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IVANOV~1\AppData\Local\Temp\delo\"/>
    </mc:Choice>
  </mc:AlternateContent>
  <bookViews>
    <workbookView xWindow="255" yWindow="60" windowWidth="21675" windowHeight="12090" tabRatio="159"/>
  </bookViews>
  <sheets>
    <sheet name="Прилож" sheetId="4" r:id="rId1"/>
  </sheets>
  <externalReferences>
    <externalReference r:id="rId2"/>
  </externalReferences>
  <definedNames>
    <definedName name="_GoBack" localSheetId="0">Прилож!$B$478</definedName>
    <definedName name="_xlnm._FilterDatabase" localSheetId="0" hidden="1">Прилож!$A$12:$GY$1782</definedName>
    <definedName name="_xlnm.Print_Titles" localSheetId="0">Прилож!$12:$12</definedName>
    <definedName name="мп" localSheetId="0">#REF!</definedName>
    <definedName name="_xlnm.Print_Area" localSheetId="0">Прилож!$A$1:$R$1782</definedName>
    <definedName name="Перечень" localSheetId="0">#REF!</definedName>
    <definedName name="Перечень2" localSheetId="0">#REF!</definedName>
    <definedName name="Перечень3" localSheetId="0">#REF!</definedName>
  </definedNames>
  <calcPr calcId="152511"/>
  <customWorkbookViews>
    <customWorkbookView name="Gorbachev - Личное представление" guid="{9872BAE3-55C4-497B-A21D-C80B61179128}" mergeInterval="0" personalView="1" maximized="1" xWindow="1" yWindow="1" windowWidth="1916" windowHeight="859" tabRatio="897" activeSheetId="1"/>
  </customWorkbookViews>
  <fileRecoveryPr autoRecover="0"/>
</workbook>
</file>

<file path=xl/calcChain.xml><?xml version="1.0" encoding="utf-8"?>
<calcChain xmlns="http://schemas.openxmlformats.org/spreadsheetml/2006/main">
  <c r="K13" i="4" l="1"/>
  <c r="P13" i="4" s="1"/>
  <c r="I1692" i="4"/>
  <c r="J1692" i="4"/>
  <c r="L1692" i="4"/>
  <c r="M1692" i="4"/>
  <c r="N1692" i="4"/>
  <c r="I1689" i="4"/>
  <c r="J1689" i="4"/>
  <c r="L1689" i="4"/>
  <c r="M1689" i="4"/>
  <c r="N1689" i="4"/>
  <c r="I1680" i="4"/>
  <c r="J1680" i="4"/>
  <c r="L1680" i="4"/>
  <c r="M1680" i="4"/>
  <c r="N1680" i="4"/>
  <c r="I1670" i="4"/>
  <c r="J1670" i="4"/>
  <c r="L1670" i="4"/>
  <c r="M1670" i="4"/>
  <c r="N1670" i="4"/>
  <c r="I1667" i="4"/>
  <c r="J1667" i="4"/>
  <c r="L1667" i="4"/>
  <c r="M1667" i="4"/>
  <c r="N1667" i="4"/>
  <c r="I1663" i="4"/>
  <c r="J1663" i="4"/>
  <c r="L1663" i="4"/>
  <c r="N1663" i="4"/>
  <c r="I1638" i="4"/>
  <c r="J1638" i="4"/>
  <c r="L1638" i="4"/>
  <c r="N1638" i="4"/>
  <c r="L1634" i="4"/>
  <c r="M1634" i="4"/>
  <c r="N1634" i="4"/>
  <c r="I1634" i="4"/>
  <c r="J1634" i="4"/>
  <c r="I1611" i="4"/>
  <c r="J1611" i="4"/>
  <c r="L1611" i="4"/>
  <c r="M1611" i="4"/>
  <c r="N1611" i="4"/>
  <c r="I1603" i="4"/>
  <c r="J1603" i="4"/>
  <c r="L1603" i="4"/>
  <c r="M1603" i="4"/>
  <c r="N1603" i="4"/>
  <c r="I1585" i="4"/>
  <c r="J1585" i="4"/>
  <c r="L1585" i="4"/>
  <c r="M1585" i="4"/>
  <c r="N1585" i="4"/>
  <c r="I1576" i="4"/>
  <c r="J1576" i="4"/>
  <c r="L1576" i="4"/>
  <c r="M1576" i="4"/>
  <c r="N1576" i="4"/>
  <c r="I1568" i="4"/>
  <c r="J1568" i="4"/>
  <c r="L1568" i="4"/>
  <c r="M1568" i="4"/>
  <c r="N1568" i="4"/>
  <c r="I1563" i="4"/>
  <c r="J1563" i="4"/>
  <c r="L1563" i="4"/>
  <c r="M1563" i="4"/>
  <c r="N1563" i="4"/>
  <c r="I1556" i="4"/>
  <c r="J1556" i="4"/>
  <c r="L1556" i="4"/>
  <c r="N1556" i="4"/>
  <c r="I1545" i="4"/>
  <c r="J1545" i="4"/>
  <c r="L1545" i="4"/>
  <c r="M1545" i="4"/>
  <c r="N1545" i="4"/>
  <c r="I1528" i="4"/>
  <c r="J1528" i="4"/>
  <c r="L1528" i="4"/>
  <c r="M1528" i="4"/>
  <c r="N1528" i="4"/>
  <c r="I1515" i="4"/>
  <c r="J1515" i="4"/>
  <c r="L1515" i="4"/>
  <c r="M1515" i="4"/>
  <c r="N1515" i="4"/>
  <c r="I1512" i="4"/>
  <c r="J1512" i="4"/>
  <c r="L1512" i="4"/>
  <c r="M1512" i="4"/>
  <c r="N1512" i="4"/>
  <c r="I1502" i="4"/>
  <c r="J1502" i="4"/>
  <c r="L1502" i="4"/>
  <c r="M1502" i="4"/>
  <c r="N1502" i="4"/>
  <c r="I1499" i="4"/>
  <c r="J1499" i="4"/>
  <c r="L1499" i="4"/>
  <c r="M1499" i="4"/>
  <c r="N1499" i="4"/>
  <c r="I1496" i="4"/>
  <c r="J1496" i="4"/>
  <c r="L1496" i="4"/>
  <c r="M1496" i="4"/>
  <c r="N1496" i="4"/>
  <c r="I1490" i="4"/>
  <c r="J1490" i="4"/>
  <c r="L1490" i="4"/>
  <c r="M1490" i="4"/>
  <c r="N1490" i="4"/>
  <c r="I859" i="4"/>
  <c r="J859" i="4"/>
  <c r="L859" i="4"/>
  <c r="N859" i="4"/>
  <c r="I769" i="4"/>
  <c r="J769" i="4"/>
  <c r="L769" i="4"/>
  <c r="N769" i="4"/>
  <c r="I756" i="4"/>
  <c r="J756" i="4"/>
  <c r="L756" i="4"/>
  <c r="N756" i="4"/>
  <c r="I751" i="4"/>
  <c r="J751" i="4"/>
  <c r="L751" i="4"/>
  <c r="N751" i="4"/>
  <c r="I702" i="4"/>
  <c r="J702" i="4"/>
  <c r="L702" i="4"/>
  <c r="M702" i="4"/>
  <c r="N702" i="4"/>
  <c r="I698" i="4"/>
  <c r="J698" i="4"/>
  <c r="L698" i="4"/>
  <c r="M698" i="4"/>
  <c r="N698" i="4"/>
  <c r="L694" i="4"/>
  <c r="M694" i="4"/>
  <c r="N694" i="4"/>
  <c r="I694" i="4"/>
  <c r="J694" i="4"/>
  <c r="I690" i="4"/>
  <c r="J690" i="4"/>
  <c r="L690" i="4"/>
  <c r="M690" i="4"/>
  <c r="N690" i="4"/>
  <c r="I658" i="4"/>
  <c r="J658" i="4"/>
  <c r="L658" i="4"/>
  <c r="M658" i="4"/>
  <c r="N658" i="4"/>
  <c r="I653" i="4"/>
  <c r="J653" i="4"/>
  <c r="L653" i="4"/>
  <c r="M653" i="4"/>
  <c r="N653" i="4"/>
  <c r="I555" i="4"/>
  <c r="J555" i="4"/>
  <c r="L555" i="4"/>
  <c r="N555" i="4"/>
  <c r="I545" i="4"/>
  <c r="J545" i="4"/>
  <c r="L545" i="4"/>
  <c r="M545" i="4"/>
  <c r="N545" i="4"/>
  <c r="I537" i="4"/>
  <c r="J537" i="4"/>
  <c r="L537" i="4"/>
  <c r="M537" i="4"/>
  <c r="N537" i="4"/>
  <c r="I534" i="4"/>
  <c r="J534" i="4"/>
  <c r="L534" i="4"/>
  <c r="M534" i="4"/>
  <c r="N534" i="4"/>
  <c r="I512" i="4"/>
  <c r="J512" i="4"/>
  <c r="L512" i="4"/>
  <c r="M512" i="4"/>
  <c r="N512" i="4"/>
  <c r="I503" i="4"/>
  <c r="J503" i="4"/>
  <c r="L503" i="4"/>
  <c r="M503" i="4"/>
  <c r="N503" i="4"/>
  <c r="I483" i="4"/>
  <c r="J483" i="4"/>
  <c r="L483" i="4"/>
  <c r="M483" i="4"/>
  <c r="N483" i="4"/>
  <c r="I480" i="4"/>
  <c r="J480" i="4"/>
  <c r="L480" i="4"/>
  <c r="M480" i="4"/>
  <c r="N480" i="4"/>
  <c r="I476" i="4"/>
  <c r="J476" i="4"/>
  <c r="L476" i="4"/>
  <c r="M476" i="4"/>
  <c r="N476" i="4"/>
  <c r="I463" i="4"/>
  <c r="J463" i="4"/>
  <c r="L463" i="4"/>
  <c r="N463" i="4"/>
  <c r="I450" i="4"/>
  <c r="J450" i="4"/>
  <c r="L450" i="4"/>
  <c r="M450" i="4"/>
  <c r="N450" i="4"/>
  <c r="I439" i="4"/>
  <c r="J439" i="4"/>
  <c r="L439" i="4"/>
  <c r="M439" i="4"/>
  <c r="N439" i="4"/>
  <c r="I428" i="4"/>
  <c r="J428" i="4"/>
  <c r="L428" i="4"/>
  <c r="M428" i="4"/>
  <c r="N428" i="4"/>
  <c r="I422" i="4"/>
  <c r="J422" i="4"/>
  <c r="L422" i="4"/>
  <c r="M422" i="4"/>
  <c r="N422" i="4"/>
  <c r="I418" i="4"/>
  <c r="J418" i="4"/>
  <c r="L418" i="4"/>
  <c r="M418" i="4"/>
  <c r="N418" i="4"/>
  <c r="I413" i="4"/>
  <c r="J413" i="4"/>
  <c r="L413" i="4"/>
  <c r="M413" i="4"/>
  <c r="N413" i="4"/>
  <c r="I410" i="4"/>
  <c r="J410" i="4"/>
  <c r="L410" i="4"/>
  <c r="M410" i="4"/>
  <c r="N410" i="4"/>
  <c r="I406" i="4"/>
  <c r="J406" i="4"/>
  <c r="L406" i="4"/>
  <c r="N406" i="4"/>
  <c r="I382" i="4"/>
  <c r="J382" i="4"/>
  <c r="L382" i="4"/>
  <c r="M382" i="4"/>
  <c r="N382" i="4"/>
  <c r="I373" i="4"/>
  <c r="J373" i="4"/>
  <c r="L373" i="4"/>
  <c r="M373" i="4"/>
  <c r="N373" i="4"/>
  <c r="I364" i="4"/>
  <c r="J364" i="4"/>
  <c r="L364" i="4"/>
  <c r="M364" i="4"/>
  <c r="N364" i="4"/>
  <c r="I352" i="4"/>
  <c r="J352" i="4"/>
  <c r="L352" i="4"/>
  <c r="M352" i="4"/>
  <c r="N352" i="4"/>
  <c r="I348" i="4"/>
  <c r="J348" i="4"/>
  <c r="L348" i="4"/>
  <c r="M348" i="4"/>
  <c r="N348" i="4"/>
  <c r="I340" i="4"/>
  <c r="J340" i="4"/>
  <c r="L340" i="4"/>
  <c r="M340" i="4"/>
  <c r="N340" i="4"/>
  <c r="I291" i="4"/>
  <c r="J291" i="4"/>
  <c r="L291" i="4"/>
  <c r="M291" i="4"/>
  <c r="N291" i="4"/>
  <c r="I277" i="4"/>
  <c r="J277" i="4"/>
  <c r="L277" i="4"/>
  <c r="M277" i="4"/>
  <c r="N277" i="4"/>
  <c r="I269" i="4"/>
  <c r="J269" i="4"/>
  <c r="L269" i="4"/>
  <c r="M269" i="4"/>
  <c r="N269" i="4"/>
  <c r="I266" i="4"/>
  <c r="J266" i="4"/>
  <c r="L266" i="4"/>
  <c r="M266" i="4"/>
  <c r="N266" i="4"/>
  <c r="I239" i="4"/>
  <c r="J239" i="4"/>
  <c r="L239" i="4"/>
  <c r="N239" i="4"/>
  <c r="I234" i="4"/>
  <c r="J234" i="4"/>
  <c r="L234" i="4"/>
  <c r="M234" i="4"/>
  <c r="N234" i="4"/>
  <c r="I224" i="4"/>
  <c r="J224" i="4"/>
  <c r="L224" i="4"/>
  <c r="M224" i="4"/>
  <c r="N224" i="4"/>
  <c r="I210" i="4"/>
  <c r="J210" i="4"/>
  <c r="L210" i="4"/>
  <c r="N210" i="4"/>
  <c r="I206" i="4"/>
  <c r="J206" i="4"/>
  <c r="L206" i="4"/>
  <c r="M206" i="4"/>
  <c r="N206" i="4"/>
  <c r="I172" i="4"/>
  <c r="J172" i="4"/>
  <c r="L172" i="4"/>
  <c r="M172" i="4"/>
  <c r="N172" i="4"/>
  <c r="I164" i="4"/>
  <c r="J164" i="4"/>
  <c r="L164" i="4"/>
  <c r="N164" i="4"/>
  <c r="H164" i="4"/>
  <c r="I34" i="4"/>
  <c r="J34" i="4"/>
  <c r="L34" i="4"/>
  <c r="N34" i="4"/>
  <c r="I1778" i="4"/>
  <c r="J1778" i="4"/>
  <c r="L1778" i="4"/>
  <c r="M1778" i="4"/>
  <c r="N1778" i="4"/>
  <c r="H1778" i="4"/>
  <c r="I1771" i="4"/>
  <c r="J1771" i="4"/>
  <c r="L1771" i="4"/>
  <c r="M1771" i="4"/>
  <c r="N1771" i="4"/>
  <c r="H1771" i="4"/>
  <c r="I1703" i="4"/>
  <c r="J1703" i="4"/>
  <c r="L1703" i="4"/>
  <c r="M1703" i="4"/>
  <c r="N1703" i="4"/>
  <c r="H1703" i="4"/>
  <c r="H1699" i="4"/>
  <c r="I1699" i="4"/>
  <c r="J1699" i="4"/>
  <c r="L1699" i="4"/>
  <c r="M1699" i="4"/>
  <c r="N1699" i="4"/>
  <c r="H1692" i="4"/>
  <c r="H1689" i="4"/>
  <c r="H1680" i="4"/>
  <c r="H1670" i="4"/>
  <c r="H1667" i="4"/>
  <c r="H1663" i="4"/>
  <c r="H1649" i="4"/>
  <c r="I1649" i="4"/>
  <c r="J1649" i="4"/>
  <c r="L1649" i="4"/>
  <c r="M1649" i="4"/>
  <c r="N1649" i="4"/>
  <c r="I1644" i="4"/>
  <c r="J1644" i="4"/>
  <c r="L1644" i="4"/>
  <c r="M1644" i="4"/>
  <c r="N1644" i="4"/>
  <c r="H1644" i="4"/>
  <c r="H1638" i="4"/>
  <c r="H1611" i="4"/>
  <c r="H1603" i="4"/>
  <c r="H1585" i="4"/>
  <c r="H1576" i="4"/>
  <c r="H1568" i="4"/>
  <c r="H1563" i="4"/>
  <c r="H1556" i="4"/>
  <c r="H1551" i="4"/>
  <c r="H1545" i="4"/>
  <c r="I1534" i="4"/>
  <c r="J1534" i="4"/>
  <c r="L1534" i="4"/>
  <c r="M1534" i="4"/>
  <c r="N1534" i="4"/>
  <c r="H1534" i="4"/>
  <c r="H1528" i="4"/>
  <c r="H1515" i="4"/>
  <c r="H1502" i="4"/>
  <c r="H1499" i="4"/>
  <c r="H1496" i="4"/>
  <c r="H1490" i="4"/>
  <c r="I910" i="4"/>
  <c r="J910" i="4"/>
  <c r="L910" i="4"/>
  <c r="N910" i="4"/>
  <c r="H910" i="4"/>
  <c r="H906" i="4"/>
  <c r="H902" i="4"/>
  <c r="H895" i="4"/>
  <c r="H889" i="4"/>
  <c r="H883" i="4"/>
  <c r="H877" i="4"/>
  <c r="H872" i="4"/>
  <c r="H868" i="4"/>
  <c r="H769" i="4"/>
  <c r="H756" i="4"/>
  <c r="H751" i="4"/>
  <c r="I742" i="4"/>
  <c r="J742" i="4"/>
  <c r="L742" i="4"/>
  <c r="M742" i="4"/>
  <c r="N742" i="4"/>
  <c r="H742" i="4"/>
  <c r="I735" i="4"/>
  <c r="J735" i="4"/>
  <c r="L735" i="4"/>
  <c r="M735" i="4"/>
  <c r="N735" i="4"/>
  <c r="H735" i="4"/>
  <c r="H702" i="4"/>
  <c r="I668" i="4"/>
  <c r="J668" i="4"/>
  <c r="L668" i="4"/>
  <c r="M668" i="4"/>
  <c r="N668" i="4"/>
  <c r="H668" i="4"/>
  <c r="H555" i="4"/>
  <c r="H545" i="4"/>
  <c r="H537" i="4"/>
  <c r="H512" i="4"/>
  <c r="H503" i="4"/>
  <c r="H483" i="4"/>
  <c r="H476" i="4"/>
  <c r="H463" i="4"/>
  <c r="H450" i="4"/>
  <c r="H439" i="4"/>
  <c r="H428" i="4"/>
  <c r="H422" i="4"/>
  <c r="H418" i="4"/>
  <c r="H413" i="4"/>
  <c r="H406" i="4"/>
  <c r="H382" i="4"/>
  <c r="I15" i="4"/>
  <c r="J15" i="4"/>
  <c r="I120" i="4"/>
  <c r="J120" i="4"/>
  <c r="I133" i="4"/>
  <c r="J133" i="4"/>
  <c r="I136" i="4"/>
  <c r="J136" i="4"/>
  <c r="I143" i="4"/>
  <c r="J143" i="4"/>
  <c r="I148" i="4"/>
  <c r="J148" i="4"/>
  <c r="I151" i="4"/>
  <c r="J151" i="4"/>
  <c r="H373" i="4"/>
  <c r="H364" i="4"/>
  <c r="H352" i="4"/>
  <c r="H348" i="4"/>
  <c r="H340" i="4"/>
  <c r="H291" i="4"/>
  <c r="H277" i="4"/>
  <c r="H269" i="4"/>
  <c r="H239" i="4"/>
  <c r="H234" i="4"/>
  <c r="H224" i="4"/>
  <c r="H210" i="4"/>
  <c r="H206" i="4"/>
  <c r="H172" i="4"/>
  <c r="H151" i="4"/>
  <c r="H143" i="4"/>
  <c r="H136" i="4"/>
  <c r="H120" i="4"/>
  <c r="H34" i="4"/>
  <c r="H15" i="4"/>
  <c r="M15" i="4" l="1"/>
  <c r="N15" i="4"/>
  <c r="L15" i="4"/>
  <c r="M1559" i="4" l="1"/>
  <c r="M1556" i="4" s="1"/>
  <c r="K1488" i="4"/>
  <c r="M53" i="4"/>
  <c r="M34" i="4" s="1"/>
  <c r="M253" i="4"/>
  <c r="M239" i="4" s="1"/>
  <c r="M214" i="4"/>
  <c r="M210" i="4" s="1"/>
  <c r="O1625" i="4"/>
  <c r="M1297" i="4"/>
  <c r="M910" i="4" s="1"/>
  <c r="M597" i="4"/>
  <c r="M555" i="4" s="1"/>
  <c r="M169" i="4"/>
  <c r="M166" i="4"/>
  <c r="M164" i="4" s="1"/>
  <c r="M152" i="4"/>
  <c r="M763" i="4"/>
  <c r="M756" i="4" s="1"/>
  <c r="M473" i="4"/>
  <c r="M471" i="4"/>
  <c r="M463" i="4" s="1"/>
  <c r="K253" i="4" l="1"/>
  <c r="H1382" i="4" l="1"/>
  <c r="M414" i="4" l="1"/>
  <c r="L414" i="4"/>
  <c r="N414" i="4"/>
  <c r="I1756" i="4" l="1"/>
  <c r="I1551" i="4" l="1"/>
  <c r="J1551" i="4"/>
  <c r="L1551" i="4"/>
  <c r="M1551" i="4"/>
  <c r="N1551" i="4"/>
  <c r="I906" i="4"/>
  <c r="J906" i="4"/>
  <c r="L906" i="4"/>
  <c r="M906" i="4"/>
  <c r="N906" i="4"/>
  <c r="I902" i="4"/>
  <c r="J902" i="4"/>
  <c r="L902" i="4"/>
  <c r="M902" i="4"/>
  <c r="N902" i="4"/>
  <c r="I895" i="4"/>
  <c r="J895" i="4"/>
  <c r="L895" i="4"/>
  <c r="M895" i="4"/>
  <c r="N895" i="4"/>
  <c r="I889" i="4"/>
  <c r="J889" i="4"/>
  <c r="L889" i="4"/>
  <c r="M889" i="4"/>
  <c r="N889" i="4"/>
  <c r="I883" i="4"/>
  <c r="J883" i="4"/>
  <c r="L883" i="4"/>
  <c r="M883" i="4"/>
  <c r="N883" i="4"/>
  <c r="I877" i="4"/>
  <c r="J877" i="4"/>
  <c r="L877" i="4"/>
  <c r="M877" i="4"/>
  <c r="N877" i="4"/>
  <c r="I872" i="4"/>
  <c r="J872" i="4"/>
  <c r="L872" i="4"/>
  <c r="M872" i="4"/>
  <c r="N872" i="4"/>
  <c r="I868" i="4"/>
  <c r="J868" i="4"/>
  <c r="L868" i="4"/>
  <c r="M868" i="4"/>
  <c r="N868" i="4"/>
  <c r="H859" i="4"/>
  <c r="H698" i="4"/>
  <c r="H690" i="4"/>
  <c r="H658" i="4"/>
  <c r="H653" i="4"/>
  <c r="L151" i="4"/>
  <c r="M151" i="4"/>
  <c r="N151" i="4"/>
  <c r="M148" i="4"/>
  <c r="N148" i="4"/>
  <c r="H148" i="4"/>
  <c r="L143" i="4"/>
  <c r="M143" i="4"/>
  <c r="N143" i="4"/>
  <c r="L136" i="4"/>
  <c r="M136" i="4"/>
  <c r="N136" i="4"/>
  <c r="L133" i="4"/>
  <c r="M133" i="4"/>
  <c r="N133" i="4"/>
  <c r="H133" i="4"/>
  <c r="L120" i="4"/>
  <c r="M120" i="4"/>
  <c r="N120" i="4"/>
  <c r="J807" i="4" l="1"/>
  <c r="J848" i="4" l="1"/>
  <c r="H1634" i="4" l="1"/>
  <c r="J854" i="4" l="1"/>
  <c r="J819" i="4"/>
  <c r="J799" i="4"/>
  <c r="J797" i="4"/>
  <c r="H1387" i="4" l="1"/>
  <c r="H934" i="4" l="1"/>
  <c r="J811" i="4" l="1"/>
  <c r="J842" i="4" l="1"/>
  <c r="J841" i="4"/>
  <c r="H1079" i="4" l="1"/>
  <c r="N1696" i="4" l="1"/>
  <c r="M1696" i="4"/>
  <c r="L1696" i="4"/>
  <c r="J1696" i="4"/>
  <c r="I1696" i="4"/>
  <c r="H1696" i="4"/>
  <c r="J804" i="4" l="1"/>
  <c r="I1768" i="4" l="1"/>
  <c r="I1766" i="4"/>
  <c r="I1755" i="4"/>
  <c r="I1738" i="4"/>
  <c r="I1737" i="4"/>
  <c r="I1723" i="4"/>
  <c r="I1722" i="4"/>
  <c r="I1716" i="4"/>
  <c r="I1715" i="4"/>
  <c r="I1713" i="4"/>
  <c r="I1712" i="4"/>
  <c r="I1707" i="4"/>
  <c r="H1512" i="4"/>
  <c r="H1485" i="4"/>
  <c r="H1481" i="4"/>
  <c r="H1480" i="4"/>
  <c r="H1479" i="4"/>
  <c r="H1473" i="4"/>
  <c r="H1472" i="4"/>
  <c r="H1471" i="4"/>
  <c r="H1469" i="4"/>
  <c r="H1468" i="4"/>
  <c r="H1467" i="4"/>
  <c r="H1462" i="4"/>
  <c r="H1461" i="4"/>
  <c r="H1459" i="4"/>
  <c r="H1455" i="4"/>
  <c r="H1454" i="4"/>
  <c r="H1453" i="4"/>
  <c r="H1451" i="4"/>
  <c r="H1449" i="4"/>
  <c r="H1440" i="4"/>
  <c r="H1424" i="4"/>
  <c r="H1417" i="4"/>
  <c r="H1408" i="4"/>
  <c r="H1407" i="4"/>
  <c r="H1403" i="4"/>
  <c r="H1401" i="4"/>
  <c r="H1400" i="4"/>
  <c r="H1399" i="4"/>
  <c r="H1397" i="4"/>
  <c r="H1396" i="4"/>
  <c r="H1390" i="4"/>
  <c r="H1389" i="4"/>
  <c r="H1379" i="4"/>
  <c r="H1378" i="4"/>
  <c r="H1374" i="4"/>
  <c r="H1371" i="4"/>
  <c r="H1369" i="4"/>
  <c r="H1368" i="4"/>
  <c r="H1367" i="4"/>
  <c r="H1366" i="4"/>
  <c r="H1365" i="4"/>
  <c r="H1363" i="4"/>
  <c r="H1361" i="4"/>
  <c r="H1359" i="4"/>
  <c r="H1353" i="4"/>
  <c r="H1351" i="4"/>
  <c r="H1348" i="4"/>
  <c r="H1345" i="4"/>
  <c r="H1344" i="4"/>
  <c r="H1342" i="4"/>
  <c r="H1341" i="4"/>
  <c r="H1338" i="4"/>
  <c r="H1336" i="4"/>
  <c r="H1335" i="4"/>
  <c r="H1334" i="4"/>
  <c r="H1322" i="4"/>
  <c r="H1321" i="4"/>
  <c r="H1310" i="4"/>
  <c r="H1305" i="4"/>
  <c r="H1304" i="4"/>
  <c r="H1303" i="4"/>
  <c r="H1301" i="4"/>
  <c r="H1296" i="4"/>
  <c r="H1295" i="4"/>
  <c r="H1293" i="4"/>
  <c r="H1290" i="4"/>
  <c r="H1288" i="4"/>
  <c r="H1286" i="4"/>
  <c r="H1283" i="4"/>
  <c r="H1280" i="4"/>
  <c r="H1279" i="4"/>
  <c r="H1278" i="4"/>
  <c r="H1277" i="4"/>
  <c r="H1276" i="4"/>
  <c r="H1274" i="4"/>
  <c r="H1269" i="4"/>
  <c r="H1267" i="4"/>
  <c r="H1264" i="4"/>
  <c r="H1262" i="4"/>
  <c r="H1259" i="4"/>
  <c r="H1256" i="4"/>
  <c r="H1253" i="4"/>
  <c r="H1252" i="4"/>
  <c r="H1245" i="4"/>
  <c r="H1244" i="4"/>
  <c r="H1243" i="4"/>
  <c r="H1242" i="4"/>
  <c r="H1241" i="4"/>
  <c r="H1240" i="4"/>
  <c r="H1239" i="4"/>
  <c r="H1235" i="4"/>
  <c r="H1217" i="4"/>
  <c r="H1216" i="4"/>
  <c r="H1214" i="4"/>
  <c r="H1212" i="4"/>
  <c r="H1211" i="4"/>
  <c r="H1210" i="4"/>
  <c r="H1209" i="4"/>
  <c r="H1208" i="4"/>
  <c r="H1207" i="4"/>
  <c r="H1206" i="4"/>
  <c r="H1205" i="4"/>
  <c r="H1204" i="4"/>
  <c r="H1203" i="4"/>
  <c r="H1202" i="4"/>
  <c r="H1201" i="4"/>
  <c r="H1200" i="4"/>
  <c r="H1199" i="4"/>
  <c r="H1198" i="4"/>
  <c r="H1197" i="4"/>
  <c r="H1193" i="4"/>
  <c r="H1180" i="4"/>
  <c r="H1178" i="4"/>
  <c r="H1173" i="4"/>
  <c r="H1171" i="4"/>
  <c r="H1169" i="4"/>
  <c r="H1167" i="4"/>
  <c r="H1165" i="4"/>
  <c r="H1164" i="4"/>
  <c r="H1163" i="4"/>
  <c r="H1162" i="4"/>
  <c r="H1161" i="4"/>
  <c r="H1160" i="4"/>
  <c r="H1159" i="4"/>
  <c r="H1156" i="4"/>
  <c r="H1149" i="4"/>
  <c r="H1141" i="4"/>
  <c r="H1140" i="4"/>
  <c r="H1138" i="4"/>
  <c r="H1137" i="4"/>
  <c r="H1132" i="4"/>
  <c r="H1130" i="4"/>
  <c r="H1129" i="4"/>
  <c r="H1127" i="4"/>
  <c r="H1126" i="4"/>
  <c r="H1125" i="4"/>
  <c r="H1122" i="4"/>
  <c r="H1121" i="4"/>
  <c r="H1120" i="4"/>
  <c r="H1117" i="4"/>
  <c r="H1110" i="4"/>
  <c r="H1109" i="4"/>
  <c r="H1100" i="4"/>
  <c r="H1087" i="4"/>
  <c r="H1084" i="4"/>
  <c r="H1048" i="4"/>
  <c r="H1047" i="4"/>
  <c r="H1046" i="4"/>
  <c r="H1043" i="4"/>
  <c r="H1042" i="4"/>
  <c r="H1040" i="4"/>
  <c r="H1039" i="4"/>
  <c r="H1038" i="4"/>
  <c r="H1037" i="4"/>
  <c r="H1036" i="4"/>
  <c r="H1032" i="4"/>
  <c r="H1031" i="4"/>
  <c r="H1029" i="4"/>
  <c r="H1025" i="4"/>
  <c r="H1021" i="4"/>
  <c r="H1019" i="4"/>
  <c r="H1016" i="4"/>
  <c r="H1015" i="4"/>
  <c r="H1014" i="4"/>
  <c r="H1010" i="4"/>
  <c r="H1009" i="4"/>
  <c r="H1008" i="4"/>
  <c r="H1006" i="4"/>
  <c r="H1004" i="4"/>
  <c r="H1003" i="4"/>
  <c r="H1000" i="4"/>
  <c r="H997" i="4"/>
  <c r="H986" i="4"/>
  <c r="H985" i="4"/>
  <c r="H980" i="4"/>
  <c r="H976" i="4"/>
  <c r="H975" i="4"/>
  <c r="H974" i="4"/>
  <c r="H973" i="4"/>
  <c r="H971" i="4"/>
  <c r="H969" i="4"/>
  <c r="H957" i="4"/>
  <c r="H956" i="4"/>
  <c r="H952" i="4"/>
  <c r="H943" i="4"/>
  <c r="H933" i="4"/>
  <c r="H932" i="4"/>
  <c r="H925" i="4"/>
  <c r="H924" i="4"/>
  <c r="H918" i="4"/>
  <c r="H915" i="4"/>
  <c r="H914" i="4"/>
  <c r="H913" i="4"/>
  <c r="H912" i="4"/>
  <c r="H911" i="4"/>
  <c r="J857" i="4"/>
  <c r="J856" i="4"/>
  <c r="J853" i="4"/>
  <c r="J852" i="4"/>
  <c r="J851" i="4"/>
  <c r="J850" i="4"/>
  <c r="J847" i="4"/>
  <c r="J845" i="4"/>
  <c r="J844" i="4"/>
  <c r="J840" i="4"/>
  <c r="J839" i="4"/>
  <c r="J838" i="4"/>
  <c r="J837" i="4"/>
  <c r="J836" i="4"/>
  <c r="J835" i="4"/>
  <c r="J834" i="4"/>
  <c r="J833" i="4"/>
  <c r="J832" i="4"/>
  <c r="J830" i="4"/>
  <c r="J829" i="4"/>
  <c r="J828" i="4"/>
  <c r="J826" i="4"/>
  <c r="J825" i="4"/>
  <c r="J823" i="4"/>
  <c r="J822" i="4"/>
  <c r="J817" i="4"/>
  <c r="J816" i="4"/>
  <c r="J815" i="4"/>
  <c r="J814" i="4"/>
  <c r="J813" i="4"/>
  <c r="J809" i="4"/>
  <c r="J806" i="4"/>
  <c r="J805" i="4"/>
  <c r="J802" i="4"/>
  <c r="J801" i="4"/>
  <c r="J796" i="4"/>
  <c r="H694" i="4"/>
  <c r="H553" i="4"/>
  <c r="H550" i="4"/>
  <c r="H549" i="4"/>
  <c r="H548" i="4"/>
  <c r="H547" i="4"/>
  <c r="H546" i="4"/>
  <c r="H543" i="4"/>
  <c r="H542" i="4"/>
  <c r="H541" i="4"/>
  <c r="H540" i="4"/>
  <c r="H535" i="4"/>
  <c r="H523" i="4"/>
  <c r="H522" i="4"/>
  <c r="H521" i="4"/>
  <c r="H519" i="4"/>
  <c r="H517" i="4"/>
  <c r="H516" i="4"/>
  <c r="H515" i="4"/>
  <c r="H514" i="4"/>
  <c r="H510" i="4"/>
  <c r="H507" i="4"/>
  <c r="H532" i="4"/>
  <c r="H530" i="4"/>
  <c r="H528" i="4"/>
  <c r="H527" i="4"/>
  <c r="H526" i="4"/>
  <c r="H524" i="4"/>
  <c r="H501" i="4"/>
  <c r="H500" i="4"/>
  <c r="H499" i="4"/>
  <c r="H498" i="4"/>
  <c r="H496" i="4"/>
  <c r="H495" i="4"/>
  <c r="H494" i="4"/>
  <c r="H493" i="4"/>
  <c r="H490" i="4"/>
  <c r="H489" i="4"/>
  <c r="H488" i="4"/>
  <c r="H480" i="4"/>
  <c r="H410" i="4"/>
  <c r="H270" i="4"/>
  <c r="H266" i="4"/>
  <c r="L149" i="4"/>
  <c r="L148" i="4" s="1"/>
  <c r="L13" i="4" l="1"/>
  <c r="N13" i="4"/>
  <c r="J13" i="4"/>
  <c r="I13" i="4"/>
  <c r="H534" i="4"/>
  <c r="K178" i="4" l="1"/>
  <c r="P178" i="4" s="1"/>
  <c r="K211" i="4" l="1"/>
  <c r="P211" i="4" l="1"/>
  <c r="O898" i="4" l="1"/>
  <c r="K898" i="4" s="1"/>
  <c r="P898" i="4" s="1"/>
  <c r="O278" i="4" l="1"/>
  <c r="K278" i="4" l="1"/>
  <c r="P278" i="4" l="1"/>
  <c r="O1216" i="4"/>
  <c r="K1216" i="4" s="1"/>
  <c r="P1216" i="4" s="1"/>
  <c r="O1331" i="4" l="1"/>
  <c r="K1331" i="4" s="1"/>
  <c r="P1331" i="4" s="1"/>
  <c r="O213" i="4" l="1"/>
  <c r="K213" i="4" s="1"/>
  <c r="P213" i="4" s="1"/>
  <c r="O358" i="4"/>
  <c r="K358" i="4" s="1"/>
  <c r="P358" i="4" s="1"/>
  <c r="O818" i="4"/>
  <c r="K818" i="4" s="1"/>
  <c r="P818" i="4" s="1"/>
  <c r="O415" i="4"/>
  <c r="O414" i="4"/>
  <c r="K414" i="4" l="1"/>
  <c r="K415" i="4"/>
  <c r="O1674" i="4"/>
  <c r="K1674" i="4" s="1"/>
  <c r="P1674" i="4" s="1"/>
  <c r="P414" i="4" l="1"/>
  <c r="P415" i="4"/>
  <c r="O1685" i="4"/>
  <c r="K1685" i="4" s="1"/>
  <c r="P1685" i="4" s="1"/>
  <c r="O1423" i="4" l="1"/>
  <c r="K1423" i="4" s="1"/>
  <c r="P1423" i="4" s="1"/>
  <c r="O298" i="4"/>
  <c r="K298" i="4" s="1"/>
  <c r="P298" i="4" s="1"/>
  <c r="O294" i="4" l="1"/>
  <c r="K294" i="4" s="1"/>
  <c r="P294" i="4" s="1"/>
  <c r="O453" i="4"/>
  <c r="K453" i="4" s="1"/>
  <c r="P453" i="4" s="1"/>
  <c r="O831" i="4"/>
  <c r="K831" i="4" s="1"/>
  <c r="P831" i="4" s="1"/>
  <c r="O254" i="4" l="1"/>
  <c r="K254" i="4" s="1"/>
  <c r="P254" i="4" s="1"/>
  <c r="O1560" i="4"/>
  <c r="K1560" i="4" s="1"/>
  <c r="P1560" i="4" s="1"/>
  <c r="O170" i="4"/>
  <c r="K170" i="4" s="1"/>
  <c r="P170" i="4" s="1"/>
  <c r="O791" i="4"/>
  <c r="K791" i="4" s="1"/>
  <c r="P791" i="4" s="1"/>
  <c r="O598" i="4"/>
  <c r="K598" i="4" s="1"/>
  <c r="P598" i="4" s="1"/>
  <c r="O1377" i="4"/>
  <c r="K1377" i="4" s="1"/>
  <c r="P1377" i="4" s="1"/>
  <c r="O472" i="4"/>
  <c r="K472" i="4" s="1"/>
  <c r="P472" i="4" s="1"/>
  <c r="O215" i="4"/>
  <c r="K215" i="4" s="1"/>
  <c r="P215" i="4" s="1"/>
  <c r="O1624" i="4"/>
  <c r="K1624" i="4" s="1"/>
  <c r="P1624" i="4" s="1"/>
  <c r="O153" i="4"/>
  <c r="O1444" i="4"/>
  <c r="K1444" i="4" s="1"/>
  <c r="P1444" i="4" s="1"/>
  <c r="O764" i="4"/>
  <c r="K764" i="4" s="1"/>
  <c r="P764" i="4" s="1"/>
  <c r="O167" i="4"/>
  <c r="K167" i="4" s="1"/>
  <c r="P167" i="4" s="1"/>
  <c r="O474" i="4"/>
  <c r="K474" i="4" s="1"/>
  <c r="P474" i="4" s="1"/>
  <c r="O1382" i="4"/>
  <c r="K1382" i="4" s="1"/>
  <c r="P1382" i="4" s="1"/>
  <c r="O1409" i="4"/>
  <c r="K1409" i="4" s="1"/>
  <c r="P1409" i="4" s="1"/>
  <c r="O1402" i="4"/>
  <c r="K1402" i="4" s="1"/>
  <c r="P1402" i="4" s="1"/>
  <c r="O1404" i="4"/>
  <c r="K1404" i="4" s="1"/>
  <c r="P1404" i="4" s="1"/>
  <c r="O1426" i="4"/>
  <c r="K1426" i="4" s="1"/>
  <c r="P1426" i="4" s="1"/>
  <c r="K153" i="4" l="1"/>
  <c r="P153" i="4" s="1"/>
  <c r="O1275" i="4"/>
  <c r="K1275" i="4" s="1"/>
  <c r="P1275" i="4" s="1"/>
  <c r="O1315" i="4"/>
  <c r="K1315" i="4" s="1"/>
  <c r="P1315" i="4" s="1"/>
  <c r="O1391" i="4"/>
  <c r="K1391" i="4" s="1"/>
  <c r="P1391" i="4" s="1"/>
  <c r="O1385" i="4"/>
  <c r="K1385" i="4" s="1"/>
  <c r="P1385" i="4" s="1"/>
  <c r="O1354" i="4"/>
  <c r="K1354" i="4" s="1"/>
  <c r="P1354" i="4" s="1"/>
  <c r="O1260" i="4"/>
  <c r="K1260" i="4" s="1"/>
  <c r="P1260" i="4" s="1"/>
  <c r="O1337" i="4"/>
  <c r="K1337" i="4" s="1"/>
  <c r="P1337" i="4" s="1"/>
  <c r="O1294" i="4"/>
  <c r="K1294" i="4" s="1"/>
  <c r="P1294" i="4" s="1"/>
  <c r="O1343" i="4"/>
  <c r="K1343" i="4" s="1"/>
  <c r="P1343" i="4" s="1"/>
  <c r="O1317" i="4"/>
  <c r="K1317" i="4" s="1"/>
  <c r="P1317" i="4" s="1"/>
  <c r="O1339" i="4"/>
  <c r="K1339" i="4" s="1"/>
  <c r="P1339" i="4" s="1"/>
  <c r="O1352" i="4"/>
  <c r="K1352" i="4" s="1"/>
  <c r="P1352" i="4" s="1"/>
  <c r="O1306" i="4"/>
  <c r="K1306" i="4" s="1"/>
  <c r="P1306" i="4" s="1"/>
  <c r="O1263" i="4"/>
  <c r="K1263" i="4" s="1"/>
  <c r="P1263" i="4" s="1"/>
  <c r="O1265" i="4"/>
  <c r="K1265" i="4" s="1"/>
  <c r="P1265" i="4" s="1"/>
  <c r="O1360" i="4"/>
  <c r="K1360" i="4" s="1"/>
  <c r="P1360" i="4" s="1"/>
  <c r="O1362" i="4"/>
  <c r="K1362" i="4" s="1"/>
  <c r="P1362" i="4" s="1"/>
  <c r="O1302" i="4"/>
  <c r="K1302" i="4" s="1"/>
  <c r="P1302" i="4" s="1"/>
  <c r="O1233" i="4"/>
  <c r="K1233" i="4" s="1"/>
  <c r="P1233" i="4" s="1"/>
  <c r="O1236" i="4" l="1"/>
  <c r="K1236" i="4" s="1"/>
  <c r="P1236" i="4" s="1"/>
  <c r="O1215" i="4"/>
  <c r="K1215" i="4" s="1"/>
  <c r="P1215" i="4" s="1"/>
  <c r="O1254" i="4"/>
  <c r="K1254" i="4" s="1"/>
  <c r="P1254" i="4" s="1"/>
  <c r="O1238" i="4"/>
  <c r="K1238" i="4" s="1"/>
  <c r="P1238" i="4" s="1"/>
  <c r="O1394" i="4"/>
  <c r="K1394" i="4" s="1"/>
  <c r="P1394" i="4" s="1"/>
  <c r="O1188" i="4"/>
  <c r="K1188" i="4" s="1"/>
  <c r="P1188" i="4" s="1"/>
  <c r="O1114" i="4"/>
  <c r="K1114" i="4" s="1"/>
  <c r="P1114" i="4" s="1"/>
  <c r="O1098" i="4"/>
  <c r="K1098" i="4" s="1"/>
  <c r="P1098" i="4" s="1"/>
  <c r="O1068" i="4"/>
  <c r="K1068" i="4" s="1"/>
  <c r="P1068" i="4" s="1"/>
  <c r="O1073" i="4" l="1"/>
  <c r="K1073" i="4" s="1"/>
  <c r="P1073" i="4" s="1"/>
  <c r="O1174" i="4"/>
  <c r="K1174" i="4" s="1"/>
  <c r="P1174" i="4" s="1"/>
  <c r="O1172" i="4"/>
  <c r="K1172" i="4" s="1"/>
  <c r="P1172" i="4" s="1"/>
  <c r="O1176" i="4"/>
  <c r="K1176" i="4" s="1"/>
  <c r="P1176" i="4" s="1"/>
  <c r="O1170" i="4" l="1"/>
  <c r="K1170" i="4" s="1"/>
  <c r="P1170" i="4" s="1"/>
  <c r="O1142" i="4" l="1"/>
  <c r="K1142" i="4" s="1"/>
  <c r="P1142" i="4" s="1"/>
  <c r="O1168" i="4"/>
  <c r="K1168" i="4" s="1"/>
  <c r="P1168" i="4" s="1"/>
  <c r="O1124" i="4"/>
  <c r="K1124" i="4" s="1"/>
  <c r="P1124" i="4" s="1"/>
  <c r="O1133" i="4"/>
  <c r="K1133" i="4" s="1"/>
  <c r="P1133" i="4" s="1"/>
  <c r="O1128" i="4"/>
  <c r="K1128" i="4" s="1"/>
  <c r="P1128" i="4" s="1"/>
  <c r="O727" i="4" l="1"/>
  <c r="K727" i="4" s="1"/>
  <c r="P727" i="4" s="1"/>
  <c r="O1045" i="4"/>
  <c r="K1045" i="4" s="1"/>
  <c r="P1045" i="4" s="1"/>
  <c r="O1005" i="4"/>
  <c r="K1005" i="4" s="1"/>
  <c r="P1005" i="4" s="1"/>
  <c r="O1041" i="4"/>
  <c r="K1041" i="4" s="1"/>
  <c r="P1041" i="4" s="1"/>
  <c r="O730" i="4"/>
  <c r="K730" i="4" s="1"/>
  <c r="P730" i="4" s="1"/>
  <c r="O1035" i="4"/>
  <c r="K1035" i="4" s="1"/>
  <c r="P1035" i="4" s="1"/>
  <c r="O1033" i="4"/>
  <c r="K1033" i="4" s="1"/>
  <c r="P1033" i="4" s="1"/>
  <c r="O947" i="4"/>
  <c r="K947" i="4" s="1"/>
  <c r="P947" i="4" s="1"/>
  <c r="O1752" i="4" l="1"/>
  <c r="K1752" i="4" s="1"/>
  <c r="P1752" i="4" s="1"/>
  <c r="O1482" i="4"/>
  <c r="K1482" i="4" s="1"/>
  <c r="P1482" i="4" s="1"/>
  <c r="O1538" i="4"/>
  <c r="K1538" i="4" s="1"/>
  <c r="P1538" i="4" s="1"/>
  <c r="O1450" i="4"/>
  <c r="K1450" i="4" s="1"/>
  <c r="P1450" i="4" s="1"/>
  <c r="O30" i="4"/>
  <c r="K30" i="4" s="1"/>
  <c r="O1761" i="4"/>
  <c r="K1761" i="4" s="1"/>
  <c r="P1761" i="4" s="1"/>
  <c r="O1683" i="4"/>
  <c r="K1683" i="4" s="1"/>
  <c r="P1683" i="4" s="1"/>
  <c r="O443" i="4"/>
  <c r="K443" i="4" s="1"/>
  <c r="P443" i="4" s="1"/>
  <c r="O1435" i="4"/>
  <c r="K1435" i="4" s="1"/>
  <c r="P1435" i="4" s="1"/>
  <c r="O1474" i="4"/>
  <c r="K1474" i="4" s="1"/>
  <c r="P1474" i="4" s="1"/>
  <c r="O1536" i="4"/>
  <c r="K1536" i="4" s="1"/>
  <c r="P1536" i="4" s="1"/>
  <c r="O1717" i="4"/>
  <c r="K1717" i="4" s="1"/>
  <c r="P1717" i="4" s="1"/>
  <c r="O444" i="4"/>
  <c r="K444" i="4" s="1"/>
  <c r="P444" i="4" s="1"/>
  <c r="O661" i="4"/>
  <c r="K661" i="4" s="1"/>
  <c r="P661" i="4" s="1"/>
  <c r="O457" i="4"/>
  <c r="K457" i="4" s="1"/>
  <c r="P457" i="4" s="1"/>
  <c r="O663" i="4"/>
  <c r="K663" i="4" s="1"/>
  <c r="P663" i="4" s="1"/>
  <c r="O459" i="4"/>
  <c r="K459" i="4" s="1"/>
  <c r="P459" i="4" s="1"/>
  <c r="O1549" i="4"/>
  <c r="K1549" i="4" s="1"/>
  <c r="P1549" i="4" s="1"/>
  <c r="O441" i="4"/>
  <c r="K441" i="4" s="1"/>
  <c r="P441" i="4" s="1"/>
  <c r="O518" i="4"/>
  <c r="K518" i="4" s="1"/>
  <c r="P518" i="4" s="1"/>
  <c r="O520" i="4"/>
  <c r="K520" i="4" s="1"/>
  <c r="P520" i="4" s="1"/>
  <c r="O1547" i="4"/>
  <c r="K1547" i="4" s="1"/>
  <c r="P1547" i="4" s="1"/>
  <c r="O1780" i="4"/>
  <c r="K1780" i="4" s="1"/>
  <c r="P1780" i="4" s="1"/>
  <c r="O1548" i="4"/>
  <c r="K1548" i="4" s="1"/>
  <c r="P1548" i="4" s="1"/>
  <c r="O1769" i="4"/>
  <c r="K1769" i="4" s="1"/>
  <c r="P1769" i="4" s="1"/>
  <c r="O766" i="4"/>
  <c r="K766" i="4" s="1"/>
  <c r="P766" i="4" s="1"/>
  <c r="O1028" i="4"/>
  <c r="K1028" i="4" s="1"/>
  <c r="P1028" i="4" s="1"/>
  <c r="O380" i="4"/>
  <c r="K380" i="4" s="1"/>
  <c r="P380" i="4" s="1"/>
  <c r="O357" i="4"/>
  <c r="K357" i="4" s="1"/>
  <c r="P357" i="4" s="1"/>
  <c r="O1732" i="4"/>
  <c r="K1732" i="4" s="1"/>
  <c r="P1732" i="4" s="1"/>
  <c r="O377" i="4"/>
  <c r="K377" i="4" s="1"/>
  <c r="P377" i="4" s="1"/>
  <c r="O686" i="4"/>
  <c r="K686" i="4" s="1"/>
  <c r="P686" i="4" s="1"/>
  <c r="O360" i="4"/>
  <c r="K360" i="4" s="1"/>
  <c r="P360" i="4" s="1"/>
  <c r="O627" i="4"/>
  <c r="K627" i="4" s="1"/>
  <c r="P627" i="4" s="1"/>
  <c r="O706" i="4"/>
  <c r="K706" i="4" s="1"/>
  <c r="P706" i="4" s="1"/>
  <c r="O722" i="4"/>
  <c r="K722" i="4" s="1"/>
  <c r="P722" i="4" s="1"/>
  <c r="O1388" i="4"/>
  <c r="K1388" i="4" s="1"/>
  <c r="P1388" i="4" s="1"/>
  <c r="O622" i="4"/>
  <c r="K622" i="4" s="1"/>
  <c r="P622" i="4" s="1"/>
  <c r="O917" i="4"/>
  <c r="K917" i="4" s="1"/>
  <c r="P917" i="4" s="1"/>
  <c r="O389" i="4"/>
  <c r="K389" i="4" s="1"/>
  <c r="P389" i="4" s="1"/>
  <c r="O633" i="4"/>
  <c r="K633" i="4" s="1"/>
  <c r="P633" i="4" s="1"/>
  <c r="O1364" i="4"/>
  <c r="K1364" i="4" s="1"/>
  <c r="P1364" i="4" s="1"/>
  <c r="O1246" i="4"/>
  <c r="K1246" i="4" s="1"/>
  <c r="P1246" i="4" s="1"/>
  <c r="O635" i="4"/>
  <c r="K635" i="4" s="1"/>
  <c r="P635" i="4" s="1"/>
  <c r="O747" i="4"/>
  <c r="K747" i="4" s="1"/>
  <c r="P747" i="4" s="1"/>
  <c r="O639" i="4"/>
  <c r="K639" i="4" s="1"/>
  <c r="P639" i="4" s="1"/>
  <c r="O758" i="4"/>
  <c r="K758" i="4" s="1"/>
  <c r="P758" i="4" s="1"/>
  <c r="O935" i="4"/>
  <c r="K935" i="4" s="1"/>
  <c r="P935" i="4" s="1"/>
  <c r="O1372" i="4"/>
  <c r="K1372" i="4" s="1"/>
  <c r="P1372" i="4" s="1"/>
  <c r="O1030" i="4"/>
  <c r="K1030" i="4" s="1"/>
  <c r="P1030" i="4" s="1"/>
  <c r="O1747" i="4"/>
  <c r="K1747" i="4" s="1"/>
  <c r="P1747" i="4" s="1"/>
  <c r="O749" i="4"/>
  <c r="K749" i="4" s="1"/>
  <c r="P749" i="4" s="1"/>
  <c r="O744" i="4"/>
  <c r="K744" i="4" s="1"/>
  <c r="P744" i="4" s="1"/>
  <c r="O1095" i="4"/>
  <c r="K1095" i="4" s="1"/>
  <c r="P1095" i="4" s="1"/>
  <c r="O1370" i="4"/>
  <c r="K1370" i="4" s="1"/>
  <c r="P1370" i="4" s="1"/>
  <c r="O1287" i="4"/>
  <c r="K1287" i="4" s="1"/>
  <c r="P1287" i="4" s="1"/>
  <c r="O1289" i="4"/>
  <c r="K1289" i="4" s="1"/>
  <c r="P1289" i="4" s="1"/>
  <c r="O609" i="4"/>
  <c r="K609" i="4" s="1"/>
  <c r="P609" i="4" s="1"/>
  <c r="O725" i="4"/>
  <c r="K725" i="4" s="1"/>
  <c r="P725" i="4" s="1"/>
  <c r="O1020" i="4"/>
  <c r="K1020" i="4" s="1"/>
  <c r="P1020" i="4" s="1"/>
  <c r="O497" i="4"/>
  <c r="K497" i="4" s="1"/>
  <c r="P497" i="4" s="1"/>
  <c r="O611" i="4"/>
  <c r="K611" i="4" s="1"/>
  <c r="P611" i="4" s="1"/>
  <c r="O713" i="4"/>
  <c r="K713" i="4" s="1"/>
  <c r="P713" i="4" s="1"/>
  <c r="O1776" i="4"/>
  <c r="K1776" i="4" s="1"/>
  <c r="P1776" i="4" s="1"/>
  <c r="O605" i="4"/>
  <c r="K605" i="4" s="1"/>
  <c r="P605" i="4" s="1"/>
  <c r="O637" i="4"/>
  <c r="K637" i="4" s="1"/>
  <c r="P637" i="4" s="1"/>
  <c r="O642" i="4"/>
  <c r="K642" i="4" s="1"/>
  <c r="P642" i="4" s="1"/>
  <c r="O1007" i="4"/>
  <c r="K1007" i="4" s="1"/>
  <c r="P1007" i="4" s="1"/>
  <c r="O613" i="4"/>
  <c r="K613" i="4" s="1"/>
  <c r="P613" i="4" s="1"/>
  <c r="O972" i="4"/>
  <c r="K972" i="4" s="1"/>
  <c r="P972" i="4" s="1"/>
  <c r="O981" i="4"/>
  <c r="K981" i="4" s="1"/>
  <c r="P981" i="4" s="1"/>
  <c r="O967" i="4"/>
  <c r="K967" i="4" s="1"/>
  <c r="P967" i="4" s="1"/>
  <c r="O965" i="4"/>
  <c r="K965" i="4" s="1"/>
  <c r="P965" i="4" s="1"/>
  <c r="O787" i="4"/>
  <c r="K787" i="4" s="1"/>
  <c r="P787" i="4" s="1"/>
  <c r="O1659" i="4"/>
  <c r="K1659" i="4" s="1"/>
  <c r="P1659" i="4" s="1"/>
  <c r="O1653" i="4"/>
  <c r="K1653" i="4" s="1"/>
  <c r="P1653" i="4" s="1"/>
  <c r="O344" i="4"/>
  <c r="K344" i="4" s="1"/>
  <c r="P344" i="4" s="1"/>
  <c r="O630" i="4"/>
  <c r="K630" i="4" s="1"/>
  <c r="P630" i="4" s="1"/>
  <c r="O696" i="4"/>
  <c r="K696" i="4" s="1"/>
  <c r="P696" i="4" s="1"/>
  <c r="O607" i="4"/>
  <c r="K607" i="4" s="1"/>
  <c r="P607" i="4" s="1"/>
  <c r="O394" i="4"/>
  <c r="K394" i="4" s="1"/>
  <c r="P394" i="4" s="1"/>
  <c r="O391" i="4"/>
  <c r="K391" i="4" s="1"/>
  <c r="P391" i="4" s="1"/>
  <c r="O1517" i="4"/>
  <c r="K1517" i="4" s="1"/>
  <c r="P1517" i="4" s="1"/>
  <c r="O431" i="4"/>
  <c r="K431" i="4" s="1"/>
  <c r="P431" i="4" s="1"/>
  <c r="O426" i="4"/>
  <c r="K426" i="4" s="1"/>
  <c r="P426" i="4" s="1"/>
  <c r="O1704" i="4"/>
  <c r="O551" i="4"/>
  <c r="K551" i="4" s="1"/>
  <c r="P551" i="4" s="1"/>
  <c r="O688" i="4"/>
  <c r="K688" i="4" s="1"/>
  <c r="P688" i="4" s="1"/>
  <c r="O1419" i="4"/>
  <c r="K1419" i="4" s="1"/>
  <c r="P1419" i="4" s="1"/>
  <c r="O1657" i="4"/>
  <c r="K1657" i="4" s="1"/>
  <c r="P1657" i="4" s="1"/>
  <c r="O1437" i="4"/>
  <c r="K1437" i="4" s="1"/>
  <c r="P1437" i="4" s="1"/>
  <c r="O1543" i="4"/>
  <c r="K1543" i="4" s="1"/>
  <c r="P1543" i="4" s="1"/>
  <c r="O424" i="4"/>
  <c r="K424" i="4" s="1"/>
  <c r="P424" i="4" s="1"/>
  <c r="O525" i="4"/>
  <c r="K525" i="4" s="1"/>
  <c r="P525" i="4" s="1"/>
  <c r="O1453" i="4"/>
  <c r="K1453" i="4" s="1"/>
  <c r="P1453" i="4" s="1"/>
  <c r="O1455" i="4"/>
  <c r="K1455" i="4" s="1"/>
  <c r="P1455" i="4" s="1"/>
  <c r="O320" i="4"/>
  <c r="K320" i="4" s="1"/>
  <c r="P320" i="4" s="1"/>
  <c r="O1745" i="4"/>
  <c r="K1745" i="4" s="1"/>
  <c r="P1745" i="4" s="1"/>
  <c r="O318" i="4"/>
  <c r="K318" i="4" s="1"/>
  <c r="P318" i="4" s="1"/>
  <c r="O1366" i="4"/>
  <c r="K1366" i="4" s="1"/>
  <c r="P1366" i="4" s="1"/>
  <c r="O1413" i="4"/>
  <c r="K1413" i="4" s="1"/>
  <c r="P1413" i="4" s="1"/>
  <c r="O1365" i="4"/>
  <c r="K1365" i="4" s="1"/>
  <c r="P1365" i="4" s="1"/>
  <c r="O1454" i="4"/>
  <c r="K1454" i="4" s="1"/>
  <c r="P1454" i="4" s="1"/>
  <c r="O237" i="4"/>
  <c r="K237" i="4" s="1"/>
  <c r="P237" i="4" s="1"/>
  <c r="O950" i="4"/>
  <c r="K950" i="4" s="1"/>
  <c r="P950" i="4" s="1"/>
  <c r="O1367" i="4"/>
  <c r="K1367" i="4" s="1"/>
  <c r="P1367" i="4" s="1"/>
  <c r="O1278" i="4"/>
  <c r="K1278" i="4" s="1"/>
  <c r="P1278" i="4" s="1"/>
  <c r="O1139" i="4"/>
  <c r="K1139" i="4" s="1"/>
  <c r="P1139" i="4" s="1"/>
  <c r="O249" i="4"/>
  <c r="K249" i="4" s="1"/>
  <c r="P249" i="4" s="1"/>
  <c r="O1071" i="4"/>
  <c r="K1071" i="4" s="1"/>
  <c r="P1071" i="4" s="1"/>
  <c r="O282" i="4"/>
  <c r="K282" i="4" s="1"/>
  <c r="P282" i="4" s="1"/>
  <c r="O892" i="4"/>
  <c r="K892" i="4" s="1"/>
  <c r="P892" i="4" s="1"/>
  <c r="O326" i="4"/>
  <c r="K326" i="4" s="1"/>
  <c r="P326" i="4" s="1"/>
  <c r="O891" i="4"/>
  <c r="K891" i="4" s="1"/>
  <c r="P891" i="4" s="1"/>
  <c r="O773" i="4"/>
  <c r="K773" i="4" s="1"/>
  <c r="P773" i="4" s="1"/>
  <c r="O258" i="4"/>
  <c r="K258" i="4" s="1"/>
  <c r="P258" i="4" s="1"/>
  <c r="O771" i="4"/>
  <c r="K771" i="4" s="1"/>
  <c r="P771" i="4" s="1"/>
  <c r="O247" i="4"/>
  <c r="K247" i="4" s="1"/>
  <c r="P247" i="4" s="1"/>
  <c r="O259" i="4"/>
  <c r="O328" i="4"/>
  <c r="K328" i="4" s="1"/>
  <c r="P328" i="4" s="1"/>
  <c r="O324" i="4"/>
  <c r="K324" i="4" s="1"/>
  <c r="P324" i="4" s="1"/>
  <c r="O316" i="4"/>
  <c r="K316" i="4" s="1"/>
  <c r="P316" i="4" s="1"/>
  <c r="O271" i="4"/>
  <c r="K271" i="4" s="1"/>
  <c r="P271" i="4" s="1"/>
  <c r="O256" i="4"/>
  <c r="K256" i="4" s="1"/>
  <c r="P256" i="4" s="1"/>
  <c r="O54" i="4"/>
  <c r="K54" i="4" s="1"/>
  <c r="P54" i="4" s="1"/>
  <c r="O314" i="4"/>
  <c r="K259" i="4" l="1"/>
  <c r="P259" i="4" s="1"/>
  <c r="K314" i="4"/>
  <c r="P314" i="4" s="1"/>
  <c r="O1782" i="4"/>
  <c r="K1782" i="4" s="1"/>
  <c r="P1782" i="4" s="1"/>
  <c r="K1704" i="4"/>
  <c r="O117" i="4"/>
  <c r="K117" i="4" s="1"/>
  <c r="P117" i="4" s="1"/>
  <c r="O231" i="4"/>
  <c r="K231" i="4" s="1"/>
  <c r="P231" i="4" s="1"/>
  <c r="O199" i="4"/>
  <c r="K199" i="4" s="1"/>
  <c r="P199" i="4" s="1"/>
  <c r="P1704" i="4" l="1"/>
  <c r="O36" i="4"/>
  <c r="K36" i="4" s="1"/>
  <c r="P36" i="4" s="1"/>
  <c r="O101" i="4" l="1"/>
  <c r="K101" i="4" s="1"/>
  <c r="P101" i="4" s="1"/>
  <c r="O66" i="4" l="1"/>
  <c r="K66" i="4" s="1"/>
  <c r="P66" i="4" s="1"/>
  <c r="O47" i="4"/>
  <c r="K47" i="4" s="1"/>
  <c r="P47" i="4" s="1"/>
  <c r="O23" i="4"/>
  <c r="K23" i="4" s="1"/>
  <c r="O1711" i="4"/>
  <c r="K1711" i="4" s="1"/>
  <c r="P1711" i="4" s="1"/>
  <c r="O1386" i="4"/>
  <c r="K1386" i="4" s="1"/>
  <c r="P1386" i="4" s="1"/>
  <c r="O1225" i="4"/>
  <c r="O134" i="4"/>
  <c r="K1225" i="4" l="1"/>
  <c r="P1225" i="4"/>
  <c r="K134" i="4"/>
  <c r="K133" i="4" s="1"/>
  <c r="P133" i="4" s="1"/>
  <c r="P134" i="4"/>
  <c r="O133" i="4"/>
  <c r="O22" i="4"/>
  <c r="K22" i="4" s="1"/>
  <c r="P22" i="4" s="1"/>
  <c r="O25" i="4"/>
  <c r="K25" i="4" s="1"/>
  <c r="P25" i="4" s="1"/>
  <c r="O19" i="4"/>
  <c r="K19" i="4" s="1"/>
  <c r="O59" i="4"/>
  <c r="K59" i="4" s="1"/>
  <c r="P59" i="4" s="1"/>
  <c r="O57" i="4"/>
  <c r="K57" i="4" s="1"/>
  <c r="P57" i="4" s="1"/>
  <c r="O77" i="4"/>
  <c r="O659" i="4"/>
  <c r="O1015" i="4"/>
  <c r="K1015" i="4" s="1"/>
  <c r="P1015" i="4" s="1"/>
  <c r="O1039" i="4"/>
  <c r="K1039" i="4" s="1"/>
  <c r="P1039" i="4" s="1"/>
  <c r="O1048" i="4"/>
  <c r="K1048" i="4" s="1"/>
  <c r="P1048" i="4" s="1"/>
  <c r="O1066" i="4"/>
  <c r="K1066" i="4" s="1"/>
  <c r="P1066" i="4" s="1"/>
  <c r="O1738" i="4"/>
  <c r="K1738" i="4" s="1"/>
  <c r="P1738" i="4" s="1"/>
  <c r="O789" i="4"/>
  <c r="K789" i="4" s="1"/>
  <c r="P789" i="4" s="1"/>
  <c r="O590" i="4"/>
  <c r="K590" i="4" s="1"/>
  <c r="P590" i="4" s="1"/>
  <c r="O1344" i="4"/>
  <c r="K1344" i="4" s="1"/>
  <c r="P1344" i="4" s="1"/>
  <c r="O1152" i="4"/>
  <c r="K1152" i="4" s="1"/>
  <c r="P1152" i="4" s="1"/>
  <c r="O1422" i="4"/>
  <c r="K1422" i="4" s="1"/>
  <c r="P1422" i="4" s="1"/>
  <c r="O1617" i="4"/>
  <c r="K1617" i="4" s="1"/>
  <c r="P1617" i="4" s="1"/>
  <c r="O28" i="4"/>
  <c r="K28" i="4" s="1"/>
  <c r="O1440" i="4"/>
  <c r="K1440" i="4" s="1"/>
  <c r="P1440" i="4" s="1"/>
  <c r="O110" i="4"/>
  <c r="O175" i="4"/>
  <c r="K175" i="4" s="1"/>
  <c r="P175" i="4" s="1"/>
  <c r="O1117" i="4"/>
  <c r="K1117" i="4" s="1"/>
  <c r="P1117" i="4" s="1"/>
  <c r="O677" i="4"/>
  <c r="K677" i="4" s="1"/>
  <c r="P677" i="4" s="1"/>
  <c r="O1733" i="4"/>
  <c r="K1733" i="4" s="1"/>
  <c r="P1733" i="4" s="1"/>
  <c r="O1441" i="4"/>
  <c r="K1441" i="4" s="1"/>
  <c r="P1441" i="4" s="1"/>
  <c r="O1734" i="4"/>
  <c r="K1734" i="4" s="1"/>
  <c r="P1734" i="4" s="1"/>
  <c r="O155" i="4"/>
  <c r="K155" i="4" s="1"/>
  <c r="P155" i="4" s="1"/>
  <c r="O1150" i="4"/>
  <c r="K1150" i="4" s="1"/>
  <c r="P1150" i="4" s="1"/>
  <c r="O189" i="4"/>
  <c r="K189" i="4" s="1"/>
  <c r="P189" i="4" s="1"/>
  <c r="O592" i="4"/>
  <c r="K592" i="4" s="1"/>
  <c r="P592" i="4" s="1"/>
  <c r="O1461" i="4"/>
  <c r="K1461" i="4" s="1"/>
  <c r="P1461" i="4" s="1"/>
  <c r="O820" i="4"/>
  <c r="K820" i="4" s="1"/>
  <c r="P820" i="4" s="1"/>
  <c r="O933" i="4"/>
  <c r="K933" i="4" s="1"/>
  <c r="P933" i="4" s="1"/>
  <c r="O1205" i="4"/>
  <c r="K1205" i="4" s="1"/>
  <c r="P1205" i="4" s="1"/>
  <c r="O448" i="4"/>
  <c r="K448" i="4" s="1"/>
  <c r="P448" i="4" s="1"/>
  <c r="O523" i="4"/>
  <c r="K523" i="4" s="1"/>
  <c r="P523" i="4" s="1"/>
  <c r="O1003" i="4"/>
  <c r="K1003" i="4" s="1"/>
  <c r="P1003" i="4" s="1"/>
  <c r="O1729" i="4"/>
  <c r="K1729" i="4" s="1"/>
  <c r="P1729" i="4" s="1"/>
  <c r="O886" i="4"/>
  <c r="K886" i="4" s="1"/>
  <c r="P886" i="4" s="1"/>
  <c r="O1206" i="4"/>
  <c r="K1206" i="4" s="1"/>
  <c r="P1206" i="4" s="1"/>
  <c r="O174" i="4"/>
  <c r="K174" i="4" s="1"/>
  <c r="P174" i="4" s="1"/>
  <c r="O212" i="4"/>
  <c r="O420" i="4"/>
  <c r="K420" i="4" s="1"/>
  <c r="P420" i="4" s="1"/>
  <c r="O99" i="4"/>
  <c r="O122" i="4"/>
  <c r="O543" i="4"/>
  <c r="K543" i="4" s="1"/>
  <c r="P543" i="4" s="1"/>
  <c r="O957" i="4"/>
  <c r="K957" i="4" s="1"/>
  <c r="P957" i="4" s="1"/>
  <c r="O31" i="4"/>
  <c r="K31" i="4" s="1"/>
  <c r="O1726" i="4"/>
  <c r="K1726" i="4" s="1"/>
  <c r="P1726" i="4" s="1"/>
  <c r="O979" i="4"/>
  <c r="K979" i="4" s="1"/>
  <c r="P979" i="4" s="1"/>
  <c r="O733" i="4"/>
  <c r="K733" i="4" s="1"/>
  <c r="P733" i="4" s="1"/>
  <c r="O903" i="4"/>
  <c r="O1122" i="4"/>
  <c r="K1122" i="4" s="1"/>
  <c r="P1122" i="4" s="1"/>
  <c r="O1357" i="4"/>
  <c r="K1357" i="4" s="1"/>
  <c r="P1357" i="4" s="1"/>
  <c r="O1554" i="4"/>
  <c r="K1554" i="4" s="1"/>
  <c r="P1554" i="4" s="1"/>
  <c r="O218" i="4"/>
  <c r="K218" i="4" s="1"/>
  <c r="P218" i="4" s="1"/>
  <c r="O70" i="4"/>
  <c r="K70" i="4" s="1"/>
  <c r="P70" i="4" s="1"/>
  <c r="O94" i="4"/>
  <c r="K94" i="4" s="1"/>
  <c r="P94" i="4" s="1"/>
  <c r="O109" i="4"/>
  <c r="O137" i="4"/>
  <c r="O346" i="4"/>
  <c r="K346" i="4" s="1"/>
  <c r="P346" i="4" s="1"/>
  <c r="O531" i="4"/>
  <c r="K531" i="4" s="1"/>
  <c r="P531" i="4" s="1"/>
  <c r="O669" i="4"/>
  <c r="O827" i="4"/>
  <c r="K827" i="4" s="1"/>
  <c r="P827" i="4" s="1"/>
  <c r="O885" i="4"/>
  <c r="K885" i="4" s="1"/>
  <c r="P885" i="4" s="1"/>
  <c r="O1112" i="4"/>
  <c r="K1112" i="4" s="1"/>
  <c r="P1112" i="4" s="1"/>
  <c r="O1162" i="4"/>
  <c r="K1162" i="4" s="1"/>
  <c r="P1162" i="4" s="1"/>
  <c r="O1540" i="4"/>
  <c r="K1540" i="4" s="1"/>
  <c r="P1540" i="4" s="1"/>
  <c r="O1358" i="4"/>
  <c r="K1358" i="4" s="1"/>
  <c r="P1358" i="4" s="1"/>
  <c r="O1615" i="4"/>
  <c r="K1615" i="4" s="1"/>
  <c r="P1615" i="4" s="1"/>
  <c r="O64" i="4"/>
  <c r="K64" i="4" s="1"/>
  <c r="P64" i="4" s="1"/>
  <c r="O95" i="4"/>
  <c r="O336" i="4"/>
  <c r="O582" i="4"/>
  <c r="K582" i="4" s="1"/>
  <c r="P582" i="4" s="1"/>
  <c r="O822" i="4"/>
  <c r="K822" i="4" s="1"/>
  <c r="P822" i="4" s="1"/>
  <c r="O1381" i="4"/>
  <c r="K1381" i="4" s="1"/>
  <c r="P1381" i="4" s="1"/>
  <c r="O1701" i="4"/>
  <c r="K1701" i="4" s="1"/>
  <c r="P1701" i="4" s="1"/>
  <c r="O1706" i="4"/>
  <c r="K1706" i="4" s="1"/>
  <c r="P1706" i="4" s="1"/>
  <c r="O1756" i="4"/>
  <c r="K1756" i="4" s="1"/>
  <c r="P1756" i="4" s="1"/>
  <c r="O262" i="4"/>
  <c r="O396" i="4"/>
  <c r="K396" i="4" s="1"/>
  <c r="P396" i="4" s="1"/>
  <c r="O616" i="4"/>
  <c r="K616" i="4" s="1"/>
  <c r="P616" i="4" s="1"/>
  <c r="O1126" i="4"/>
  <c r="K1126" i="4" s="1"/>
  <c r="P1126" i="4" s="1"/>
  <c r="O1163" i="4"/>
  <c r="K1163" i="4" s="1"/>
  <c r="P1163" i="4" s="1"/>
  <c r="O1424" i="4"/>
  <c r="K1424" i="4" s="1"/>
  <c r="P1424" i="4" s="1"/>
  <c r="O165" i="4"/>
  <c r="O527" i="4"/>
  <c r="K527" i="4" s="1"/>
  <c r="P527" i="4" s="1"/>
  <c r="O510" i="4"/>
  <c r="O1121" i="4"/>
  <c r="K1121" i="4" s="1"/>
  <c r="P1121" i="4" s="1"/>
  <c r="O1129" i="4"/>
  <c r="K1129" i="4" s="1"/>
  <c r="P1129" i="4" s="1"/>
  <c r="O1166" i="4"/>
  <c r="K1166" i="4" s="1"/>
  <c r="P1166" i="4" s="1"/>
  <c r="O1379" i="4"/>
  <c r="K1379" i="4" s="1"/>
  <c r="P1379" i="4" s="1"/>
  <c r="O1678" i="4"/>
  <c r="K1678" i="4" s="1"/>
  <c r="P1678" i="4" s="1"/>
  <c r="O103" i="4"/>
  <c r="O146" i="4"/>
  <c r="O149" i="4"/>
  <c r="O250" i="4"/>
  <c r="K250" i="4" s="1"/>
  <c r="P250" i="4" s="1"/>
  <c r="O366" i="4"/>
  <c r="K366" i="4" s="1"/>
  <c r="P366" i="4" s="1"/>
  <c r="O399" i="4"/>
  <c r="K399" i="4" s="1"/>
  <c r="P399" i="4" s="1"/>
  <c r="O447" i="4"/>
  <c r="K447" i="4" s="1"/>
  <c r="P447" i="4" s="1"/>
  <c r="O588" i="4"/>
  <c r="K588" i="4" s="1"/>
  <c r="P588" i="4" s="1"/>
  <c r="O618" i="4"/>
  <c r="K618" i="4" s="1"/>
  <c r="P618" i="4" s="1"/>
  <c r="O1046" i="4"/>
  <c r="K1046" i="4" s="1"/>
  <c r="P1046" i="4" s="1"/>
  <c r="O1063" i="4"/>
  <c r="K1063" i="4" s="1"/>
  <c r="P1063" i="4" s="1"/>
  <c r="O1210" i="4"/>
  <c r="K1210" i="4" s="1"/>
  <c r="P1210" i="4" s="1"/>
  <c r="O1479" i="4"/>
  <c r="K1479" i="4" s="1"/>
  <c r="P1479" i="4" s="1"/>
  <c r="O824" i="4"/>
  <c r="K824" i="4" s="1"/>
  <c r="P824" i="4" s="1"/>
  <c r="O954" i="4"/>
  <c r="K954" i="4" s="1"/>
  <c r="P954" i="4" s="1"/>
  <c r="O986" i="4"/>
  <c r="K986" i="4" s="1"/>
  <c r="P986" i="4" s="1"/>
  <c r="O1000" i="4"/>
  <c r="K1000" i="4" s="1"/>
  <c r="P1000" i="4" s="1"/>
  <c r="O1552" i="4"/>
  <c r="O1244" i="4"/>
  <c r="K1244" i="4" s="1"/>
  <c r="P1244" i="4" s="1"/>
  <c r="O591" i="4"/>
  <c r="K591" i="4" s="1"/>
  <c r="P591" i="4" s="1"/>
  <c r="O188" i="4"/>
  <c r="K188" i="4" s="1"/>
  <c r="P188" i="4" s="1"/>
  <c r="O836" i="4"/>
  <c r="K836" i="4" s="1"/>
  <c r="P836" i="4" s="1"/>
  <c r="O955" i="4"/>
  <c r="K955" i="4" s="1"/>
  <c r="P955" i="4" s="1"/>
  <c r="O1092" i="4"/>
  <c r="K1092" i="4" s="1"/>
  <c r="P1092" i="4" s="1"/>
  <c r="O1383" i="4"/>
  <c r="K1383" i="4" s="1"/>
  <c r="P1383" i="4" s="1"/>
  <c r="O1605" i="4"/>
  <c r="K1605" i="4" s="1"/>
  <c r="P1605" i="4" s="1"/>
  <c r="O118" i="4"/>
  <c r="K118" i="4" s="1"/>
  <c r="P118" i="4" s="1"/>
  <c r="O589" i="4"/>
  <c r="K589" i="4" s="1"/>
  <c r="P589" i="4" s="1"/>
  <c r="O759" i="4"/>
  <c r="K759" i="4" s="1"/>
  <c r="P759" i="4" s="1"/>
  <c r="O802" i="4"/>
  <c r="K802" i="4" s="1"/>
  <c r="P802" i="4" s="1"/>
  <c r="O866" i="4"/>
  <c r="K866" i="4" s="1"/>
  <c r="P866" i="4" s="1"/>
  <c r="O228" i="4"/>
  <c r="K228" i="4" s="1"/>
  <c r="P228" i="4" s="1"/>
  <c r="O332" i="4"/>
  <c r="O93" i="4"/>
  <c r="O115" i="4"/>
  <c r="O273" i="4"/>
  <c r="K273" i="4" s="1"/>
  <c r="P273" i="4" s="1"/>
  <c r="O576" i="4"/>
  <c r="K576" i="4" s="1"/>
  <c r="P576" i="4" s="1"/>
  <c r="O1084" i="4"/>
  <c r="K1084" i="4" s="1"/>
  <c r="P1084" i="4" s="1"/>
  <c r="O1103" i="4"/>
  <c r="K1103" i="4" s="1"/>
  <c r="P1103" i="4" s="1"/>
  <c r="O1120" i="4"/>
  <c r="K1120" i="4" s="1"/>
  <c r="P1120" i="4" s="1"/>
  <c r="O1131" i="4"/>
  <c r="K1131" i="4" s="1"/>
  <c r="P1131" i="4" s="1"/>
  <c r="O1208" i="4"/>
  <c r="K1208" i="4" s="1"/>
  <c r="P1208" i="4" s="1"/>
  <c r="O1213" i="4"/>
  <c r="K1213" i="4" s="1"/>
  <c r="P1213" i="4" s="1"/>
  <c r="O1427" i="4"/>
  <c r="K1427" i="4" s="1"/>
  <c r="P1427" i="4" s="1"/>
  <c r="O1468" i="4"/>
  <c r="K1468" i="4" s="1"/>
  <c r="P1468" i="4" s="1"/>
  <c r="O1673" i="4"/>
  <c r="K1673" i="4" s="1"/>
  <c r="P1673" i="4" s="1"/>
  <c r="O67" i="4"/>
  <c r="K67" i="4" s="1"/>
  <c r="P67" i="4" s="1"/>
  <c r="O82" i="4"/>
  <c r="O252" i="4"/>
  <c r="O264" i="4"/>
  <c r="O1185" i="4"/>
  <c r="K1185" i="4" s="1"/>
  <c r="P1185" i="4" s="1"/>
  <c r="O1740" i="4"/>
  <c r="K1740" i="4" s="1"/>
  <c r="P1740" i="4" s="1"/>
  <c r="O27" i="4"/>
  <c r="K27" i="4" s="1"/>
  <c r="O43" i="4"/>
  <c r="K43" i="4" s="1"/>
  <c r="P43" i="4" s="1"/>
  <c r="O585" i="4"/>
  <c r="K585" i="4" s="1"/>
  <c r="P585" i="4" s="1"/>
  <c r="O699" i="4"/>
  <c r="O723" i="4"/>
  <c r="K723" i="4" s="1"/>
  <c r="P723" i="4" s="1"/>
  <c r="O1090" i="4"/>
  <c r="K1090" i="4" s="1"/>
  <c r="P1090" i="4" s="1"/>
  <c r="O1137" i="4"/>
  <c r="K1137" i="4" s="1"/>
  <c r="P1137" i="4" s="1"/>
  <c r="O1209" i="4"/>
  <c r="K1209" i="4" s="1"/>
  <c r="P1209" i="4" s="1"/>
  <c r="O1313" i="4"/>
  <c r="K1313" i="4" s="1"/>
  <c r="P1313" i="4" s="1"/>
  <c r="O1619" i="4"/>
  <c r="K1619" i="4" s="1"/>
  <c r="P1619" i="4" s="1"/>
  <c r="O108" i="4"/>
  <c r="O193" i="4"/>
  <c r="K193" i="4" s="1"/>
  <c r="P193" i="4" s="1"/>
  <c r="O200" i="4"/>
  <c r="K200" i="4" s="1"/>
  <c r="P200" i="4" s="1"/>
  <c r="O529" i="4"/>
  <c r="K529" i="4" s="1"/>
  <c r="P529" i="4" s="1"/>
  <c r="O578" i="4"/>
  <c r="K578" i="4" s="1"/>
  <c r="P578" i="4" s="1"/>
  <c r="O997" i="4"/>
  <c r="K997" i="4" s="1"/>
  <c r="P997" i="4" s="1"/>
  <c r="O1320" i="4"/>
  <c r="K1320" i="4" s="1"/>
  <c r="P1320" i="4" s="1"/>
  <c r="O1438" i="4"/>
  <c r="K1438" i="4" s="1"/>
  <c r="P1438" i="4" s="1"/>
  <c r="O1715" i="4"/>
  <c r="K1715" i="4" s="1"/>
  <c r="P1715" i="4" s="1"/>
  <c r="O1720" i="4"/>
  <c r="K1720" i="4" s="1"/>
  <c r="P1720" i="4" s="1"/>
  <c r="O1728" i="4"/>
  <c r="K1728" i="4" s="1"/>
  <c r="P1728" i="4" s="1"/>
  <c r="O191" i="4"/>
  <c r="K191" i="4" s="1"/>
  <c r="P191" i="4" s="1"/>
  <c r="O272" i="4"/>
  <c r="K272" i="4" s="1"/>
  <c r="P272" i="4" s="1"/>
  <c r="O1125" i="4"/>
  <c r="K1125" i="4" s="1"/>
  <c r="P1125" i="4" s="1"/>
  <c r="O222" i="4"/>
  <c r="K222" i="4" s="1"/>
  <c r="P222" i="4" s="1"/>
  <c r="O90" i="4"/>
  <c r="O649" i="4"/>
  <c r="K649" i="4" s="1"/>
  <c r="P649" i="4" s="1"/>
  <c r="O1273" i="4"/>
  <c r="K1273" i="4" s="1"/>
  <c r="P1273" i="4" s="1"/>
  <c r="O1309" i="4"/>
  <c r="K1309" i="4" s="1"/>
  <c r="P1309" i="4" s="1"/>
  <c r="O1494" i="4"/>
  <c r="K1494" i="4" s="1"/>
  <c r="P1494" i="4" s="1"/>
  <c r="O1572" i="4"/>
  <c r="K1572" i="4" s="1"/>
  <c r="P1572" i="4" s="1"/>
  <c r="O1598" i="4"/>
  <c r="K1598" i="4" s="1"/>
  <c r="P1598" i="4" s="1"/>
  <c r="O1622" i="4"/>
  <c r="K1622" i="4" s="1"/>
  <c r="P1622" i="4" s="1"/>
  <c r="O1705" i="4"/>
  <c r="O173" i="4"/>
  <c r="O976" i="4"/>
  <c r="K976" i="4" s="1"/>
  <c r="P976" i="4" s="1"/>
  <c r="O1472" i="4"/>
  <c r="K1472" i="4" s="1"/>
  <c r="P1472" i="4" s="1"/>
  <c r="O1574" i="4"/>
  <c r="K1574" i="4" s="1"/>
  <c r="P1574" i="4" s="1"/>
  <c r="O1618" i="4"/>
  <c r="K1618" i="4" s="1"/>
  <c r="P1618" i="4" s="1"/>
  <c r="O61" i="4"/>
  <c r="K61" i="4" s="1"/>
  <c r="P61" i="4" s="1"/>
  <c r="O92" i="4"/>
  <c r="K92" i="4" s="1"/>
  <c r="P92" i="4" s="1"/>
  <c r="O113" i="4"/>
  <c r="K113" i="4" s="1"/>
  <c r="P113" i="4" s="1"/>
  <c r="O435" i="4"/>
  <c r="K435" i="4" s="1"/>
  <c r="P435" i="4" s="1"/>
  <c r="O1539" i="4"/>
  <c r="K1539" i="4" s="1"/>
  <c r="P1539" i="4" s="1"/>
  <c r="O32" i="4"/>
  <c r="K32" i="4" s="1"/>
  <c r="P32" i="4" s="1"/>
  <c r="O240" i="4"/>
  <c r="O261" i="4"/>
  <c r="O493" i="4"/>
  <c r="K493" i="4" s="1"/>
  <c r="P493" i="4" s="1"/>
  <c r="O865" i="4"/>
  <c r="K865" i="4" s="1"/>
  <c r="P865" i="4" s="1"/>
  <c r="O1506" i="4"/>
  <c r="K1506" i="4" s="1"/>
  <c r="P1506" i="4" s="1"/>
  <c r="O1684" i="4"/>
  <c r="K1684" i="4" s="1"/>
  <c r="P1684" i="4" s="1"/>
  <c r="O157" i="4"/>
  <c r="K157" i="4" s="1"/>
  <c r="P157" i="4" s="1"/>
  <c r="O1504" i="4"/>
  <c r="K1504" i="4" s="1"/>
  <c r="P1504" i="4" s="1"/>
  <c r="O79" i="4"/>
  <c r="K79" i="4" s="1"/>
  <c r="P79" i="4" s="1"/>
  <c r="O461" i="4"/>
  <c r="K461" i="4" s="1"/>
  <c r="P461" i="4" s="1"/>
  <c r="O1355" i="4"/>
  <c r="K1355" i="4" s="1"/>
  <c r="P1355" i="4" s="1"/>
  <c r="O1597" i="4"/>
  <c r="K1597" i="4" s="1"/>
  <c r="P1597" i="4" s="1"/>
  <c r="O74" i="4"/>
  <c r="K74" i="4" s="1"/>
  <c r="P74" i="4" s="1"/>
  <c r="O18" i="4"/>
  <c r="K18" i="4" s="1"/>
  <c r="O45" i="4"/>
  <c r="K45" i="4" s="1"/>
  <c r="P45" i="4" s="1"/>
  <c r="O107" i="4"/>
  <c r="O130" i="4"/>
  <c r="O762" i="4"/>
  <c r="K762" i="4" s="1"/>
  <c r="P762" i="4" s="1"/>
  <c r="O961" i="4"/>
  <c r="K961" i="4" s="1"/>
  <c r="P961" i="4" s="1"/>
  <c r="O1159" i="4"/>
  <c r="K1159" i="4" s="1"/>
  <c r="P1159" i="4" s="1"/>
  <c r="O1439" i="4"/>
  <c r="K1439" i="4" s="1"/>
  <c r="P1439" i="4" s="1"/>
  <c r="O1627" i="4"/>
  <c r="K1627" i="4" s="1"/>
  <c r="P1627" i="4" s="1"/>
  <c r="O75" i="4"/>
  <c r="O85" i="4"/>
  <c r="O111" i="4"/>
  <c r="K111" i="4" s="1"/>
  <c r="P111" i="4" s="1"/>
  <c r="O355" i="4"/>
  <c r="K355" i="4" s="1"/>
  <c r="P355" i="4" s="1"/>
  <c r="O1201" i="4"/>
  <c r="K1201" i="4" s="1"/>
  <c r="P1201" i="4" s="1"/>
  <c r="O1341" i="4"/>
  <c r="K1341" i="4" s="1"/>
  <c r="P1341" i="4" s="1"/>
  <c r="O1503" i="4"/>
  <c r="O1519" i="4"/>
  <c r="K1519" i="4" s="1"/>
  <c r="P1519" i="4" s="1"/>
  <c r="O1654" i="4"/>
  <c r="K1654" i="4" s="1"/>
  <c r="P1654" i="4" s="1"/>
  <c r="O1714" i="4"/>
  <c r="K1714" i="4" s="1"/>
  <c r="P1714" i="4" s="1"/>
  <c r="O251" i="4"/>
  <c r="O408" i="4"/>
  <c r="O406" i="4" s="1"/>
  <c r="O547" i="4"/>
  <c r="K547" i="4" s="1"/>
  <c r="P547" i="4" s="1"/>
  <c r="O678" i="4"/>
  <c r="K678" i="4" s="1"/>
  <c r="P678" i="4" s="1"/>
  <c r="O728" i="4"/>
  <c r="K728" i="4" s="1"/>
  <c r="P728" i="4" s="1"/>
  <c r="O853" i="4"/>
  <c r="K853" i="4" s="1"/>
  <c r="P853" i="4" s="1"/>
  <c r="O1105" i="4"/>
  <c r="K1105" i="4" s="1"/>
  <c r="P1105" i="4" s="1"/>
  <c r="O1231" i="4"/>
  <c r="K1231" i="4" s="1"/>
  <c r="P1231" i="4" s="1"/>
  <c r="O1407" i="4"/>
  <c r="K1407" i="4" s="1"/>
  <c r="P1407" i="4" s="1"/>
  <c r="O1505" i="4"/>
  <c r="K1505" i="4" s="1"/>
  <c r="P1505" i="4" s="1"/>
  <c r="O1571" i="4"/>
  <c r="K1571" i="4" s="1"/>
  <c r="P1571" i="4" s="1"/>
  <c r="O1601" i="4"/>
  <c r="K1601" i="4" s="1"/>
  <c r="P1601" i="4" s="1"/>
  <c r="O1743" i="4"/>
  <c r="K1743" i="4" s="1"/>
  <c r="P1743" i="4" s="1"/>
  <c r="O1764" i="4"/>
  <c r="K1764" i="4" s="1"/>
  <c r="P1764" i="4" s="1"/>
  <c r="O161" i="4"/>
  <c r="K161" i="4" s="1"/>
  <c r="P161" i="4" s="1"/>
  <c r="O208" i="4"/>
  <c r="K208" i="4" s="1"/>
  <c r="P208" i="4" s="1"/>
  <c r="O263" i="4"/>
  <c r="O470" i="4"/>
  <c r="K470" i="4" s="1"/>
  <c r="P470" i="4" s="1"/>
  <c r="O595" i="4"/>
  <c r="K595" i="4" s="1"/>
  <c r="P595" i="4" s="1"/>
  <c r="O623" i="4"/>
  <c r="K623" i="4" s="1"/>
  <c r="P623" i="4" s="1"/>
  <c r="O646" i="4"/>
  <c r="K646" i="4" s="1"/>
  <c r="P646" i="4" s="1"/>
  <c r="O835" i="4"/>
  <c r="K835" i="4" s="1"/>
  <c r="P835" i="4" s="1"/>
  <c r="O846" i="4"/>
  <c r="K846" i="4" s="1"/>
  <c r="P846" i="4" s="1"/>
  <c r="O851" i="4"/>
  <c r="K851" i="4" s="1"/>
  <c r="P851" i="4" s="1"/>
  <c r="O936" i="4"/>
  <c r="K936" i="4" s="1"/>
  <c r="P936" i="4" s="1"/>
  <c r="O975" i="4"/>
  <c r="K975" i="4" s="1"/>
  <c r="P975" i="4" s="1"/>
  <c r="O989" i="4"/>
  <c r="K989" i="4" s="1"/>
  <c r="P989" i="4" s="1"/>
  <c r="O1091" i="4"/>
  <c r="K1091" i="4" s="1"/>
  <c r="P1091" i="4" s="1"/>
  <c r="O1196" i="4"/>
  <c r="K1196" i="4" s="1"/>
  <c r="P1196" i="4" s="1"/>
  <c r="O1194" i="4"/>
  <c r="K1194" i="4" s="1"/>
  <c r="P1194" i="4" s="1"/>
  <c r="O1256" i="4"/>
  <c r="K1256" i="4" s="1"/>
  <c r="P1256" i="4" s="1"/>
  <c r="O1295" i="4"/>
  <c r="K1295" i="4" s="1"/>
  <c r="P1295" i="4" s="1"/>
  <c r="O1310" i="4"/>
  <c r="K1310" i="4" s="1"/>
  <c r="P1310" i="4" s="1"/>
  <c r="O1470" i="4"/>
  <c r="K1470" i="4" s="1"/>
  <c r="P1470" i="4" s="1"/>
  <c r="O1507" i="4"/>
  <c r="K1507" i="4" s="1"/>
  <c r="P1507" i="4" s="1"/>
  <c r="O1521" i="4"/>
  <c r="K1521" i="4" s="1"/>
  <c r="P1521" i="4" s="1"/>
  <c r="O1677" i="4"/>
  <c r="K1677" i="4" s="1"/>
  <c r="P1677" i="4" s="1"/>
  <c r="O131" i="4"/>
  <c r="O194" i="4"/>
  <c r="K194" i="4" s="1"/>
  <c r="P194" i="4" s="1"/>
  <c r="O498" i="4"/>
  <c r="K498" i="4" s="1"/>
  <c r="P498" i="4" s="1"/>
  <c r="O813" i="4"/>
  <c r="K813" i="4" s="1"/>
  <c r="P813" i="4" s="1"/>
  <c r="O337" i="4"/>
  <c r="O365" i="4"/>
  <c r="O384" i="4"/>
  <c r="K384" i="4" s="1"/>
  <c r="P384" i="4" s="1"/>
  <c r="O594" i="4"/>
  <c r="K594" i="4" s="1"/>
  <c r="P594" i="4" s="1"/>
  <c r="O715" i="4"/>
  <c r="K715" i="4" s="1"/>
  <c r="P715" i="4" s="1"/>
  <c r="O796" i="4"/>
  <c r="K796" i="4" s="1"/>
  <c r="P796" i="4" s="1"/>
  <c r="O850" i="4"/>
  <c r="K850" i="4" s="1"/>
  <c r="P850" i="4" s="1"/>
  <c r="O990" i="4"/>
  <c r="K990" i="4" s="1"/>
  <c r="P990" i="4" s="1"/>
  <c r="O1650" i="4"/>
  <c r="O1739" i="4"/>
  <c r="K1739" i="4" s="1"/>
  <c r="P1739" i="4" s="1"/>
  <c r="O1749" i="4"/>
  <c r="K1749" i="4" s="1"/>
  <c r="P1749" i="4" s="1"/>
  <c r="O650" i="4"/>
  <c r="K650" i="4" s="1"/>
  <c r="P650" i="4" s="1"/>
  <c r="O761" i="4"/>
  <c r="K761" i="4" s="1"/>
  <c r="P761" i="4" s="1"/>
  <c r="O919" i="4"/>
  <c r="K919" i="4" s="1"/>
  <c r="P919" i="4" s="1"/>
  <c r="O1276" i="4"/>
  <c r="K1276" i="4" s="1"/>
  <c r="P1276" i="4" s="1"/>
  <c r="O1296" i="4"/>
  <c r="K1296" i="4" s="1"/>
  <c r="P1296" i="4" s="1"/>
  <c r="O1345" i="4"/>
  <c r="K1345" i="4" s="1"/>
  <c r="P1345" i="4" s="1"/>
  <c r="O1480" i="4"/>
  <c r="K1480" i="4" s="1"/>
  <c r="P1480" i="4" s="1"/>
  <c r="O1493" i="4"/>
  <c r="K1493" i="4" s="1"/>
  <c r="P1493" i="4" s="1"/>
  <c r="O1570" i="4"/>
  <c r="K1570" i="4" s="1"/>
  <c r="P1570" i="4" s="1"/>
  <c r="O1573" i="4"/>
  <c r="K1573" i="4" s="1"/>
  <c r="P1573" i="4" s="1"/>
  <c r="O1600" i="4"/>
  <c r="K1600" i="4" s="1"/>
  <c r="P1600" i="4" s="1"/>
  <c r="O127" i="4"/>
  <c r="O286" i="4"/>
  <c r="K286" i="4" s="1"/>
  <c r="P286" i="4" s="1"/>
  <c r="O416" i="4"/>
  <c r="O603" i="4"/>
  <c r="K603" i="4" s="1"/>
  <c r="P603" i="4" s="1"/>
  <c r="O672" i="4"/>
  <c r="K672" i="4" s="1"/>
  <c r="P672" i="4" s="1"/>
  <c r="O852" i="4"/>
  <c r="K852" i="4" s="1"/>
  <c r="P852" i="4" s="1"/>
  <c r="O1016" i="4"/>
  <c r="K1016" i="4" s="1"/>
  <c r="P1016" i="4" s="1"/>
  <c r="O1042" i="4"/>
  <c r="K1042" i="4" s="1"/>
  <c r="P1042" i="4" s="1"/>
  <c r="O1070" i="4"/>
  <c r="K1070" i="4" s="1"/>
  <c r="P1070" i="4" s="1"/>
  <c r="O1158" i="4"/>
  <c r="K1158" i="4" s="1"/>
  <c r="P1158" i="4" s="1"/>
  <c r="O1211" i="4"/>
  <c r="K1211" i="4" s="1"/>
  <c r="P1211" i="4" s="1"/>
  <c r="O1311" i="4"/>
  <c r="K1311" i="4" s="1"/>
  <c r="P1311" i="4" s="1"/>
  <c r="O1471" i="4"/>
  <c r="K1471" i="4" s="1"/>
  <c r="P1471" i="4" s="1"/>
  <c r="O1520" i="4"/>
  <c r="K1520" i="4" s="1"/>
  <c r="P1520" i="4" s="1"/>
  <c r="O1620" i="4"/>
  <c r="K1620" i="4" s="1"/>
  <c r="P1620" i="4" s="1"/>
  <c r="O1655" i="4"/>
  <c r="K1655" i="4" s="1"/>
  <c r="P1655" i="4" s="1"/>
  <c r="O1736" i="4"/>
  <c r="K1736" i="4" s="1"/>
  <c r="P1736" i="4" s="1"/>
  <c r="O274" i="4"/>
  <c r="K274" i="4" s="1"/>
  <c r="P274" i="4" s="1"/>
  <c r="O288" i="4"/>
  <c r="K288" i="4" s="1"/>
  <c r="P288" i="4" s="1"/>
  <c r="O331" i="4"/>
  <c r="O338" i="4"/>
  <c r="O542" i="4"/>
  <c r="K542" i="4" s="1"/>
  <c r="P542" i="4" s="1"/>
  <c r="O932" i="4"/>
  <c r="K932" i="4" s="1"/>
  <c r="P932" i="4" s="1"/>
  <c r="O1013" i="4"/>
  <c r="K1013" i="4" s="1"/>
  <c r="P1013" i="4" s="1"/>
  <c r="O1062" i="4"/>
  <c r="K1062" i="4" s="1"/>
  <c r="P1062" i="4" s="1"/>
  <c r="O1183" i="4"/>
  <c r="K1183" i="4" s="1"/>
  <c r="P1183" i="4" s="1"/>
  <c r="O1204" i="4"/>
  <c r="K1204" i="4" s="1"/>
  <c r="P1204" i="4" s="1"/>
  <c r="O1279" i="4"/>
  <c r="K1279" i="4" s="1"/>
  <c r="P1279" i="4" s="1"/>
  <c r="O1303" i="4"/>
  <c r="K1303" i="4" s="1"/>
  <c r="P1303" i="4" s="1"/>
  <c r="O1417" i="4"/>
  <c r="K1417" i="4" s="1"/>
  <c r="P1417" i="4" s="1"/>
  <c r="O1616" i="4"/>
  <c r="K1616" i="4" s="1"/>
  <c r="P1616" i="4" s="1"/>
  <c r="O1744" i="4"/>
  <c r="K1744" i="4" s="1"/>
  <c r="P1744" i="4" s="1"/>
  <c r="O1742" i="4"/>
  <c r="K1742" i="4" s="1"/>
  <c r="P1742" i="4" s="1"/>
  <c r="O1772" i="4"/>
  <c r="O207" i="4"/>
  <c r="O206" i="4" s="1"/>
  <c r="O432" i="4"/>
  <c r="K432" i="4" s="1"/>
  <c r="P432" i="4" s="1"/>
  <c r="O499" i="4"/>
  <c r="K499" i="4" s="1"/>
  <c r="P499" i="4" s="1"/>
  <c r="O522" i="4"/>
  <c r="K522" i="4" s="1"/>
  <c r="P522" i="4" s="1"/>
  <c r="O651" i="4"/>
  <c r="K651" i="4" s="1"/>
  <c r="P651" i="4" s="1"/>
  <c r="O887" i="4"/>
  <c r="K887" i="4" s="1"/>
  <c r="P887" i="4" s="1"/>
  <c r="O978" i="4"/>
  <c r="K978" i="4" s="1"/>
  <c r="P978" i="4" s="1"/>
  <c r="O1021" i="4"/>
  <c r="K1021" i="4" s="1"/>
  <c r="P1021" i="4" s="1"/>
  <c r="O1043" i="4"/>
  <c r="K1043" i="4" s="1"/>
  <c r="P1043" i="4" s="1"/>
  <c r="O1058" i="4"/>
  <c r="K1058" i="4" s="1"/>
  <c r="P1058" i="4" s="1"/>
  <c r="O1074" i="4"/>
  <c r="K1074" i="4" s="1"/>
  <c r="P1074" i="4" s="1"/>
  <c r="O1140" i="4"/>
  <c r="K1140" i="4" s="1"/>
  <c r="P1140" i="4" s="1"/>
  <c r="O1230" i="4"/>
  <c r="K1230" i="4" s="1"/>
  <c r="P1230" i="4" s="1"/>
  <c r="O1378" i="4"/>
  <c r="K1378" i="4" s="1"/>
  <c r="P1378" i="4" s="1"/>
  <c r="O1469" i="4"/>
  <c r="K1469" i="4" s="1"/>
  <c r="P1469" i="4" s="1"/>
  <c r="O1522" i="4"/>
  <c r="K1522" i="4" s="1"/>
  <c r="P1522" i="4" s="1"/>
  <c r="O1596" i="4"/>
  <c r="K1596" i="4" s="1"/>
  <c r="P1596" i="4" s="1"/>
  <c r="O1646" i="4"/>
  <c r="O1708" i="4"/>
  <c r="K1708" i="4" s="1"/>
  <c r="P1708" i="4" s="1"/>
  <c r="O1737" i="4"/>
  <c r="K1737" i="4" s="1"/>
  <c r="P1737" i="4" s="1"/>
  <c r="O168" i="4"/>
  <c r="K168" i="4" s="1"/>
  <c r="P168" i="4" s="1"/>
  <c r="O507" i="4"/>
  <c r="O593" i="4"/>
  <c r="K593" i="4" s="1"/>
  <c r="P593" i="4" s="1"/>
  <c r="O645" i="4"/>
  <c r="K645" i="4" s="1"/>
  <c r="P645" i="4" s="1"/>
  <c r="O793" i="4"/>
  <c r="K793" i="4" s="1"/>
  <c r="P793" i="4" s="1"/>
  <c r="O900" i="4"/>
  <c r="K900" i="4" s="1"/>
  <c r="P900" i="4" s="1"/>
  <c r="O1130" i="4"/>
  <c r="K1130" i="4" s="1"/>
  <c r="P1130" i="4" s="1"/>
  <c r="O1165" i="4"/>
  <c r="K1165" i="4" s="1"/>
  <c r="P1165" i="4" s="1"/>
  <c r="O1318" i="4"/>
  <c r="K1318" i="4" s="1"/>
  <c r="P1318" i="4" s="1"/>
  <c r="O1397" i="4"/>
  <c r="K1397" i="4" s="1"/>
  <c r="P1397" i="4" s="1"/>
  <c r="O1459" i="4"/>
  <c r="K1459" i="4" s="1"/>
  <c r="P1459" i="4" s="1"/>
  <c r="O1631" i="4"/>
  <c r="K1631" i="4" s="1"/>
  <c r="P1631" i="4" s="1"/>
  <c r="O1750" i="4"/>
  <c r="K1750" i="4" s="1"/>
  <c r="P1750" i="4" s="1"/>
  <c r="O1755" i="4"/>
  <c r="K1755" i="4" s="1"/>
  <c r="P1755" i="4" s="1"/>
  <c r="O1766" i="4"/>
  <c r="K1766" i="4" s="1"/>
  <c r="P1766" i="4" s="1"/>
  <c r="O154" i="4"/>
  <c r="O21" i="4"/>
  <c r="K21" i="4" s="1"/>
  <c r="P21" i="4" s="1"/>
  <c r="O330" i="4"/>
  <c r="O335" i="4"/>
  <c r="O460" i="4"/>
  <c r="K460" i="4" s="1"/>
  <c r="P460" i="4" s="1"/>
  <c r="O500" i="4"/>
  <c r="K500" i="4" s="1"/>
  <c r="P500" i="4" s="1"/>
  <c r="O904" i="4"/>
  <c r="K904" i="4" s="1"/>
  <c r="P904" i="4" s="1"/>
  <c r="O1056" i="4"/>
  <c r="K1056" i="4" s="1"/>
  <c r="P1056" i="4" s="1"/>
  <c r="O477" i="4"/>
  <c r="O1626" i="4"/>
  <c r="K1626" i="4" s="1"/>
  <c r="P1626" i="4" s="1"/>
  <c r="O1694" i="4"/>
  <c r="O334" i="4"/>
  <c r="O760" i="4"/>
  <c r="K760" i="4" s="1"/>
  <c r="P760" i="4" s="1"/>
  <c r="O1651" i="4"/>
  <c r="K1651" i="4" s="1"/>
  <c r="P1651" i="4" s="1"/>
  <c r="O370" i="4"/>
  <c r="K370" i="4" s="1"/>
  <c r="P370" i="4" s="1"/>
  <c r="O1037" i="4"/>
  <c r="K1037" i="4" s="1"/>
  <c r="P1037" i="4" s="1"/>
  <c r="O1290" i="4"/>
  <c r="K1290" i="4" s="1"/>
  <c r="P1290" i="4" s="1"/>
  <c r="O1645" i="4"/>
  <c r="O63" i="4"/>
  <c r="K63" i="4" s="1"/>
  <c r="P63" i="4" s="1"/>
  <c r="O484" i="4"/>
  <c r="O899" i="4"/>
  <c r="K899" i="4" s="1"/>
  <c r="P899" i="4" s="1"/>
  <c r="O1061" i="4"/>
  <c r="K1061" i="4" s="1"/>
  <c r="P1061" i="4" s="1"/>
  <c r="O1687" i="4"/>
  <c r="K1687" i="4" s="1"/>
  <c r="P1687" i="4" s="1"/>
  <c r="O1765" i="4"/>
  <c r="K1765" i="4" s="1"/>
  <c r="P1765" i="4" s="1"/>
  <c r="O1630" i="4"/>
  <c r="K1630" i="4" s="1"/>
  <c r="P1630" i="4" s="1"/>
  <c r="O333" i="4"/>
  <c r="O404" i="4"/>
  <c r="K404" i="4" s="1"/>
  <c r="P404" i="4" s="1"/>
  <c r="O794" i="4"/>
  <c r="K794" i="4" s="1"/>
  <c r="P794" i="4" s="1"/>
  <c r="O1492" i="4"/>
  <c r="K1492" i="4" s="1"/>
  <c r="P1492" i="4" s="1"/>
  <c r="O1396" i="4"/>
  <c r="K1396" i="4" s="1"/>
  <c r="P1396" i="4" s="1"/>
  <c r="O1553" i="4"/>
  <c r="K1553" i="4" s="1"/>
  <c r="P1553" i="4" s="1"/>
  <c r="O1757" i="4"/>
  <c r="K1757" i="4" s="1"/>
  <c r="P1757" i="4" s="1"/>
  <c r="O834" i="4"/>
  <c r="K834" i="4" s="1"/>
  <c r="P834" i="4" s="1"/>
  <c r="O857" i="4"/>
  <c r="K857" i="4" s="1"/>
  <c r="P857" i="4" s="1"/>
  <c r="O952" i="4"/>
  <c r="K952" i="4" s="1"/>
  <c r="P952" i="4" s="1"/>
  <c r="O478" i="4"/>
  <c r="K478" i="4" s="1"/>
  <c r="P478" i="4" s="1"/>
  <c r="K507" i="4" l="1"/>
  <c r="P507" i="4" s="1"/>
  <c r="K331" i="4"/>
  <c r="P331" i="4" s="1"/>
  <c r="K510" i="4"/>
  <c r="P510" i="4" s="1"/>
  <c r="O902" i="4"/>
  <c r="K338" i="4"/>
  <c r="P338" i="4" s="1"/>
  <c r="O164" i="4"/>
  <c r="K365" i="4"/>
  <c r="K336" i="4"/>
  <c r="P336" i="4" s="1"/>
  <c r="O476" i="4"/>
  <c r="K1645" i="4"/>
  <c r="K416" i="4"/>
  <c r="O413" i="4"/>
  <c r="K337" i="4"/>
  <c r="P337" i="4" s="1"/>
  <c r="K261" i="4"/>
  <c r="P261" i="4" s="1"/>
  <c r="K263" i="4"/>
  <c r="P263" i="4" s="1"/>
  <c r="K264" i="4"/>
  <c r="P264" i="4" s="1"/>
  <c r="K252" i="4"/>
  <c r="P252" i="4" s="1"/>
  <c r="K334" i="4"/>
  <c r="P334" i="4" s="1"/>
  <c r="K332" i="4"/>
  <c r="P332" i="4" s="1"/>
  <c r="K335" i="4"/>
  <c r="P335" i="4" s="1"/>
  <c r="K330" i="4"/>
  <c r="P330" i="4" s="1"/>
  <c r="K1650" i="4"/>
  <c r="K262" i="4"/>
  <c r="P262" i="4" s="1"/>
  <c r="K333" i="4"/>
  <c r="P333" i="4" s="1"/>
  <c r="K154" i="4"/>
  <c r="P154" i="4" s="1"/>
  <c r="K251" i="4"/>
  <c r="P251" i="4" s="1"/>
  <c r="O1076" i="4"/>
  <c r="K1076" i="4" s="1"/>
  <c r="P1076" i="4" s="1"/>
  <c r="K1772" i="4"/>
  <c r="P75" i="4"/>
  <c r="K75" i="4"/>
  <c r="K240" i="4"/>
  <c r="K212" i="4"/>
  <c r="K1552" i="4"/>
  <c r="O1551" i="4"/>
  <c r="P95" i="4"/>
  <c r="K95" i="4"/>
  <c r="K82" i="4"/>
  <c r="P82" i="4"/>
  <c r="K165" i="4"/>
  <c r="K1646" i="4"/>
  <c r="O1773" i="4"/>
  <c r="K1773" i="4" s="1"/>
  <c r="P1773" i="4" s="1"/>
  <c r="P115" i="4"/>
  <c r="K115" i="4"/>
  <c r="K669" i="4"/>
  <c r="K1503" i="4"/>
  <c r="K699" i="4"/>
  <c r="P93" i="4"/>
  <c r="K93" i="4"/>
  <c r="K903" i="4"/>
  <c r="K90" i="4"/>
  <c r="P90" i="4"/>
  <c r="K108" i="4"/>
  <c r="P108" i="4"/>
  <c r="K659" i="4"/>
  <c r="K173" i="4"/>
  <c r="O180" i="4"/>
  <c r="K180" i="4" s="1"/>
  <c r="P180" i="4" s="1"/>
  <c r="O179" i="4"/>
  <c r="K179" i="4" s="1"/>
  <c r="P179" i="4" s="1"/>
  <c r="K484" i="4"/>
  <c r="K1705" i="4"/>
  <c r="P137" i="4"/>
  <c r="K137" i="4"/>
  <c r="P110" i="4"/>
  <c r="K110" i="4"/>
  <c r="S1694" i="4"/>
  <c r="K1694" i="4"/>
  <c r="P1694" i="4" s="1"/>
  <c r="K477" i="4"/>
  <c r="K476" i="4" s="1"/>
  <c r="K149" i="4"/>
  <c r="K148" i="4" s="1"/>
  <c r="P148" i="4" s="1"/>
  <c r="O148" i="4"/>
  <c r="P149" i="4"/>
  <c r="K109" i="4"/>
  <c r="P109" i="4"/>
  <c r="P122" i="4"/>
  <c r="K122" i="4"/>
  <c r="K408" i="4"/>
  <c r="P408" i="4" s="1"/>
  <c r="P130" i="4"/>
  <c r="K130" i="4"/>
  <c r="P146" i="4"/>
  <c r="K146" i="4"/>
  <c r="P99" i="4"/>
  <c r="K99" i="4"/>
  <c r="P77" i="4"/>
  <c r="K77" i="4"/>
  <c r="K207" i="4"/>
  <c r="K206" i="4" s="1"/>
  <c r="K127" i="4"/>
  <c r="P127" i="4"/>
  <c r="K131" i="4"/>
  <c r="P131" i="4"/>
  <c r="K85" i="4"/>
  <c r="P85" i="4"/>
  <c r="P107" i="4"/>
  <c r="K107" i="4"/>
  <c r="K103" i="4"/>
  <c r="P103" i="4"/>
  <c r="O1636" i="4"/>
  <c r="K1636" i="4" s="1"/>
  <c r="P1636" i="4" s="1"/>
  <c r="O792" i="4"/>
  <c r="K792" i="4" s="1"/>
  <c r="P792" i="4" s="1"/>
  <c r="O1647" i="4"/>
  <c r="K1647" i="4" s="1"/>
  <c r="P1647" i="4" s="1"/>
  <c r="O350" i="4"/>
  <c r="K350" i="4" s="1"/>
  <c r="P350" i="4" s="1"/>
  <c r="O546" i="4"/>
  <c r="O881" i="4"/>
  <c r="K881" i="4" s="1"/>
  <c r="P881" i="4" s="1"/>
  <c r="O467" i="4"/>
  <c r="K467" i="4" s="1"/>
  <c r="P467" i="4" s="1"/>
  <c r="O235" i="4"/>
  <c r="O1697" i="4"/>
  <c r="O1642" i="4"/>
  <c r="K1642" i="4" s="1"/>
  <c r="P1642" i="4" s="1"/>
  <c r="O220" i="4"/>
  <c r="K220" i="4" s="1"/>
  <c r="P220" i="4" s="1"/>
  <c r="O700" i="4"/>
  <c r="K700" i="4" s="1"/>
  <c r="P700" i="4" s="1"/>
  <c r="O225" i="4"/>
  <c r="O329" i="4"/>
  <c r="O1518" i="4"/>
  <c r="K1518" i="4" s="1"/>
  <c r="P1518" i="4" s="1"/>
  <c r="O521" i="4"/>
  <c r="K521" i="4" s="1"/>
  <c r="P521" i="4" s="1"/>
  <c r="O1500" i="4"/>
  <c r="O1499" i="4" s="1"/>
  <c r="O1491" i="4"/>
  <c r="O1490" i="4" s="1"/>
  <c r="O1569" i="4"/>
  <c r="O1568" i="4" s="1"/>
  <c r="O535" i="4"/>
  <c r="O534" i="4" s="1"/>
  <c r="O354" i="4"/>
  <c r="K354" i="4" s="1"/>
  <c r="P354" i="4" s="1"/>
  <c r="O1672" i="4"/>
  <c r="K1672" i="4" s="1"/>
  <c r="P1672" i="4" s="1"/>
  <c r="O575" i="4"/>
  <c r="K575" i="4" s="1"/>
  <c r="P575" i="4" s="1"/>
  <c r="O884" i="4"/>
  <c r="O883" i="4" s="1"/>
  <c r="O1665" i="4"/>
  <c r="O1663" i="4" s="1"/>
  <c r="O1595" i="4"/>
  <c r="K1595" i="4" s="1"/>
  <c r="P1595" i="4" s="1"/>
  <c r="O345" i="4"/>
  <c r="K345" i="4" s="1"/>
  <c r="P345" i="4" s="1"/>
  <c r="O429" i="4"/>
  <c r="O707" i="4"/>
  <c r="K707" i="4" s="1"/>
  <c r="P707" i="4" s="1"/>
  <c r="O532" i="4"/>
  <c r="K532" i="4" s="1"/>
  <c r="P532" i="4" s="1"/>
  <c r="P1645" i="4" l="1"/>
  <c r="K1644" i="4"/>
  <c r="P1644" i="4" s="1"/>
  <c r="P1650" i="4"/>
  <c r="O1644" i="4"/>
  <c r="K329" i="4"/>
  <c r="P329" i="4" s="1"/>
  <c r="K698" i="4"/>
  <c r="O698" i="4"/>
  <c r="P365" i="4"/>
  <c r="P416" i="4"/>
  <c r="K413" i="4"/>
  <c r="P413" i="4" s="1"/>
  <c r="K1665" i="4"/>
  <c r="P1665" i="4" s="1"/>
  <c r="K535" i="4"/>
  <c r="K534" i="4" s="1"/>
  <c r="O1696" i="4"/>
  <c r="K1697" i="4"/>
  <c r="K546" i="4"/>
  <c r="P669" i="4"/>
  <c r="K235" i="4"/>
  <c r="K1569" i="4"/>
  <c r="K1568" i="4" s="1"/>
  <c r="P1705" i="4"/>
  <c r="P1552" i="4"/>
  <c r="K1551" i="4"/>
  <c r="P1551" i="4" s="1"/>
  <c r="P484" i="4"/>
  <c r="P903" i="4"/>
  <c r="K902" i="4"/>
  <c r="P902" i="4" s="1"/>
  <c r="P476" i="4"/>
  <c r="P477" i="4"/>
  <c r="P212" i="4"/>
  <c r="K429" i="4"/>
  <c r="K1500" i="4"/>
  <c r="K1499" i="4" s="1"/>
  <c r="K225" i="4"/>
  <c r="P1646" i="4"/>
  <c r="K884" i="4"/>
  <c r="P240" i="4"/>
  <c r="P173" i="4"/>
  <c r="P699" i="4"/>
  <c r="P698" i="4"/>
  <c r="P165" i="4"/>
  <c r="P206" i="4"/>
  <c r="P207" i="4"/>
  <c r="P659" i="4"/>
  <c r="P1503" i="4"/>
  <c r="K1491" i="4"/>
  <c r="K1490" i="4" s="1"/>
  <c r="P1772" i="4"/>
  <c r="P1491" i="4" l="1"/>
  <c r="P1490" i="4"/>
  <c r="P235" i="4"/>
  <c r="P1500" i="4"/>
  <c r="P1499" i="4"/>
  <c r="P546" i="4"/>
  <c r="K1696" i="4"/>
  <c r="P1696" i="4" s="1"/>
  <c r="P1697" i="4"/>
  <c r="P429" i="4"/>
  <c r="P535" i="4"/>
  <c r="P534" i="4"/>
  <c r="P225" i="4"/>
  <c r="P884" i="4"/>
  <c r="K883" i="4"/>
  <c r="P883" i="4" s="1"/>
  <c r="P1569" i="4"/>
  <c r="P1568" i="4"/>
  <c r="O156" i="4" l="1"/>
  <c r="K156" i="4" l="1"/>
  <c r="P156" i="4" s="1"/>
  <c r="O419" i="4"/>
  <c r="O418" i="4" s="1"/>
  <c r="K419" i="4" l="1"/>
  <c r="K418" i="4" s="1"/>
  <c r="P419" i="4" l="1"/>
  <c r="P418" i="4"/>
  <c r="O398" i="4"/>
  <c r="K398" i="4" s="1"/>
  <c r="P398" i="4" s="1"/>
  <c r="K53" i="4" l="1"/>
  <c r="P53" i="4" s="1"/>
  <c r="O1232" i="4" l="1"/>
  <c r="K1232" i="4" s="1"/>
  <c r="O1599" i="4" l="1"/>
  <c r="K1599" i="4" s="1"/>
  <c r="P1599" i="4" s="1"/>
  <c r="O1446" i="4"/>
  <c r="K1446" i="4" s="1"/>
  <c r="P1446" i="4" s="1"/>
  <c r="O704" i="4"/>
  <c r="K704" i="4" s="1"/>
  <c r="P704" i="4" s="1"/>
  <c r="O494" i="4"/>
  <c r="K494" i="4" s="1"/>
  <c r="P494" i="4" s="1"/>
  <c r="O495" i="4"/>
  <c r="K495" i="4" s="1"/>
  <c r="P495" i="4" s="1"/>
  <c r="O302" i="4"/>
  <c r="O46" i="4"/>
  <c r="K46" i="4" s="1"/>
  <c r="P46" i="4" s="1"/>
  <c r="K302" i="4" l="1"/>
  <c r="P302" i="4" s="1"/>
  <c r="O1460" i="4"/>
  <c r="K1460" i="4" s="1"/>
  <c r="P1460" i="4" s="1"/>
  <c r="O838" i="4" l="1"/>
  <c r="K838" i="4" s="1"/>
  <c r="P838" i="4" s="1"/>
  <c r="O879" i="4" l="1"/>
  <c r="K879" i="4" s="1"/>
  <c r="P879" i="4" s="1"/>
  <c r="O849" i="4"/>
  <c r="K849" i="4" s="1"/>
  <c r="P849" i="4" s="1"/>
  <c r="O430" i="4" l="1"/>
  <c r="K430" i="4" l="1"/>
  <c r="O236" i="4"/>
  <c r="O234" i="4" s="1"/>
  <c r="K236" i="4" l="1"/>
  <c r="K234" i="4" s="1"/>
  <c r="P430" i="4"/>
  <c r="P236" i="4" l="1"/>
  <c r="P234" i="4"/>
  <c r="O295" i="4"/>
  <c r="K295" i="4" l="1"/>
  <c r="P295" i="4" s="1"/>
  <c r="O580" i="4"/>
  <c r="K580" i="4" s="1"/>
  <c r="P580" i="4" s="1"/>
  <c r="O579" i="4"/>
  <c r="K579" i="4" s="1"/>
  <c r="P579" i="4" s="1"/>
  <c r="O1436" i="4" l="1"/>
  <c r="K1436" i="4" s="1"/>
  <c r="P1436" i="4" s="1"/>
  <c r="K1297" i="4" l="1"/>
  <c r="P1297" i="4" s="1"/>
  <c r="O91" i="4" l="1"/>
  <c r="K91" i="4" l="1"/>
  <c r="P91" i="4"/>
  <c r="O1251" i="4"/>
  <c r="K1251" i="4" s="1"/>
  <c r="P1251" i="4" s="1"/>
  <c r="O1542" i="4" l="1"/>
  <c r="K1542" i="4" s="1"/>
  <c r="P1542" i="4" s="1"/>
  <c r="O1392" i="4"/>
  <c r="K1392" i="4" s="1"/>
  <c r="P1392" i="4" s="1"/>
  <c r="O1395" i="4"/>
  <c r="O1036" i="4"/>
  <c r="K1036" i="4" s="1"/>
  <c r="P1036" i="4" s="1"/>
  <c r="O1057" i="4"/>
  <c r="K1057" i="4" s="1"/>
  <c r="P1057" i="4" s="1"/>
  <c r="O1138" i="4"/>
  <c r="K1138" i="4" s="1"/>
  <c r="P1138" i="4" s="1"/>
  <c r="O1145" i="4"/>
  <c r="K1145" i="4" s="1"/>
  <c r="P1145" i="4" s="1"/>
  <c r="O1473" i="4"/>
  <c r="K1473" i="4" s="1"/>
  <c r="P1473" i="4" s="1"/>
  <c r="O1067" i="4"/>
  <c r="K1067" i="4" s="1"/>
  <c r="P1067" i="4" s="1"/>
  <c r="O1069" i="4"/>
  <c r="K1069" i="4" s="1"/>
  <c r="P1069" i="4" s="1"/>
  <c r="O1072" i="4"/>
  <c r="K1072" i="4" s="1"/>
  <c r="P1072" i="4" s="1"/>
  <c r="O1096" i="4"/>
  <c r="K1096" i="4" s="1"/>
  <c r="P1096" i="4" s="1"/>
  <c r="O1298" i="4"/>
  <c r="K1298" i="4" s="1"/>
  <c r="P1298" i="4" s="1"/>
  <c r="O1080" i="4"/>
  <c r="K1080" i="4" s="1"/>
  <c r="P1080" i="4" s="1"/>
  <c r="O1081" i="4"/>
  <c r="K1081" i="4" s="1"/>
  <c r="P1081" i="4" s="1"/>
  <c r="O1093" i="4"/>
  <c r="K1093" i="4" s="1"/>
  <c r="P1093" i="4" s="1"/>
  <c r="O1314" i="4"/>
  <c r="K1314" i="4" s="1"/>
  <c r="P1314" i="4" s="1"/>
  <c r="O1177" i="4"/>
  <c r="K1177" i="4" s="1"/>
  <c r="P1177" i="4" s="1"/>
  <c r="O1227" i="4"/>
  <c r="K1227" i="4" s="1"/>
  <c r="P1227" i="4" s="1"/>
  <c r="O1226" i="4"/>
  <c r="K1226" i="4" s="1"/>
  <c r="P1226" i="4" s="1"/>
  <c r="O1228" i="4"/>
  <c r="K1228" i="4" s="1"/>
  <c r="P1228" i="4" s="1"/>
  <c r="O1347" i="4"/>
  <c r="K1347" i="4" s="1"/>
  <c r="P1347" i="4" s="1"/>
  <c r="O1346" i="4"/>
  <c r="K1346" i="4" s="1"/>
  <c r="P1346" i="4" s="1"/>
  <c r="O1387" i="4"/>
  <c r="K1387" i="4" s="1"/>
  <c r="P1387" i="4" s="1"/>
  <c r="O1421" i="4"/>
  <c r="K1421" i="4" s="1"/>
  <c r="P1421" i="4" s="1"/>
  <c r="K1395" i="4" l="1"/>
  <c r="P1395" i="4"/>
  <c r="O770" i="4"/>
  <c r="O772" i="4"/>
  <c r="K772" i="4" s="1"/>
  <c r="P772" i="4" s="1"/>
  <c r="O385" i="4"/>
  <c r="K385" i="4" s="1"/>
  <c r="P385" i="4" s="1"/>
  <c r="K770" i="4" l="1"/>
  <c r="O1258" i="4"/>
  <c r="K1258" i="4" s="1"/>
  <c r="P1258" i="4" s="1"/>
  <c r="K996" i="4"/>
  <c r="P996" i="4" s="1"/>
  <c r="K995" i="4"/>
  <c r="P995" i="4" s="1"/>
  <c r="K994" i="4"/>
  <c r="P994" i="4" s="1"/>
  <c r="O202" i="4"/>
  <c r="K202" i="4" s="1"/>
  <c r="P202" i="4" s="1"/>
  <c r="O197" i="4"/>
  <c r="K197" i="4" s="1"/>
  <c r="P197" i="4" s="1"/>
  <c r="P770" i="4" l="1"/>
  <c r="O88" i="4"/>
  <c r="K88" i="4" l="1"/>
  <c r="P88" i="4"/>
  <c r="O1690" i="4" l="1"/>
  <c r="O1689" i="4" s="1"/>
  <c r="K1690" i="4" l="1"/>
  <c r="K1689" i="4" s="1"/>
  <c r="S1690" i="4"/>
  <c r="O1415" i="4"/>
  <c r="K1415" i="4" s="1"/>
  <c r="P1415" i="4" s="1"/>
  <c r="O1406" i="4"/>
  <c r="K1406" i="4" s="1"/>
  <c r="P1406" i="4" s="1"/>
  <c r="O1271" i="4"/>
  <c r="K1271" i="4" s="1"/>
  <c r="P1271" i="4" s="1"/>
  <c r="P1690" i="4" l="1"/>
  <c r="P1689" i="4"/>
  <c r="O1119" i="4"/>
  <c r="K1119" i="4" s="1"/>
  <c r="P1119" i="4" s="1"/>
  <c r="O808" i="4"/>
  <c r="K808" i="4" s="1"/>
  <c r="P808" i="4" s="1"/>
  <c r="O800" i="4"/>
  <c r="K800" i="4" s="1"/>
  <c r="P800" i="4" s="1"/>
  <c r="O798" i="4"/>
  <c r="K798" i="4" s="1"/>
  <c r="P798" i="4" s="1"/>
  <c r="O861" i="4" l="1"/>
  <c r="O1241" i="4"/>
  <c r="K1241" i="4" s="1"/>
  <c r="P1241" i="4" s="1"/>
  <c r="O855" i="4"/>
  <c r="K855" i="4" s="1"/>
  <c r="P855" i="4" s="1"/>
  <c r="K861" i="4" l="1"/>
  <c r="P861" i="4" s="1"/>
  <c r="O754" i="4"/>
  <c r="K754" i="4" s="1"/>
  <c r="P754" i="4" s="1"/>
  <c r="O644" i="4" l="1"/>
  <c r="K644" i="4" s="1"/>
  <c r="P644" i="4" s="1"/>
  <c r="O285" i="4" l="1"/>
  <c r="K285" i="4" s="1"/>
  <c r="P285" i="4" s="1"/>
  <c r="O97" i="4" l="1"/>
  <c r="K97" i="4" s="1"/>
  <c r="P97" i="4" s="1"/>
  <c r="O1223" i="4"/>
  <c r="K1223" i="4" s="1"/>
  <c r="P1223" i="4" s="1"/>
  <c r="O674" i="4"/>
  <c r="K674" i="4" s="1"/>
  <c r="P674" i="4" s="1"/>
  <c r="O599" i="4"/>
  <c r="K599" i="4" s="1"/>
  <c r="P599" i="4" s="1"/>
  <c r="O219" i="4" l="1"/>
  <c r="K219" i="4" s="1"/>
  <c r="P219" i="4" s="1"/>
  <c r="O1136" i="4"/>
  <c r="K1136" i="4" s="1"/>
  <c r="P1136" i="4" s="1"/>
  <c r="K1143" i="4"/>
  <c r="P1143" i="4" s="1"/>
  <c r="O992" i="4"/>
  <c r="K992" i="4" s="1"/>
  <c r="P992" i="4" s="1"/>
  <c r="O1144" i="4"/>
  <c r="K1144" i="4" s="1"/>
  <c r="P1144" i="4" s="1"/>
  <c r="O1255" i="4"/>
  <c r="K1255" i="4" s="1"/>
  <c r="P1255" i="4" s="1"/>
  <c r="O1350" i="4" l="1"/>
  <c r="K1350" i="4" s="1"/>
  <c r="P1350" i="4" s="1"/>
  <c r="O1349" i="4"/>
  <c r="K1349" i="4" s="1"/>
  <c r="P1349" i="4" s="1"/>
  <c r="O1220" i="4"/>
  <c r="K1220" i="4" s="1"/>
  <c r="P1220" i="4" s="1"/>
  <c r="O1219" i="4"/>
  <c r="K1219" i="4" s="1"/>
  <c r="P1219" i="4" s="1"/>
  <c r="K1218" i="4"/>
  <c r="P1218" i="4" s="1"/>
  <c r="O934" i="4"/>
  <c r="K934" i="4" s="1"/>
  <c r="P934" i="4" s="1"/>
  <c r="K1466" i="4"/>
  <c r="P1466" i="4" s="1"/>
  <c r="O1156" i="4"/>
  <c r="K1156" i="4" s="1"/>
  <c r="P1156" i="4" s="1"/>
  <c r="O1321" i="4"/>
  <c r="K1321" i="4" s="1"/>
  <c r="P1321" i="4" s="1"/>
  <c r="O1024" i="4"/>
  <c r="K1024" i="4" s="1"/>
  <c r="P1024" i="4" s="1"/>
  <c r="P1488" i="4"/>
  <c r="O1486" i="4"/>
  <c r="K1486" i="4" s="1"/>
  <c r="P1486" i="4" s="1"/>
  <c r="O1487" i="4"/>
  <c r="K1487" i="4" s="1"/>
  <c r="P1487" i="4" s="1"/>
  <c r="O937" i="4"/>
  <c r="K937" i="4" s="1"/>
  <c r="P937" i="4" s="1"/>
  <c r="O1082" i="4"/>
  <c r="K1082" i="4" s="1"/>
  <c r="P1082" i="4" s="1"/>
  <c r="O1222" i="4"/>
  <c r="K1222" i="4" s="1"/>
  <c r="P1222" i="4" s="1"/>
  <c r="O959" i="4"/>
  <c r="K959" i="4" s="1"/>
  <c r="P959" i="4" s="1"/>
  <c r="O1282" i="4"/>
  <c r="O1299" i="4"/>
  <c r="K1299" i="4" s="1"/>
  <c r="P1299" i="4" s="1"/>
  <c r="O1319" i="4"/>
  <c r="K1319" i="4" s="1"/>
  <c r="P1319" i="4" s="1"/>
  <c r="O1464" i="4"/>
  <c r="K1464" i="4" s="1"/>
  <c r="P1464" i="4" s="1"/>
  <c r="O1465" i="4"/>
  <c r="K1465" i="4" s="1"/>
  <c r="P1465" i="4" s="1"/>
  <c r="O1333" i="4"/>
  <c r="K1333" i="4" s="1"/>
  <c r="P1333" i="4" s="1"/>
  <c r="O1023" i="4"/>
  <c r="K1023" i="4" s="1"/>
  <c r="P1023" i="4" s="1"/>
  <c r="O1221" i="4"/>
  <c r="K1221" i="4" s="1"/>
  <c r="P1221" i="4" s="1"/>
  <c r="O1430" i="4"/>
  <c r="K1430" i="4" s="1"/>
  <c r="P1430" i="4" s="1"/>
  <c r="O1327" i="4"/>
  <c r="K1327" i="4" s="1"/>
  <c r="P1327" i="4" s="1"/>
  <c r="O998" i="4"/>
  <c r="K998" i="4" s="1"/>
  <c r="P998" i="4" s="1"/>
  <c r="O993" i="4"/>
  <c r="K993" i="4" s="1"/>
  <c r="P993" i="4" s="1"/>
  <c r="K1282" i="4" l="1"/>
  <c r="P1282" i="4"/>
  <c r="O275" i="4"/>
  <c r="K275" i="4" s="1"/>
  <c r="P275" i="4" s="1"/>
  <c r="O784" i="4"/>
  <c r="K784" i="4" s="1"/>
  <c r="P784" i="4" s="1"/>
  <c r="O783" i="4"/>
  <c r="K783" i="4" s="1"/>
  <c r="P783" i="4" s="1"/>
  <c r="O782" i="4"/>
  <c r="K782" i="4" s="1"/>
  <c r="P782" i="4" s="1"/>
  <c r="O781" i="4"/>
  <c r="K781" i="4" s="1"/>
  <c r="P781" i="4" s="1"/>
  <c r="O776" i="4"/>
  <c r="K776" i="4" s="1"/>
  <c r="P776" i="4" s="1"/>
  <c r="O775" i="4"/>
  <c r="K775" i="4" s="1"/>
  <c r="P775" i="4" s="1"/>
  <c r="O778" i="4"/>
  <c r="K778" i="4" s="1"/>
  <c r="P778" i="4" s="1"/>
  <c r="O560" i="4"/>
  <c r="K560" i="4" s="1"/>
  <c r="P560" i="4" s="1"/>
  <c r="O1763" i="4"/>
  <c r="K1763" i="4" s="1"/>
  <c r="P1763" i="4" s="1"/>
  <c r="O1198" i="4"/>
  <c r="K1198" i="4" s="1"/>
  <c r="P1198" i="4" s="1"/>
  <c r="O1187" i="4"/>
  <c r="K1187" i="4" s="1"/>
  <c r="P1187" i="4" s="1"/>
  <c r="O1186" i="4"/>
  <c r="K1186" i="4" s="1"/>
  <c r="P1186" i="4" s="1"/>
  <c r="O1169" i="4"/>
  <c r="K1169" i="4" s="1"/>
  <c r="P1169" i="4" s="1"/>
  <c r="O1146" i="4"/>
  <c r="K1146" i="4" s="1"/>
  <c r="P1146" i="4" s="1"/>
  <c r="O1032" i="4"/>
  <c r="K1032" i="4" s="1"/>
  <c r="P1032" i="4" s="1"/>
  <c r="O1031" i="4"/>
  <c r="K1031" i="4" s="1"/>
  <c r="P1031" i="4" s="1"/>
  <c r="O1029" i="4"/>
  <c r="K1029" i="4" s="1"/>
  <c r="P1029" i="4" s="1"/>
  <c r="O925" i="4"/>
  <c r="K925" i="4" s="1"/>
  <c r="P925" i="4" s="1"/>
  <c r="O924" i="4"/>
  <c r="K924" i="4" s="1"/>
  <c r="P924" i="4" s="1"/>
  <c r="O684" i="4"/>
  <c r="K684" i="4" s="1"/>
  <c r="P684" i="4" s="1"/>
  <c r="O386" i="4"/>
  <c r="K386" i="4" s="1"/>
  <c r="P386" i="4" s="1"/>
  <c r="O289" i="4"/>
  <c r="K289" i="4" s="1"/>
  <c r="P289" i="4" s="1"/>
  <c r="O287" i="4"/>
  <c r="K287" i="4" s="1"/>
  <c r="P287" i="4" s="1"/>
  <c r="O112" i="4"/>
  <c r="O86" i="4"/>
  <c r="O51" i="4"/>
  <c r="K51" i="4" s="1"/>
  <c r="P51" i="4" s="1"/>
  <c r="O39" i="4"/>
  <c r="K39" i="4" s="1"/>
  <c r="P39" i="4" s="1"/>
  <c r="O38" i="4"/>
  <c r="K38" i="4" s="1"/>
  <c r="P38" i="4" s="1"/>
  <c r="O37" i="4"/>
  <c r="K37" i="4" s="1"/>
  <c r="O1735" i="4"/>
  <c r="K1735" i="4" s="1"/>
  <c r="P1735" i="4" s="1"/>
  <c r="O1721" i="4"/>
  <c r="K1721" i="4" s="1"/>
  <c r="P1721" i="4" s="1"/>
  <c r="O1639" i="4"/>
  <c r="O1621" i="4"/>
  <c r="K1621" i="4" s="1"/>
  <c r="P1621" i="4" s="1"/>
  <c r="O1541" i="4"/>
  <c r="K1541" i="4" s="1"/>
  <c r="P1541" i="4" s="1"/>
  <c r="O1478" i="4"/>
  <c r="K1478" i="4" s="1"/>
  <c r="P1478" i="4" s="1"/>
  <c r="O1463" i="4"/>
  <c r="K1463" i="4" s="1"/>
  <c r="P1463" i="4" s="1"/>
  <c r="O1431" i="4"/>
  <c r="K1431" i="4" s="1"/>
  <c r="P1431" i="4" s="1"/>
  <c r="O1414" i="4"/>
  <c r="K1414" i="4" s="1"/>
  <c r="P1414" i="4" s="1"/>
  <c r="O1412" i="4"/>
  <c r="K1412" i="4" s="1"/>
  <c r="P1412" i="4" s="1"/>
  <c r="O1405" i="4"/>
  <c r="K1405" i="4" s="1"/>
  <c r="P1405" i="4" s="1"/>
  <c r="O1368" i="4"/>
  <c r="K1368" i="4" s="1"/>
  <c r="P1368" i="4" s="1"/>
  <c r="O1348" i="4"/>
  <c r="K1348" i="4" s="1"/>
  <c r="P1348" i="4" s="1"/>
  <c r="O1335" i="4"/>
  <c r="K1335" i="4" s="1"/>
  <c r="P1335" i="4" s="1"/>
  <c r="O1334" i="4"/>
  <c r="K1334" i="4" s="1"/>
  <c r="P1334" i="4" s="1"/>
  <c r="O1322" i="4"/>
  <c r="K1322" i="4" s="1"/>
  <c r="P1322" i="4" s="1"/>
  <c r="O1300" i="4"/>
  <c r="K1300" i="4" s="1"/>
  <c r="P1300" i="4" s="1"/>
  <c r="O1270" i="4"/>
  <c r="O1181" i="4"/>
  <c r="K1181" i="4" s="1"/>
  <c r="P1181" i="4" s="1"/>
  <c r="O1178" i="4"/>
  <c r="K1178" i="4" s="1"/>
  <c r="P1178" i="4" s="1"/>
  <c r="O1153" i="4"/>
  <c r="K1153" i="4" s="1"/>
  <c r="P1153" i="4" s="1"/>
  <c r="O1134" i="4"/>
  <c r="K1134" i="4" s="1"/>
  <c r="P1134" i="4" s="1"/>
  <c r="O1115" i="4"/>
  <c r="K1115" i="4" s="1"/>
  <c r="P1115" i="4" s="1"/>
  <c r="O1101" i="4"/>
  <c r="K1101" i="4" s="1"/>
  <c r="P1101" i="4" s="1"/>
  <c r="O1051" i="4"/>
  <c r="K1051" i="4" s="1"/>
  <c r="P1051" i="4" s="1"/>
  <c r="O1038" i="4"/>
  <c r="K1038" i="4" s="1"/>
  <c r="P1038" i="4" s="1"/>
  <c r="O1025" i="4"/>
  <c r="K1025" i="4" s="1"/>
  <c r="P1025" i="4" s="1"/>
  <c r="O1022" i="4"/>
  <c r="K1022" i="4" s="1"/>
  <c r="P1022" i="4" s="1"/>
  <c r="O1017" i="4"/>
  <c r="K1017" i="4" s="1"/>
  <c r="P1017" i="4" s="1"/>
  <c r="O1011" i="4"/>
  <c r="K1011" i="4" s="1"/>
  <c r="P1011" i="4" s="1"/>
  <c r="O1010" i="4"/>
  <c r="K1010" i="4" s="1"/>
  <c r="P1010" i="4" s="1"/>
  <c r="O1009" i="4"/>
  <c r="K1009" i="4" s="1"/>
  <c r="P1009" i="4" s="1"/>
  <c r="O1008" i="4"/>
  <c r="K1008" i="4" s="1"/>
  <c r="P1008" i="4" s="1"/>
  <c r="O1001" i="4"/>
  <c r="K1001" i="4" s="1"/>
  <c r="P1001" i="4" s="1"/>
  <c r="O987" i="4"/>
  <c r="K987" i="4" s="1"/>
  <c r="P987" i="4" s="1"/>
  <c r="O985" i="4"/>
  <c r="K985" i="4" s="1"/>
  <c r="P985" i="4" s="1"/>
  <c r="O984" i="4"/>
  <c r="K984" i="4" s="1"/>
  <c r="P984" i="4" s="1"/>
  <c r="O977" i="4"/>
  <c r="K977" i="4" s="1"/>
  <c r="P977" i="4" s="1"/>
  <c r="O963" i="4"/>
  <c r="K963" i="4" s="1"/>
  <c r="P963" i="4" s="1"/>
  <c r="O962" i="4"/>
  <c r="K962" i="4" s="1"/>
  <c r="P962" i="4" s="1"/>
  <c r="O951" i="4"/>
  <c r="K951" i="4" s="1"/>
  <c r="P951" i="4" s="1"/>
  <c r="O941" i="4"/>
  <c r="K941" i="4" s="1"/>
  <c r="P941" i="4" s="1"/>
  <c r="O931" i="4"/>
  <c r="K931" i="4" s="1"/>
  <c r="P931" i="4" s="1"/>
  <c r="O930" i="4"/>
  <c r="K930" i="4" s="1"/>
  <c r="P930" i="4" s="1"/>
  <c r="O928" i="4"/>
  <c r="K928" i="4" s="1"/>
  <c r="P928" i="4" s="1"/>
  <c r="O926" i="4"/>
  <c r="K926" i="4" s="1"/>
  <c r="P926" i="4" s="1"/>
  <c r="O922" i="4"/>
  <c r="O921" i="4"/>
  <c r="O920" i="4"/>
  <c r="K920" i="4" s="1"/>
  <c r="P920" i="4" s="1"/>
  <c r="O913" i="4"/>
  <c r="K913" i="4" s="1"/>
  <c r="P913" i="4" s="1"/>
  <c r="O912" i="4"/>
  <c r="K912" i="4" s="1"/>
  <c r="P912" i="4" s="1"/>
  <c r="O862" i="4"/>
  <c r="O848" i="4"/>
  <c r="K848" i="4" s="1"/>
  <c r="P848" i="4" s="1"/>
  <c r="O821" i="4"/>
  <c r="K821" i="4" s="1"/>
  <c r="P821" i="4" s="1"/>
  <c r="O814" i="4"/>
  <c r="K814" i="4" s="1"/>
  <c r="P814" i="4" s="1"/>
  <c r="O811" i="4"/>
  <c r="K811" i="4" s="1"/>
  <c r="P811" i="4" s="1"/>
  <c r="O774" i="4"/>
  <c r="M752" i="4"/>
  <c r="M751" i="4" s="1"/>
  <c r="O717" i="4"/>
  <c r="K717" i="4" s="1"/>
  <c r="P717" i="4" s="1"/>
  <c r="O714" i="4"/>
  <c r="K714" i="4" s="1"/>
  <c r="P714" i="4" s="1"/>
  <c r="O709" i="4"/>
  <c r="K709" i="4" s="1"/>
  <c r="P709" i="4" s="1"/>
  <c r="O680" i="4"/>
  <c r="K680" i="4" s="1"/>
  <c r="P680" i="4" s="1"/>
  <c r="O673" i="4"/>
  <c r="K673" i="4" s="1"/>
  <c r="P673" i="4" s="1"/>
  <c r="O664" i="4"/>
  <c r="K664" i="4" s="1"/>
  <c r="P664" i="4" s="1"/>
  <c r="O573" i="4"/>
  <c r="K573" i="4" s="1"/>
  <c r="P573" i="4" s="1"/>
  <c r="O570" i="4"/>
  <c r="K570" i="4" s="1"/>
  <c r="P570" i="4" s="1"/>
  <c r="O566" i="4"/>
  <c r="K566" i="4" s="1"/>
  <c r="P566" i="4" s="1"/>
  <c r="O563" i="4"/>
  <c r="K563" i="4" s="1"/>
  <c r="P563" i="4" s="1"/>
  <c r="O561" i="4"/>
  <c r="K561" i="4" s="1"/>
  <c r="P561" i="4" s="1"/>
  <c r="O558" i="4"/>
  <c r="K558" i="4" s="1"/>
  <c r="P558" i="4" s="1"/>
  <c r="O553" i="4"/>
  <c r="K553" i="4" s="1"/>
  <c r="P553" i="4" s="1"/>
  <c r="O515" i="4"/>
  <c r="K515" i="4" s="1"/>
  <c r="P515" i="4" s="1"/>
  <c r="O514" i="4"/>
  <c r="K514" i="4" s="1"/>
  <c r="P514" i="4" s="1"/>
  <c r="O513" i="4"/>
  <c r="O506" i="4"/>
  <c r="O505" i="4"/>
  <c r="O504" i="4"/>
  <c r="O492" i="4"/>
  <c r="K492" i="4" s="1"/>
  <c r="P492" i="4" s="1"/>
  <c r="O487" i="4"/>
  <c r="K487" i="4" s="1"/>
  <c r="P487" i="4" s="1"/>
  <c r="O486" i="4"/>
  <c r="K486" i="4" s="1"/>
  <c r="P486" i="4" s="1"/>
  <c r="O485" i="4"/>
  <c r="O468" i="4"/>
  <c r="K468" i="4" s="1"/>
  <c r="P468" i="4" s="1"/>
  <c r="O371" i="4"/>
  <c r="K371" i="4" s="1"/>
  <c r="P371" i="4" s="1"/>
  <c r="O367" i="4"/>
  <c r="O362" i="4"/>
  <c r="K362" i="4" s="1"/>
  <c r="P362" i="4" s="1"/>
  <c r="O353" i="4"/>
  <c r="O310" i="4"/>
  <c r="O306" i="4"/>
  <c r="O300" i="4"/>
  <c r="O292" i="4"/>
  <c r="O284" i="4"/>
  <c r="K284" i="4" s="1"/>
  <c r="P284" i="4" s="1"/>
  <c r="O245" i="4"/>
  <c r="K245" i="4" s="1"/>
  <c r="P245" i="4" s="1"/>
  <c r="O241" i="4"/>
  <c r="O243" i="4"/>
  <c r="K243" i="4" s="1"/>
  <c r="P243" i="4" s="1"/>
  <c r="O242" i="4"/>
  <c r="K242" i="4" s="1"/>
  <c r="P242" i="4" s="1"/>
  <c r="O203" i="4"/>
  <c r="K203" i="4" s="1"/>
  <c r="P203" i="4" s="1"/>
  <c r="O190" i="4"/>
  <c r="K190" i="4" s="1"/>
  <c r="P190" i="4" s="1"/>
  <c r="O182" i="4"/>
  <c r="K182" i="4" s="1"/>
  <c r="P182" i="4" s="1"/>
  <c r="O181" i="4"/>
  <c r="K181" i="4" s="1"/>
  <c r="P181" i="4" s="1"/>
  <c r="O159" i="4"/>
  <c r="K159" i="4" s="1"/>
  <c r="P159" i="4" s="1"/>
  <c r="O129" i="4"/>
  <c r="O128" i="4"/>
  <c r="O126" i="4"/>
  <c r="O121" i="4"/>
  <c r="O98" i="4"/>
  <c r="O89" i="4"/>
  <c r="O80" i="4"/>
  <c r="O68" i="4"/>
  <c r="K68" i="4" s="1"/>
  <c r="P68" i="4" s="1"/>
  <c r="O62" i="4"/>
  <c r="K62" i="4" s="1"/>
  <c r="P62" i="4" s="1"/>
  <c r="O52" i="4"/>
  <c r="K52" i="4" s="1"/>
  <c r="P52" i="4" s="1"/>
  <c r="O40" i="4"/>
  <c r="K40" i="4" s="1"/>
  <c r="P40" i="4" s="1"/>
  <c r="O35" i="4"/>
  <c r="O17" i="4"/>
  <c r="K17" i="4" s="1"/>
  <c r="K310" i="4" l="1"/>
  <c r="P310" i="4" s="1"/>
  <c r="K505" i="4"/>
  <c r="P505" i="4" s="1"/>
  <c r="K506" i="4"/>
  <c r="P506" i="4" s="1"/>
  <c r="K306" i="4"/>
  <c r="P306" i="4" s="1"/>
  <c r="K300" i="4"/>
  <c r="P300" i="4" s="1"/>
  <c r="K504" i="4"/>
  <c r="K292" i="4"/>
  <c r="K752" i="4"/>
  <c r="P86" i="4"/>
  <c r="K86" i="4"/>
  <c r="P112" i="4"/>
  <c r="K112" i="4"/>
  <c r="K121" i="4"/>
  <c r="P121" i="4"/>
  <c r="K1270" i="4"/>
  <c r="P1270" i="4"/>
  <c r="K513" i="4"/>
  <c r="K35" i="4"/>
  <c r="K241" i="4"/>
  <c r="P128" i="4"/>
  <c r="K128" i="4"/>
  <c r="K774" i="4"/>
  <c r="K921" i="4"/>
  <c r="P921" i="4"/>
  <c r="P126" i="4"/>
  <c r="K126" i="4"/>
  <c r="P129" i="4"/>
  <c r="K129" i="4"/>
  <c r="K485" i="4"/>
  <c r="K862" i="4"/>
  <c r="P862" i="4" s="1"/>
  <c r="K922" i="4"/>
  <c r="P922" i="4"/>
  <c r="P80" i="4"/>
  <c r="K80" i="4"/>
  <c r="K1639" i="4"/>
  <c r="K353" i="4"/>
  <c r="P37" i="4"/>
  <c r="K89" i="4"/>
  <c r="P89" i="4"/>
  <c r="P98" i="4"/>
  <c r="K98" i="4"/>
  <c r="K367" i="4"/>
  <c r="O777" i="4"/>
  <c r="K777" i="4" s="1"/>
  <c r="P777" i="4" s="1"/>
  <c r="O24" i="4"/>
  <c r="K24" i="4" s="1"/>
  <c r="P24" i="4" s="1"/>
  <c r="O20" i="4"/>
  <c r="K20" i="4" s="1"/>
  <c r="P20" i="4" s="1"/>
  <c r="O56" i="4"/>
  <c r="K56" i="4" s="1"/>
  <c r="P56" i="4" s="1"/>
  <c r="O65" i="4"/>
  <c r="K65" i="4" s="1"/>
  <c r="P65" i="4" s="1"/>
  <c r="O116" i="4"/>
  <c r="O76" i="4"/>
  <c r="O100" i="4"/>
  <c r="O114" i="4"/>
  <c r="O177" i="4"/>
  <c r="K177" i="4" s="1"/>
  <c r="P177" i="4" s="1"/>
  <c r="O73" i="4"/>
  <c r="K73" i="4" s="1"/>
  <c r="P73" i="4" s="1"/>
  <c r="O102" i="4"/>
  <c r="O139" i="4"/>
  <c r="O44" i="4"/>
  <c r="K44" i="4" s="1"/>
  <c r="P44" i="4" s="1"/>
  <c r="O104" i="4"/>
  <c r="O58" i="4"/>
  <c r="K58" i="4" s="1"/>
  <c r="P58" i="4" s="1"/>
  <c r="O105" i="4"/>
  <c r="O138" i="4"/>
  <c r="O60" i="4"/>
  <c r="K60" i="4" s="1"/>
  <c r="P60" i="4" s="1"/>
  <c r="O201" i="4"/>
  <c r="K201" i="4" s="1"/>
  <c r="P201" i="4" s="1"/>
  <c r="O204" i="4"/>
  <c r="K204" i="4" s="1"/>
  <c r="P204" i="4" s="1"/>
  <c r="O81" i="4"/>
  <c r="O198" i="4"/>
  <c r="K198" i="4" s="1"/>
  <c r="P198" i="4" s="1"/>
  <c r="O71" i="4"/>
  <c r="K71" i="4" s="1"/>
  <c r="P71" i="4" s="1"/>
  <c r="O176" i="4"/>
  <c r="O41" i="4"/>
  <c r="K41" i="4" s="1"/>
  <c r="P41" i="4" s="1"/>
  <c r="K1157" i="4"/>
  <c r="P1157" i="4" s="1"/>
  <c r="O1059" i="4"/>
  <c r="K1059" i="4" s="1"/>
  <c r="P1059" i="4" s="1"/>
  <c r="O1338" i="4"/>
  <c r="K1338" i="4" s="1"/>
  <c r="P1338" i="4" s="1"/>
  <c r="O1361" i="4"/>
  <c r="K1361" i="4" s="1"/>
  <c r="P1361" i="4" s="1"/>
  <c r="O1371" i="4"/>
  <c r="K1371" i="4" s="1"/>
  <c r="P1371" i="4" s="1"/>
  <c r="O1274" i="4"/>
  <c r="K1274" i="4" s="1"/>
  <c r="P1274" i="4" s="1"/>
  <c r="O1301" i="4"/>
  <c r="K1301" i="4" s="1"/>
  <c r="P1301" i="4" s="1"/>
  <c r="O1312" i="4"/>
  <c r="K1312" i="4" s="1"/>
  <c r="P1312" i="4" s="1"/>
  <c r="O1323" i="4"/>
  <c r="K1323" i="4" s="1"/>
  <c r="P1323" i="4" s="1"/>
  <c r="O257" i="4"/>
  <c r="O280" i="4"/>
  <c r="K280" i="4" s="1"/>
  <c r="P280" i="4" s="1"/>
  <c r="O943" i="4"/>
  <c r="K943" i="4" s="1"/>
  <c r="P943" i="4" s="1"/>
  <c r="O1161" i="4"/>
  <c r="K1161" i="4" s="1"/>
  <c r="P1161" i="4" s="1"/>
  <c r="O1280" i="4"/>
  <c r="K1280" i="4" s="1"/>
  <c r="P1280" i="4" s="1"/>
  <c r="O1351" i="4"/>
  <c r="K1351" i="4" s="1"/>
  <c r="P1351" i="4" s="1"/>
  <c r="O1374" i="4"/>
  <c r="K1374" i="4" s="1"/>
  <c r="P1374" i="4" s="1"/>
  <c r="O1467" i="4"/>
  <c r="K1467" i="4" s="1"/>
  <c r="P1467" i="4" s="1"/>
  <c r="O501" i="4"/>
  <c r="K501" i="4" s="1"/>
  <c r="P501" i="4" s="1"/>
  <c r="O1768" i="4"/>
  <c r="K1768" i="4" s="1"/>
  <c r="P1768" i="4" s="1"/>
  <c r="O397" i="4"/>
  <c r="K397" i="4" s="1"/>
  <c r="P397" i="4" s="1"/>
  <c r="O433" i="4"/>
  <c r="O799" i="4"/>
  <c r="K799" i="4" s="1"/>
  <c r="P799" i="4" s="1"/>
  <c r="O1018" i="4"/>
  <c r="O1192" i="4"/>
  <c r="K1192" i="4" s="1"/>
  <c r="P1192" i="4" s="1"/>
  <c r="O1325" i="4"/>
  <c r="K1325" i="4" s="1"/>
  <c r="P1325" i="4" s="1"/>
  <c r="O1452" i="4"/>
  <c r="K1452" i="4" s="1"/>
  <c r="P1452" i="4" s="1"/>
  <c r="O1532" i="4"/>
  <c r="K1532" i="4" s="1"/>
  <c r="P1532" i="4" s="1"/>
  <c r="O739" i="4"/>
  <c r="K739" i="4" s="1"/>
  <c r="P739" i="4" s="1"/>
  <c r="O1106" i="4"/>
  <c r="K1106" i="4" s="1"/>
  <c r="P1106" i="4" s="1"/>
  <c r="O1261" i="4"/>
  <c r="K1261" i="4" s="1"/>
  <c r="P1261" i="4" s="1"/>
  <c r="O1428" i="4"/>
  <c r="K1428" i="4" s="1"/>
  <c r="P1428" i="4" s="1"/>
  <c r="K473" i="4"/>
  <c r="P473" i="4" s="1"/>
  <c r="O550" i="4"/>
  <c r="K550" i="4" s="1"/>
  <c r="P550" i="4" s="1"/>
  <c r="O1019" i="4"/>
  <c r="K1019" i="4" s="1"/>
  <c r="P1019" i="4" s="1"/>
  <c r="O1050" i="4"/>
  <c r="K1050" i="4" s="1"/>
  <c r="P1050" i="4" s="1"/>
  <c r="O863" i="4"/>
  <c r="K863" i="4" s="1"/>
  <c r="P863" i="4" s="1"/>
  <c r="O874" i="4"/>
  <c r="K874" i="4" s="1"/>
  <c r="P874" i="4" s="1"/>
  <c r="O893" i="4"/>
  <c r="K893" i="4" s="1"/>
  <c r="P893" i="4" s="1"/>
  <c r="O907" i="4"/>
  <c r="O402" i="4"/>
  <c r="K402" i="4" s="1"/>
  <c r="P402" i="4" s="1"/>
  <c r="O731" i="4"/>
  <c r="K731" i="4" s="1"/>
  <c r="P731" i="4" s="1"/>
  <c r="O785" i="4"/>
  <c r="K785" i="4" s="1"/>
  <c r="P785" i="4" s="1"/>
  <c r="O1252" i="4"/>
  <c r="K1252" i="4" s="1"/>
  <c r="P1252" i="4" s="1"/>
  <c r="O1277" i="4"/>
  <c r="K1277" i="4" s="1"/>
  <c r="P1277" i="4" s="1"/>
  <c r="O1442" i="4"/>
  <c r="K1442" i="4" s="1"/>
  <c r="P1442" i="4" s="1"/>
  <c r="O356" i="4"/>
  <c r="K356" i="4" s="1"/>
  <c r="P356" i="4" s="1"/>
  <c r="O625" i="4"/>
  <c r="K625" i="4" s="1"/>
  <c r="P625" i="4" s="1"/>
  <c r="O640" i="4"/>
  <c r="K640" i="4" s="1"/>
  <c r="P640" i="4" s="1"/>
  <c r="O681" i="4"/>
  <c r="K681" i="4" s="1"/>
  <c r="P681" i="4" s="1"/>
  <c r="K763" i="4"/>
  <c r="P763" i="4" s="1"/>
  <c r="O805" i="4"/>
  <c r="K805" i="4" s="1"/>
  <c r="P805" i="4" s="1"/>
  <c r="O817" i="4"/>
  <c r="K817" i="4" s="1"/>
  <c r="P817" i="4" s="1"/>
  <c r="O845" i="4"/>
  <c r="K845" i="4" s="1"/>
  <c r="P845" i="4" s="1"/>
  <c r="O916" i="4"/>
  <c r="K916" i="4" s="1"/>
  <c r="P916" i="4" s="1"/>
  <c r="O938" i="4"/>
  <c r="K938" i="4" s="1"/>
  <c r="P938" i="4" s="1"/>
  <c r="O1006" i="4"/>
  <c r="K1006" i="4" s="1"/>
  <c r="P1006" i="4" s="1"/>
  <c r="O1027" i="4"/>
  <c r="K1027" i="4" s="1"/>
  <c r="P1027" i="4" s="1"/>
  <c r="O1104" i="4"/>
  <c r="K1104" i="4" s="1"/>
  <c r="P1104" i="4" s="1"/>
  <c r="O1109" i="4"/>
  <c r="K1109" i="4" s="1"/>
  <c r="P1109" i="4" s="1"/>
  <c r="O1167" i="4"/>
  <c r="K1167" i="4" s="1"/>
  <c r="P1167" i="4" s="1"/>
  <c r="O1191" i="4"/>
  <c r="O1229" i="4"/>
  <c r="K1229" i="4" s="1"/>
  <c r="P1229" i="4" s="1"/>
  <c r="O1245" i="4"/>
  <c r="K1245" i="4" s="1"/>
  <c r="P1245" i="4" s="1"/>
  <c r="O1292" i="4"/>
  <c r="K1292" i="4" s="1"/>
  <c r="P1292" i="4" s="1"/>
  <c r="K1340" i="4"/>
  <c r="P1340" i="4" s="1"/>
  <c r="O1481" i="4"/>
  <c r="K1481" i="4" s="1"/>
  <c r="P1481" i="4" s="1"/>
  <c r="O1307" i="4"/>
  <c r="K1307" i="4" s="1"/>
  <c r="P1307" i="4" s="1"/>
  <c r="O321" i="4"/>
  <c r="O423" i="4"/>
  <c r="O634" i="4"/>
  <c r="K634" i="4" s="1"/>
  <c r="P634" i="4" s="1"/>
  <c r="O726" i="4"/>
  <c r="K726" i="4" s="1"/>
  <c r="P726" i="4" s="1"/>
  <c r="O795" i="4"/>
  <c r="K795" i="4" s="1"/>
  <c r="P795" i="4" s="1"/>
  <c r="O1384" i="4"/>
  <c r="K1384" i="4" s="1"/>
  <c r="P1384" i="4" s="1"/>
  <c r="O390" i="4"/>
  <c r="K390" i="4" s="1"/>
  <c r="P390" i="4" s="1"/>
  <c r="O526" i="4"/>
  <c r="K526" i="4" s="1"/>
  <c r="P526" i="4" s="1"/>
  <c r="O187" i="4"/>
  <c r="K187" i="4" s="1"/>
  <c r="P187" i="4" s="1"/>
  <c r="O244" i="4"/>
  <c r="K244" i="4" s="1"/>
  <c r="P244" i="4" s="1"/>
  <c r="O400" i="4"/>
  <c r="K400" i="4" s="1"/>
  <c r="P400" i="4" s="1"/>
  <c r="O403" i="4"/>
  <c r="K403" i="4" s="1"/>
  <c r="P403" i="4" s="1"/>
  <c r="O617" i="4"/>
  <c r="K617" i="4" s="1"/>
  <c r="P617" i="4" s="1"/>
  <c r="O737" i="4"/>
  <c r="K737" i="4" s="1"/>
  <c r="P737" i="4" s="1"/>
  <c r="M788" i="4"/>
  <c r="M769" i="4" s="1"/>
  <c r="O911" i="4"/>
  <c r="O1077" i="4"/>
  <c r="K1077" i="4" s="1"/>
  <c r="P1077" i="4" s="1"/>
  <c r="O1110" i="4"/>
  <c r="K1110" i="4" s="1"/>
  <c r="P1110" i="4" s="1"/>
  <c r="O1249" i="4"/>
  <c r="K1249" i="4" s="1"/>
  <c r="P1249" i="4" s="1"/>
  <c r="O1257" i="4"/>
  <c r="K1257" i="4" s="1"/>
  <c r="P1257" i="4" s="1"/>
  <c r="O1272" i="4"/>
  <c r="K1272" i="4" s="1"/>
  <c r="P1272" i="4" s="1"/>
  <c r="O1304" i="4"/>
  <c r="K1304" i="4" s="1"/>
  <c r="P1304" i="4" s="1"/>
  <c r="O1328" i="4"/>
  <c r="K1328" i="4" s="1"/>
  <c r="P1328" i="4" s="1"/>
  <c r="O1429" i="4"/>
  <c r="K1429" i="4" s="1"/>
  <c r="P1429" i="4" s="1"/>
  <c r="O1448" i="4"/>
  <c r="K1448" i="4" s="1"/>
  <c r="P1448" i="4" s="1"/>
  <c r="O1530" i="4"/>
  <c r="K1530" i="4" s="1"/>
  <c r="P1530" i="4" s="1"/>
  <c r="O1713" i="4"/>
  <c r="K1713" i="4" s="1"/>
  <c r="P1713" i="4" s="1"/>
  <c r="O1722" i="4"/>
  <c r="K1722" i="4" s="1"/>
  <c r="P1722" i="4" s="1"/>
  <c r="O1730" i="4"/>
  <c r="K1730" i="4" s="1"/>
  <c r="P1730" i="4" s="1"/>
  <c r="O1741" i="4"/>
  <c r="K1741" i="4" s="1"/>
  <c r="P1741" i="4" s="1"/>
  <c r="O1758" i="4"/>
  <c r="K1758" i="4" s="1"/>
  <c r="P1758" i="4" s="1"/>
  <c r="K169" i="4"/>
  <c r="P169" i="4" s="1"/>
  <c r="O528" i="4"/>
  <c r="K528" i="4" s="1"/>
  <c r="P528" i="4" s="1"/>
  <c r="O833" i="4"/>
  <c r="K833" i="4" s="1"/>
  <c r="P833" i="4" s="1"/>
  <c r="O255" i="4"/>
  <c r="O279" i="4"/>
  <c r="O281" i="4"/>
  <c r="K281" i="4" s="1"/>
  <c r="P281" i="4" s="1"/>
  <c r="O317" i="4"/>
  <c r="O319" i="4"/>
  <c r="O323" i="4"/>
  <c r="O359" i="4"/>
  <c r="K359" i="4" s="1"/>
  <c r="P359" i="4" s="1"/>
  <c r="O395" i="4"/>
  <c r="K395" i="4" s="1"/>
  <c r="P395" i="4" s="1"/>
  <c r="O458" i="4"/>
  <c r="K458" i="4" s="1"/>
  <c r="P458" i="4" s="1"/>
  <c r="O519" i="4"/>
  <c r="K519" i="4" s="1"/>
  <c r="P519" i="4" s="1"/>
  <c r="O548" i="4"/>
  <c r="O569" i="4"/>
  <c r="K569" i="4" s="1"/>
  <c r="P569" i="4" s="1"/>
  <c r="K597" i="4"/>
  <c r="P597" i="4" s="1"/>
  <c r="O624" i="4"/>
  <c r="K624" i="4" s="1"/>
  <c r="P624" i="4" s="1"/>
  <c r="O631" i="4"/>
  <c r="K631" i="4" s="1"/>
  <c r="P631" i="4" s="1"/>
  <c r="O655" i="4"/>
  <c r="K655" i="4" s="1"/>
  <c r="P655" i="4" s="1"/>
  <c r="O666" i="4"/>
  <c r="K666" i="4" s="1"/>
  <c r="P666" i="4" s="1"/>
  <c r="O708" i="4"/>
  <c r="K708" i="4" s="1"/>
  <c r="P708" i="4" s="1"/>
  <c r="O732" i="4"/>
  <c r="K732" i="4" s="1"/>
  <c r="P732" i="4" s="1"/>
  <c r="O740" i="4"/>
  <c r="K740" i="4" s="1"/>
  <c r="P740" i="4" s="1"/>
  <c r="O748" i="4"/>
  <c r="K748" i="4" s="1"/>
  <c r="P748" i="4" s="1"/>
  <c r="O757" i="4"/>
  <c r="O779" i="4"/>
  <c r="K779" i="4" s="1"/>
  <c r="P779" i="4" s="1"/>
  <c r="O780" i="4"/>
  <c r="K780" i="4" s="1"/>
  <c r="P780" i="4" s="1"/>
  <c r="O786" i="4"/>
  <c r="K786" i="4" s="1"/>
  <c r="P786" i="4" s="1"/>
  <c r="O812" i="4"/>
  <c r="K812" i="4" s="1"/>
  <c r="P812" i="4" s="1"/>
  <c r="O825" i="4"/>
  <c r="K825" i="4" s="1"/>
  <c r="P825" i="4" s="1"/>
  <c r="O830" i="4"/>
  <c r="K830" i="4" s="1"/>
  <c r="P830" i="4" s="1"/>
  <c r="O840" i="4"/>
  <c r="K840" i="4" s="1"/>
  <c r="P840" i="4" s="1"/>
  <c r="O843" i="4"/>
  <c r="K843" i="4" s="1"/>
  <c r="P843" i="4" s="1"/>
  <c r="O847" i="4"/>
  <c r="K847" i="4" s="1"/>
  <c r="P847" i="4" s="1"/>
  <c r="O896" i="4"/>
  <c r="O1004" i="4"/>
  <c r="K1004" i="4" s="1"/>
  <c r="P1004" i="4" s="1"/>
  <c r="O1014" i="4"/>
  <c r="K1014" i="4" s="1"/>
  <c r="P1014" i="4" s="1"/>
  <c r="O1026" i="4"/>
  <c r="K1026" i="4" s="1"/>
  <c r="P1026" i="4" s="1"/>
  <c r="O1040" i="4"/>
  <c r="K1040" i="4" s="1"/>
  <c r="P1040" i="4" s="1"/>
  <c r="O1087" i="4"/>
  <c r="K1087" i="4" s="1"/>
  <c r="P1087" i="4" s="1"/>
  <c r="O1113" i="4"/>
  <c r="O1123" i="4"/>
  <c r="K1123" i="4" s="1"/>
  <c r="P1123" i="4" s="1"/>
  <c r="O1141" i="4"/>
  <c r="K1141" i="4" s="1"/>
  <c r="P1141" i="4" s="1"/>
  <c r="O1160" i="4"/>
  <c r="K1160" i="4" s="1"/>
  <c r="P1160" i="4" s="1"/>
  <c r="O1164" i="4"/>
  <c r="K1164" i="4" s="1"/>
  <c r="P1164" i="4" s="1"/>
  <c r="O1190" i="4"/>
  <c r="K1190" i="4" s="1"/>
  <c r="P1190" i="4" s="1"/>
  <c r="O1234" i="4"/>
  <c r="K1234" i="4" s="1"/>
  <c r="P1234" i="4" s="1"/>
  <c r="O1247" i="4"/>
  <c r="O1291" i="4"/>
  <c r="K1291" i="4" s="1"/>
  <c r="P1291" i="4" s="1"/>
  <c r="O1293" i="4"/>
  <c r="K1293" i="4" s="1"/>
  <c r="P1293" i="4" s="1"/>
  <c r="O1305" i="4"/>
  <c r="K1305" i="4" s="1"/>
  <c r="P1305" i="4" s="1"/>
  <c r="O1316" i="4"/>
  <c r="K1316" i="4" s="1"/>
  <c r="P1316" i="4" s="1"/>
  <c r="O1330" i="4"/>
  <c r="K1330" i="4" s="1"/>
  <c r="P1330" i="4" s="1"/>
  <c r="O1336" i="4"/>
  <c r="K1336" i="4" s="1"/>
  <c r="P1336" i="4" s="1"/>
  <c r="O1342" i="4"/>
  <c r="K1342" i="4" s="1"/>
  <c r="P1342" i="4" s="1"/>
  <c r="O1353" i="4"/>
  <c r="K1353" i="4" s="1"/>
  <c r="P1353" i="4" s="1"/>
  <c r="O1363" i="4"/>
  <c r="K1363" i="4" s="1"/>
  <c r="P1363" i="4" s="1"/>
  <c r="O1369" i="4"/>
  <c r="K1369" i="4" s="1"/>
  <c r="P1369" i="4" s="1"/>
  <c r="O1375" i="4"/>
  <c r="K1375" i="4" s="1"/>
  <c r="P1375" i="4" s="1"/>
  <c r="O1462" i="4"/>
  <c r="K1462" i="4" s="1"/>
  <c r="P1462" i="4" s="1"/>
  <c r="O1477" i="4"/>
  <c r="K1477" i="4" s="1"/>
  <c r="P1477" i="4" s="1"/>
  <c r="O229" i="4"/>
  <c r="K229" i="4" s="1"/>
  <c r="P229" i="4" s="1"/>
  <c r="O1485" i="4"/>
  <c r="K1485" i="4" s="1"/>
  <c r="P1485" i="4" s="1"/>
  <c r="O1373" i="4"/>
  <c r="K1373" i="4" s="1"/>
  <c r="P1373" i="4" s="1"/>
  <c r="O1760" i="4"/>
  <c r="K1760" i="4" s="1"/>
  <c r="P1760" i="4" s="1"/>
  <c r="O1516" i="4"/>
  <c r="O1523" i="4"/>
  <c r="K1523" i="4" s="1"/>
  <c r="P1523" i="4" s="1"/>
  <c r="O1537" i="4"/>
  <c r="K1537" i="4" s="1"/>
  <c r="P1537" i="4" s="1"/>
  <c r="O1557" i="4"/>
  <c r="K1559" i="4"/>
  <c r="P1559" i="4" s="1"/>
  <c r="O1606" i="4"/>
  <c r="K1606" i="4" s="1"/>
  <c r="P1606" i="4" s="1"/>
  <c r="O1607" i="4"/>
  <c r="K1607" i="4" s="1"/>
  <c r="P1607" i="4" s="1"/>
  <c r="O1608" i="4"/>
  <c r="K1608" i="4" s="1"/>
  <c r="P1608" i="4" s="1"/>
  <c r="O1609" i="4"/>
  <c r="K1609" i="4" s="1"/>
  <c r="P1609" i="4" s="1"/>
  <c r="O1613" i="4"/>
  <c r="K1613" i="4" s="1"/>
  <c r="P1613" i="4" s="1"/>
  <c r="O1628" i="4"/>
  <c r="K1628" i="4" s="1"/>
  <c r="P1628" i="4" s="1"/>
  <c r="O1682" i="4"/>
  <c r="K1682" i="4" s="1"/>
  <c r="P1682" i="4" s="1"/>
  <c r="O1716" i="4"/>
  <c r="K1716" i="4" s="1"/>
  <c r="P1716" i="4" s="1"/>
  <c r="O1746" i="4"/>
  <c r="K1746" i="4" s="1"/>
  <c r="P1746" i="4" s="1"/>
  <c r="O221" i="4"/>
  <c r="K221" i="4" s="1"/>
  <c r="P221" i="4" s="1"/>
  <c r="O49" i="4"/>
  <c r="K49" i="4" s="1"/>
  <c r="P49" i="4" s="1"/>
  <c r="O55" i="4"/>
  <c r="K55" i="4" s="1"/>
  <c r="P55" i="4" s="1"/>
  <c r="O78" i="4"/>
  <c r="O106" i="4"/>
  <c r="K160" i="4"/>
  <c r="P160" i="4" s="1"/>
  <c r="O226" i="4"/>
  <c r="O260" i="4"/>
  <c r="O267" i="4"/>
  <c r="O266" i="4" s="1"/>
  <c r="O304" i="4"/>
  <c r="O368" i="4"/>
  <c r="K368" i="4" s="1"/>
  <c r="P368" i="4" s="1"/>
  <c r="O445" i="4"/>
  <c r="K445" i="4" s="1"/>
  <c r="P445" i="4" s="1"/>
  <c r="O451" i="4"/>
  <c r="O454" i="4"/>
  <c r="K454" i="4" s="1"/>
  <c r="P454" i="4" s="1"/>
  <c r="O466" i="4"/>
  <c r="K466" i="4" s="1"/>
  <c r="P466" i="4" s="1"/>
  <c r="O530" i="4"/>
  <c r="K530" i="4" s="1"/>
  <c r="P530" i="4" s="1"/>
  <c r="O581" i="4"/>
  <c r="K581" i="4" s="1"/>
  <c r="P581" i="4" s="1"/>
  <c r="O601" i="4"/>
  <c r="K601" i="4" s="1"/>
  <c r="P601" i="4" s="1"/>
  <c r="O675" i="4"/>
  <c r="K675" i="4" s="1"/>
  <c r="P675" i="4" s="1"/>
  <c r="O753" i="4"/>
  <c r="O751" i="4" s="1"/>
  <c r="O797" i="4"/>
  <c r="K797" i="4" s="1"/>
  <c r="P797" i="4" s="1"/>
  <c r="M860" i="4"/>
  <c r="M859" i="4" s="1"/>
  <c r="O873" i="4"/>
  <c r="O945" i="4"/>
  <c r="K945" i="4" s="1"/>
  <c r="P945" i="4" s="1"/>
  <c r="O982" i="4"/>
  <c r="K982" i="4" s="1"/>
  <c r="P982" i="4" s="1"/>
  <c r="O1079" i="4"/>
  <c r="K1079" i="4" s="1"/>
  <c r="P1079" i="4" s="1"/>
  <c r="O1085" i="4"/>
  <c r="K1085" i="4" s="1"/>
  <c r="P1085" i="4" s="1"/>
  <c r="O1086" i="4"/>
  <c r="K1086" i="4" s="1"/>
  <c r="P1086" i="4" s="1"/>
  <c r="O1088" i="4"/>
  <c r="K1088" i="4" s="1"/>
  <c r="P1088" i="4" s="1"/>
  <c r="O1155" i="4"/>
  <c r="K1155" i="4" s="1"/>
  <c r="P1155" i="4" s="1"/>
  <c r="O1193" i="4"/>
  <c r="K1193" i="4" s="1"/>
  <c r="P1193" i="4" s="1"/>
  <c r="O1217" i="4"/>
  <c r="K1217" i="4" s="1"/>
  <c r="P1217" i="4" s="1"/>
  <c r="O1239" i="4"/>
  <c r="K1239" i="4" s="1"/>
  <c r="P1239" i="4" s="1"/>
  <c r="O1242" i="4"/>
  <c r="K1242" i="4" s="1"/>
  <c r="P1242" i="4" s="1"/>
  <c r="O1243" i="4"/>
  <c r="K1243" i="4" s="1"/>
  <c r="P1243" i="4" s="1"/>
  <c r="O1269" i="4"/>
  <c r="K1269" i="4" s="1"/>
  <c r="P1269" i="4" s="1"/>
  <c r="O1281" i="4"/>
  <c r="K1281" i="4" s="1"/>
  <c r="P1281" i="4" s="1"/>
  <c r="O1283" i="4"/>
  <c r="K1283" i="4" s="1"/>
  <c r="P1283" i="4" s="1"/>
  <c r="O1285" i="4"/>
  <c r="K1285" i="4" s="1"/>
  <c r="P1285" i="4" s="1"/>
  <c r="O1286" i="4"/>
  <c r="K1286" i="4" s="1"/>
  <c r="P1286" i="4" s="1"/>
  <c r="O1288" i="4"/>
  <c r="K1288" i="4" s="1"/>
  <c r="P1288" i="4" s="1"/>
  <c r="O1398" i="4"/>
  <c r="K1398" i="4" s="1"/>
  <c r="P1398" i="4" s="1"/>
  <c r="O1399" i="4"/>
  <c r="K1399" i="4" s="1"/>
  <c r="P1399" i="4" s="1"/>
  <c r="O1400" i="4"/>
  <c r="K1400" i="4" s="1"/>
  <c r="P1400" i="4" s="1"/>
  <c r="O1432" i="4"/>
  <c r="K1432" i="4" s="1"/>
  <c r="P1432" i="4" s="1"/>
  <c r="O1445" i="4"/>
  <c r="K1445" i="4" s="1"/>
  <c r="P1445" i="4" s="1"/>
  <c r="O1456" i="4"/>
  <c r="K1456" i="4" s="1"/>
  <c r="P1456" i="4" s="1"/>
  <c r="O1457" i="4"/>
  <c r="K1457" i="4" s="1"/>
  <c r="P1457" i="4" s="1"/>
  <c r="O1476" i="4"/>
  <c r="K1476" i="4" s="1"/>
  <c r="P1476" i="4" s="1"/>
  <c r="O1483" i="4"/>
  <c r="K1483" i="4" s="1"/>
  <c r="P1483" i="4" s="1"/>
  <c r="O1484" i="4"/>
  <c r="K1484" i="4" s="1"/>
  <c r="P1484" i="4" s="1"/>
  <c r="O1509" i="4"/>
  <c r="K1509" i="4" s="1"/>
  <c r="P1509" i="4" s="1"/>
  <c r="O1564" i="4"/>
  <c r="O1565" i="4"/>
  <c r="K1565" i="4" s="1"/>
  <c r="P1565" i="4" s="1"/>
  <c r="O1566" i="4"/>
  <c r="K1566" i="4" s="1"/>
  <c r="P1566" i="4" s="1"/>
  <c r="O1577" i="4"/>
  <c r="O1578" i="4"/>
  <c r="K1578" i="4" s="1"/>
  <c r="P1578" i="4" s="1"/>
  <c r="O1580" i="4"/>
  <c r="K1580" i="4" s="1"/>
  <c r="P1580" i="4" s="1"/>
  <c r="O1581" i="4"/>
  <c r="K1581" i="4" s="1"/>
  <c r="P1581" i="4" s="1"/>
  <c r="O1582" i="4"/>
  <c r="K1582" i="4" s="1"/>
  <c r="P1582" i="4" s="1"/>
  <c r="O1583" i="4"/>
  <c r="K1583" i="4" s="1"/>
  <c r="P1583" i="4" s="1"/>
  <c r="O1593" i="4"/>
  <c r="K1593" i="4" s="1"/>
  <c r="P1593" i="4" s="1"/>
  <c r="K1625" i="4"/>
  <c r="P1625" i="4" s="1"/>
  <c r="M1640" i="4"/>
  <c r="M1638" i="4" s="1"/>
  <c r="O1661" i="4"/>
  <c r="K1661" i="4" s="1"/>
  <c r="P1661" i="4" s="1"/>
  <c r="M1664" i="4"/>
  <c r="M1663" i="4" s="1"/>
  <c r="O1675" i="4"/>
  <c r="K1675" i="4" s="1"/>
  <c r="P1675" i="4" s="1"/>
  <c r="O1693" i="4"/>
  <c r="O1692" i="4" s="1"/>
  <c r="O1712" i="4"/>
  <c r="K1712" i="4" s="1"/>
  <c r="P1712" i="4" s="1"/>
  <c r="O1719" i="4"/>
  <c r="K1719" i="4" s="1"/>
  <c r="P1719" i="4" s="1"/>
  <c r="O1723" i="4"/>
  <c r="K1723" i="4" s="1"/>
  <c r="P1723" i="4" s="1"/>
  <c r="O1724" i="4"/>
  <c r="K1724" i="4" s="1"/>
  <c r="P1724" i="4" s="1"/>
  <c r="O1753" i="4"/>
  <c r="K1753" i="4" s="1"/>
  <c r="P1753" i="4" s="1"/>
  <c r="O1774" i="4"/>
  <c r="O125" i="4"/>
  <c r="O158" i="4"/>
  <c r="O216" i="4"/>
  <c r="O227" i="4"/>
  <c r="K227" i="4" s="1"/>
  <c r="P227" i="4" s="1"/>
  <c r="O230" i="4"/>
  <c r="K230" i="4" s="1"/>
  <c r="P230" i="4" s="1"/>
  <c r="O232" i="4"/>
  <c r="K232" i="4" s="1"/>
  <c r="P232" i="4" s="1"/>
  <c r="O246" i="4"/>
  <c r="K246" i="4" s="1"/>
  <c r="P246" i="4" s="1"/>
  <c r="O248" i="4"/>
  <c r="K248" i="4" s="1"/>
  <c r="P248" i="4" s="1"/>
  <c r="P253" i="4"/>
  <c r="O313" i="4"/>
  <c r="O315" i="4"/>
  <c r="O322" i="4"/>
  <c r="O325" i="4"/>
  <c r="O327" i="4"/>
  <c r="O343" i="4"/>
  <c r="K343" i="4" s="1"/>
  <c r="P343" i="4" s="1"/>
  <c r="O376" i="4"/>
  <c r="K376" i="4" s="1"/>
  <c r="P376" i="4" s="1"/>
  <c r="O379" i="4"/>
  <c r="K379" i="4" s="1"/>
  <c r="P379" i="4" s="1"/>
  <c r="O383" i="4"/>
  <c r="O401" i="4"/>
  <c r="K401" i="4" s="1"/>
  <c r="P401" i="4" s="1"/>
  <c r="O425" i="4"/>
  <c r="K425" i="4" s="1"/>
  <c r="P425" i="4" s="1"/>
  <c r="O446" i="4"/>
  <c r="K446" i="4" s="1"/>
  <c r="P446" i="4" s="1"/>
  <c r="O452" i="4"/>
  <c r="K452" i="4" s="1"/>
  <c r="P452" i="4" s="1"/>
  <c r="O456" i="4"/>
  <c r="K456" i="4" s="1"/>
  <c r="P456" i="4" s="1"/>
  <c r="O465" i="4"/>
  <c r="K465" i="4" s="1"/>
  <c r="P465" i="4" s="1"/>
  <c r="O469" i="4"/>
  <c r="K469" i="4" s="1"/>
  <c r="P469" i="4" s="1"/>
  <c r="K471" i="4"/>
  <c r="P471" i="4" s="1"/>
  <c r="O488" i="4"/>
  <c r="K488" i="4" s="1"/>
  <c r="P488" i="4" s="1"/>
  <c r="O517" i="4"/>
  <c r="K517" i="4" s="1"/>
  <c r="P517" i="4" s="1"/>
  <c r="O524" i="4"/>
  <c r="K524" i="4" s="1"/>
  <c r="P524" i="4" s="1"/>
  <c r="O549" i="4"/>
  <c r="K549" i="4" s="1"/>
  <c r="P549" i="4" s="1"/>
  <c r="O562" i="4"/>
  <c r="K562" i="4" s="1"/>
  <c r="P562" i="4" s="1"/>
  <c r="O565" i="4"/>
  <c r="K565" i="4" s="1"/>
  <c r="P565" i="4" s="1"/>
  <c r="O564" i="4"/>
  <c r="K564" i="4" s="1"/>
  <c r="P564" i="4" s="1"/>
  <c r="O567" i="4"/>
  <c r="K567" i="4" s="1"/>
  <c r="P567" i="4" s="1"/>
  <c r="O606" i="4"/>
  <c r="K606" i="4" s="1"/>
  <c r="P606" i="4" s="1"/>
  <c r="O608" i="4"/>
  <c r="K608" i="4" s="1"/>
  <c r="P608" i="4" s="1"/>
  <c r="O621" i="4"/>
  <c r="K621" i="4" s="1"/>
  <c r="P621" i="4" s="1"/>
  <c r="O615" i="4"/>
  <c r="K615" i="4" s="1"/>
  <c r="P615" i="4" s="1"/>
  <c r="O636" i="4"/>
  <c r="K636" i="4" s="1"/>
  <c r="P636" i="4" s="1"/>
  <c r="O638" i="4"/>
  <c r="K638" i="4" s="1"/>
  <c r="P638" i="4" s="1"/>
  <c r="O654" i="4"/>
  <c r="O660" i="4"/>
  <c r="O662" i="4"/>
  <c r="K662" i="4" s="1"/>
  <c r="P662" i="4" s="1"/>
  <c r="O679" i="4"/>
  <c r="K679" i="4" s="1"/>
  <c r="P679" i="4" s="1"/>
  <c r="O682" i="4"/>
  <c r="K682" i="4" s="1"/>
  <c r="P682" i="4" s="1"/>
  <c r="O685" i="4"/>
  <c r="K685" i="4" s="1"/>
  <c r="P685" i="4" s="1"/>
  <c r="O687" i="4"/>
  <c r="K687" i="4" s="1"/>
  <c r="P687" i="4" s="1"/>
  <c r="O705" i="4"/>
  <c r="K705" i="4" s="1"/>
  <c r="P705" i="4" s="1"/>
  <c r="O711" i="4"/>
  <c r="K711" i="4" s="1"/>
  <c r="P711" i="4" s="1"/>
  <c r="O712" i="4"/>
  <c r="K712" i="4" s="1"/>
  <c r="P712" i="4" s="1"/>
  <c r="O721" i="4"/>
  <c r="K721" i="4" s="1"/>
  <c r="P721" i="4" s="1"/>
  <c r="O724" i="4"/>
  <c r="K724" i="4" s="1"/>
  <c r="P724" i="4" s="1"/>
  <c r="O729" i="4"/>
  <c r="K729" i="4" s="1"/>
  <c r="P729" i="4" s="1"/>
  <c r="O736" i="4"/>
  <c r="O738" i="4"/>
  <c r="K738" i="4" s="1"/>
  <c r="P738" i="4" s="1"/>
  <c r="O743" i="4"/>
  <c r="O746" i="4"/>
  <c r="K746" i="4" s="1"/>
  <c r="P746" i="4" s="1"/>
  <c r="O765" i="4"/>
  <c r="K765" i="4" s="1"/>
  <c r="P765" i="4" s="1"/>
  <c r="O801" i="4"/>
  <c r="K801" i="4" s="1"/>
  <c r="P801" i="4" s="1"/>
  <c r="O804" i="4"/>
  <c r="K804" i="4" s="1"/>
  <c r="P804" i="4" s="1"/>
  <c r="O810" i="4"/>
  <c r="K810" i="4" s="1"/>
  <c r="P810" i="4" s="1"/>
  <c r="O816" i="4"/>
  <c r="K816" i="4" s="1"/>
  <c r="P816" i="4" s="1"/>
  <c r="O819" i="4"/>
  <c r="K819" i="4" s="1"/>
  <c r="P819" i="4" s="1"/>
  <c r="O832" i="4"/>
  <c r="K832" i="4" s="1"/>
  <c r="P832" i="4" s="1"/>
  <c r="O839" i="4"/>
  <c r="K839" i="4" s="1"/>
  <c r="P839" i="4" s="1"/>
  <c r="O844" i="4"/>
  <c r="K844" i="4" s="1"/>
  <c r="P844" i="4" s="1"/>
  <c r="O856" i="4"/>
  <c r="K856" i="4" s="1"/>
  <c r="P856" i="4" s="1"/>
  <c r="O864" i="4"/>
  <c r="K864" i="4" s="1"/>
  <c r="P864" i="4" s="1"/>
  <c r="O875" i="4"/>
  <c r="K875" i="4" s="1"/>
  <c r="P875" i="4" s="1"/>
  <c r="O890" i="4"/>
  <c r="O889" i="4" s="1"/>
  <c r="O897" i="4"/>
  <c r="K897" i="4" s="1"/>
  <c r="P897" i="4" s="1"/>
  <c r="O914" i="4"/>
  <c r="K914" i="4" s="1"/>
  <c r="P914" i="4" s="1"/>
  <c r="O915" i="4"/>
  <c r="K915" i="4" s="1"/>
  <c r="P915" i="4" s="1"/>
  <c r="O918" i="4"/>
  <c r="K918" i="4" s="1"/>
  <c r="P918" i="4" s="1"/>
  <c r="O946" i="4"/>
  <c r="K946" i="4" s="1"/>
  <c r="P946" i="4" s="1"/>
  <c r="O956" i="4"/>
  <c r="K956" i="4" s="1"/>
  <c r="P956" i="4" s="1"/>
  <c r="O958" i="4"/>
  <c r="K958" i="4" s="1"/>
  <c r="P958" i="4" s="1"/>
  <c r="O960" i="4"/>
  <c r="K960" i="4" s="1"/>
  <c r="P960" i="4" s="1"/>
  <c r="O969" i="4"/>
  <c r="K969" i="4" s="1"/>
  <c r="P969" i="4" s="1"/>
  <c r="O964" i="4"/>
  <c r="K964" i="4" s="1"/>
  <c r="P964" i="4" s="1"/>
  <c r="O966" i="4"/>
  <c r="K966" i="4" s="1"/>
  <c r="P966" i="4" s="1"/>
  <c r="O970" i="4"/>
  <c r="K970" i="4" s="1"/>
  <c r="P970" i="4" s="1"/>
  <c r="O971" i="4"/>
  <c r="K971" i="4" s="1"/>
  <c r="P971" i="4" s="1"/>
  <c r="O973" i="4"/>
  <c r="K973" i="4" s="1"/>
  <c r="P973" i="4" s="1"/>
  <c r="O974" i="4"/>
  <c r="K974" i="4" s="1"/>
  <c r="P974" i="4" s="1"/>
  <c r="O980" i="4"/>
  <c r="K980" i="4" s="1"/>
  <c r="P980" i="4" s="1"/>
  <c r="O1034" i="4"/>
  <c r="K1034" i="4" s="1"/>
  <c r="P1034" i="4" s="1"/>
  <c r="O1044" i="4"/>
  <c r="K1044" i="4" s="1"/>
  <c r="P1044" i="4" s="1"/>
  <c r="O1047" i="4"/>
  <c r="K1047" i="4" s="1"/>
  <c r="P1047" i="4" s="1"/>
  <c r="O1055" i="4"/>
  <c r="K1055" i="4" s="1"/>
  <c r="P1055" i="4" s="1"/>
  <c r="O1064" i="4"/>
  <c r="K1064" i="4" s="1"/>
  <c r="P1064" i="4" s="1"/>
  <c r="O1065" i="4"/>
  <c r="K1065" i="4" s="1"/>
  <c r="P1065" i="4" s="1"/>
  <c r="O1075" i="4"/>
  <c r="K1075" i="4" s="1"/>
  <c r="P1075" i="4" s="1"/>
  <c r="O1083" i="4"/>
  <c r="K1083" i="4" s="1"/>
  <c r="P1083" i="4" s="1"/>
  <c r="O1097" i="4"/>
  <c r="K1097" i="4" s="1"/>
  <c r="P1097" i="4" s="1"/>
  <c r="O1094" i="4"/>
  <c r="K1094" i="4" s="1"/>
  <c r="P1094" i="4" s="1"/>
  <c r="O1108" i="4"/>
  <c r="O1127" i="4"/>
  <c r="K1127" i="4" s="1"/>
  <c r="P1127" i="4" s="1"/>
  <c r="O1132" i="4"/>
  <c r="K1132" i="4" s="1"/>
  <c r="P1132" i="4" s="1"/>
  <c r="O1148" i="4"/>
  <c r="K1148" i="4" s="1"/>
  <c r="P1148" i="4" s="1"/>
  <c r="O1171" i="4"/>
  <c r="K1171" i="4" s="1"/>
  <c r="P1171" i="4" s="1"/>
  <c r="O1173" i="4"/>
  <c r="K1173" i="4" s="1"/>
  <c r="P1173" i="4" s="1"/>
  <c r="O1175" i="4"/>
  <c r="K1175" i="4" s="1"/>
  <c r="P1175" i="4" s="1"/>
  <c r="O1179" i="4"/>
  <c r="K1179" i="4" s="1"/>
  <c r="P1179" i="4" s="1"/>
  <c r="O1180" i="4"/>
  <c r="K1180" i="4" s="1"/>
  <c r="P1180" i="4" s="1"/>
  <c r="O1197" i="4"/>
  <c r="K1197" i="4" s="1"/>
  <c r="P1197" i="4" s="1"/>
  <c r="O1199" i="4"/>
  <c r="K1199" i="4" s="1"/>
  <c r="P1199" i="4" s="1"/>
  <c r="O1200" i="4"/>
  <c r="K1200" i="4" s="1"/>
  <c r="P1200" i="4" s="1"/>
  <c r="O1202" i="4"/>
  <c r="K1202" i="4" s="1"/>
  <c r="P1202" i="4" s="1"/>
  <c r="O1203" i="4"/>
  <c r="K1203" i="4" s="1"/>
  <c r="P1203" i="4" s="1"/>
  <c r="O1207" i="4"/>
  <c r="K1207" i="4" s="1"/>
  <c r="P1207" i="4" s="1"/>
  <c r="O1212" i="4"/>
  <c r="K1212" i="4" s="1"/>
  <c r="P1212" i="4" s="1"/>
  <c r="O1214" i="4"/>
  <c r="K1214" i="4" s="1"/>
  <c r="P1214" i="4" s="1"/>
  <c r="O1224" i="4"/>
  <c r="O1235" i="4"/>
  <c r="K1235" i="4" s="1"/>
  <c r="P1235" i="4" s="1"/>
  <c r="O1237" i="4"/>
  <c r="K1237" i="4" s="1"/>
  <c r="P1237" i="4" s="1"/>
  <c r="O1240" i="4"/>
  <c r="K1240" i="4" s="1"/>
  <c r="P1240" i="4" s="1"/>
  <c r="O1248" i="4"/>
  <c r="O1253" i="4"/>
  <c r="K1253" i="4" s="1"/>
  <c r="P1253" i="4" s="1"/>
  <c r="O1259" i="4"/>
  <c r="K1259" i="4" s="1"/>
  <c r="P1259" i="4" s="1"/>
  <c r="O1262" i="4"/>
  <c r="K1262" i="4" s="1"/>
  <c r="P1262" i="4" s="1"/>
  <c r="O1264" i="4"/>
  <c r="K1264" i="4" s="1"/>
  <c r="P1264" i="4" s="1"/>
  <c r="O1267" i="4"/>
  <c r="K1267" i="4" s="1"/>
  <c r="P1267" i="4" s="1"/>
  <c r="O1268" i="4"/>
  <c r="K1268" i="4" s="1"/>
  <c r="P1268" i="4" s="1"/>
  <c r="O1332" i="4"/>
  <c r="O1359" i="4"/>
  <c r="K1359" i="4" s="1"/>
  <c r="P1359" i="4" s="1"/>
  <c r="O1376" i="4"/>
  <c r="O1389" i="4"/>
  <c r="K1389" i="4" s="1"/>
  <c r="P1389" i="4" s="1"/>
  <c r="O1390" i="4"/>
  <c r="K1390" i="4" s="1"/>
  <c r="P1390" i="4" s="1"/>
  <c r="O1401" i="4"/>
  <c r="K1401" i="4" s="1"/>
  <c r="P1401" i="4" s="1"/>
  <c r="O1403" i="4"/>
  <c r="K1403" i="4" s="1"/>
  <c r="P1403" i="4" s="1"/>
  <c r="O1408" i="4"/>
  <c r="K1408" i="4" s="1"/>
  <c r="P1408" i="4" s="1"/>
  <c r="O1434" i="4"/>
  <c r="K1434" i="4" s="1"/>
  <c r="P1434" i="4" s="1"/>
  <c r="O1443" i="4"/>
  <c r="K1443" i="4" s="1"/>
  <c r="P1443" i="4" s="1"/>
  <c r="O1449" i="4"/>
  <c r="K1449" i="4" s="1"/>
  <c r="P1449" i="4" s="1"/>
  <c r="O1451" i="4"/>
  <c r="K1451" i="4" s="1"/>
  <c r="P1451" i="4" s="1"/>
  <c r="O1524" i="4"/>
  <c r="K1524" i="4" s="1"/>
  <c r="P1524" i="4" s="1"/>
  <c r="O1535" i="4"/>
  <c r="O1546" i="4"/>
  <c r="O1545" i="4" s="1"/>
  <c r="O1558" i="4"/>
  <c r="K1558" i="4" s="1"/>
  <c r="P1558" i="4" s="1"/>
  <c r="O1561" i="4"/>
  <c r="K1561" i="4" s="1"/>
  <c r="P1561" i="4" s="1"/>
  <c r="O1604" i="4"/>
  <c r="K1623" i="4"/>
  <c r="P1623" i="4" s="1"/>
  <c r="O1629" i="4"/>
  <c r="K1629" i="4" s="1"/>
  <c r="P1629" i="4" s="1"/>
  <c r="O1652" i="4"/>
  <c r="O1671" i="4"/>
  <c r="O1686" i="4"/>
  <c r="K1686" i="4" s="1"/>
  <c r="P1686" i="4" s="1"/>
  <c r="O1731" i="4"/>
  <c r="K1731" i="4" s="1"/>
  <c r="P1731" i="4" s="1"/>
  <c r="O1751" i="4"/>
  <c r="K1751" i="4" s="1"/>
  <c r="P1751" i="4" s="1"/>
  <c r="O1775" i="4"/>
  <c r="O29" i="4"/>
  <c r="K29" i="4" s="1"/>
  <c r="P29" i="4" s="1"/>
  <c r="M407" i="4"/>
  <c r="M406" i="4" s="1"/>
  <c r="O411" i="4"/>
  <c r="O410" i="4" s="1"/>
  <c r="O710" i="4"/>
  <c r="K710" i="4" s="1"/>
  <c r="P710" i="4" s="1"/>
  <c r="O878" i="4"/>
  <c r="O880" i="4"/>
  <c r="K880" i="4" s="1"/>
  <c r="P880" i="4" s="1"/>
  <c r="O1497" i="4"/>
  <c r="O1496" i="4" s="1"/>
  <c r="O1513" i="4"/>
  <c r="O1512" i="4" s="1"/>
  <c r="O1531" i="4"/>
  <c r="K1531" i="4" s="1"/>
  <c r="P1531" i="4" s="1"/>
  <c r="O939" i="4"/>
  <c r="K939" i="4" s="1"/>
  <c r="P939" i="4" s="1"/>
  <c r="O42" i="4"/>
  <c r="K42" i="4" s="1"/>
  <c r="P42" i="4" s="1"/>
  <c r="O96" i="4"/>
  <c r="K96" i="4" s="1"/>
  <c r="P96" i="4" s="1"/>
  <c r="O1710" i="4"/>
  <c r="K1710" i="4" s="1"/>
  <c r="P1710" i="4" s="1"/>
  <c r="O141" i="4"/>
  <c r="O1592" i="4"/>
  <c r="K1592" i="4" s="1"/>
  <c r="P1592" i="4" s="1"/>
  <c r="O807" i="4"/>
  <c r="K807" i="4" s="1"/>
  <c r="P807" i="4" s="1"/>
  <c r="O1587" i="4"/>
  <c r="K1587" i="4" s="1"/>
  <c r="P1587" i="4" s="1"/>
  <c r="O436" i="4"/>
  <c r="K436" i="4" s="1"/>
  <c r="P436" i="4" s="1"/>
  <c r="O604" i="4"/>
  <c r="K604" i="4" s="1"/>
  <c r="P604" i="4" s="1"/>
  <c r="O942" i="4"/>
  <c r="K942" i="4" s="1"/>
  <c r="P942" i="4" s="1"/>
  <c r="O1308" i="4"/>
  <c r="K1308" i="4" s="1"/>
  <c r="P1308" i="4" s="1"/>
  <c r="O1586" i="4"/>
  <c r="O1078" i="4"/>
  <c r="K1078" i="4" s="1"/>
  <c r="P1078" i="4" s="1"/>
  <c r="O670" i="4"/>
  <c r="O837" i="4"/>
  <c r="K837" i="4" s="1"/>
  <c r="P837" i="4" s="1"/>
  <c r="O614" i="4"/>
  <c r="K614" i="4" s="1"/>
  <c r="P614" i="4" s="1"/>
  <c r="O1525" i="4"/>
  <c r="K1525" i="4" s="1"/>
  <c r="P1525" i="4" s="1"/>
  <c r="O572" i="4"/>
  <c r="K572" i="4" s="1"/>
  <c r="P572" i="4" s="1"/>
  <c r="O1012" i="4"/>
  <c r="K1012" i="4" s="1"/>
  <c r="P1012" i="4" s="1"/>
  <c r="O1107" i="4"/>
  <c r="K1107" i="4" s="1"/>
  <c r="P1107" i="4" s="1"/>
  <c r="O587" i="4"/>
  <c r="K587" i="4" s="1"/>
  <c r="P587" i="4" s="1"/>
  <c r="O620" i="4"/>
  <c r="K620" i="4" s="1"/>
  <c r="P620" i="4" s="1"/>
  <c r="O823" i="4"/>
  <c r="K823" i="4" s="1"/>
  <c r="P823" i="4" s="1"/>
  <c r="O509" i="4"/>
  <c r="O629" i="4"/>
  <c r="K629" i="4" s="1"/>
  <c r="P629" i="4" s="1"/>
  <c r="O949" i="4"/>
  <c r="K949" i="4" s="1"/>
  <c r="P949" i="4" s="1"/>
  <c r="O1100" i="4"/>
  <c r="K1100" i="4" s="1"/>
  <c r="P1100" i="4" s="1"/>
  <c r="O195" i="4"/>
  <c r="K195" i="4" s="1"/>
  <c r="P195" i="4" s="1"/>
  <c r="O683" i="4"/>
  <c r="K683" i="4" s="1"/>
  <c r="P683" i="4" s="1"/>
  <c r="O1329" i="4"/>
  <c r="K1329" i="4" s="1"/>
  <c r="P1329" i="4" s="1"/>
  <c r="O144" i="4"/>
  <c r="O196" i="4"/>
  <c r="K196" i="4" s="1"/>
  <c r="P196" i="4" s="1"/>
  <c r="O392" i="4"/>
  <c r="K392" i="4" s="1"/>
  <c r="P392" i="4" s="1"/>
  <c r="O538" i="4"/>
  <c r="O806" i="4"/>
  <c r="K806" i="4" s="1"/>
  <c r="P806" i="4" s="1"/>
  <c r="O826" i="4"/>
  <c r="K826" i="4" s="1"/>
  <c r="P826" i="4" s="1"/>
  <c r="O842" i="4"/>
  <c r="K842" i="4" s="1"/>
  <c r="P842" i="4" s="1"/>
  <c r="O186" i="4"/>
  <c r="K186" i="4" s="1"/>
  <c r="P186" i="4" s="1"/>
  <c r="O442" i="4"/>
  <c r="K442" i="4" s="1"/>
  <c r="P442" i="4" s="1"/>
  <c r="O508" i="4"/>
  <c r="O541" i="4"/>
  <c r="K541" i="4" s="1"/>
  <c r="P541" i="4" s="1"/>
  <c r="O1002" i="4"/>
  <c r="K1002" i="4" s="1"/>
  <c r="P1002" i="4" s="1"/>
  <c r="O1054" i="4"/>
  <c r="K1054" i="4" s="1"/>
  <c r="P1054" i="4" s="1"/>
  <c r="O1781" i="4"/>
  <c r="K1781" i="4" s="1"/>
  <c r="P1781" i="4" s="1"/>
  <c r="O84" i="4"/>
  <c r="O312" i="4"/>
  <c r="O1709" i="4"/>
  <c r="K1709" i="4" s="1"/>
  <c r="P1709" i="4" s="1"/>
  <c r="O676" i="4"/>
  <c r="K676" i="4" s="1"/>
  <c r="P676" i="4" s="1"/>
  <c r="O539" i="4"/>
  <c r="K539" i="4" s="1"/>
  <c r="P539" i="4" s="1"/>
  <c r="O643" i="4"/>
  <c r="K643" i="4" s="1"/>
  <c r="P643" i="4" s="1"/>
  <c r="O944" i="4"/>
  <c r="K944" i="4" s="1"/>
  <c r="P944" i="4" s="1"/>
  <c r="O1433" i="4"/>
  <c r="K1433" i="4" s="1"/>
  <c r="P1433" i="4" s="1"/>
  <c r="O632" i="4"/>
  <c r="K632" i="4" s="1"/>
  <c r="P632" i="4" s="1"/>
  <c r="O719" i="4"/>
  <c r="K719" i="4" s="1"/>
  <c r="P719" i="4" s="1"/>
  <c r="O940" i="4"/>
  <c r="K940" i="4" s="1"/>
  <c r="P940" i="4" s="1"/>
  <c r="K999" i="4"/>
  <c r="P999" i="4" s="1"/>
  <c r="O1641" i="4"/>
  <c r="O1638" i="4" s="1"/>
  <c r="O841" i="4"/>
  <c r="K841" i="4" s="1"/>
  <c r="P841" i="4" s="1"/>
  <c r="O854" i="4"/>
  <c r="K854" i="4" s="1"/>
  <c r="P854" i="4" s="1"/>
  <c r="O991" i="4"/>
  <c r="K991" i="4" s="1"/>
  <c r="P991" i="4" s="1"/>
  <c r="O1380" i="4"/>
  <c r="K1380" i="4" s="1"/>
  <c r="P1380" i="4" s="1"/>
  <c r="O69" i="4"/>
  <c r="K69" i="4" s="1"/>
  <c r="P69" i="4" s="1"/>
  <c r="O490" i="4"/>
  <c r="K490" i="4" s="1"/>
  <c r="P490" i="4" s="1"/>
  <c r="O745" i="4"/>
  <c r="K745" i="4" s="1"/>
  <c r="P745" i="4" s="1"/>
  <c r="O1182" i="4"/>
  <c r="K1182" i="4" s="1"/>
  <c r="P1182" i="4" s="1"/>
  <c r="O584" i="4"/>
  <c r="K584" i="4" s="1"/>
  <c r="P584" i="4" s="1"/>
  <c r="O619" i="4"/>
  <c r="K619" i="4" s="1"/>
  <c r="P619" i="4" s="1"/>
  <c r="O703" i="4"/>
  <c r="O809" i="4"/>
  <c r="K809" i="4" s="1"/>
  <c r="P809" i="4" s="1"/>
  <c r="O828" i="4"/>
  <c r="K828" i="4" s="1"/>
  <c r="P828" i="4" s="1"/>
  <c r="O953" i="4"/>
  <c r="K953" i="4" s="1"/>
  <c r="P953" i="4" s="1"/>
  <c r="O311" i="4"/>
  <c r="O388" i="4"/>
  <c r="K388" i="4" s="1"/>
  <c r="P388" i="4" s="1"/>
  <c r="O489" i="4"/>
  <c r="K489" i="4" s="1"/>
  <c r="P489" i="4" s="1"/>
  <c r="O1135" i="4"/>
  <c r="K1135" i="4" s="1"/>
  <c r="P1135" i="4" s="1"/>
  <c r="O1425" i="4"/>
  <c r="K1425" i="4" s="1"/>
  <c r="P1425" i="4" s="1"/>
  <c r="O1447" i="4"/>
  <c r="K1447" i="4" s="1"/>
  <c r="P1447" i="4" s="1"/>
  <c r="O1754" i="4"/>
  <c r="K1754" i="4" s="1"/>
  <c r="P1754" i="4" s="1"/>
  <c r="O1526" i="4"/>
  <c r="K1526" i="4" s="1"/>
  <c r="P1526" i="4" s="1"/>
  <c r="O140" i="4"/>
  <c r="O296" i="4"/>
  <c r="O341" i="4"/>
  <c r="O583" i="4"/>
  <c r="K583" i="4" s="1"/>
  <c r="P583" i="4" s="1"/>
  <c r="O716" i="4"/>
  <c r="K716" i="4" s="1"/>
  <c r="P716" i="4" s="1"/>
  <c r="O1676" i="4"/>
  <c r="K1676" i="4" s="1"/>
  <c r="P1676" i="4" s="1"/>
  <c r="O145" i="4"/>
  <c r="O299" i="4"/>
  <c r="O342" i="4"/>
  <c r="K342" i="4" s="1"/>
  <c r="P342" i="4" s="1"/>
  <c r="O361" i="4"/>
  <c r="K361" i="4" s="1"/>
  <c r="P361" i="4" s="1"/>
  <c r="O586" i="4"/>
  <c r="K586" i="4" s="1"/>
  <c r="P586" i="4" s="1"/>
  <c r="O815" i="4"/>
  <c r="K815" i="4" s="1"/>
  <c r="P815" i="4" s="1"/>
  <c r="O968" i="4"/>
  <c r="K968" i="4" s="1"/>
  <c r="P968" i="4" s="1"/>
  <c r="O1416" i="4"/>
  <c r="K1416" i="4" s="1"/>
  <c r="P1416" i="4" s="1"/>
  <c r="O1727" i="4"/>
  <c r="K1727" i="4" s="1"/>
  <c r="P1727" i="4" s="1"/>
  <c r="O1762" i="4"/>
  <c r="K1762" i="4" s="1"/>
  <c r="P1762" i="4" s="1"/>
  <c r="O87" i="4"/>
  <c r="O305" i="4"/>
  <c r="O440" i="4"/>
  <c r="O1707" i="4"/>
  <c r="O283" i="4"/>
  <c r="K283" i="4" s="1"/>
  <c r="P283" i="4" s="1"/>
  <c r="O309" i="4"/>
  <c r="O718" i="4"/>
  <c r="K718" i="4" s="1"/>
  <c r="P718" i="4" s="1"/>
  <c r="O1681" i="4"/>
  <c r="O1680" i="4" s="1"/>
  <c r="O1356" i="4"/>
  <c r="K1356" i="4" s="1"/>
  <c r="P1356" i="4" s="1"/>
  <c r="O83" i="4"/>
  <c r="O308" i="4"/>
  <c r="O369" i="4"/>
  <c r="K369" i="4" s="1"/>
  <c r="P369" i="4" s="1"/>
  <c r="O464" i="4"/>
  <c r="O481" i="4"/>
  <c r="O480" i="4" s="1"/>
  <c r="O556" i="4"/>
  <c r="O571" i="4"/>
  <c r="K571" i="4" s="1"/>
  <c r="P571" i="4" s="1"/>
  <c r="O577" i="4"/>
  <c r="K577" i="4" s="1"/>
  <c r="P577" i="4" s="1"/>
  <c r="O596" i="4"/>
  <c r="K596" i="4" s="1"/>
  <c r="P596" i="4" s="1"/>
  <c r="O1118" i="4"/>
  <c r="K1118" i="4" s="1"/>
  <c r="P1118" i="4" s="1"/>
  <c r="O1147" i="4"/>
  <c r="K1147" i="4" s="1"/>
  <c r="P1147" i="4" s="1"/>
  <c r="O50" i="4"/>
  <c r="K50" i="4" s="1"/>
  <c r="P50" i="4" s="1"/>
  <c r="O217" i="4"/>
  <c r="K217" i="4" s="1"/>
  <c r="P217" i="4" s="1"/>
  <c r="O496" i="4"/>
  <c r="K496" i="4" s="1"/>
  <c r="P496" i="4" s="1"/>
  <c r="O574" i="4"/>
  <c r="K574" i="4" s="1"/>
  <c r="P574" i="4" s="1"/>
  <c r="O641" i="4"/>
  <c r="K641" i="4" s="1"/>
  <c r="P641" i="4" s="1"/>
  <c r="O648" i="4"/>
  <c r="K648" i="4" s="1"/>
  <c r="P648" i="4" s="1"/>
  <c r="O927" i="4"/>
  <c r="K927" i="4" s="1"/>
  <c r="P927" i="4" s="1"/>
  <c r="O983" i="4"/>
  <c r="K983" i="4" s="1"/>
  <c r="P983" i="4" s="1"/>
  <c r="O1149" i="4"/>
  <c r="K1149" i="4" s="1"/>
  <c r="P1149" i="4" s="1"/>
  <c r="O1250" i="4"/>
  <c r="K1250" i="4" s="1"/>
  <c r="P1250" i="4" s="1"/>
  <c r="O1049" i="4"/>
  <c r="K1049" i="4" s="1"/>
  <c r="P1049" i="4" s="1"/>
  <c r="O1053" i="4"/>
  <c r="K1053" i="4" s="1"/>
  <c r="P1053" i="4" s="1"/>
  <c r="O1151" i="4"/>
  <c r="K1151" i="4" s="1"/>
  <c r="P1151" i="4" s="1"/>
  <c r="O1189" i="4"/>
  <c r="K1189" i="4" s="1"/>
  <c r="P1189" i="4" s="1"/>
  <c r="O1266" i="4"/>
  <c r="K1266" i="4" s="1"/>
  <c r="P1266" i="4" s="1"/>
  <c r="O1324" i="4"/>
  <c r="K1324" i="4" s="1"/>
  <c r="P1324" i="4" s="1"/>
  <c r="O1767" i="4"/>
  <c r="K1767" i="4" s="1"/>
  <c r="P1767" i="4" s="1"/>
  <c r="O301" i="4"/>
  <c r="O307" i="4"/>
  <c r="O540" i="4"/>
  <c r="K540" i="4" s="1"/>
  <c r="P540" i="4" s="1"/>
  <c r="O559" i="4"/>
  <c r="K559" i="4" s="1"/>
  <c r="P559" i="4" s="1"/>
  <c r="O626" i="4"/>
  <c r="K626" i="4" s="1"/>
  <c r="P626" i="4" s="1"/>
  <c r="O647" i="4"/>
  <c r="K647" i="4" s="1"/>
  <c r="P647" i="4" s="1"/>
  <c r="O1052" i="4"/>
  <c r="K1052" i="4" s="1"/>
  <c r="P1052" i="4" s="1"/>
  <c r="O1089" i="4"/>
  <c r="K1089" i="4" s="1"/>
  <c r="P1089" i="4" s="1"/>
  <c r="O1154" i="4"/>
  <c r="K1154" i="4" s="1"/>
  <c r="P1154" i="4" s="1"/>
  <c r="O1420" i="4"/>
  <c r="K1420" i="4" s="1"/>
  <c r="P1420" i="4" s="1"/>
  <c r="O1099" i="4"/>
  <c r="K1099" i="4" s="1"/>
  <c r="P1099" i="4" s="1"/>
  <c r="O1475" i="4"/>
  <c r="K1475" i="4" s="1"/>
  <c r="P1475" i="4" s="1"/>
  <c r="O1508" i="4"/>
  <c r="O1748" i="4"/>
  <c r="K1748" i="4" s="1"/>
  <c r="P1748" i="4" s="1"/>
  <c r="O192" i="4"/>
  <c r="K192" i="4" s="1"/>
  <c r="P192" i="4" s="1"/>
  <c r="O303" i="4"/>
  <c r="O393" i="4"/>
  <c r="K393" i="4" s="1"/>
  <c r="P393" i="4" s="1"/>
  <c r="O612" i="4"/>
  <c r="K612" i="4" s="1"/>
  <c r="P612" i="4" s="1"/>
  <c r="O1102" i="4"/>
  <c r="K1102" i="4" s="1"/>
  <c r="P1102" i="4" s="1"/>
  <c r="O1184" i="4"/>
  <c r="K1184" i="4" s="1"/>
  <c r="P1184" i="4" s="1"/>
  <c r="O1393" i="4"/>
  <c r="O1411" i="4"/>
  <c r="K1411" i="4" s="1"/>
  <c r="P1411" i="4" s="1"/>
  <c r="O1418" i="4"/>
  <c r="K1418" i="4" s="1"/>
  <c r="P1418" i="4" s="1"/>
  <c r="O1589" i="4"/>
  <c r="K1589" i="4" s="1"/>
  <c r="P1589" i="4" s="1"/>
  <c r="O1458" i="4"/>
  <c r="K1458" i="4" s="1"/>
  <c r="P1458" i="4" s="1"/>
  <c r="O1759" i="4"/>
  <c r="K1759" i="4" s="1"/>
  <c r="P1759" i="4" s="1"/>
  <c r="O1588" i="4"/>
  <c r="K1588" i="4" s="1"/>
  <c r="P1588" i="4" s="1"/>
  <c r="O1591" i="4"/>
  <c r="K1591" i="4" s="1"/>
  <c r="P1591" i="4" s="1"/>
  <c r="O1658" i="4"/>
  <c r="K1658" i="4" s="1"/>
  <c r="P1658" i="4" s="1"/>
  <c r="O948" i="4"/>
  <c r="K948" i="4" s="1"/>
  <c r="P948" i="4" s="1"/>
  <c r="O600" i="4"/>
  <c r="K600" i="4" s="1"/>
  <c r="P600" i="4" s="1"/>
  <c r="O72" i="4"/>
  <c r="K72" i="4" s="1"/>
  <c r="P72" i="4" s="1"/>
  <c r="O183" i="4"/>
  <c r="K183" i="4" s="1"/>
  <c r="P183" i="4" s="1"/>
  <c r="O491" i="4"/>
  <c r="K491" i="4" s="1"/>
  <c r="P491" i="4" s="1"/>
  <c r="O829" i="4"/>
  <c r="K829" i="4" s="1"/>
  <c r="P829" i="4" s="1"/>
  <c r="O1718" i="4"/>
  <c r="K1718" i="4" s="1"/>
  <c r="P1718" i="4" s="1"/>
  <c r="O434" i="4"/>
  <c r="K434" i="4" s="1"/>
  <c r="P434" i="4" s="1"/>
  <c r="O48" i="4"/>
  <c r="K48" i="4" s="1"/>
  <c r="P48" i="4" s="1"/>
  <c r="O162" i="4"/>
  <c r="K162" i="4" s="1"/>
  <c r="P162" i="4" s="1"/>
  <c r="O184" i="4"/>
  <c r="K184" i="4" s="1"/>
  <c r="P184" i="4" s="1"/>
  <c r="O720" i="4"/>
  <c r="K720" i="4" s="1"/>
  <c r="P720" i="4" s="1"/>
  <c r="O803" i="4"/>
  <c r="K803" i="4" s="1"/>
  <c r="P803" i="4" s="1"/>
  <c r="O929" i="4"/>
  <c r="K929" i="4" s="1"/>
  <c r="P929" i="4" s="1"/>
  <c r="O1111" i="4"/>
  <c r="K1111" i="4" s="1"/>
  <c r="P1111" i="4" s="1"/>
  <c r="O1284" i="4"/>
  <c r="K1284" i="4" s="1"/>
  <c r="P1284" i="4" s="1"/>
  <c r="O1410" i="4"/>
  <c r="K1410" i="4" s="1"/>
  <c r="P1410" i="4" s="1"/>
  <c r="O1510" i="4"/>
  <c r="K1510" i="4" s="1"/>
  <c r="P1510" i="4" s="1"/>
  <c r="O1725" i="4"/>
  <c r="K1725" i="4" s="1"/>
  <c r="P1725" i="4" s="1"/>
  <c r="O185" i="4"/>
  <c r="K185" i="4" s="1"/>
  <c r="P185" i="4" s="1"/>
  <c r="O297" i="4"/>
  <c r="O378" i="4"/>
  <c r="K378" i="4" s="1"/>
  <c r="P378" i="4" s="1"/>
  <c r="O387" i="4"/>
  <c r="K387" i="4" s="1"/>
  <c r="P387" i="4" s="1"/>
  <c r="O602" i="4"/>
  <c r="K602" i="4" s="1"/>
  <c r="P602" i="4" s="1"/>
  <c r="O610" i="4"/>
  <c r="K610" i="4" s="1"/>
  <c r="P610" i="4" s="1"/>
  <c r="O1116" i="4"/>
  <c r="K1116" i="4" s="1"/>
  <c r="P1116" i="4" s="1"/>
  <c r="O1326" i="4"/>
  <c r="K1326" i="4" s="1"/>
  <c r="P1326" i="4" s="1"/>
  <c r="O1579" i="4"/>
  <c r="K1579" i="4" s="1"/>
  <c r="P1579" i="4" s="1"/>
  <c r="O628" i="4"/>
  <c r="K628" i="4" s="1"/>
  <c r="P628" i="4" s="1"/>
  <c r="O568" i="4"/>
  <c r="K568" i="4" s="1"/>
  <c r="P568" i="4" s="1"/>
  <c r="O671" i="4"/>
  <c r="K671" i="4" s="1"/>
  <c r="P671" i="4" s="1"/>
  <c r="O1614" i="4"/>
  <c r="K1614" i="4" s="1"/>
  <c r="P1614" i="4" s="1"/>
  <c r="O1632" i="4"/>
  <c r="K1632" i="4" s="1"/>
  <c r="P1632" i="4" s="1"/>
  <c r="O1656" i="4"/>
  <c r="K1656" i="4" s="1"/>
  <c r="P1656" i="4" s="1"/>
  <c r="O790" i="4"/>
  <c r="K790" i="4" s="1"/>
  <c r="P790" i="4" s="1"/>
  <c r="O923" i="4"/>
  <c r="K923" i="4" s="1"/>
  <c r="P923" i="4" s="1"/>
  <c r="O988" i="4"/>
  <c r="K988" i="4" s="1"/>
  <c r="P988" i="4" s="1"/>
  <c r="O1060" i="4"/>
  <c r="K1060" i="4" s="1"/>
  <c r="P1060" i="4" s="1"/>
  <c r="O1195" i="4"/>
  <c r="K1195" i="4" s="1"/>
  <c r="P1195" i="4" s="1"/>
  <c r="O1590" i="4"/>
  <c r="K1590" i="4" s="1"/>
  <c r="P1590" i="4" s="1"/>
  <c r="O557" i="4"/>
  <c r="K557" i="4" s="1"/>
  <c r="P557" i="4" s="1"/>
  <c r="O1779" i="4"/>
  <c r="O143" i="4" l="1"/>
  <c r="O1563" i="4"/>
  <c r="O702" i="4"/>
  <c r="O1556" i="4"/>
  <c r="O1603" i="4"/>
  <c r="O503" i="4"/>
  <c r="K364" i="4"/>
  <c r="K323" i="4"/>
  <c r="P323" i="4" s="1"/>
  <c r="O910" i="4"/>
  <c r="O172" i="4"/>
  <c r="K322" i="4"/>
  <c r="P322" i="4" s="1"/>
  <c r="K313" i="4"/>
  <c r="P313" i="4" s="1"/>
  <c r="K317" i="4"/>
  <c r="P317" i="4" s="1"/>
  <c r="O422" i="4"/>
  <c r="K483" i="4"/>
  <c r="P483" i="4" s="1"/>
  <c r="O483" i="4"/>
  <c r="O769" i="4"/>
  <c r="K309" i="4"/>
  <c r="P309" i="4" s="1"/>
  <c r="O872" i="4"/>
  <c r="O1515" i="4"/>
  <c r="K321" i="4"/>
  <c r="P321" i="4" s="1"/>
  <c r="O239" i="4"/>
  <c r="O877" i="4"/>
  <c r="K319" i="4"/>
  <c r="P319" i="4" s="1"/>
  <c r="K303" i="4"/>
  <c r="P303" i="4" s="1"/>
  <c r="K508" i="4"/>
  <c r="M13" i="4"/>
  <c r="O13" i="4" s="1"/>
  <c r="O742" i="4"/>
  <c r="K304" i="4"/>
  <c r="P304" i="4" s="1"/>
  <c r="O277" i="4"/>
  <c r="K255" i="4"/>
  <c r="O1703" i="4"/>
  <c r="K297" i="4"/>
  <c r="P297" i="4" s="1"/>
  <c r="K307" i="4"/>
  <c r="P307" i="4" s="1"/>
  <c r="O555" i="4"/>
  <c r="O439" i="4"/>
  <c r="O668" i="4"/>
  <c r="K1775" i="4"/>
  <c r="P1775" i="4" s="1"/>
  <c r="O1534" i="4"/>
  <c r="O735" i="4"/>
  <c r="O382" i="4"/>
  <c r="O1576" i="4"/>
  <c r="K260" i="4"/>
  <c r="P260" i="4" s="1"/>
  <c r="O364" i="4"/>
  <c r="O1502" i="4"/>
  <c r="S1500" i="4" s="1"/>
  <c r="K301" i="4"/>
  <c r="P301" i="4" s="1"/>
  <c r="K305" i="4"/>
  <c r="P305" i="4" s="1"/>
  <c r="O224" i="4"/>
  <c r="O136" i="4"/>
  <c r="S136" i="4" s="1"/>
  <c r="K352" i="4"/>
  <c r="P352" i="4" s="1"/>
  <c r="K1774" i="4"/>
  <c r="O1771" i="4"/>
  <c r="K257" i="4"/>
  <c r="P257" i="4" s="1"/>
  <c r="O463" i="4"/>
  <c r="K311" i="4"/>
  <c r="P311" i="4" s="1"/>
  <c r="K509" i="4"/>
  <c r="P509" i="4" s="1"/>
  <c r="O34" i="4"/>
  <c r="K216" i="4"/>
  <c r="P216" i="4" s="1"/>
  <c r="O210" i="4"/>
  <c r="O859" i="4"/>
  <c r="K315" i="4"/>
  <c r="P315" i="4" s="1"/>
  <c r="K299" i="4"/>
  <c r="P299" i="4" s="1"/>
  <c r="O1778" i="4"/>
  <c r="K308" i="4"/>
  <c r="P308" i="4" s="1"/>
  <c r="O340" i="4"/>
  <c r="K312" i="4"/>
  <c r="P312" i="4" s="1"/>
  <c r="O537" i="4"/>
  <c r="O1670" i="4"/>
  <c r="K327" i="4"/>
  <c r="P327" i="4" s="1"/>
  <c r="K158" i="4"/>
  <c r="P158" i="4" s="1"/>
  <c r="O151" i="4"/>
  <c r="O895" i="4"/>
  <c r="K296" i="4"/>
  <c r="P296" i="4" s="1"/>
  <c r="K325" i="4"/>
  <c r="P325" i="4" s="1"/>
  <c r="O352" i="4"/>
  <c r="P105" i="4"/>
  <c r="K105" i="4"/>
  <c r="K890" i="4"/>
  <c r="K341" i="4"/>
  <c r="K340" i="4" s="1"/>
  <c r="P141" i="4"/>
  <c r="K141" i="4"/>
  <c r="K1640" i="4"/>
  <c r="P1640" i="4" s="1"/>
  <c r="K1564" i="4"/>
  <c r="K1563" i="4" s="1"/>
  <c r="K1546" i="4"/>
  <c r="K1545" i="4" s="1"/>
  <c r="P1376" i="4"/>
  <c r="K1376" i="4"/>
  <c r="P116" i="4"/>
  <c r="K116" i="4"/>
  <c r="P504" i="4"/>
  <c r="P774" i="4"/>
  <c r="K556" i="4"/>
  <c r="K555" i="4" s="1"/>
  <c r="K481" i="4"/>
  <c r="K480" i="4" s="1"/>
  <c r="S1641" i="4"/>
  <c r="K1641" i="4"/>
  <c r="P1641" i="4" s="1"/>
  <c r="P84" i="4"/>
  <c r="K84" i="4"/>
  <c r="K878" i="4"/>
  <c r="K1535" i="4"/>
  <c r="K1534" i="4" s="1"/>
  <c r="K1224" i="4"/>
  <c r="P1224" i="4"/>
  <c r="K736" i="4"/>
  <c r="K735" i="4" s="1"/>
  <c r="K660" i="4"/>
  <c r="K383" i="4"/>
  <c r="K382" i="4" s="1"/>
  <c r="K214" i="4"/>
  <c r="K152" i="4"/>
  <c r="K433" i="4"/>
  <c r="K176" i="4"/>
  <c r="K172" i="4" s="1"/>
  <c r="K166" i="4"/>
  <c r="K164" i="4" s="1"/>
  <c r="K743" i="4"/>
  <c r="K742" i="4" s="1"/>
  <c r="K538" i="4"/>
  <c r="K537" i="4" s="1"/>
  <c r="K464" i="4"/>
  <c r="K463" i="4" s="1"/>
  <c r="K703" i="4"/>
  <c r="K702" i="4" s="1"/>
  <c r="K1586" i="4"/>
  <c r="P1332" i="4"/>
  <c r="K1332" i="4"/>
  <c r="K654" i="4"/>
  <c r="K106" i="4"/>
  <c r="P106" i="4"/>
  <c r="K548" i="4"/>
  <c r="P104" i="4"/>
  <c r="K104" i="4"/>
  <c r="O26" i="4"/>
  <c r="K26" i="4" s="1"/>
  <c r="P26" i="4" s="1"/>
  <c r="K145" i="4"/>
  <c r="P145" i="4"/>
  <c r="K1693" i="4"/>
  <c r="K1692" i="4" s="1"/>
  <c r="K451" i="4"/>
  <c r="K78" i="4"/>
  <c r="P78" i="4"/>
  <c r="K757" i="4"/>
  <c r="K1393" i="4"/>
  <c r="P1393" i="4"/>
  <c r="K670" i="4"/>
  <c r="K668" i="4" s="1"/>
  <c r="K87" i="4"/>
  <c r="P87" i="4"/>
  <c r="K144" i="4"/>
  <c r="P144" i="4"/>
  <c r="K411" i="4"/>
  <c r="K410" i="4" s="1"/>
  <c r="K873" i="4"/>
  <c r="P1247" i="4"/>
  <c r="K1247" i="4"/>
  <c r="P81" i="4"/>
  <c r="K81" i="4"/>
  <c r="K139" i="4"/>
  <c r="P139" i="4"/>
  <c r="P485" i="4"/>
  <c r="P241" i="4"/>
  <c r="K226" i="4"/>
  <c r="K224" i="4" s="1"/>
  <c r="K279" i="4"/>
  <c r="K277" i="4" s="1"/>
  <c r="K140" i="4"/>
  <c r="P140" i="4"/>
  <c r="K440" i="4"/>
  <c r="K439" i="4" s="1"/>
  <c r="K83" i="4"/>
  <c r="P83" i="4"/>
  <c r="K1671" i="4"/>
  <c r="K1670" i="4" s="1"/>
  <c r="K896" i="4"/>
  <c r="P102" i="4"/>
  <c r="K102" i="4"/>
  <c r="K1113" i="4"/>
  <c r="P1113" i="4"/>
  <c r="K423" i="4"/>
  <c r="K422" i="4" s="1"/>
  <c r="P1018" i="4"/>
  <c r="K1018" i="4"/>
  <c r="K1513" i="4"/>
  <c r="K1512" i="4" s="1"/>
  <c r="K407" i="4"/>
  <c r="K406" i="4" s="1"/>
  <c r="K1652" i="4"/>
  <c r="P1108" i="4"/>
  <c r="K1108" i="4"/>
  <c r="K860" i="4"/>
  <c r="K859" i="4" s="1"/>
  <c r="K1557" i="4"/>
  <c r="K1556" i="4" s="1"/>
  <c r="P353" i="4"/>
  <c r="P35" i="4"/>
  <c r="K1779" i="4"/>
  <c r="K1778" i="4" s="1"/>
  <c r="K1508" i="4"/>
  <c r="K1502" i="4" s="1"/>
  <c r="K1681" i="4"/>
  <c r="K1680" i="4" s="1"/>
  <c r="P125" i="4"/>
  <c r="K125" i="4"/>
  <c r="K1664" i="4"/>
  <c r="K1663" i="4" s="1"/>
  <c r="K1577" i="4"/>
  <c r="K1576" i="4" s="1"/>
  <c r="K907" i="4"/>
  <c r="P752" i="4"/>
  <c r="K1707" i="4"/>
  <c r="K1703" i="4" s="1"/>
  <c r="K76" i="4"/>
  <c r="P76" i="4"/>
  <c r="K1497" i="4"/>
  <c r="K1496" i="4" s="1"/>
  <c r="K753" i="4"/>
  <c r="P753" i="4" s="1"/>
  <c r="K267" i="4"/>
  <c r="K266" i="4" s="1"/>
  <c r="K911" i="4"/>
  <c r="K114" i="4"/>
  <c r="P114" i="4"/>
  <c r="P367" i="4"/>
  <c r="P364" i="4"/>
  <c r="P1639" i="4"/>
  <c r="P513" i="4"/>
  <c r="K1604" i="4"/>
  <c r="K1603" i="4" s="1"/>
  <c r="P1248" i="4"/>
  <c r="K1248" i="4"/>
  <c r="K1516" i="4"/>
  <c r="K1515" i="4" s="1"/>
  <c r="K788" i="4"/>
  <c r="P788" i="4" s="1"/>
  <c r="P1191" i="4"/>
  <c r="K1191" i="4"/>
  <c r="P138" i="4"/>
  <c r="K138" i="4"/>
  <c r="P100" i="4"/>
  <c r="K100" i="4"/>
  <c r="P292" i="4"/>
  <c r="O374" i="4"/>
  <c r="O293" i="4"/>
  <c r="O291" i="4" s="1"/>
  <c r="O552" i="4"/>
  <c r="K552" i="4" s="1"/>
  <c r="P552" i="4" s="1"/>
  <c r="O375" i="4"/>
  <c r="K375" i="4" s="1"/>
  <c r="P375" i="4" s="1"/>
  <c r="O870" i="4"/>
  <c r="K870" i="4" s="1"/>
  <c r="P870" i="4" s="1"/>
  <c r="O695" i="4"/>
  <c r="O694" i="4" s="1"/>
  <c r="O1635" i="4"/>
  <c r="O1634" i="4" s="1"/>
  <c r="O516" i="4"/>
  <c r="O512" i="4" s="1"/>
  <c r="O1700" i="4"/>
  <c r="O1699" i="4" s="1"/>
  <c r="O437" i="4"/>
  <c r="K437" i="4" s="1"/>
  <c r="P437" i="4" s="1"/>
  <c r="O123" i="4"/>
  <c r="O1668" i="4"/>
  <c r="O1667" i="4" s="1"/>
  <c r="O665" i="4"/>
  <c r="K665" i="4" s="1"/>
  <c r="P665" i="4" s="1"/>
  <c r="O656" i="4"/>
  <c r="K656" i="4" s="1"/>
  <c r="P656" i="4" s="1"/>
  <c r="O1594" i="4"/>
  <c r="K1594" i="4" s="1"/>
  <c r="P1594" i="4" s="1"/>
  <c r="O869" i="4"/>
  <c r="O1529" i="4"/>
  <c r="O1528" i="4" s="1"/>
  <c r="O1660" i="4"/>
  <c r="K1660" i="4" s="1"/>
  <c r="P1660" i="4" s="1"/>
  <c r="O691" i="4"/>
  <c r="O690" i="4" s="1"/>
  <c r="O692" i="4"/>
  <c r="K692" i="4" s="1"/>
  <c r="P692" i="4" s="1"/>
  <c r="O16" i="4"/>
  <c r="O15" i="4" s="1"/>
  <c r="O908" i="4"/>
  <c r="K908" i="4" s="1"/>
  <c r="P908" i="4" s="1"/>
  <c r="O455" i="4"/>
  <c r="K455" i="4" s="1"/>
  <c r="P455" i="4" s="1"/>
  <c r="O767" i="4"/>
  <c r="K767" i="4" s="1"/>
  <c r="P767" i="4" s="1"/>
  <c r="O349" i="4"/>
  <c r="O348" i="4" s="1"/>
  <c r="O270" i="4"/>
  <c r="O269" i="4" s="1"/>
  <c r="O1612" i="4"/>
  <c r="O1611" i="4" s="1"/>
  <c r="O124" i="4"/>
  <c r="K210" i="4" l="1"/>
  <c r="O868" i="4"/>
  <c r="K503" i="4"/>
  <c r="P503" i="4" s="1"/>
  <c r="K756" i="4"/>
  <c r="K1638" i="4"/>
  <c r="K450" i="4"/>
  <c r="K34" i="4"/>
  <c r="K239" i="4"/>
  <c r="P239" i="4" s="1"/>
  <c r="K1771" i="4"/>
  <c r="K653" i="4"/>
  <c r="P653" i="4" s="1"/>
  <c r="O906" i="4"/>
  <c r="O756" i="4"/>
  <c r="P508" i="4"/>
  <c r="K658" i="4"/>
  <c r="O1585" i="4"/>
  <c r="O545" i="4"/>
  <c r="K1585" i="4"/>
  <c r="O373" i="4"/>
  <c r="O120" i="4"/>
  <c r="O653" i="4"/>
  <c r="O658" i="4"/>
  <c r="P255" i="4"/>
  <c r="O450" i="4"/>
  <c r="K751" i="4"/>
  <c r="P751" i="4" s="1"/>
  <c r="K769" i="4"/>
  <c r="P769" i="4" s="1"/>
  <c r="O428" i="4"/>
  <c r="K910" i="4"/>
  <c r="P910" i="4" s="1"/>
  <c r="K1649" i="4"/>
  <c r="K545" i="4"/>
  <c r="K428" i="4"/>
  <c r="P428" i="4" s="1"/>
  <c r="O1649" i="4"/>
  <c r="P34" i="4"/>
  <c r="K143" i="4"/>
  <c r="P143" i="4" s="1"/>
  <c r="P1508" i="4"/>
  <c r="P1502" i="4"/>
  <c r="P440" i="4"/>
  <c r="P439" i="4"/>
  <c r="P433" i="4"/>
  <c r="P556" i="4"/>
  <c r="P555" i="4"/>
  <c r="P1563" i="4"/>
  <c r="P1564" i="4"/>
  <c r="P124" i="4"/>
  <c r="K124" i="4"/>
  <c r="P1774" i="4"/>
  <c r="P1771" i="4"/>
  <c r="P907" i="4"/>
  <c r="K906" i="4"/>
  <c r="P906" i="4" s="1"/>
  <c r="P1779" i="4"/>
  <c r="P1778" i="4"/>
  <c r="P1649" i="4"/>
  <c r="P1652" i="4"/>
  <c r="P152" i="4"/>
  <c r="K151" i="4"/>
  <c r="P151" i="4" s="1"/>
  <c r="P1535" i="4"/>
  <c r="P1534" i="4"/>
  <c r="P451" i="4"/>
  <c r="P450" i="4"/>
  <c r="P538" i="4"/>
  <c r="P537" i="4"/>
  <c r="K270" i="4"/>
  <c r="K269" i="4" s="1"/>
  <c r="P1496" i="4"/>
  <c r="P1497" i="4"/>
  <c r="P1576" i="4"/>
  <c r="P1577" i="4"/>
  <c r="P407" i="4"/>
  <c r="P406" i="4"/>
  <c r="P670" i="4"/>
  <c r="P668" i="4"/>
  <c r="P214" i="4"/>
  <c r="P210" i="4"/>
  <c r="P878" i="4"/>
  <c r="K877" i="4"/>
  <c r="P877" i="4" s="1"/>
  <c r="K1700" i="4"/>
  <c r="K1699" i="4" s="1"/>
  <c r="K516" i="4"/>
  <c r="K512" i="4" s="1"/>
  <c r="K349" i="4"/>
  <c r="K348" i="4" s="1"/>
  <c r="K691" i="4"/>
  <c r="K690" i="4" s="1"/>
  <c r="P1516" i="4"/>
  <c r="P1515" i="4"/>
  <c r="P1664" i="4"/>
  <c r="P1663" i="4"/>
  <c r="P1513" i="4"/>
  <c r="P1512" i="4"/>
  <c r="P279" i="4"/>
  <c r="P277" i="4"/>
  <c r="P1693" i="4"/>
  <c r="P1692" i="4"/>
  <c r="P654" i="4"/>
  <c r="P743" i="4"/>
  <c r="P742" i="4"/>
  <c r="P383" i="4"/>
  <c r="P382" i="4"/>
  <c r="K16" i="4"/>
  <c r="K15" i="4" s="1"/>
  <c r="P464" i="4"/>
  <c r="P463" i="4"/>
  <c r="K1612" i="4"/>
  <c r="K1611" i="4" s="1"/>
  <c r="K1635" i="4"/>
  <c r="K1634" i="4" s="1"/>
  <c r="P896" i="4"/>
  <c r="K895" i="4"/>
  <c r="P895" i="4" s="1"/>
  <c r="K1668" i="4"/>
  <c r="K1667" i="4" s="1"/>
  <c r="K374" i="4"/>
  <c r="K373" i="4" s="1"/>
  <c r="P1557" i="4"/>
  <c r="P1556" i="4"/>
  <c r="P226" i="4"/>
  <c r="P224" i="4"/>
  <c r="P873" i="4"/>
  <c r="K872" i="4"/>
  <c r="P872" i="4" s="1"/>
  <c r="P1638" i="4"/>
  <c r="P341" i="4"/>
  <c r="P340" i="4"/>
  <c r="K293" i="4"/>
  <c r="K291" i="4" s="1"/>
  <c r="P911" i="4"/>
  <c r="P1707" i="4"/>
  <c r="P1703" i="4"/>
  <c r="P1671" i="4"/>
  <c r="P1670" i="4"/>
  <c r="P166" i="4"/>
  <c r="P164" i="4"/>
  <c r="P660" i="4"/>
  <c r="P658" i="4" s="1"/>
  <c r="K1529" i="4"/>
  <c r="K1528" i="4" s="1"/>
  <c r="P266" i="4"/>
  <c r="P267" i="4"/>
  <c r="P422" i="4"/>
  <c r="P423" i="4"/>
  <c r="P410" i="4"/>
  <c r="P411" i="4"/>
  <c r="P1586" i="4"/>
  <c r="P1585" i="4"/>
  <c r="P890" i="4"/>
  <c r="K889" i="4"/>
  <c r="P889" i="4" s="1"/>
  <c r="P548" i="4"/>
  <c r="P545" i="4"/>
  <c r="P123" i="4"/>
  <c r="K123" i="4"/>
  <c r="P1604" i="4"/>
  <c r="P1603" i="4"/>
  <c r="P1681" i="4"/>
  <c r="P1680" i="4"/>
  <c r="P860" i="4"/>
  <c r="P859" i="4" s="1"/>
  <c r="P757" i="4"/>
  <c r="P756" i="4"/>
  <c r="P176" i="4"/>
  <c r="P172" i="4"/>
  <c r="P735" i="4"/>
  <c r="P736" i="4"/>
  <c r="P480" i="4"/>
  <c r="P481" i="4"/>
  <c r="P1546" i="4"/>
  <c r="P1545" i="4"/>
  <c r="K695" i="4"/>
  <c r="K694" i="4" s="1"/>
  <c r="K869" i="4"/>
  <c r="K136" i="4"/>
  <c r="P136" i="4" s="1"/>
  <c r="P703" i="4"/>
  <c r="P702" i="4"/>
  <c r="K120" i="4" l="1"/>
  <c r="P869" i="4"/>
  <c r="K868" i="4"/>
  <c r="P868" i="4" s="1"/>
  <c r="P293" i="4"/>
  <c r="P291" i="4"/>
  <c r="P373" i="4"/>
  <c r="P374" i="4"/>
  <c r="P16" i="4"/>
  <c r="P1700" i="4"/>
  <c r="P1699" i="4"/>
  <c r="P1667" i="4"/>
  <c r="P1668" i="4"/>
  <c r="P694" i="4"/>
  <c r="P695" i="4"/>
  <c r="P270" i="4"/>
  <c r="P269" i="4"/>
  <c r="P516" i="4"/>
  <c r="P512" i="4"/>
  <c r="P1635" i="4"/>
  <c r="P1634" i="4"/>
  <c r="P691" i="4"/>
  <c r="P690" i="4"/>
  <c r="P1529" i="4"/>
  <c r="P1528" i="4"/>
  <c r="P1612" i="4"/>
  <c r="P1611" i="4"/>
  <c r="P349" i="4"/>
  <c r="P348" i="4"/>
  <c r="P120" i="4"/>
  <c r="P15" i="4"/>
  <c r="H13" i="4"/>
</calcChain>
</file>

<file path=xl/sharedStrings.xml><?xml version="1.0" encoding="utf-8"?>
<sst xmlns="http://schemas.openxmlformats.org/spreadsheetml/2006/main" count="6352" uniqueCount="1597">
  <si>
    <t>Раздел 1. Перечень многоквартирных домов, в отношении которых планируется проведение капитального ремонта общего имущества</t>
  </si>
  <si>
    <t>за счет средств Фонда содействия реформированию ЖКХ</t>
  </si>
  <si>
    <t xml:space="preserve">за счет средств областного бюджета </t>
  </si>
  <si>
    <t>2. Вяземское городское поселение Вяземского района Смоленской области</t>
  </si>
  <si>
    <t>Итого по Кармановскому сельскому поселению Гагаринского района Смоленской области</t>
  </si>
  <si>
    <t>Итого по Дорогобужскому городскому поселению Дорогобужского района Смоленской области</t>
  </si>
  <si>
    <t>Итого по Верхнеднепровскому городскому поселению Дорогобужского района Смоленской области</t>
  </si>
  <si>
    <t>за счет средств местного бюджета</t>
  </si>
  <si>
    <t>нежилых</t>
  </si>
  <si>
    <t>жилых</t>
  </si>
  <si>
    <t>№ п/п</t>
  </si>
  <si>
    <t>Год</t>
  </si>
  <si>
    <t>Материал стен</t>
  </si>
  <si>
    <t>Количество этажей</t>
  </si>
  <si>
    <t>Количество подъездов</t>
  </si>
  <si>
    <t>Стоимость капитального ремонта</t>
  </si>
  <si>
    <t>Плановая дата завершения работ</t>
  </si>
  <si>
    <t>ввода в эксплуатацию</t>
  </si>
  <si>
    <t>за счет средств собственников помещений в МКД</t>
  </si>
  <si>
    <t>руб.</t>
  </si>
  <si>
    <t>кирпич</t>
  </si>
  <si>
    <t>х</t>
  </si>
  <si>
    <t>панели</t>
  </si>
  <si>
    <t>Общая площадь МКД, всего</t>
  </si>
  <si>
    <t>всего</t>
  </si>
  <si>
    <t>Площадь помещений МКД</t>
  </si>
  <si>
    <t>в том числе</t>
  </si>
  <si>
    <t>завершения последнего капитального ремонта</t>
  </si>
  <si>
    <t>Предельная стоимость капитального ремонта 
1 кв. м общей площади помещений МКД</t>
  </si>
  <si>
    <t>Удельная стоимость капитального ремонта 
1 кв. м общей площади помещений МКД</t>
  </si>
  <si>
    <t>Итого по Смоленской области</t>
  </si>
  <si>
    <t xml:space="preserve">Адрес многоквартирного дома 
(далее - МКД)                                     </t>
  </si>
  <si>
    <t>кв. м</t>
  </si>
  <si>
    <t>руб./кв. м</t>
  </si>
  <si>
    <t>Г. Вязьма, ул. Кронштадтская, д. 1</t>
  </si>
  <si>
    <t>Г. Вязьма, ул. Парижской Коммуны, д. 8</t>
  </si>
  <si>
    <t>Итого по Гагаринскому городскому поселению Гагаринского района Смоленской области</t>
  </si>
  <si>
    <t>Итого по Духовщинскому городскому поселению Духовщинского района Смоленской области</t>
  </si>
  <si>
    <t>Итого по Ельнинскому городскому поселению Ельнинского района Смоленской области</t>
  </si>
  <si>
    <t>Итого по Кардымовскому городскому поселению Кардымовского района Смоленской области</t>
  </si>
  <si>
    <t>Итого по Краснинскому городскому поселению Краснинского района Смоленской области</t>
  </si>
  <si>
    <t>Итого по Гусинскому сельскому поселению Краснинского района Смоленской области</t>
  </si>
  <si>
    <t>Итого по Монастырщинскому городскому поселению Монастырщинского района Смоленской области</t>
  </si>
  <si>
    <t>Итого по Соболевскому сельскому поселению Монастырщинского района Смоленской области</t>
  </si>
  <si>
    <t>Итого по Высоковскому сельскому поселению Новодугинского района Смоленской области</t>
  </si>
  <si>
    <t>Итого по Стодолищенскому сельскому поселению Починковского района Смоленской области</t>
  </si>
  <si>
    <t>Итого по Остерскому сельскому поселению Рославльского района Смоленской области</t>
  </si>
  <si>
    <t>Итого по Рославльскому городскому поселению Рославльского района Смоленской области</t>
  </si>
  <si>
    <t>Итого по Екимовичскому сельскому поселению Рославльского района Смоленской области</t>
  </si>
  <si>
    <t>Итого по Чистиковскому сельскому поселению Руднянского района Смоленской области</t>
  </si>
  <si>
    <t>Итого по Сафоновскому городскому поселению Сафоновского района Смоленской области</t>
  </si>
  <si>
    <t>Итого по Беленинскому сельскому поселению Сафоновского района Смоленской области</t>
  </si>
  <si>
    <t>Итого по Вышегорскому сельскому поселению Сафоновского района Смоленской области</t>
  </si>
  <si>
    <t>Итого по Вадинскому сельскому поселению Сафоновского района Смоленской области</t>
  </si>
  <si>
    <t>Итого по Николо-Погореловскому сельскому поселению Сафоновского района Смоленской области</t>
  </si>
  <si>
    <t>Итого по городу Смоленску</t>
  </si>
  <si>
    <t>Итого по Катынскому сельскому поселению Смоленского района Смоленской области</t>
  </si>
  <si>
    <t>Итого по Стабенскому сельскому поселению Смоленского района Смоленской области</t>
  </si>
  <si>
    <t>Итого по Талашкинскому сельскому поселению Смоленского района Смоленской области</t>
  </si>
  <si>
    <t>Итого по Сычевскому городскому поселению Сычевского района Смоленской области</t>
  </si>
  <si>
    <t>Итого по Мальцевскому сельскому поселению Сычевского района Смоленской области</t>
  </si>
  <si>
    <t>Итого по Темкинскому сельскому поселению Темкинского района Смоленской области</t>
  </si>
  <si>
    <t>Итого по Хиславичскому городскому поселению Хиславичского района Смоленской области</t>
  </si>
  <si>
    <t>Итого по Холм-Жирковскому городскому поселению Холм-Жирковского района Смоленской области</t>
  </si>
  <si>
    <t>Итого по Первомайскому сельскому поселению Шумячского района Смоленской области</t>
  </si>
  <si>
    <t>Итого по Михейковскому сельскому поселению Ярцевского района Смоленской области</t>
  </si>
  <si>
    <t>Итого по Титовщинскому сельскому поселению Демидовского района Смоленской области</t>
  </si>
  <si>
    <t>Итого по Вяземскому городскому поселению Вяземского района Смоленской области</t>
  </si>
  <si>
    <t>Итого по Семлевскому сельскому поселению Вяземского района Смоленской области</t>
  </si>
  <si>
    <t>Итого по Степаниковскому сельскому поселению Вяземского района Смоленской области</t>
  </si>
  <si>
    <t>Итого по Демидовскому городскому поселению Демидовского района Смоленской области</t>
  </si>
  <si>
    <t>Итого по Андрейковскому сельскому поселению Вяземского района Смоленской области</t>
  </si>
  <si>
    <t>Итого по Глинковскому сельскому поселению Глинковского района Смоленской области</t>
  </si>
  <si>
    <t>Итого по Угранскому сельскому поселению Угранского района Смоленской области</t>
  </si>
  <si>
    <t>Итого по Мерлинскому сельскому поселению Краснинского района Смоленской области</t>
  </si>
  <si>
    <t>Итого по Барановскому сельскому поселению Сафоновского района Смоленской области</t>
  </si>
  <si>
    <t>Итого по Гагаринскому сельскому поселению Гагаринского района Смоленской области</t>
  </si>
  <si>
    <t>Итого по Воргинскому сельскому поселению Ершичского района Смоленской области</t>
  </si>
  <si>
    <t>3. Андрейковское сельское поселение Вяземского района Смоленской области</t>
  </si>
  <si>
    <t>Итого по Озерненскому городскому поселению Духовщинского района Смоленской области</t>
  </si>
  <si>
    <t>Итого по Корохоткинскому сельскому поселению Смоленского района Смоленской области</t>
  </si>
  <si>
    <t>Итого по Ленинскому сельскому поселению Починковского района Смоленской области</t>
  </si>
  <si>
    <t>Итого по Любавичскому сельскому поселению Руднянского района Смоленской области</t>
  </si>
  <si>
    <t>Итого по Булгаковскому сельскому поселению Духовщинского района Смоленской области</t>
  </si>
  <si>
    <t>1. Муниципальное образование Велижское городское поселение</t>
  </si>
  <si>
    <t xml:space="preserve">Итого по Ярцевскому городскому поселению Ярцевского района Смоленской области </t>
  </si>
  <si>
    <t>Итого по Козинскому сельскому поселению Смоленского района Смоленской области</t>
  </si>
  <si>
    <t>Итого по Сметанинскому сельскому поселению Смоленского района Смоленской области</t>
  </si>
  <si>
    <t>Итого по Починковскому городскому поселению Починковского района Смоленской области</t>
  </si>
  <si>
    <t>Г. Вязьма, ул. Ленина, д. 65</t>
  </si>
  <si>
    <t>ж/б панель</t>
  </si>
  <si>
    <t>12.2023</t>
  </si>
  <si>
    <t>12.2024</t>
  </si>
  <si>
    <t>12.2025</t>
  </si>
  <si>
    <t>Г. Вязьма, мкрн. Березы, д. 15</t>
  </si>
  <si>
    <t>Г. Вязьма, ул. 25 Октября, д. 26</t>
  </si>
  <si>
    <t>Г. Вязьма, ул. 25 Октября, д. 28</t>
  </si>
  <si>
    <t>Г. Вязьма, ул. 25 Октября, д. 30</t>
  </si>
  <si>
    <t>Г. Вязьма, ул. Бауманская, д. 4</t>
  </si>
  <si>
    <t>Г. Вязьма, ул. Бауманская, д. 8</t>
  </si>
  <si>
    <t>Г. Вязьма, ул. Дзержинского, д. 6а</t>
  </si>
  <si>
    <t>Г. Вязьма, ул. Космонавтов, д. 10</t>
  </si>
  <si>
    <t>Г. Вязьма, ул. Космонавтов, д. 6</t>
  </si>
  <si>
    <t>Г. Вязьма, ул. Космонавтов, д. 8</t>
  </si>
  <si>
    <t>Г. Вязьма, ул. Красноармейское шоссе, д. 1</t>
  </si>
  <si>
    <t>Г. Вязьма, ул. Красноармейское шоссе, д. 5а</t>
  </si>
  <si>
    <t>Г. Вязьма, ул. Кронштадтская, д. 2</t>
  </si>
  <si>
    <t>Г. Вязьма, ул. Ленина, д. 10</t>
  </si>
  <si>
    <t>Г. Вязьма, ул. Ленина, д. 31</t>
  </si>
  <si>
    <t>Г. Вязьма, ул. Ленина, д. 33</t>
  </si>
  <si>
    <t>Г. Вязьма, ул. Машинистов, д. 13</t>
  </si>
  <si>
    <t>Г. Вязьма, ул. Молодежная, д. 11</t>
  </si>
  <si>
    <t>Г. Вязьма, ул. Молодежная, д. 13</t>
  </si>
  <si>
    <t>Г. Вязьма, ул. Молодежная, д. 15</t>
  </si>
  <si>
    <t>Г. Вязьма, ул. Молодежная, д. 5</t>
  </si>
  <si>
    <t>Г. Вязьма, ул. Молодежная, д. 7</t>
  </si>
  <si>
    <t>Г. Вязьма, ул. Молодежная, д. 9</t>
  </si>
  <si>
    <t>Г. Вязьма, ул. Московская, д. 9</t>
  </si>
  <si>
    <t>Г. Вязьма, ул. Московская, д. 10</t>
  </si>
  <si>
    <t>Г. Вязьма, ул. Парижской Коммуны, д. 1</t>
  </si>
  <si>
    <t>Г. Вязьма, ул. Парижской Коммуны, д. 3</t>
  </si>
  <si>
    <t>Г. Вязьма, ул. Покровского, д. 1</t>
  </si>
  <si>
    <t>Г. Вязьма, ул. Полины Осипенко, д. 4а</t>
  </si>
  <si>
    <t>Г. Вязьма, ул. Репина, д. 15</t>
  </si>
  <si>
    <t>Г. Вязьма, ул. Репина, д. 9а</t>
  </si>
  <si>
    <t>Г. Вязьма, ул. Смоленская, д. 10</t>
  </si>
  <si>
    <t>Г. Вязьма, ул. Смоленская, д. 21</t>
  </si>
  <si>
    <t>Г. Вязьма, ул. Смоленская, д. 23</t>
  </si>
  <si>
    <t>Г. Вязьма, ул. Смоленская, д. 6</t>
  </si>
  <si>
    <t>Г. Вязьма, ул. Сычевское шоссе, д. 48</t>
  </si>
  <si>
    <t>Г. Вязьма, ул. Фрунзе, д. 3а</t>
  </si>
  <si>
    <t>Дер. Всеволодкино, д. 39</t>
  </si>
  <si>
    <t>Дер. Относово, ул. Школьная, д. 12</t>
  </si>
  <si>
    <t>Дер. Относово, ул. Школьная, д. 14</t>
  </si>
  <si>
    <t>Дер. Относово, ул. Школьная, д. 16</t>
  </si>
  <si>
    <t>Дер. Относово, ул. Школьная, д. 8</t>
  </si>
  <si>
    <t>С. Андрейково, ул. Комсомольская, д. 16</t>
  </si>
  <si>
    <t>С. Андрейково, ул. Садовая, д. 1</t>
  </si>
  <si>
    <t>С. Андрейково, ул. Спортивная, д. 4</t>
  </si>
  <si>
    <t>С. Андрейково, ул. Спортивная, д. 6</t>
  </si>
  <si>
    <t>С. Вяземский, ул. Каретниковой, д. 1</t>
  </si>
  <si>
    <t>С. Вяземский, ул. Каретниковой, д. 3</t>
  </si>
  <si>
    <t>Дер. Кайдаково, ул. Парковая, д. 3</t>
  </si>
  <si>
    <t>Дер. Кайдаково, ул. Парковая, д. 4</t>
  </si>
  <si>
    <t>Дер. Новое Село, ул. Полевая, д. 1</t>
  </si>
  <si>
    <t>Дер. Новое Село, ул. Полевая, д. 2</t>
  </si>
  <si>
    <t>Дер. Новое Село, ул. Полевая, д. 3</t>
  </si>
  <si>
    <t>Дер. Новое Село, ул. Центральная, д. 54</t>
  </si>
  <si>
    <t>Дер. Новое Село, ул. Центральная, д. 65</t>
  </si>
  <si>
    <t>Дер. Тюхменево, ул. Карьероуправления, д. 11</t>
  </si>
  <si>
    <t>Дер. Тюхменево, ул. Карьероуправления, д. 12а</t>
  </si>
  <si>
    <t>Дер. Тюхменево, ул. Карьероуправления, д. 14</t>
  </si>
  <si>
    <t>Дер. Тюхменево, ул. Карьероуправления, д. 16</t>
  </si>
  <si>
    <t>Дер. Тюхменево, ул. Карьероуправления, д. 9</t>
  </si>
  <si>
    <t>С. Новый, ул. 1 мая, д. 2</t>
  </si>
  <si>
    <t>С. Новый, ул. Садовая, д. 3</t>
  </si>
  <si>
    <t>С. Новый, ул. Садовая, д. 5</t>
  </si>
  <si>
    <t>С. Шуйское, ул. Новоселов, д. 1</t>
  </si>
  <si>
    <t>С. Шуйское, ул. Новоселов, д. 2</t>
  </si>
  <si>
    <t>С. Шуйское, ул. Новоселов, д. 3</t>
  </si>
  <si>
    <t>С. Шуйское, ул. Новоселов, д. 4</t>
  </si>
  <si>
    <t>С. Вязьма-Брянская, ул. Рабочая, д. 5</t>
  </si>
  <si>
    <t>Г. Гагарин, пер. Мелиоративный, д. 15</t>
  </si>
  <si>
    <t>Г. Гагарин, пер. Мелиоративный, д. 8</t>
  </si>
  <si>
    <t>Г. Гагарин, ул. 26 Бакинских комиссаров, д. 7</t>
  </si>
  <si>
    <t>Г. Гагарин, ул. 50 лет ВЛКСМ, д. 4</t>
  </si>
  <si>
    <t>Г. Гагарин, ул. Бахтина, д. 3</t>
  </si>
  <si>
    <t>Г. Гагарин, ул. Бахтина, д. 7</t>
  </si>
  <si>
    <t>Г. Гагарин, ул. Бахтина, д. 7а</t>
  </si>
  <si>
    <t>Г. Гагарин, ул. Гагарина, д. 21/2</t>
  </si>
  <si>
    <t>Г. Гагарин, ул. Гагарина, д. 33/1</t>
  </si>
  <si>
    <t>Г. Гагарин, ул. Герцена, д. 43</t>
  </si>
  <si>
    <t>Г. Гагарин, ул. Гжатская, д. 88</t>
  </si>
  <si>
    <t>Г. Гагарин, ул. Красноармейская, д. 91</t>
  </si>
  <si>
    <t>Г. Гагарин, ул. Красноармейская, д. 93</t>
  </si>
  <si>
    <t>Г. Гагарин, ул. Ленина, д. 16</t>
  </si>
  <si>
    <t>Г. Гагарин, ул. Ленина, д. 77</t>
  </si>
  <si>
    <t>Г. Гагарин, ул. Матросова, д. 9</t>
  </si>
  <si>
    <t>Г. Гагарин, ул. Молодежная, д. 2</t>
  </si>
  <si>
    <t>Г. Гагарин, ул. Петра Алексеева, д. 1</t>
  </si>
  <si>
    <t>Г. Гагарин, ул. Петра Алексеева, д. 11</t>
  </si>
  <si>
    <t>Г. Гагарин, ул. Петра Алексеева, д. 7</t>
  </si>
  <si>
    <t>Г. Гагарин, ул. Пушная, д. 16</t>
  </si>
  <si>
    <t>Г. Гагарин, ул. Пушная, д. 2</t>
  </si>
  <si>
    <t>Г. Гагарин, ул. Строителей, д. 86</t>
  </si>
  <si>
    <t>Г. Гагарин, ул. Юных космонавтов, д. 10</t>
  </si>
  <si>
    <t>Дер. Родоманово, ул. Советская, д. 4</t>
  </si>
  <si>
    <t>Дер. Родоманово, ул. Советская, д. 7</t>
  </si>
  <si>
    <t>С. Карманово, ул. Августовская, д. 23</t>
  </si>
  <si>
    <t>С. Карманово, ул. Пролетарская, д. 12</t>
  </si>
  <si>
    <t>С. Карманово, ул. Пролетарская, д. 3</t>
  </si>
  <si>
    <t>С. Карманово, ул. Советская, д. 50</t>
  </si>
  <si>
    <t>С. Карманово, ул. Советская, д. 50а</t>
  </si>
  <si>
    <t xml:space="preserve">С. Карманово, ул. Торфяников, д. 2 </t>
  </si>
  <si>
    <t>С. Серго-Ивановское, ул. Заводская, д. 11</t>
  </si>
  <si>
    <t>С. Серго-Ивановское, ул. Заводская, д. 14</t>
  </si>
  <si>
    <t>С. Серго-Ивановское, ул. Заводская, д. 15</t>
  </si>
  <si>
    <t>Дер. Покров, ул. Центральная, д. 15</t>
  </si>
  <si>
    <t>Итого по Никольскому сельскому поселению Гагаринского района Смоленской области</t>
  </si>
  <si>
    <t>С. Серго-Ивановское, ул. Заводская, д. 10</t>
  </si>
  <si>
    <t>Г. Гагарин, ул. Молодежная, д. 8</t>
  </si>
  <si>
    <t>-</t>
  </si>
  <si>
    <t>Дер. Центральная Усадьба, ул. Акатовская, д. 23</t>
  </si>
  <si>
    <t>Г. Дорогобуж, ул. Калинина, д. 5</t>
  </si>
  <si>
    <t>Г. Дорогобуж, ул. Калинина, д. 2</t>
  </si>
  <si>
    <t>Г. Дорогобуж, ул. Калинина, д. 12</t>
  </si>
  <si>
    <t>Итого по Алексинскому сельскому поселению Дорогобужского района Смоленской области</t>
  </si>
  <si>
    <t>Итого по Усвятскому сельскому поселению Дорогобужского района Смоленской области</t>
  </si>
  <si>
    <t>Г. Духовщина, ул. Бугаева, д. 70/48</t>
  </si>
  <si>
    <t>Г. Духовщина, ул. Горького, д. 7а</t>
  </si>
  <si>
    <t>Г. Духовщина, ул. Горького, д. 14</t>
  </si>
  <si>
    <t>Г. Духовщина, ул. Горького, д. 8</t>
  </si>
  <si>
    <t>Г. Духовщина, ул. Смоленская, д. 57/13</t>
  </si>
  <si>
    <t>Г. Духовщина, ул. Смоленская, д. 59</t>
  </si>
  <si>
    <t>Г. Духовщина, ул. Смоленская, д. 63</t>
  </si>
  <si>
    <t>Дер. Большое Береснево, ул. Лесная, д. 1</t>
  </si>
  <si>
    <t>Дер. Большое Береснево, ул. Лесная, д. 5</t>
  </si>
  <si>
    <t>Дер. Большое Береснево, ул. Приозерная, д. 8</t>
  </si>
  <si>
    <t>Дер. Большое Береснево, ул. Приозерная, д. 14</t>
  </si>
  <si>
    <t>блоки</t>
  </si>
  <si>
    <t>Г. Ельня, ул. Первомайская, д. 14</t>
  </si>
  <si>
    <t>Г. Ельня, ул. Первомайская, д. 47</t>
  </si>
  <si>
    <t>Г. Ельня, ул. Пролетарская, д. 2</t>
  </si>
  <si>
    <t>Г. Ельня, ул. Смоленский большак, д. 24</t>
  </si>
  <si>
    <t>кирпичные</t>
  </si>
  <si>
    <t>Г. Починок, пер. 2-й Советский, д. 2</t>
  </si>
  <si>
    <t>Г. Починок, пер. 2-й Советский, д. 4</t>
  </si>
  <si>
    <t>Г. Починок, ул. Кирова, д. 7</t>
  </si>
  <si>
    <t>Г. Починок, ул. Красноармейская, д. 15</t>
  </si>
  <si>
    <t>Г. Починок, ул. Красноармейская, д. 19</t>
  </si>
  <si>
    <t>Г. Починок, ул. Советская, д. 3</t>
  </si>
  <si>
    <t>Г. Починок, ул. Советская, д. 5</t>
  </si>
  <si>
    <t>Г. Починок, ул. Советская, д. 61</t>
  </si>
  <si>
    <t>Г. Починок, ул. Советская, д. 63</t>
  </si>
  <si>
    <t>Г. Починок, ул. Терешковой, д. 2</t>
  </si>
  <si>
    <t>Г. Починок, ул. Терешковой, д. 4</t>
  </si>
  <si>
    <t>Г. Починок, ул. Урицкого, д. 47</t>
  </si>
  <si>
    <t>Дер. Галеевка, д. 64</t>
  </si>
  <si>
    <t>дерево</t>
  </si>
  <si>
    <t>Дер. Кирпичный Завод, ул. Лесная, д. 1</t>
  </si>
  <si>
    <t>Дер. Кирпичный Завод, ул. Лесная, д. 2</t>
  </si>
  <si>
    <t>Дер. Кирпичный Завод, ул. Лесная, д. 3</t>
  </si>
  <si>
    <t>Дер. Климщина, д. 68</t>
  </si>
  <si>
    <t>Дер. Мачулы, д. 100</t>
  </si>
  <si>
    <t>Дер. Мачулы, д. 102</t>
  </si>
  <si>
    <t>Дер. Мачулы, д. 104</t>
  </si>
  <si>
    <t>Дер. Мачулы, д. 106</t>
  </si>
  <si>
    <t>Дер. Мачулы, д. 108</t>
  </si>
  <si>
    <t>Дер. Мурыгино, ул. Школьная, д. 34</t>
  </si>
  <si>
    <t>Дер. Мурыгино, ул. Школьная, д. 36</t>
  </si>
  <si>
    <t>Дер. Мурыгино, ул. Школьная, д. 38</t>
  </si>
  <si>
    <t>Дер. Мурыгино, ул. Школьная, д. 40</t>
  </si>
  <si>
    <t>Дер. Мурыгино, ул. Школьная, д. 42</t>
  </si>
  <si>
    <t>Дер. Плоское, д. 33</t>
  </si>
  <si>
    <t>Дер. Рябцево, д. 10</t>
  </si>
  <si>
    <t>Дер. Рябцево, д. 11</t>
  </si>
  <si>
    <t>Дер. Рябцево, д. 12</t>
  </si>
  <si>
    <t>Дер. Рябцево, д. 13</t>
  </si>
  <si>
    <t>Дер. Рябцево, д. 7</t>
  </si>
  <si>
    <t>Дер. Рябцево, д. 8</t>
  </si>
  <si>
    <t>Дер. Рябцево, д. 9</t>
  </si>
  <si>
    <t>Дер. Стригино, д. 1</t>
  </si>
  <si>
    <t>Дер. Стригино, д. 2</t>
  </si>
  <si>
    <t>Дер. Стригино, д. 3</t>
  </si>
  <si>
    <t>Дер. Стригино, д. 4</t>
  </si>
  <si>
    <t>Дер. Стригино, д. 5</t>
  </si>
  <si>
    <t>Дер. Стригино, д. 6</t>
  </si>
  <si>
    <t xml:space="preserve">Дер. Шаталово, д. 1 </t>
  </si>
  <si>
    <t>Пос. Стодолище, пер. 1-й Советский, д. 3</t>
  </si>
  <si>
    <t>Пос. Стодолище, пер. 1-й Советский, д. 4</t>
  </si>
  <si>
    <t>Пос. Стодолище, пер. 2-й Советский, д. 2</t>
  </si>
  <si>
    <t>Пос. Стодолище, пер. 2-й Советский, д. 4</t>
  </si>
  <si>
    <t>Пос. Стодолище, ул. Титова, д. 11</t>
  </si>
  <si>
    <t>Пос. Стодолище, ул. Титова, д. 13</t>
  </si>
  <si>
    <t>Итого по Астапковичскому сельскому поселению Рославльского района Смоленской области</t>
  </si>
  <si>
    <t>Итого по Любовскому сельскому поселению Рославльского района Смоленской области</t>
  </si>
  <si>
    <t>Итого по Перенскому сельскому поселению Рославльского района Смоленской области</t>
  </si>
  <si>
    <t>Г. Рославль, 163 квартал, д. 3</t>
  </si>
  <si>
    <t>Г. Рославль, 163 квартал, д. 7</t>
  </si>
  <si>
    <t>Г. Рославль, мкрн. 15, д. 26</t>
  </si>
  <si>
    <t>Г. Рославль, мкрн. 15, д. 27</t>
  </si>
  <si>
    <t>Г. Рославль, мкрн. 16, д. 1</t>
  </si>
  <si>
    <t>Г. Рославль, мкрн. 16, д. 4</t>
  </si>
  <si>
    <t>Г. Рославль, мкрн. 17, д. 11</t>
  </si>
  <si>
    <t>Г. Рославль, мкрн. 17, д. 12</t>
  </si>
  <si>
    <t>Г. Рославль, пер. 1-й Дачный, д. 4</t>
  </si>
  <si>
    <t>Г. Рославль, пос. Стеклозавода, д. 11а</t>
  </si>
  <si>
    <t>Г. Рославль, пос. ТЭЦ, д. 2</t>
  </si>
  <si>
    <t>Г. Рославль, ул. 2-я Дачная, д. 13а</t>
  </si>
  <si>
    <t>Г. Рославль, ул. Красная, д. 2</t>
  </si>
  <si>
    <t>Г. Рославль, ул. Красноармейская, д. 9а</t>
  </si>
  <si>
    <t>Г. Рославль, ул. Пайтерова, д. 34</t>
  </si>
  <si>
    <t>Г. Рославль, ул. Пролетарская, д. 49а</t>
  </si>
  <si>
    <t>Г. Рославль, ул. Пушкина, д. 2</t>
  </si>
  <si>
    <t>Г. Рославль, ул. Пушкина, д. 87, корпус 1</t>
  </si>
  <si>
    <t>Г. Рославль, ул. Пушкина, д. 87, корпус 2</t>
  </si>
  <si>
    <t>Г. Рославль, ул. Товарная, д. 9</t>
  </si>
  <si>
    <t>Г. Рославль, пер. Пролетарский, д. 1</t>
  </si>
  <si>
    <t>Г. Рославль, ул. 2-я Дачная, д. 8</t>
  </si>
  <si>
    <t>Г. Рославль, ул. Красноармейская, д. 49</t>
  </si>
  <si>
    <t>Г. Рославль, ул. Ленина, д. 10</t>
  </si>
  <si>
    <t>Г. Рославль, ул. Ленина, д. 12</t>
  </si>
  <si>
    <t>Г. Рославль, ул. Ленина, д. 6</t>
  </si>
  <si>
    <t>Г. Рославль, ул. Ленина, д. 1</t>
  </si>
  <si>
    <t>Г. Рославль, ул. Ленина, д. 8</t>
  </si>
  <si>
    <t>Г. Рославль, ул. Некрасова, д. 18</t>
  </si>
  <si>
    <t>Г. Рославль, ул. Пушкина, д. 43</t>
  </si>
  <si>
    <t>Г. Рославль, ул. Пушкина, д. 6</t>
  </si>
  <si>
    <t>Г. Рославль, ул. Свердлова, д. 17а</t>
  </si>
  <si>
    <t>Г. Рославль, ул. Советская, д. 67</t>
  </si>
  <si>
    <t>Г. Рославль, ул. Советская, д. 67б</t>
  </si>
  <si>
    <t>Г. Рославль, ул. Советская, д. 80</t>
  </si>
  <si>
    <t>Г. Рославль, ул. Товарная, д. 12</t>
  </si>
  <si>
    <t>Г. Рославль, ул. Товарная, д. 30</t>
  </si>
  <si>
    <t>Г. Рославль, ул. Чехова, д. 2</t>
  </si>
  <si>
    <t>Г. Рославль, мкрн. 15, д. 1</t>
  </si>
  <si>
    <t>Г. Рославль, ул. Бассейная, д. 8</t>
  </si>
  <si>
    <t>Г. Рославль, ул. Бассейная, д. 8а</t>
  </si>
  <si>
    <t>Г. Рославль, ул. Бассейная, д. 8б</t>
  </si>
  <si>
    <t>Г. Рославль, ул. Большая Смоленская, д. 1</t>
  </si>
  <si>
    <t>Г. Рославль, ул. Каляева, д. 81а</t>
  </si>
  <si>
    <t>Г. Рославль, мкрн. 17, д. 14</t>
  </si>
  <si>
    <t>Г. Рославль, мкрн. 17, д. 15</t>
  </si>
  <si>
    <t>Г. Рославль, пер. 1-й Пролетарский, д. 9</t>
  </si>
  <si>
    <t>Г. Рославль, пер. Свердлова, д. 20</t>
  </si>
  <si>
    <t>Г. Рославль, ул. Карла Маркса, д. 1</t>
  </si>
  <si>
    <t>Г. Рославль, ул. Комсомольская, д. 5</t>
  </si>
  <si>
    <t>Г. Рославль, ул. Красина, д. 5</t>
  </si>
  <si>
    <t>Г. Рославль, ул. Пушкина, д. 18</t>
  </si>
  <si>
    <t>Г. Рославль, ул. Урицкого, д. 11а</t>
  </si>
  <si>
    <t>Г. Рославль, ул. Урицкого, д. 13</t>
  </si>
  <si>
    <t>Г. Рославль, ул. Урицкого, д. 16</t>
  </si>
  <si>
    <t>Г. Рославль, ул. Энгельса, д. 14</t>
  </si>
  <si>
    <t xml:space="preserve">кирпич </t>
  </si>
  <si>
    <t>Итого по Руднянскому городскому поселению Руднянского района Смоленской области</t>
  </si>
  <si>
    <t>Итого по Переволочскому сельскому поселению Руднянского района Смоленской области</t>
  </si>
  <si>
    <t>Итого по Голынковскому городскому поселению Руднянского района Смоленской области</t>
  </si>
  <si>
    <t>Г. Сафоново, микрорайон-2, д. 36</t>
  </si>
  <si>
    <t>ж/б панели</t>
  </si>
  <si>
    <t>Г. Сафоново, микрорайон-2, д. 37</t>
  </si>
  <si>
    <t>Г. Сафоново, ул. Карла Маркса, д. 20</t>
  </si>
  <si>
    <t>Г. Сафоново, ул. Кирпичный городок, д. 2</t>
  </si>
  <si>
    <t>Г. Сафоново, ул. Ленина, д. 18</t>
  </si>
  <si>
    <t>Г. Сафоново, ул. Ленина, д. 31а</t>
  </si>
  <si>
    <t>Г. Сафоново, ул. Радищева, д. 16</t>
  </si>
  <si>
    <t>Г. Сафоново, ул. Революционная, д. 2</t>
  </si>
  <si>
    <t>Г. Сафоново, ул. Революционная, д. 4</t>
  </si>
  <si>
    <t>Г. Сафоново, ул. Революционная, д. 6</t>
  </si>
  <si>
    <t>Г. Сафоново, ул. Свободы, д. 7</t>
  </si>
  <si>
    <t>Г. Сафоново, ул. Свободы, д. 7а</t>
  </si>
  <si>
    <t>Г. Сафоново, ул. Кирова, д. 6</t>
  </si>
  <si>
    <t>Г. Сафоново, ул. Кирова, д. 8</t>
  </si>
  <si>
    <t>Г. Сафоново, ул. Красногвардейская, д. 36</t>
  </si>
  <si>
    <t>Г. Сафоново, ул. Ленина, д. 39</t>
  </si>
  <si>
    <t>Г. Сафоново, ул. Ленина, д. 5</t>
  </si>
  <si>
    <t>Г. Сафоново, ул. Ленина, д. 7</t>
  </si>
  <si>
    <t>Г. Сафоново, ул. Революционная, д. 11</t>
  </si>
  <si>
    <t>Г. Сафоново, ул. Революционная, д. 13</t>
  </si>
  <si>
    <t>Г. Сафоново, ул. Революционная, д. 8</t>
  </si>
  <si>
    <t>Г. Сафоново, ул. Свободы, д. 2</t>
  </si>
  <si>
    <t>Г. Сафоново, ул. Свободы, д. 5а</t>
  </si>
  <si>
    <t>Г. Сафоново, ул. Советская, д. 33</t>
  </si>
  <si>
    <t>Г. Сафоново, ул. Шахтерская, д. 1</t>
  </si>
  <si>
    <t>Г. Сафоново, ул. Шахтерская, д. 3</t>
  </si>
  <si>
    <t>Дер. Бараново, ул. Садовая, д. 4</t>
  </si>
  <si>
    <t>Дер. Бараново, ул. Советская, д. 19</t>
  </si>
  <si>
    <t>Дер. Бараново, ул. Советская, д. 20</t>
  </si>
  <si>
    <t>Дер. Бараново, ул. Советская, д. 21</t>
  </si>
  <si>
    <t>Дер. Бараново, ул. Советская, д. 25</t>
  </si>
  <si>
    <t>Дер. Бараново, ул. Советская, д. 27</t>
  </si>
  <si>
    <t>Дер. Богдановщина, ул. Центральная, д. 3</t>
  </si>
  <si>
    <t>Дер. Богдановщина, ул. Центральная, д. 5</t>
  </si>
  <si>
    <t>Дер. Вышегор, ул. Мира, д. 7</t>
  </si>
  <si>
    <t>Дер. Казулино, ул. Центральная, д. 11</t>
  </si>
  <si>
    <t>Дер. Клинка, ул. Школьная, д. 5</t>
  </si>
  <si>
    <t>Дер. Николо-Погорелое, ул. Днепровская, д. 8</t>
  </si>
  <si>
    <t>Дер. Николо-Погорелое, ул. Комсомольская, д. 5</t>
  </si>
  <si>
    <t>Дер. Николо-Погорелое, ул. Комсомольская, д. 6</t>
  </si>
  <si>
    <t>Дер. Николо-Погорелое, ул. Центральная, д. 4</t>
  </si>
  <si>
    <t>Пос. Вадино, ул. Труда, д. 4</t>
  </si>
  <si>
    <t>Г. Сафоново, ул. Заозерная, д. 4</t>
  </si>
  <si>
    <t>Г. Сафоново, ул. Красногвардейская, д. 28</t>
  </si>
  <si>
    <t>Г. Сафоново, ул. Красногвардейская, д. 30</t>
  </si>
  <si>
    <t>Г. Сафоново, микрорайон-2, д. 38</t>
  </si>
  <si>
    <t>Г. Сафоново, микрорайон-2, д. 39</t>
  </si>
  <si>
    <t>Г. Сафоново, ул. Кирова, д. 14</t>
  </si>
  <si>
    <t>Г. Сафоново, ул. Ленинградская, д. 12</t>
  </si>
  <si>
    <t>Г. Сафоново, ул. Ленинградская, д. 14</t>
  </si>
  <si>
    <t>Г. Сафоново, ул. Революционная, д. 7</t>
  </si>
  <si>
    <t>Г. Сафоново, ул. Революционная, д. 9</t>
  </si>
  <si>
    <t>Г. Сафоново, ул. Свободы, д. 3</t>
  </si>
  <si>
    <t>Г. Сафоново, ул. Свободы, д. 5</t>
  </si>
  <si>
    <t>Г. Сафоново, ул. Свободы, д. 9</t>
  </si>
  <si>
    <t>Г. Сафоново, ул. Советская, д. 31</t>
  </si>
  <si>
    <t>Дер. Дроздово, ул. Центральная, д. 4</t>
  </si>
  <si>
    <t>Дер. Казулино, ул. Центральная, д. 5</t>
  </si>
  <si>
    <t>Дер. Казулино, ул. Центральная, д. 6</t>
  </si>
  <si>
    <t>Дер. Клинка, ул. Школьная, д. 6</t>
  </si>
  <si>
    <t>Пос. Вадино, ул. Труда, д. 5</t>
  </si>
  <si>
    <t>Пос. Вадино, ул. Труда, д. 6</t>
  </si>
  <si>
    <t>Г. Сафоново, ул. Коммунистическая, д. 15</t>
  </si>
  <si>
    <t>Г. Сафоново, ул. Ленина, д. 4</t>
  </si>
  <si>
    <t>Г. Сафоново, ул. Свободы, д. 11</t>
  </si>
  <si>
    <t>Г. Сафоново, ул. Свободы, д. 17</t>
  </si>
  <si>
    <t>Г. Сафоново, ул. Свободы, д. 15</t>
  </si>
  <si>
    <t>Г. Сафоново, ул. Советская, д. 10</t>
  </si>
  <si>
    <t>Г. Сафоново, ул. Энгельса, д. 5</t>
  </si>
  <si>
    <t>Г. Сафоново, ул. Шахта-3, д. 5</t>
  </si>
  <si>
    <t>Г. Сафоново, ул. Шахта-3, д. 6</t>
  </si>
  <si>
    <t>Г. Сафоново, ул. Шахта-3, д. 7</t>
  </si>
  <si>
    <t>Г. Сафоново, ул. Шахта-3, д. 8</t>
  </si>
  <si>
    <t>Г. Сафоново, ул. Кирова, д. 10</t>
  </si>
  <si>
    <t>Г. Сафоново, ул. Кирова, д. 12</t>
  </si>
  <si>
    <t>Г. Сафоново, ул. Кирова, д. 4</t>
  </si>
  <si>
    <t>Дер. Дроздово, ул. Центральная, д. 6</t>
  </si>
  <si>
    <t>Г. Смоленск, бульвар Гагарина, д. 10</t>
  </si>
  <si>
    <t>Г. Смоленск, бульвар Гагарина, д. 3</t>
  </si>
  <si>
    <t>Г. Смоленск, бульвар Гагарина, д. 4</t>
  </si>
  <si>
    <t>Г. Смоленск, бульвар Гагарина, д. 5</t>
  </si>
  <si>
    <t>Г. Смоленск, бульвар Гагарина, д. 7</t>
  </si>
  <si>
    <t>Г. Смоленск, Витебское шоссе, д. 3/20</t>
  </si>
  <si>
    <t>Г. Смоленск, городок Коминтерна, д. 11</t>
  </si>
  <si>
    <t>Г. Смоленск, городок Коминтерна, д. 15</t>
  </si>
  <si>
    <t>Г. Смоленск, городок Коминтерна, д. 16</t>
  </si>
  <si>
    <t>Г. Смоленск, городок Коминтерна, д. 17</t>
  </si>
  <si>
    <t>Г. Смоленск, городок Коминтерна, д. 3</t>
  </si>
  <si>
    <t>Г. Смоленск, городок Коминтерна, д. 4</t>
  </si>
  <si>
    <t>Г. Смоленск, городок Коминтерна, д. 5</t>
  </si>
  <si>
    <t>Г. Смоленск, городок Коминтерна, д. 6</t>
  </si>
  <si>
    <t>Г. Смоленск, городок Коминтерна, д. 8</t>
  </si>
  <si>
    <t>Г. Смоленск, городок Коминтерна, д. 9а</t>
  </si>
  <si>
    <t>Г. Смоленск, мкрн. Южный, д. 39б</t>
  </si>
  <si>
    <t>Г. Смоленск, пер. 1-й Краснофлотский, д. 13</t>
  </si>
  <si>
    <t>Г. Смоленск, пер. 4-й Краснофлотский, д. 8</t>
  </si>
  <si>
    <t>Г. Смоленск, пер. 4-й Слобода-Садки, д. 15</t>
  </si>
  <si>
    <t>Г. Смоленск, пер. Мало-Мопровский, д. 8</t>
  </si>
  <si>
    <t>Г. Смоленск, пер. Ново-Киевский, д. 4а</t>
  </si>
  <si>
    <t>Г. Смоленск, пер. Смирнова, д. 5</t>
  </si>
  <si>
    <t>Г. Смоленск, пер. Станционный, д. 10</t>
  </si>
  <si>
    <t>Г. Смоленск, пер. Станционный, д. 6</t>
  </si>
  <si>
    <t>Г. Смоленск, пер. Станционный, д. 8</t>
  </si>
  <si>
    <t>Г. Смоленск, пос. Кирпичного 3-го завода, д. 10</t>
  </si>
  <si>
    <t>Г. Смоленск, пос. 430 км, д. 17</t>
  </si>
  <si>
    <t>Г. Смоленск, пос. Анастасино, д. 31</t>
  </si>
  <si>
    <t>Г. Смоленск, пос. Анастасино, д. 33</t>
  </si>
  <si>
    <t>Г. Смоленск, пос. Вязовенька, д. 2</t>
  </si>
  <si>
    <t>Г. Смоленск, пос. Красный Бор, в/ч 83283, д. 8</t>
  </si>
  <si>
    <t>Г. Смоленск, пос. Миловидово, д. 1</t>
  </si>
  <si>
    <t>Г. Смоленск, пос. Миловидово, д. 2</t>
  </si>
  <si>
    <t>Г. Смоленск, пос. Миловидово, д. 3</t>
  </si>
  <si>
    <t>Г. Смоленск, пос. Миловидово, д. 4</t>
  </si>
  <si>
    <t>Г. Смоленск, пос. Миловидово, д. 5</t>
  </si>
  <si>
    <t>Г. Смоленск, пос. Серебрянка, д. 68б</t>
  </si>
  <si>
    <t>Г. Смоленск, пос. Серебрянка, д. 68г</t>
  </si>
  <si>
    <t>Г. Смоленск, пос. Серебрянка, д. 70</t>
  </si>
  <si>
    <t>Г. Смоленск, пос. Тихвинка, д. 26</t>
  </si>
  <si>
    <t>Г. Смоленск, просп. Гагарина, д. 12в</t>
  </si>
  <si>
    <t>Г. Смоленск, просп. Гагарина, д. 19</t>
  </si>
  <si>
    <t>Г. Смоленск, просп. Гагарина, д. 20а</t>
  </si>
  <si>
    <t>Г. Смоленск, просп. Гагарина, д. 24</t>
  </si>
  <si>
    <t>Г. Смоленск, просп. Гагарина, д. 8</t>
  </si>
  <si>
    <t>Г. Смоленск, просп. Строителей, д. 20</t>
  </si>
  <si>
    <t>Г. Смоленск, ул. 25 Сентября, д. 1</t>
  </si>
  <si>
    <t>Г. Смоленск, ул. 25 Сентября, д. 3</t>
  </si>
  <si>
    <t>Г. Смоленск, ул. 25 Сентября, д. 5</t>
  </si>
  <si>
    <t>Г. Смоленск, ул. 2-я Вяземская, д. 3</t>
  </si>
  <si>
    <t>Г. Смоленск, ул. 2-я Вяземская, д. 5</t>
  </si>
  <si>
    <t>Г. Смоленск, ул. 2-я Киевская, д. 11</t>
  </si>
  <si>
    <t>Г. Смоленск, ул. 2-я Киевская, д. 3</t>
  </si>
  <si>
    <t>Г. Смоленск, ул. 2-я Киевская, д. 5</t>
  </si>
  <si>
    <t>Г. Смоленск, ул. 2-я Киевская, д. 9</t>
  </si>
  <si>
    <t>Г. Смоленск, ул. 4-я Загорная, д. 11</t>
  </si>
  <si>
    <t>Г. Смоленск, ул. 4-я Загорная, д. 13</t>
  </si>
  <si>
    <t>Г. Смоленск, ул. 4-я Загорная, д. 14</t>
  </si>
  <si>
    <t>Г. Смоленск, ул. 4-я Загорная, д. 22</t>
  </si>
  <si>
    <t>Г. Смоленск, ул. Автозаводская, д. 17</t>
  </si>
  <si>
    <t>Г. Смоленск, ул. Автозаводская, д. 19</t>
  </si>
  <si>
    <t>Г. Смоленск, ул. Автозаводская, д. 30</t>
  </si>
  <si>
    <t>Г. Смоленск, ул. Академика Петрова, д. 1</t>
  </si>
  <si>
    <t>Г. Смоленск, ул. Академика Петрова, д. 3</t>
  </si>
  <si>
    <t>Г. Смоленск, ул. Академика Петрова, д. 5</t>
  </si>
  <si>
    <t>Г. Смоленск, ул. Академика Петрова, д. 7</t>
  </si>
  <si>
    <t>Г. Смоленск, ул. Академика Петрова, д. 9</t>
  </si>
  <si>
    <t>Г. Смоленск, ул. Багратиона, д. 10</t>
  </si>
  <si>
    <t>Г. Смоленск, ул. Багратиона, д. 13</t>
  </si>
  <si>
    <t>Г. Смоленск, ул. Багратиона, д. 14/12</t>
  </si>
  <si>
    <t>Г. Смоленск, ул. Багратиона, д. 15</t>
  </si>
  <si>
    <t>Г. Смоленск, ул. Багратиона, д. 16</t>
  </si>
  <si>
    <t>Г. Смоленск, ул. Багратиона, д. 17</t>
  </si>
  <si>
    <t>Г. Смоленск, ул. Багратиона, д. 19</t>
  </si>
  <si>
    <t>Г. Смоленск, ул. Багратиона, д. 20</t>
  </si>
  <si>
    <t>Г. Смоленск, ул. Багратиона, д. 21</t>
  </si>
  <si>
    <t>Г. Смоленск, ул. Багратиона, д. 22</t>
  </si>
  <si>
    <t>Г. Смоленск, ул. Багратиона, д. 24</t>
  </si>
  <si>
    <t>Г. Смоленск, ул. Багратиона, д. 8/1</t>
  </si>
  <si>
    <t>Г. Смоленск, ул. Бакунина, д. 10б</t>
  </si>
  <si>
    <t>Г. Смоленск, ул. Валентины Гризодубовой, д. 1</t>
  </si>
  <si>
    <t>Г. Смоленск, ул. Володарского, д. 12</t>
  </si>
  <si>
    <t>Г. Смоленск, ул. Высокая, д. 13</t>
  </si>
  <si>
    <t>Г. Смоленск, ул. Генерала Лукина, д. 2</t>
  </si>
  <si>
    <t>шлаковый</t>
  </si>
  <si>
    <t>Г. Смоленск, ул. Герцена, д. 13а</t>
  </si>
  <si>
    <t>Г. Смоленск, ул. Госпитальная, д. 4а</t>
  </si>
  <si>
    <t>Г. Смоленск, ул. Губенко, д. 7</t>
  </si>
  <si>
    <t>Г. Смоленск, ул. Губенко, д. 9</t>
  </si>
  <si>
    <t>Г. Смоленск, ул. Дзержинского, д. 24</t>
  </si>
  <si>
    <t>Г. Смоленск, ул. Дзержинского, д. 3а</t>
  </si>
  <si>
    <t>Г. Смоленск, ул. Дохтурова, д. 1</t>
  </si>
  <si>
    <t>Г. Смоленск, ул. Исаковского, д. 20</t>
  </si>
  <si>
    <t>Г. Смоленск, ул. Исаковского, д. 26</t>
  </si>
  <si>
    <t>Г. Смоленск, ул. Карбышева, д. 8</t>
  </si>
  <si>
    <t>Г. Смоленск, ул. Кирова, д. 10</t>
  </si>
  <si>
    <t>Г. Смоленск, ул. Кирова, д. 11/3</t>
  </si>
  <si>
    <t>Г. Смоленск, ул. Кирова, д. 12</t>
  </si>
  <si>
    <t>Г. Смоленск, ул. Кирова, д. 13</t>
  </si>
  <si>
    <t>Г. Смоленск, ул. Кирова, д. 13а</t>
  </si>
  <si>
    <t>Г. Смоленск, ул. Кирова, д. 14</t>
  </si>
  <si>
    <t>Г. Смоленск, ул. Кирова, д. 16</t>
  </si>
  <si>
    <t>Г. Смоленск, ул. Кирова, д. 17</t>
  </si>
  <si>
    <t>Г. Смоленск, ул. Кирова, д. 17а</t>
  </si>
  <si>
    <t>Г. Смоленск, ул. Кирова, д. 18</t>
  </si>
  <si>
    <t>Г. Смоленск, ул. Кирова, д. 19</t>
  </si>
  <si>
    <t>Г. Смоленск, ул. Кирова, д. 19а</t>
  </si>
  <si>
    <t>Г. Смоленск, ул. Кирова, д. 20</t>
  </si>
  <si>
    <t>Г. Смоленск, ул. Кирова, д. 24</t>
  </si>
  <si>
    <t>Г. Смоленск, ул. Кирова, д. 28</t>
  </si>
  <si>
    <t>Г. Смоленск, ул. Кирова, д. 33</t>
  </si>
  <si>
    <t>Г. Смоленск, ул. Кирова, д. 34</t>
  </si>
  <si>
    <t>Г. Смоленск, ул. Кирова, д. 41а</t>
  </si>
  <si>
    <t>Г. Смоленск, ул. Кирова, д. 43</t>
  </si>
  <si>
    <t>Г. Смоленск, ул. Козлова, д. 6</t>
  </si>
  <si>
    <t>Г. Смоленск, ул. Коммунистическая, д. 5</t>
  </si>
  <si>
    <t>Г. Смоленск, ул. Коненкова, д. 4</t>
  </si>
  <si>
    <t>Г. Смоленск, ул. Кооперативная, д. 31</t>
  </si>
  <si>
    <t>Г. Смоленск, ул. Котовского, д. 1а</t>
  </si>
  <si>
    <t>Г. Смоленск, ул. Крупской, д. 55в</t>
  </si>
  <si>
    <t>Г. Смоленск, ул. Крупской, д. 62</t>
  </si>
  <si>
    <t>Г. Смоленск, ул. Крупской, д. 64</t>
  </si>
  <si>
    <t>Г. Смоленск, ул. Крупской, д. 73</t>
  </si>
  <si>
    <t>Г. Смоленск, ул. Крупской, д. 73а</t>
  </si>
  <si>
    <t>Г. Смоленск, ул. Кутузова, д. 1</t>
  </si>
  <si>
    <t>Г. Смоленск, ул. Кутузова, д. 10</t>
  </si>
  <si>
    <t>Г. Смоленск, ул. Кутузова, д. 12</t>
  </si>
  <si>
    <t>Г. Смоленск, ул. Кутузова, д. 2а</t>
  </si>
  <si>
    <t>Г. Смоленск, ул. Кутузова, д. 30</t>
  </si>
  <si>
    <t>Г. Смоленск, ул. Кутузова, д. 4</t>
  </si>
  <si>
    <t>Г. Смоленск, ул. Кутузова, д. 8</t>
  </si>
  <si>
    <t>Г. Смоленск, ул. Кутузова, д. 8а</t>
  </si>
  <si>
    <t>Г. Смоленск, ул. Лавочкина, д. 43</t>
  </si>
  <si>
    <t>Г. Смоленск, ул. Лавочкина, д. 54а</t>
  </si>
  <si>
    <t>Г. Смоленск, ул. Лавочкина, д. 62б</t>
  </si>
  <si>
    <t>Г. Смоленск, ул. Ленина, д. 34</t>
  </si>
  <si>
    <t>Г. Смоленск, ул. Ломоносова, д. 1/74</t>
  </si>
  <si>
    <t>Г. Смоленск, ул. Ломоносова, д. 15а</t>
  </si>
  <si>
    <t>Г. Смоленск, ул. Ломоносова, д. 17</t>
  </si>
  <si>
    <t>Г. Смоленск, ул. Ломоносова, д. 17а</t>
  </si>
  <si>
    <t>Г. Смоленск, ул. Ломоносова, д. 17б</t>
  </si>
  <si>
    <t>Г. Смоленск, ул. Ломоносова, д. 21</t>
  </si>
  <si>
    <t>Г. Смоленск, ул. Ломоносова, д. 21а</t>
  </si>
  <si>
    <t>Г. Смоленск, ул. Ломоносова, д. 23</t>
  </si>
  <si>
    <t>Г. Смоленск, ул. Ломоносова, д. 23а</t>
  </si>
  <si>
    <t>Г. Смоленск, ул. Ломоносова, д. 4</t>
  </si>
  <si>
    <t>Г. Смоленск, ул. Ломоносова, д. 5</t>
  </si>
  <si>
    <t>Г. Смоленск, ул. Ломоносова, д. 6</t>
  </si>
  <si>
    <t>Г. Смоленск, ул. Ломоносова, д. 6а</t>
  </si>
  <si>
    <t>Г. Смоленск, ул. Ломоносова, д. 6б</t>
  </si>
  <si>
    <t>Г. Смоленск, ул. Ломоносова, д. 7</t>
  </si>
  <si>
    <t>Г. Смоленск, ул. Мало-Краснофлотская, д. 29а</t>
  </si>
  <si>
    <t>Г. Смоленск, ул. Мало-Краснофлотская, д. 29б</t>
  </si>
  <si>
    <t>Г. Смоленск, ул. Мало-Краснофлотская, д. 29в</t>
  </si>
  <si>
    <t>Г. Смоленск, ул. Мало-Краснофлотская, д. 31а</t>
  </si>
  <si>
    <t>Г. Смоленск, ул. Маршала Соколовского, д. 22</t>
  </si>
  <si>
    <t>Г. Смоленск, ул. Минская, д. 13</t>
  </si>
  <si>
    <t>Г. Смоленск, ул. Минская, д. 13а</t>
  </si>
  <si>
    <t>Г. Смоленск, ул. Мира, д. 11</t>
  </si>
  <si>
    <t>Г. Смоленск, ул. Мира, д. 18</t>
  </si>
  <si>
    <t>Г. Смоленск, ул. Мира, д. 3</t>
  </si>
  <si>
    <t>Г. Смоленск, ул. Мира, д. 4</t>
  </si>
  <si>
    <t>Г. Смоленск, ул. Мира, д. 6</t>
  </si>
  <si>
    <t>Г. Смоленск, ул. Молодёжная, д. 12/4</t>
  </si>
  <si>
    <t>Г. Смоленск, ул. Молодёжная, д. 14</t>
  </si>
  <si>
    <t>Г. Смоленск, ул. Нахимова, д. 10</t>
  </si>
  <si>
    <t>Г. Смоленск, ул. Нахимова, д. 10а</t>
  </si>
  <si>
    <t>Г. Смоленск, ул. Нахимова, д. 20а</t>
  </si>
  <si>
    <t>Г. Смоленск, ул. Нахимова, д. 3</t>
  </si>
  <si>
    <t>Г. Смоленск, ул. Нахимова, д. 4</t>
  </si>
  <si>
    <t>Г. Смоленск, ул. Нахимова, д. 5</t>
  </si>
  <si>
    <t>Г. Смоленск, ул. Нахимова, д. 6</t>
  </si>
  <si>
    <t>Г. Смоленск, ул. Нахимова, д. 6а</t>
  </si>
  <si>
    <t>Г. Смоленск, ул. Нахимова, д. 7</t>
  </si>
  <si>
    <t>Г. Смоленск, ул. Нахимова, д. 8</t>
  </si>
  <si>
    <t>Г. Смоленск, ул. Нахимсона, д. 4</t>
  </si>
  <si>
    <t>Г. Смоленск, ул. Нахимсона, д. 6</t>
  </si>
  <si>
    <t>Г. Смоленск, ул. Николаева, д. 4</t>
  </si>
  <si>
    <t>Г. Смоленск, ул. Николаева, д. 6</t>
  </si>
  <si>
    <t>Г. Смоленск, ул. Николаева, д. 24</t>
  </si>
  <si>
    <t>Г. Смоленск, ул. Николаева, д. 26</t>
  </si>
  <si>
    <t>Г. Смоленск, ул. Николаева, д. 34</t>
  </si>
  <si>
    <t>Г. Смоленск, ул. Николаева, д. 34а</t>
  </si>
  <si>
    <t>Г. Смоленск, ул. Николаева, д. 34б</t>
  </si>
  <si>
    <t>Г. Смоленск, ул. Николаева, д. 36</t>
  </si>
  <si>
    <t>Г. Смоленск, ул. Николаева, д. 38</t>
  </si>
  <si>
    <t>Г. Смоленск, ул. Николаева, д. 38а</t>
  </si>
  <si>
    <t>Г. Смоленск, ул. Николаева, д. 40</t>
  </si>
  <si>
    <t>Г. Смоленск, ул. Николаева, д. 42</t>
  </si>
  <si>
    <t>Г. Смоленск, ул. Николаева, д. 49</t>
  </si>
  <si>
    <t>Г. Смоленск, ул. Николаева, д. 65</t>
  </si>
  <si>
    <t>Г. Смоленск, ул. Николаева, д. 67</t>
  </si>
  <si>
    <t>Г. Смоленск, ул. Новая Слобода-Садки, д. 6а</t>
  </si>
  <si>
    <t>Г. Смоленск, ул. Ново-Киевская, д. 1</t>
  </si>
  <si>
    <t>Г. Смоленск, ул. Ново-Киевская, д. 11</t>
  </si>
  <si>
    <t>Г. Смоленск, ул. Ново-Киевская, д. 5</t>
  </si>
  <si>
    <t>Г. Смоленск, ул. Ново-Киевская, д. 7</t>
  </si>
  <si>
    <t>Г. Смоленск, ул. Ново-Ленинградская, д. 5</t>
  </si>
  <si>
    <t>Г. Смоленск, ул. Нормандия-Неман, д. 14</t>
  </si>
  <si>
    <t>Г. Смоленск, ул. Нормандия-Неман, д. 16</t>
  </si>
  <si>
    <t>Г. Смоленск, ул. Нормандия-Неман, д. 18</t>
  </si>
  <si>
    <t>Г. Смоленск, ул. Нормандия-Неман, д. 20</t>
  </si>
  <si>
    <t>Г. Смоленск, ул. Нормандия-Неман, д. 22</t>
  </si>
  <si>
    <t>Г. Смоленск, ул. Нормандия-Неман, д. 24</t>
  </si>
  <si>
    <t>Г. Смоленск, ул. Октябрьской революции, д. 12</t>
  </si>
  <si>
    <t>Г. Смоленск, ул. Октябрьской революции, д. 20</t>
  </si>
  <si>
    <t>Г. Смоленск, ул. Октябрьской революции, д. 22</t>
  </si>
  <si>
    <t>Г. Смоленск, ул. Октябрьской революции, д. 3б</t>
  </si>
  <si>
    <t>Г. Смоленск, ул. Попова, д. 14</t>
  </si>
  <si>
    <t>Г. Смоленск, ул. Попова, д. 14а</t>
  </si>
  <si>
    <t>Г. Смоленск, ул. Попова, д. 16</t>
  </si>
  <si>
    <t>Г. Смоленск, ул. Попова, д. 18</t>
  </si>
  <si>
    <t>Г. Смоленск, ул. Попова, д. 20</t>
  </si>
  <si>
    <t>Г. Смоленск, ул. Попова, д. 22</t>
  </si>
  <si>
    <t>Г. Смоленск, ул. Попова, д. 26</t>
  </si>
  <si>
    <t>Г. Смоленск, ул. Попова, д. 28</t>
  </si>
  <si>
    <t>Г. Смоленск, ул. Попова, д. 4а</t>
  </si>
  <si>
    <t>Г. Смоленск, ул. Попова, д. 6</t>
  </si>
  <si>
    <t>Г. Смоленск, ул. Попова, д. 8</t>
  </si>
  <si>
    <t>Г. Смоленск, ул. Пригородная, д. 2</t>
  </si>
  <si>
    <t>Г. Смоленск, ул. Радищева, д. 13</t>
  </si>
  <si>
    <t>Г. Смоленск, ул. Радищева, д. 14а</t>
  </si>
  <si>
    <t>Г. Смоленск, ул. Радищева, д. 17</t>
  </si>
  <si>
    <t>Г. Смоленск, ул. Радищева, д. 21</t>
  </si>
  <si>
    <t>Г. Смоленск, ул. Радищева, д. 23</t>
  </si>
  <si>
    <t>Г. Смоленск, ул. Радищева, д. 7</t>
  </si>
  <si>
    <t>Г. Смоленск, ул. Радищева, д. 8</t>
  </si>
  <si>
    <t>Г. Смоленск, ул. Радищева, д. 9а</t>
  </si>
  <si>
    <t>Г. Смоленск, ул. Раевского, д. 5</t>
  </si>
  <si>
    <t>Г. Смоленск, ул. Реввоенсовета, д. 17</t>
  </si>
  <si>
    <t>Г. Смоленск, ул. Румянцева, д. 2/54</t>
  </si>
  <si>
    <t>Г. Смоленск, ул. Румянцева, д. 5</t>
  </si>
  <si>
    <t>Г. Смоленск, ул. Седова, д. 13</t>
  </si>
  <si>
    <t>Г. Смоленск, ул. Седова, д. 17</t>
  </si>
  <si>
    <t>Г. Смоленск, ул. Седова, д. 48</t>
  </si>
  <si>
    <t>Г. Смоленск, ул. Соболева, д. 109а</t>
  </si>
  <si>
    <t>Г. Смоленск, ул. Соболева, д. 112</t>
  </si>
  <si>
    <t>Г. Смоленск, ул. Соболева, д. 30</t>
  </si>
  <si>
    <t>Г. Смоленск, ул. Соболева, д. 82а</t>
  </si>
  <si>
    <t>Г. Смоленск, ул. Станционная, д. 2а</t>
  </si>
  <si>
    <t>Г. Смоленск, ул. Строгань, д. 4</t>
  </si>
  <si>
    <t>Г. Смоленск, ул. Строителей, д. 10/11</t>
  </si>
  <si>
    <t>Г. Смоленск, ул. Строителей, д. 12/14</t>
  </si>
  <si>
    <t>Г. Смоленск, ул. Твардовского, д. 1</t>
  </si>
  <si>
    <t>Г. Смоленск, ул. Твардовского, д. 15</t>
  </si>
  <si>
    <t>Г. Смоленск, ул. Твардовского, д. 1б</t>
  </si>
  <si>
    <t>Г. Смоленск, ул. Твардовского, д. 4</t>
  </si>
  <si>
    <t>Г. Смоленск, ул. Тенишевой, д. 10</t>
  </si>
  <si>
    <t>Г. Смоленск, ул. Тенишевой, д. 8</t>
  </si>
  <si>
    <t>Г. Смоленск, ул. Толмачева, д. 2</t>
  </si>
  <si>
    <t>Г. Смоленск, ул. Тухачевского, д. 7</t>
  </si>
  <si>
    <t>Г. Смоленск, ул. Фрунзе, д. 39</t>
  </si>
  <si>
    <t>Г. Смоленск, ул. Фрунзе, д. 58а</t>
  </si>
  <si>
    <t>Г. Смоленск, ул. Фурманова, д. 33</t>
  </si>
  <si>
    <t>Г. Смоленск, ул. Центральная, д. 5а</t>
  </si>
  <si>
    <t>Г. Смоленск, ул. Чапаева, д. 11а</t>
  </si>
  <si>
    <t>Г. Смоленск, ул. Чернышевского, д. 14а</t>
  </si>
  <si>
    <t>Г. Смоленск, ул. Чернышевского, д. 16а</t>
  </si>
  <si>
    <t>Г. Смоленск, ул. Чернышевского, д. 18</t>
  </si>
  <si>
    <t>Г. Смоленск, ул. Чернышевского, д. 20</t>
  </si>
  <si>
    <t>Г. Смоленск, ул. Чернышевского, д. 22</t>
  </si>
  <si>
    <t>Г. Смоленск, ул. Чернышевского, д. 24</t>
  </si>
  <si>
    <t>Г. Смоленск, ул. Чернышевского, д. 6а</t>
  </si>
  <si>
    <t>Г. Смоленск, ул. Чернышевского, д. 8а</t>
  </si>
  <si>
    <t>Г. Смоленск, ул. Черняховского, д. 1</t>
  </si>
  <si>
    <t>Г. Смоленск, ул. Черняховского, д. 14</t>
  </si>
  <si>
    <t>Г. Смоленск, ул. Черняховского, д. 18б</t>
  </si>
  <si>
    <t>Г. Смоленск, ул. Черняховского, д. 8</t>
  </si>
  <si>
    <t>Г. Смоленск, ул. Шевченко, д. 61</t>
  </si>
  <si>
    <t>Г. Смоленск, ул. Шевченко, д. 63</t>
  </si>
  <si>
    <t>Г. Смоленск, ул. Шевченко, д. 64</t>
  </si>
  <si>
    <t>Г. Смоленск, ул. Шевченко, д. 66</t>
  </si>
  <si>
    <t>Г. Смоленск, ул. Шевченко, д. 69</t>
  </si>
  <si>
    <t>Г. Смоленск, ул. Шевченко, д. 76</t>
  </si>
  <si>
    <t>Г. Смоленск, ул. Щорса, д. 10</t>
  </si>
  <si>
    <t>Г. Смоленск, ул. Щорса, д. 12</t>
  </si>
  <si>
    <t>Г. Смоленск, ул. Щорса, д. 14</t>
  </si>
  <si>
    <t>Г. Смоленск, ул. Энгельса, д. 9</t>
  </si>
  <si>
    <t>Г. Смоленск, ул. Генерала Лукина, д. 38</t>
  </si>
  <si>
    <t>Г. Смоленск, ул. Генерала Лукина, д. 40</t>
  </si>
  <si>
    <t>Г. Смоленск, ул. Энгельса, д. 6</t>
  </si>
  <si>
    <t>Итого по Пригорскому сельскому поселению Смоленского района Смоленской области</t>
  </si>
  <si>
    <t>Итого по Печерскому сельскому поселению Смоленского района Смоленской области</t>
  </si>
  <si>
    <t>Итого по Михалевскому сельскому поселению Угранского района Смоленской области</t>
  </si>
  <si>
    <t>Дер. Михейково, ул. Луговая, д. 11</t>
  </si>
  <si>
    <t>Дер. Михейково, ул. Юбилейная, д. 3</t>
  </si>
  <si>
    <t>Итого по Дивасовскому сельскому поселению Смоленского района Смоленской области</t>
  </si>
  <si>
    <t>Итого по Хохловскому сельскому поселению Смоленского района Смоленской области</t>
  </si>
  <si>
    <t>Итого по Пионерскому сельскому поселению Смоленского района Смоленской области</t>
  </si>
  <si>
    <t>Итого по Михновскому сельскому поселению Смоленского района Смоленской области</t>
  </si>
  <si>
    <t>Итого по Вязгинскому сельскому поселению Смоленского района Смоленской области</t>
  </si>
  <si>
    <t>Итого по Волоковскому сельскому поселению Смоленского района Смоленской области</t>
  </si>
  <si>
    <t>Г. Велиж, ул. 8 Марта, д. 5б</t>
  </si>
  <si>
    <t>Г. Велиж, ул. Ивановская, д. 1</t>
  </si>
  <si>
    <t>Г. Велиж, ул. Кропоткина, д. 13/10</t>
  </si>
  <si>
    <t>Г. Велиж, ул. Кропоткина, д. 23/13</t>
  </si>
  <si>
    <t>Г. Велиж, ул. Кропоткина, д. 33</t>
  </si>
  <si>
    <t>Г. Велиж, ул. Советская, д. 23/10</t>
  </si>
  <si>
    <t>Итого по Новосельскому сельскому поселению Вяземского района Смоленской области</t>
  </si>
  <si>
    <t>Г. Велиж, ул. Володарского, д. 16</t>
  </si>
  <si>
    <t>Г. Велиж, ул. Володарского, д. 171</t>
  </si>
  <si>
    <t>Г. Велиж, ул. Ленинградская, д. 89</t>
  </si>
  <si>
    <t>Г. Вязьма, ул. Ленина, д. 42</t>
  </si>
  <si>
    <t>Г. Вязьма, ул. Полины Осипенко, д. 25</t>
  </si>
  <si>
    <t>Ст. Семлево, ул. Полевая, д. 13</t>
  </si>
  <si>
    <t>Г. Дорогобуж, ул. Мира, д. 38</t>
  </si>
  <si>
    <t>Г. Ельня, ул. Советская, д. 45</t>
  </si>
  <si>
    <t>Г. Ельня, ул. Первомайская, д. 10/27</t>
  </si>
  <si>
    <t>Г. Ельня, ул. Говорова, д. 11</t>
  </si>
  <si>
    <t>Г. Ельня, ул. Красноармейская, д. 15</t>
  </si>
  <si>
    <t>Г. Ельня, ул. Ленина, д. 37</t>
  </si>
  <si>
    <t>Г. Ельня, ул. Первомайская, д. 40</t>
  </si>
  <si>
    <t>Г. Ельня, ул. Советская, д. 19</t>
  </si>
  <si>
    <t>Г. Ельня, ул. Энгельса, д. 4</t>
  </si>
  <si>
    <t>Г. Ельня, ул. Первомайская, д. 1</t>
  </si>
  <si>
    <t>Г. Ельня, ул. Советская, д. 36/2</t>
  </si>
  <si>
    <t>Г. Ельня, ул. Советская, д. 47</t>
  </si>
  <si>
    <t>Дер. Пищулино, ул. Льнозаводская, д. 31</t>
  </si>
  <si>
    <t>Дер. Тюшино, ул. Центральная, д. 89</t>
  </si>
  <si>
    <t>Дер. Тюшино, ул. Центральная, д. 90</t>
  </si>
  <si>
    <t>Дер. Каменка, ул. Садовая, д. 1</t>
  </si>
  <si>
    <t>Итого по Тюшинскому сельскому поселению Кардымовского района Смоленской области</t>
  </si>
  <si>
    <t>Дер. Гусино, ул. Комсомольская, д. 9</t>
  </si>
  <si>
    <t>Дер. Гусино, ул. Первомайская, д. 21а</t>
  </si>
  <si>
    <t>Дер. Гусино, ул. Советская, д. 47</t>
  </si>
  <si>
    <t>Дер. Липово, ул. Дорожная, д. 1</t>
  </si>
  <si>
    <t>Дер. Лонница, ул. Мира, д. 15</t>
  </si>
  <si>
    <t>Дер. Лонница, ул. Мира, д. 3</t>
  </si>
  <si>
    <t>брусчатый, обложенный кирпичом</t>
  </si>
  <si>
    <t>Дер. Маньково, ул. Восточная, д. 10</t>
  </si>
  <si>
    <t>Дер. Маньково, ул. Советская, д. 11</t>
  </si>
  <si>
    <t>Дер. Маньково, ул. Советская, д. 13</t>
  </si>
  <si>
    <t>Дер. Маньково, ул. Советская, д. 15</t>
  </si>
  <si>
    <t>Дер. Маньково, ул. Советская, д. 17</t>
  </si>
  <si>
    <t xml:space="preserve">Дер. Маньково, ул. Советская, д. 19 </t>
  </si>
  <si>
    <t>Дер. Соболево, д. 26</t>
  </si>
  <si>
    <t>Дер. Татарск, д. 73</t>
  </si>
  <si>
    <t>С. Высокое, ул. Лесная, д. 9</t>
  </si>
  <si>
    <t>Г. Починок, 1 мкрн, д. 1</t>
  </si>
  <si>
    <t>Итого по Шаталовскому сельскому поселению Починковского района Смоленской области</t>
  </si>
  <si>
    <t>Итого по Мурыгинскому сельскому поселению Починковского района Смоленской области</t>
  </si>
  <si>
    <t>Итого по Прудковскому сельскому поселению Починковского района Смоленской области</t>
  </si>
  <si>
    <t>Дер. Астапковичи, ул. Школьная, д. 2</t>
  </si>
  <si>
    <t>Дер. Астапковичи, ул. Школьная, д. 3</t>
  </si>
  <si>
    <t>Дер. Никольское, ул. Мира, д. 9</t>
  </si>
  <si>
    <t>С. Богданово, ул. Имени Колхоза Быстрые волны, д. 6</t>
  </si>
  <si>
    <t>С. Екимовичи, ул. Ленинская, д. 33</t>
  </si>
  <si>
    <t>Дер. Ивановское, ул. Центральная, д. 1</t>
  </si>
  <si>
    <t>Дер. Льнозавода, ул. Заводская, д. 1</t>
  </si>
  <si>
    <t>Дер. Льнозавода, ул. Заводская, д. 3</t>
  </si>
  <si>
    <t>Дер. Козловка, ул. Мира, д. 21</t>
  </si>
  <si>
    <t>Дер. Козловка, ул. Мира, д. 23</t>
  </si>
  <si>
    <t>Дер. Козловка, ул. Мира, д. 25</t>
  </si>
  <si>
    <t>Дер. Козловка, ул. Мира, д. 31</t>
  </si>
  <si>
    <t>Дер. Козловка, ул. Мира, д. 35</t>
  </si>
  <si>
    <t>Дер. Козловка, ул. Мира, д. 37</t>
  </si>
  <si>
    <t>С. Остер, ул. Комарова, д. 6</t>
  </si>
  <si>
    <t>С. Остер, ул. Советская, д. 10</t>
  </si>
  <si>
    <t>С. Остер, ул. Советская, д. 15</t>
  </si>
  <si>
    <t>С. Остер, ул. Советская, д. 7</t>
  </si>
  <si>
    <t>С. Остер, ул. Советская, д. 8</t>
  </si>
  <si>
    <t>Пос. Льнозавода, д. 21</t>
  </si>
  <si>
    <t>Дер. Чижовка-2, ул. Центральная, д. 14</t>
  </si>
  <si>
    <t>Дер. Перенка, д. 18</t>
  </si>
  <si>
    <t>Дер. Перенка, д. 19</t>
  </si>
  <si>
    <t>Г. Рудня, пос. Молкомбината, д. 6</t>
  </si>
  <si>
    <t>Г. Рудня, пос. Молкомбината, д. 7</t>
  </si>
  <si>
    <t>Г. Рудня, пос. Молкомбината, д. 14</t>
  </si>
  <si>
    <t>Г. Рудня, пос. Молкомбината, д. 17</t>
  </si>
  <si>
    <t>Г. Рудня, пос. Молкомбината, д. 37</t>
  </si>
  <si>
    <t>Г. Рудня, ул. Заречная, д. 24</t>
  </si>
  <si>
    <t>Г. Рудня, ул. Киреева, д. 21</t>
  </si>
  <si>
    <t>Г. Рудня, ул. Льнозаводская, д. 32а</t>
  </si>
  <si>
    <t>Г. Рудня, ул. Пирогова, д. 10</t>
  </si>
  <si>
    <t>Г. Рудня, ул. Советская, д. 13</t>
  </si>
  <si>
    <t>Г. Рудня, ул. Станционная, д. 12</t>
  </si>
  <si>
    <t>Г. Рудня, ул. Станционная, д. 5а</t>
  </si>
  <si>
    <t>Г. Рудня, ул. Энергетиков, д. 5</t>
  </si>
  <si>
    <t>Дер. Березино, ул. Центральная, д. 1</t>
  </si>
  <si>
    <t>Дер. Березино, ул. Центральная, д. 10</t>
  </si>
  <si>
    <t>Дер. Березино, ул. Центральная, д. 14</t>
  </si>
  <si>
    <t>Дер. Березино, ул. Центральная, д. 3</t>
  </si>
  <si>
    <t>Дер. Стаи, ул. Первомайская, д. 18</t>
  </si>
  <si>
    <t>Дер. Стаи, ул. Первомайская, д. 20</t>
  </si>
  <si>
    <t>Дер. Чистик, ул. Комсомольская, д. 7</t>
  </si>
  <si>
    <t>Дер. Чистик, ул. Школьная, д. 3</t>
  </si>
  <si>
    <t>Дер. Чистик, ул. Школьная, д. 5</t>
  </si>
  <si>
    <t>Дер. Чистик, ул. Школьная, д. 9</t>
  </si>
  <si>
    <t>Дер. Смолиговка, ул. Калинина, д. 11</t>
  </si>
  <si>
    <t>Дер. Смолиговка, ул. Калинина, д. 9</t>
  </si>
  <si>
    <t>Г. Сафоново, ул. Коммунистическая, д. 6</t>
  </si>
  <si>
    <t>Г. Сафоново, ул. Первомайская, д. 63</t>
  </si>
  <si>
    <t>шлакоблочный</t>
  </si>
  <si>
    <t>Итого по Прудковскому сельскому поселению Сафоновского района Смоленской области</t>
  </si>
  <si>
    <t>Итого по Казулинскому сельскому поселению Сафоновского района Смоленской области</t>
  </si>
  <si>
    <t>Итого по Издешковскому сельскому поселению Сафоновского района Смоленской области</t>
  </si>
  <si>
    <t>Г. Смоленск, пос. 430 км, д. 19</t>
  </si>
  <si>
    <t>Г. Смоленск, ул. Ленина, д. 26</t>
  </si>
  <si>
    <t>Г. Смоленск, ул. Николаева, д. 36а</t>
  </si>
  <si>
    <t>Г. Смоленск, ул. Фурманова, д. 43</t>
  </si>
  <si>
    <t>Г. Смоленск, ул. Чернышевского, д. 10а</t>
  </si>
  <si>
    <t>Дер. Волоковая, ул. Центральная, д. 2</t>
  </si>
  <si>
    <t>Дер. Волоковая, ул. Центральная, д. 4</t>
  </si>
  <si>
    <t>Дер. Волоковая, ул. Центральная, д. 6</t>
  </si>
  <si>
    <t>Дер. Волоковая, ул. Центральная, д. 8</t>
  </si>
  <si>
    <t>Дер. Вязгино, ул. Дорожная, д. 7</t>
  </si>
  <si>
    <t>С. Ольша, ул. Заозерная, д. 1</t>
  </si>
  <si>
    <t>С. Ольша, ул. Заозерная, д. 11</t>
  </si>
  <si>
    <t>С. Ольша, ул. Заозерная, д. 2</t>
  </si>
  <si>
    <t>Дер. Дивасы, ул. Мичурина, д. 1</t>
  </si>
  <si>
    <t>Дер. Дивасы, ул. Мичурина, д. 2</t>
  </si>
  <si>
    <t>Дер. Дивасы, ул. Мичурина, д. 3</t>
  </si>
  <si>
    <t>Дер. Дивасы, ул. Мичурина, д. 4</t>
  </si>
  <si>
    <t>Дер. Дивасы, ул. Мичурина, д. 5</t>
  </si>
  <si>
    <t>С. Катынь, ул. Витебское шоссе, д. 2</t>
  </si>
  <si>
    <t>С. Катынь, ул. Витебское шоссе, д. 3</t>
  </si>
  <si>
    <t>С. Катынь, ул. Витебское шоссе, д. 4</t>
  </si>
  <si>
    <t>С. Катынь, ул. Витебское шоссе, д. 5</t>
  </si>
  <si>
    <t>С. Катынь, ул. Витебское шоссе, д. 6</t>
  </si>
  <si>
    <t>С. Катынь, ул. Витебское шоссе, д. 7</t>
  </si>
  <si>
    <t>Пос. Авторемзавод, д. 5</t>
  </si>
  <si>
    <t>Пос. Авторемзавод, ул. Нижний поселок АРЗ, д. 4</t>
  </si>
  <si>
    <t>Пос. Авторемзавод, ул. Нижний поселок АРЗ, д. 5</t>
  </si>
  <si>
    <t>Дер. Санаторий Борок, д. 1</t>
  </si>
  <si>
    <t>Дер. Богородицкое, ул. Викторова, д. 29</t>
  </si>
  <si>
    <t>Дер. Богородицкое, ул. Викторова, д. 30</t>
  </si>
  <si>
    <t>Дер. Рогачево, ул. Центральная, д. 7</t>
  </si>
  <si>
    <t>Дер. Магалинщина, ул. Заречная, д. 11</t>
  </si>
  <si>
    <t>Дер. Магалинщина, ул. Заречная, д. 13</t>
  </si>
  <si>
    <t>Дер. Магалинщина, ул. Заречная, д. 3</t>
  </si>
  <si>
    <t>Дер. Магалинщина, ул. Заречная, д. 5</t>
  </si>
  <si>
    <t>Дер. Михновка, ул. Молодежная, д. 3</t>
  </si>
  <si>
    <t>Дер. Михновка, ул. Молодежная, д. 5</t>
  </si>
  <si>
    <t>Дер. Михновка, ул. Молодежная, д. 7</t>
  </si>
  <si>
    <t>С. Печерск, ул. Автодорожная, д. 7</t>
  </si>
  <si>
    <t>С. Печерск, ул. Минская, д. 22</t>
  </si>
  <si>
    <t>Дер. Русилово, ул. Центральная, д. 3</t>
  </si>
  <si>
    <t>Дер. Русилово, ул. Центральная, д. 5</t>
  </si>
  <si>
    <t>Дер. Русилово, ул. Центральная, д. 7</t>
  </si>
  <si>
    <t>Дер. Русилово, ул. Центральная, д. 9</t>
  </si>
  <si>
    <t>С. Пригорское, ул. Октябрьская, д. 1</t>
  </si>
  <si>
    <t>С. Пригорское, ул. Октябрьская, д. 3</t>
  </si>
  <si>
    <t>С. Пригорское, ул. Октябрьская, д. 5</t>
  </si>
  <si>
    <t>Дер. Сметанино, ул. Ветеранов, д. 2</t>
  </si>
  <si>
    <t>Дер. Сметанино, ул. Ветеранов, д. 4</t>
  </si>
  <si>
    <t>Дер. Сметанино, ул. Ветеранов, д. 6</t>
  </si>
  <si>
    <t>Дер. Сметанино, ул. Озерная, д. 1</t>
  </si>
  <si>
    <t>Дер. Сметанино, ул. Озерная, д. 3</t>
  </si>
  <si>
    <t>Дер. Зыколино, д. 28</t>
  </si>
  <si>
    <t>Дер. Жуково, ул. Мира, д. 51</t>
  </si>
  <si>
    <t>Дер. Жуково, ул. Мира, д. 54</t>
  </si>
  <si>
    <t>Дер. Жуково, ул. Мира, д. 55</t>
  </si>
  <si>
    <t>Дер. Жуково, ул. Мира, д. 57</t>
  </si>
  <si>
    <t>Дер. Жуково, ул. Мира, д. 58</t>
  </si>
  <si>
    <t>Дер. Жуково, ул. Мира, д. 59</t>
  </si>
  <si>
    <t>С. Талашкино, ул. Ленина, д. 12а</t>
  </si>
  <si>
    <t>С. Талашкино, ул. Ленина, д. 14</t>
  </si>
  <si>
    <t>С. Талашкино, ул. Ленина, д. 17</t>
  </si>
  <si>
    <t>С. Талашкино, ул. Ленина, д. 18</t>
  </si>
  <si>
    <t>С. Талашкино, ул. Парковая, д. 4</t>
  </si>
  <si>
    <t>С. Талашкино, ул. Парковая, д. 8</t>
  </si>
  <si>
    <t>Дер. ДРСУ-5, д. 1</t>
  </si>
  <si>
    <t>Дер. ДРСУ-5, д. 2</t>
  </si>
  <si>
    <t>Дер. ДРСУ-5, д. 3</t>
  </si>
  <si>
    <t>Дер. ДРСУ-5, д. 4</t>
  </si>
  <si>
    <t>Дер. ДРСУ-5, д. 5</t>
  </si>
  <si>
    <t>Дер. ДРСУ-5, д. 7</t>
  </si>
  <si>
    <t>Дер. ДРСУ-5, д. 8</t>
  </si>
  <si>
    <t>Дер. Хохлово, ул. Мира, д. 10</t>
  </si>
  <si>
    <t>Дер. Хохлово, ул. Мира, д. 2</t>
  </si>
  <si>
    <t>Дер. Хохлово, ул. Мира, д. 4</t>
  </si>
  <si>
    <t>Дер. Хохлово, ул. Мира, д. 6</t>
  </si>
  <si>
    <t>Итого по Касплянскому сельскому поселению Смоленского района Смоленской области</t>
  </si>
  <si>
    <t>С. Каспля-2, ул. Энергетиков, д. 3</t>
  </si>
  <si>
    <t>Г. Сычевка, ст. Сычевка, д. 2</t>
  </si>
  <si>
    <t>Г. Сычевка, ул. Большая Советская, д. 21</t>
  </si>
  <si>
    <t>Г. Сычевка, ул. Большая Советская, д. 24</t>
  </si>
  <si>
    <t>Г. Сычевка, ул. Винокурова, д. 10</t>
  </si>
  <si>
    <t>Г. Сычевка, ул. Винокурова, д. 12</t>
  </si>
  <si>
    <t>Г. Сычевка, ул. Винокурова, д. 2</t>
  </si>
  <si>
    <t>Г. Сычевка, ул. Винокурова, д. 4</t>
  </si>
  <si>
    <t>Г. Сычевка, ул. Винокурова, д. 6</t>
  </si>
  <si>
    <t>Г. Сычевка, ул. Винокурова, д. 8</t>
  </si>
  <si>
    <t>Г. Сычевка, ул. Карла Маркса, д. 14</t>
  </si>
  <si>
    <t>Г. Сычевка, ул. Карла Маркса, д. 47</t>
  </si>
  <si>
    <t>Г. Сычевка, ул. Карла Маркса, д. 5</t>
  </si>
  <si>
    <t>Г. Сычевка, ул. Карла Маркса, д. 9</t>
  </si>
  <si>
    <t>Г. Сычевка, ул. Крыленко, д. 33</t>
  </si>
  <si>
    <t>бревенчатый</t>
  </si>
  <si>
    <t>Г. Сычевка, ул. Крыленко, д. 38</t>
  </si>
  <si>
    <t>Г. Сычевка, ул. Ломоносова, д. 16</t>
  </si>
  <si>
    <t>Г. Сычевка, ул. Пионерская, д. 29</t>
  </si>
  <si>
    <t>Г. Сычевка, ул. Свободная, д. 37</t>
  </si>
  <si>
    <t>Дер. Мальцево, ул. Октябрьская, д. 10</t>
  </si>
  <si>
    <t>Дер. Юшино, ул. Речная, д. 2</t>
  </si>
  <si>
    <t>Итого по Дугинскому сельскому поселению Сычевского района Смоленской области</t>
  </si>
  <si>
    <t>Дер. Дугино, ул. Парковая, д. 1</t>
  </si>
  <si>
    <t>С. Темкино, ул. Привокзальная, д. 6</t>
  </si>
  <si>
    <t>С. Темкино, ул. Советская, д. 20</t>
  </si>
  <si>
    <t>С. Угра, ул. Железнодорожная, д. 16</t>
  </si>
  <si>
    <t>С. Угра, ул. Краснознамённая, д. 29</t>
  </si>
  <si>
    <t>С. Угра, ул. Краснознамённая, д. 32</t>
  </si>
  <si>
    <t>С. Угра, ул. Ленина, д. 24</t>
  </si>
  <si>
    <t>С. Угра, ул. Ленина, д. 28</t>
  </si>
  <si>
    <t>С. Угра, ул. Ленина, д. 34</t>
  </si>
  <si>
    <t>С. Угра, ул. Советская, д. 4</t>
  </si>
  <si>
    <t>Ст. Волоста-Пятница, ул. Железнодорожная, д. 5</t>
  </si>
  <si>
    <t>С. Первомайский, ул. Советская, д. 4</t>
  </si>
  <si>
    <t>Г. Ярцево, ул. Чернышевского, д. 3</t>
  </si>
  <si>
    <t>Г. Ярцево, ул. Чернышевского, д. 8</t>
  </si>
  <si>
    <t>Г. Ярцево, ул. Советская, д. 19</t>
  </si>
  <si>
    <t>Г. Ярцево, ул. Школьная, д. 9</t>
  </si>
  <si>
    <t>Г. Ярцево, просп. Металлургов, д. 39/19</t>
  </si>
  <si>
    <t>Г. Ярцево, ул. 50 лет Октября, д. 5</t>
  </si>
  <si>
    <t>Г. Ярцево, ул. Братьев Шаршановых, д. 47</t>
  </si>
  <si>
    <t>Г. Ярцево, ул. Гагарина, д. 23</t>
  </si>
  <si>
    <t>Г. Ярцево, ул. 1-й Смоленский проезд, д. 5</t>
  </si>
  <si>
    <t>Г. Ярцево, ул. Карла Маркса, д. 13</t>
  </si>
  <si>
    <t>Г. Ярцево, ул. Краснооктябрьская, д. 30</t>
  </si>
  <si>
    <t>Г. Ярцево, ул. Краснооктябрьская, д. 33а</t>
  </si>
  <si>
    <t>Г. Ярцево, ул. Ленинская, д. 7</t>
  </si>
  <si>
    <t>Г. Ярцево, ул. ЛММС, д. 1</t>
  </si>
  <si>
    <t>Г. Ярцево, ул. Луначарского, д. 4</t>
  </si>
  <si>
    <t>Г. Ярцево, ул. Луначарского, д. 6</t>
  </si>
  <si>
    <t>Г. Ярцево, ул. Ольховская, д. 17</t>
  </si>
  <si>
    <t>Г. Ярцево, ул. Ольховская, д. 19</t>
  </si>
  <si>
    <t>Г. Ярцево, ул. Первомайская, д. 23</t>
  </si>
  <si>
    <t>Г. Ярцево, ул. Советская, д. 16</t>
  </si>
  <si>
    <t>Г. Ярцево, ул. Советская, д. 18</t>
  </si>
  <si>
    <t>Г. Ярцево, ул. Советская, д. 18а</t>
  </si>
  <si>
    <t>Г. Ярцево, ул. Советская, д. 21</t>
  </si>
  <si>
    <t>Г. Ярцево, ул. Советская, д. 22/2</t>
  </si>
  <si>
    <t>Г. Ярцево, ул. Строителей, д. 10</t>
  </si>
  <si>
    <t>Г. Ярцево, ул. Чайковского, д. 1</t>
  </si>
  <si>
    <t>Г. Ярцево, ул. Чернышевского, д. 9/8</t>
  </si>
  <si>
    <t>Г. Ярцево, ул. Шоссейная, д. 27</t>
  </si>
  <si>
    <t>Г. Ярцево, ул. Шоссейная, д. 35</t>
  </si>
  <si>
    <t>Дер. Капыревщина, ул. Славы, д. 10</t>
  </si>
  <si>
    <t>С. Глинка, ул. Ленина, д. 5</t>
  </si>
  <si>
    <t>С. Глинка, ул. Ленина, д. 36</t>
  </si>
  <si>
    <t>Г. Демидов, ул. Хренова, д. 16а</t>
  </si>
  <si>
    <t>Г. Демидов, ул. Хренова, д. 14</t>
  </si>
  <si>
    <t>Г. Демидов, ул. Фрадкова, д. 21</t>
  </si>
  <si>
    <t>Г. Демидов, ул. Руднянская, д. 66</t>
  </si>
  <si>
    <t>Г. Демидов, ул. Руднянская, д. 63</t>
  </si>
  <si>
    <t>Г. Демидов, ул. Просвещения, д. 11</t>
  </si>
  <si>
    <t>Г. Демидов, ул. Кооперативная, д. 2</t>
  </si>
  <si>
    <t>Г. Демидов, ул. Коммунистическая, д. 23</t>
  </si>
  <si>
    <t>Г. Демидов, ул. Коммунистическая, д. 14</t>
  </si>
  <si>
    <t>Г. Демидов, ул. Гуреевская, д. 166</t>
  </si>
  <si>
    <t>Г. Демидов, ул. Витебская, д. 8</t>
  </si>
  <si>
    <t>Г. Демидов, пр.  Суворовский, д. 8</t>
  </si>
  <si>
    <t>Г. Демидов, пр. Суворовский, д. 12</t>
  </si>
  <si>
    <t>Г. Демидов, пр. Суворовский, д. 10</t>
  </si>
  <si>
    <t>Г. Демидов, ул. Хренова, д. 22</t>
  </si>
  <si>
    <t>Дер. Слойково, ул. Центральная, д. 23</t>
  </si>
  <si>
    <t>Дер. Слойково, ул. Центральная, д. 29</t>
  </si>
  <si>
    <t>до 1917</t>
  </si>
  <si>
    <t>Итого по Тумановскому сельскому поселению Вяземского района Смоленской области</t>
  </si>
  <si>
    <t>Итого по Каменскому сельскому поселению Кардымовского района Смоленской области</t>
  </si>
  <si>
    <t>Итого по Капыревщинскому сельскому поселению Ярцевского района Смоленской области</t>
  </si>
  <si>
    <t>С. Алексино, ул. Центральная, д. 16</t>
  </si>
  <si>
    <t>С. Алексино, ул. Центральная, д. 18</t>
  </si>
  <si>
    <t>С. Алексино, ул. Центральная, д. 20</t>
  </si>
  <si>
    <t>С. Алексино, ул. Центральная, д. 21</t>
  </si>
  <si>
    <t>С. Алексино, ул. Центральная, д. 23</t>
  </si>
  <si>
    <t>4. Вязьма-Брянское сельское поселение Вяземского района Смоленской области</t>
  </si>
  <si>
    <t>5. Новосельское сельское поселение Вяземского района Смоленской области</t>
  </si>
  <si>
    <t>Г. Починок, мкрн. Ёлки, д. 203</t>
  </si>
  <si>
    <t>Г. Смоленск, ул. Дзержинского, д. 19а</t>
  </si>
  <si>
    <t>Г. Смоленск, пер. Смирнова, д. 3/4</t>
  </si>
  <si>
    <t>Г. Смоленск, ул. Фрунзе, д. 29</t>
  </si>
  <si>
    <t>Г. Сафоново, ул. Ковалева, д. 17</t>
  </si>
  <si>
    <t>Г. Смоленск, ул. Октябрьской революции, д. 30</t>
  </si>
  <si>
    <t>Дер. Лубня, ул. Мирная, д. 2</t>
  </si>
  <si>
    <t>С. Талашкино, ул. Ленина, д. 11</t>
  </si>
  <si>
    <t>Г. Смоленск, ул. Большая Краснофлотская, д. 1</t>
  </si>
  <si>
    <t>восстано-влен в 1946</t>
  </si>
  <si>
    <t>Г. Ельня, ул. Советская, д. 16</t>
  </si>
  <si>
    <t>Г. Ельня, ул. Советская, д. 18</t>
  </si>
  <si>
    <t>Г. Вязьма, ул. Ленина, д. 48</t>
  </si>
  <si>
    <t>Г. Смоленск, ул. Котовского, д. 5б</t>
  </si>
  <si>
    <t>Г. Смоленск, ул. Нарвская, д. 15</t>
  </si>
  <si>
    <t>Г. Смоленск, пер. Больничный, д. 7</t>
  </si>
  <si>
    <t>Г. Смоленск, пер. 4-й Краснофлотский, д. 1</t>
  </si>
  <si>
    <t>Г. Смоленск, ул. Большая Советская, д. 14</t>
  </si>
  <si>
    <t>Г. Рудня, пос. Молкомбината, д. 1</t>
  </si>
  <si>
    <t>Г. Рудня, пос. Молкомбината, д. 2</t>
  </si>
  <si>
    <t>Г. Рудня, ул. Колхозная, д. 8</t>
  </si>
  <si>
    <t>Г. Рудня, ул. Киреева, д. 119</t>
  </si>
  <si>
    <t>бутовый</t>
  </si>
  <si>
    <t>Г. Смоленск, ул. Фрунзе, д. 16</t>
  </si>
  <si>
    <t>Г. Смоленск, ул. Фрунзе, д. 18</t>
  </si>
  <si>
    <t>Г. Смоленск, ул. Фрунзе, д. 27</t>
  </si>
  <si>
    <t>Г. Смоленск, просп. Гагарина, д. 13/2</t>
  </si>
  <si>
    <t>Дер. Гранки, ул. Пушкина, д. 1</t>
  </si>
  <si>
    <t>Г. Смоленск, просп. Гагарина, д. 29/1</t>
  </si>
  <si>
    <t>Г. Вязьма, ул. Строителей, д. 12</t>
  </si>
  <si>
    <t>Г. Рудня, ул. 19 Гвардейской стрелковой дивизии, 
д. 4</t>
  </si>
  <si>
    <t>Г. Сафоново, микрорайон-1, д. 8</t>
  </si>
  <si>
    <t>Г. Сафоново, микрорайон-1, д. 9</t>
  </si>
  <si>
    <t>Г. Сафоново, микрорайон-1, д. 10</t>
  </si>
  <si>
    <t>Г. Сафоново, микрорайон-1, д. 11</t>
  </si>
  <si>
    <t>Г. Смоленск, ул. Фрунзе, д. 56</t>
  </si>
  <si>
    <t>Г. Ярцево, просп. Металлургов, д. 29</t>
  </si>
  <si>
    <t>Дер. Капыревщина, ул. Славы, д. 2</t>
  </si>
  <si>
    <t>Дер. Капыревщина, ул. Магистральная, д. 21а</t>
  </si>
  <si>
    <t>Г. Ярцево, ул. Маршала Жукова, д. 1</t>
  </si>
  <si>
    <t>Г. Ярцево, ул. Маршала Жукова, д. 6</t>
  </si>
  <si>
    <t>Г. Ярцево, ул. Маршала Жукова, д. 7</t>
  </si>
  <si>
    <t>Г. Смоленск, ул. Соболева, д. 105</t>
  </si>
  <si>
    <t>Г. Смоленск, ул. Тухачевского, д. 9</t>
  </si>
  <si>
    <t>С. Токарево, ул. Центральная, д. 13</t>
  </si>
  <si>
    <t>С. Карманово, ул. Мира, д. 6</t>
  </si>
  <si>
    <t>Г. Рославль, ул. Урицкого, д. 13а</t>
  </si>
  <si>
    <t>Г. Рославль, ул. Урицкого, д. 15а</t>
  </si>
  <si>
    <t>Г. Ярцево, ул. Автозаводская, д. 38</t>
  </si>
  <si>
    <t>Г. Вязьма, ул. Кронштадтская, д. 35</t>
  </si>
  <si>
    <t>Г. Смоленск, ул. Тенишевой, д. 4</t>
  </si>
  <si>
    <t>Г. Вязьма, ул. Ленина, д. 63</t>
  </si>
  <si>
    <t>Г. Смоленск, ул. Энгельса, д. 3</t>
  </si>
  <si>
    <t>спецсчет</t>
  </si>
  <si>
    <t>Г. Смоленск, просп. Гагарина, д. 3</t>
  </si>
  <si>
    <t>Г. Рославль, ул. Пушкина, д. 10</t>
  </si>
  <si>
    <t>Г. Смоленск, пер. Смирнова, д. 3</t>
  </si>
  <si>
    <t xml:space="preserve"> кирпич</t>
  </si>
  <si>
    <t>С. Знаменка, ул. Филиппова, д. 1</t>
  </si>
  <si>
    <t>Итого по Знаменскому сельскому поселению Угранского района Смоленской области</t>
  </si>
  <si>
    <t>6. Кайдаковское сельское поселение Вяземского района Смоленской области</t>
  </si>
  <si>
    <t>Итого по Кайдаковскому сельскому поселению Вяземского района Смоленской области</t>
  </si>
  <si>
    <t>Г. Смоленск, ул. Ленина, д. 33</t>
  </si>
  <si>
    <t>Г. Смоленск, ул. Багратиона, д. 57б</t>
  </si>
  <si>
    <t>Г. Ярцево, ул. Шоссейная, д. 33</t>
  </si>
  <si>
    <t>Г. Ярцево, ул. Максима Горького, д. 16</t>
  </si>
  <si>
    <t>Дер. Сташки, ул. Молодежная, д. 1</t>
  </si>
  <si>
    <t>1960</t>
  </si>
  <si>
    <t>2</t>
  </si>
  <si>
    <t>3</t>
  </si>
  <si>
    <t>Г. Починок, мкрн. Ёлки, д. 204</t>
  </si>
  <si>
    <t>Г. Починок, мкрн. Ёлки, д. 202</t>
  </si>
  <si>
    <t>Г. Починок, мкрн. Ёлки, д. 201</t>
  </si>
  <si>
    <t>Г. Рославль, ул. Товарная, д. 11</t>
  </si>
  <si>
    <t>1933-1940</t>
  </si>
  <si>
    <t>Г. Велиж, ул. Советская, д. 13</t>
  </si>
  <si>
    <t>Г. Велиж, ул. Советская, д. 26</t>
  </si>
  <si>
    <t>Г. Вязьма, ул. Ленина, д. 6</t>
  </si>
  <si>
    <t>Г. Вязьма, ул. Покровского, д. 3</t>
  </si>
  <si>
    <t>Г. Гагарин, пр. Сельхозтехника, д. 2</t>
  </si>
  <si>
    <t>Г. Вязьма, ул. 25 Октября, д. 13</t>
  </si>
  <si>
    <t>Г. Вязьма, ул. 25 Октября, д. 15</t>
  </si>
  <si>
    <t>Г. Вязьма, ул. 25 Октября, д. 17</t>
  </si>
  <si>
    <t>Г. Рудня, ул. Льнозаводская, д. 14</t>
  </si>
  <si>
    <t>Дер. Рыбки, ул. Центральная, д. 13</t>
  </si>
  <si>
    <t>1976</t>
  </si>
  <si>
    <t>Итого по Рыбковскому сельскому поселению Сафоновского района Смоленской области</t>
  </si>
  <si>
    <t>Г. Смоленск, ул. Нахимова, д. 16</t>
  </si>
  <si>
    <t>Г. Смоленск, ул. Кловская, д. 7</t>
  </si>
  <si>
    <t>Г. Смоленск, ул. Матросова, д. 20</t>
  </si>
  <si>
    <t>Дер. Михали, ул. Центральная, д. 1</t>
  </si>
  <si>
    <t>Итого по Игоревскому сельскому поселению Холм-Жирковского района Смоленской области</t>
  </si>
  <si>
    <t>Ст. Игоревская, ул. Южная, д. 9</t>
  </si>
  <si>
    <t>Г. Ярцево, ул. Максима Горького, д. 24</t>
  </si>
  <si>
    <t>Г. Ярцево, ул. Ольховская, д. 11</t>
  </si>
  <si>
    <t>Г. Демидов, ул. Фрадкова, д. 10</t>
  </si>
  <si>
    <t>С. Ворга, пер. Первомайский, д. 2</t>
  </si>
  <si>
    <t>Г. Сафоново, ул. Московская, д. 1</t>
  </si>
  <si>
    <t>Г. Сафоново, микрорайон ГМП, д. 4</t>
  </si>
  <si>
    <t>Дер. Рыбки, ул. Центральная, д. 10</t>
  </si>
  <si>
    <t>Г. Смоленск, ул. Шевченко, д. 80</t>
  </si>
  <si>
    <t>Г. Ярцево, ул. Максима Горького, д. 15</t>
  </si>
  <si>
    <t>Г. Десногорск, мкрн. 1, д. 9</t>
  </si>
  <si>
    <t>Г. Десногорск, мкрн. 1, д. 2</t>
  </si>
  <si>
    <t>Г. Вязьма, ул. 25 Октября, д. 29</t>
  </si>
  <si>
    <t>Г. Вязьма, ул. Полевая, д. 1</t>
  </si>
  <si>
    <t>Г. Демидов, ул. Фрадкова, д. 19</t>
  </si>
  <si>
    <t>Г. Рославль, ул. Пролетарская, д. 44</t>
  </si>
  <si>
    <t>Г. Смоленск, городок Коминтерна, д. 13</t>
  </si>
  <si>
    <t>1936-1938</t>
  </si>
  <si>
    <t>Г. Смоленск, пер. Запольный, д. 4</t>
  </si>
  <si>
    <t>до 1941</t>
  </si>
  <si>
    <t>Г. Смоленск, пер. Запольный, д. 5а</t>
  </si>
  <si>
    <t>Г. Смоленск, ул. 8 Марта, д. 17</t>
  </si>
  <si>
    <t>Г. Смоленск, ул. Беляева, д. 6</t>
  </si>
  <si>
    <t>Г. Смоленск, ул. Генерала Городнянского, д. 3</t>
  </si>
  <si>
    <t>Г. Смоленск, ул. Глинки, д. 9</t>
  </si>
  <si>
    <t>Г. Смоленск, ул. Исаковского, д. 18</t>
  </si>
  <si>
    <t>Г. Смоленск, ул. Карла Маркса, д. 12а</t>
  </si>
  <si>
    <t>Г. Смоленск, ул. Ленина, д. 31/19</t>
  </si>
  <si>
    <t>Г. Смоленск, ул. Маршала Жукова, д. 20</t>
  </si>
  <si>
    <t>Г. Смоленск, ул. Маршала Жукова, д. 27</t>
  </si>
  <si>
    <t>Г. Смоленск, ул. Московский Большак, д. 51а</t>
  </si>
  <si>
    <t>Г. Смоленск, ул. Московский Большак, д. 55а</t>
  </si>
  <si>
    <t>Г. Смоленск, ул. Нахимсона, д. 5</t>
  </si>
  <si>
    <t>Г. Смоленск, ул. Парковая, д. 22</t>
  </si>
  <si>
    <t>Г. Смоленск, ул. Пржевальского, д. 2</t>
  </si>
  <si>
    <t>Г. Смоленск, ул. Пржевальского, д. 6/25</t>
  </si>
  <si>
    <t>Г. Смоленск, ул. Твардовского, д. 16</t>
  </si>
  <si>
    <t>Г. Смоленск, ул. Тенишевой, д. 6</t>
  </si>
  <si>
    <t>Г. Смоленск, ул. Черняховского, д. 34</t>
  </si>
  <si>
    <t>Дер. Мальцево, ул. Парковая, д. 4</t>
  </si>
  <si>
    <t>Дер. Богородицкое, ул. Викторова, д. 27</t>
  </si>
  <si>
    <t>Г. Смоленск, ул. Николаева, д. 15</t>
  </si>
  <si>
    <t>Г. Смоленск, ул. Октябрьской революции, д. 7</t>
  </si>
  <si>
    <t>Г. Смоленск, ул. Фрунзе, д. 31</t>
  </si>
  <si>
    <t>Г. Сафоново, ул. Революционная, д. 3</t>
  </si>
  <si>
    <t>1917-1975</t>
  </si>
  <si>
    <t>Г. Смоленск, ул. Шоссейная, д. 1</t>
  </si>
  <si>
    <t>Дер. Козловка, ул. Мира, д. 51</t>
  </si>
  <si>
    <t>Дер. Козловка, ул. Мира, д. 27</t>
  </si>
  <si>
    <t>Г. Смоленск, ул. Ленина, д. 9</t>
  </si>
  <si>
    <t>Г. Смоленск, ул. Карбышева, д. 2</t>
  </si>
  <si>
    <t>Г. Смоленск, ул. Чернышевского, д. 10</t>
  </si>
  <si>
    <t>Г. Смоленск, ул. Центральная, д. 2</t>
  </si>
  <si>
    <t>Итого по Ершичскому сельскому поселению Ершичского района Смоленской области</t>
  </si>
  <si>
    <t>С. Ершичи, ул. Молодёжная, д. 2</t>
  </si>
  <si>
    <t>Г. Ельня, ул. Смоленский большак, д. 61</t>
  </si>
  <si>
    <t>Пгт Верхнеднепровский, пер. Днепровский, д. 6</t>
  </si>
  <si>
    <t>Пгт Верхнеднепровский, ул. Дорогобужская, д. 1</t>
  </si>
  <si>
    <t>Пгт Верхнеднепровский, ул. Дорогобужская, д. 3</t>
  </si>
  <si>
    <t>Пгт Верхнеднепровский, ул. Комсомольская, д. 10</t>
  </si>
  <si>
    <t>Пгт Верхнеднепровский, ул. Комсомольская, д. 12</t>
  </si>
  <si>
    <t>Пгт Верхнеднепровский, ул. Комсомольская, д. 13</t>
  </si>
  <si>
    <t>Пгт Верхнеднепровский, ул. Комсомольская, д. 14</t>
  </si>
  <si>
    <t>Пгт Верхнеднепровский, ул. Комсомольская, д. 3</t>
  </si>
  <si>
    <t>Пгт Верхнеднепровский, ул. Комсомольская, д. 4</t>
  </si>
  <si>
    <t>Пгт Верхнеднепровский, ул. Комсомольская, д. 5</t>
  </si>
  <si>
    <t>Пгт Верхнеднепровский, ул. Комсомольская, д. 6</t>
  </si>
  <si>
    <t>Пгт Верхнеднепровский, ул. Комсомольская, д. 7</t>
  </si>
  <si>
    <t>Пгт Верхнеднепровский, ул. Комсомольская, д. 8</t>
  </si>
  <si>
    <t>Пгт Верхнеднепровский, ул. Ленина, д. 10а</t>
  </si>
  <si>
    <t>Пгт Верхнеднепровский, ул. Ленина, д. 11</t>
  </si>
  <si>
    <t>Пгт Верхнеднепровский, ул. Ленина, д. 13</t>
  </si>
  <si>
    <t>Пгт Верхнеднепровский, ул. Ленина, д. 16</t>
  </si>
  <si>
    <t>Пгт Верхнеднепровский, ул. Ленина, д. 18</t>
  </si>
  <si>
    <t>Пгт Верхнеднепровский, ул. Ленина, д. 20</t>
  </si>
  <si>
    <t>Пгт Верхнеднепровский, ул. Молодежная, д. 16</t>
  </si>
  <si>
    <t>Пгт Верхнеднепровский, ул. Молодежная, д. 18</t>
  </si>
  <si>
    <t>Пгт Верхнеднепровский, ул. Молодежная, д. 20</t>
  </si>
  <si>
    <t>Пгт Верхнеднепровский, ул. Молодежная, д. 6</t>
  </si>
  <si>
    <t>Пгт Верхнеднепровский, ул. Советская, д. 11</t>
  </si>
  <si>
    <t>Пгт Верхнеднепровский, ул. Советская, д. 13</t>
  </si>
  <si>
    <t>Пгт Верхнеднепровский, ул. Советская, д. 15</t>
  </si>
  <si>
    <t>Пгт Верхнеднепровский, ул. Советская, д. 17</t>
  </si>
  <si>
    <t>Пгт Верхнеднепровский, ул. Советская, д. 19</t>
  </si>
  <si>
    <t>Пгт Верхнеднепровский, ул. Советская, д. 6</t>
  </si>
  <si>
    <t>Пгт Верхнеднепровский, ул. Советская, д. 7</t>
  </si>
  <si>
    <t>Пгт Верхнеднепровский, ул. Советская, д. 9</t>
  </si>
  <si>
    <t>Пгт Озерный, ул. Октябрьская, д. 12а</t>
  </si>
  <si>
    <t>Пгт Озерный, ул. Октябрьская, д. 14а</t>
  </si>
  <si>
    <t>Пгт Озерный, ул. Октябрьская, д. 16</t>
  </si>
  <si>
    <t>Пгт Озерный, ул. Строителей, д. 19</t>
  </si>
  <si>
    <t>Пгт Кардымово, ул. Октябрьская, д. 3</t>
  </si>
  <si>
    <t>Пгт Красный, пер. Строителей, д. 2а</t>
  </si>
  <si>
    <t>Пгт Красный, пер. Строителей, д. 8</t>
  </si>
  <si>
    <t>Пгт Красный, ул. Кутузова, д. 34</t>
  </si>
  <si>
    <t>Пгт Красный, ул. Ленина, д. 28а</t>
  </si>
  <si>
    <t>Пгт Красный, ул. Лесная, д. 3</t>
  </si>
  <si>
    <t>Пгт Красный, ул. Советская, д. 36</t>
  </si>
  <si>
    <t>Пгт Монастырщина, тер. Сельхозтехника, д. 10</t>
  </si>
  <si>
    <t>Пгт Монастырщина, ул. Интернациональная, д. 9б</t>
  </si>
  <si>
    <t>Пгт Монастырщина, ул. Мира, д. 17</t>
  </si>
  <si>
    <t>Пгт Монастырщина, ул. Мира, д. 6</t>
  </si>
  <si>
    <t>Пгт Монастырщина, ул. Мира, д. 8</t>
  </si>
  <si>
    <t>Пгт Голынки, ул. Ленина, д. 6</t>
  </si>
  <si>
    <t>Пгт Голынки, ул. Ленина, д. 8</t>
  </si>
  <si>
    <t>С. Издешково, ул. 2-я Ленинская, д. 19</t>
  </si>
  <si>
    <t>С. Издешково, ул. 2-я Ленинская, д. 21</t>
  </si>
  <si>
    <t>С. Издешково, ул. 2-я Ленинская, д. 23</t>
  </si>
  <si>
    <t>Г. Дорогобуж, ул. ДОС, д. 1</t>
  </si>
  <si>
    <t>Г. Дорогобуж, ул. ДОС, д. 2</t>
  </si>
  <si>
    <t>Г. Дорогобуж, ул. ДОС, д. 3</t>
  </si>
  <si>
    <t>Г. Смоленск, ул. Дзержинского, д. 2а</t>
  </si>
  <si>
    <t>Г. Смоленск, ул. Маяковского, д. 5а</t>
  </si>
  <si>
    <t>Дер. Озерная, ул. Руссковская, д. 5а</t>
  </si>
  <si>
    <t>С. Печерск, ул. Пионерская, д. 6</t>
  </si>
  <si>
    <t>Г. Десногорск, мкрн. 1, д. 7</t>
  </si>
  <si>
    <t>Г. Вязьма, ул. Воинов-интернационалистов, д. 5, корпус 2</t>
  </si>
  <si>
    <t>Г. Вязьма, ул. Лейтенанта Шмидта, д. 10а</t>
  </si>
  <si>
    <t>Г. Вязьма, ул. Полины Осипенко, д. 1а</t>
  </si>
  <si>
    <t>Г. Вязьма, ул. Юбилейная, д. 15</t>
  </si>
  <si>
    <t>С. Карманово, ул. Пролетарская, д. 7</t>
  </si>
  <si>
    <t>Г. Гагарин, мкр. Лесной, ул. Мира, д. 4</t>
  </si>
  <si>
    <t>С. Токарево, ул. Центральная, д. 15</t>
  </si>
  <si>
    <t>Пгт Монастырщина, ул. Ленинская, д. 17</t>
  </si>
  <si>
    <t>Г. Рославль, мкрн. 15, д. 24</t>
  </si>
  <si>
    <t>Г. Рославль, мкрн. 15, д. 25</t>
  </si>
  <si>
    <t>Пгт Голынки, ул. Коммунистическая, д. 8</t>
  </si>
  <si>
    <t>Пгт Хиславичи, ул. Берестнева, д. 25</t>
  </si>
  <si>
    <t>Пгт Хиславичи, ул. Советская, д. 41</t>
  </si>
  <si>
    <t>Пгт Хиславичи, ул. Шилкина, д. 5</t>
  </si>
  <si>
    <t>Пгт Хиславичи, ул. Шилкина, д. 7</t>
  </si>
  <si>
    <t>Пгт Холм-Жирковский, ул. Ленина, д. 6</t>
  </si>
  <si>
    <t>Пгт Холм-Жирковский, ул. Ленина, д. 8</t>
  </si>
  <si>
    <t xml:space="preserve">Пгт Холм-Жирковский, ул. Московская, д. 14 </t>
  </si>
  <si>
    <t>Пгт Шумячи, ул. Заводская, д. 5</t>
  </si>
  <si>
    <t>КРАТКОСРОЧНЫЙ ПЛАН 
реализации Региональной программы капитального ремонта общего имущества в многоквартирных домах, расположенных на территории Смоленской области, на 2014-2055 годы на 2023-2025 годы</t>
  </si>
  <si>
    <t>Дер. Тюхменево, ул. Карьероуправления, д. 15</t>
  </si>
  <si>
    <t>Г. Рудня, ул. Киреева, д. 109</t>
  </si>
  <si>
    <t>Г. Сафоново, ул. 40 лет Октября, д. 10</t>
  </si>
  <si>
    <t>Г. Сафоново, ул. Революционная, д. 1</t>
  </si>
  <si>
    <t>Г. Смоленск, Витебское шоссе, д. 6</t>
  </si>
  <si>
    <t>Г. Смоленск, ул. Коммунистическая, д. 22</t>
  </si>
  <si>
    <t>Г. Смоленск, ул. Ленина, д. 11</t>
  </si>
  <si>
    <t>Г. Смоленск, ул. Нахимсона, д. 16</t>
  </si>
  <si>
    <t>Г. Смоленск, ул. Реввоенсовета, д. 16</t>
  </si>
  <si>
    <t>Г. Смоленск, ул. Тухачевского, д. 1</t>
  </si>
  <si>
    <t>Г. Смоленск, ул. Тухачевского, д. 3</t>
  </si>
  <si>
    <t>Г. Смоленск, ул. Шевченко, д. 82</t>
  </si>
  <si>
    <t>Г. Сычевка, ул. Станционное Шоссе, д. 9</t>
  </si>
  <si>
    <t>Дер. Юшино, ул. Дачная, д. 2</t>
  </si>
  <si>
    <t>Г. Ярцево, ул. Автозаводская, д. 40</t>
  </si>
  <si>
    <t>Г. Ярцево, ул. Краснооктябрьская, д. 34</t>
  </si>
  <si>
    <t>Г. Ярцево, ул. ЛММС, д. 4</t>
  </si>
  <si>
    <t>Г. Ярцево, ул. Максима Горького, д. 4</t>
  </si>
  <si>
    <t>Г. Ярцево, ул. Школьная, д. 2</t>
  </si>
  <si>
    <t>Дер. Денисово, д. 1/1</t>
  </si>
  <si>
    <t>7. Семлевское сельское поселение Вяземского района Смоленской области</t>
  </si>
  <si>
    <t>8. Степаниковское сельское поселение Вяземского района Смоленской области</t>
  </si>
  <si>
    <t>9. Тумановское сельское поселение Вяземского района Смоленской области</t>
  </si>
  <si>
    <t>10. Гагаринское городское поселение Гагаринского района Смоленской области</t>
  </si>
  <si>
    <t>11. Гагаринское сельское поселение Гагаринского района Смоленской области</t>
  </si>
  <si>
    <t>12. Кармановское сельское поселение Гагаринского района Смоленской области</t>
  </si>
  <si>
    <t>13. Никольское сельское поселение Гагаринского района Смоленской области</t>
  </si>
  <si>
    <t>14. Глинковское сельское поселение Глинковского района Смоленской области</t>
  </si>
  <si>
    <t>15. Демидовское городское поселение Демидовского района Смоленской области</t>
  </si>
  <si>
    <t>16. Титовщинское сельское поселение Демидовского района Смоленской области</t>
  </si>
  <si>
    <t>17. Муниципальное образование «город Десногорск» Смоленской области</t>
  </si>
  <si>
    <t>18. Дорогобужское городское поселение Дорогобужского района Смоленской области</t>
  </si>
  <si>
    <t>19. Верхнеднепровское городское поселение Дорогобужского района Смоленской области</t>
  </si>
  <si>
    <t>20. Алексинское сельское поселение Дорогобужского района Смоленской области</t>
  </si>
  <si>
    <t>21. Усвятское сельское поселение Дорогобужского района Смоленской области</t>
  </si>
  <si>
    <t>22. Духовщинское городское поселение Духовщинского района Смоленской области</t>
  </si>
  <si>
    <t>23. Озерненское городское поселение Духовщинского района Смоленской области</t>
  </si>
  <si>
    <t>24. Булгаковское сельское поселение Духовщинского района Смоленской области</t>
  </si>
  <si>
    <t>25. Ельнинское городское поселение Ельнинского района Смоленской области</t>
  </si>
  <si>
    <t>26. Ершичское сельское поселение Ершичского района Смоленской области</t>
  </si>
  <si>
    <t>27. Воргинское сельское поселение Ершичского района Смоленской области</t>
  </si>
  <si>
    <t>28. Кардымовское городское поселение Кардымовского района Смоленской области</t>
  </si>
  <si>
    <t>29. Каменское сельское поселение Кардымовского района Смоленской области</t>
  </si>
  <si>
    <t>С. Карманово, ул. Советская, д. 52</t>
  </si>
  <si>
    <t>Итого по Гнездовскому сельскому поселению Смоленского района Смоленской области</t>
  </si>
  <si>
    <t>Дер. Новые Батеки, ул. Северная, д. 20</t>
  </si>
  <si>
    <t>Г. Смоленск, ул. Автозаводская, д. 21/3</t>
  </si>
  <si>
    <t>Г. Смоленск, ул. Лавочкина, д. 53а</t>
  </si>
  <si>
    <t>Г. Смоленск, ул. Маршала Соколовского, д. 6</t>
  </si>
  <si>
    <t>Пос. Гедеоновка, д. 14</t>
  </si>
  <si>
    <t>Дер. Ивановское, ул. Центральная, д. 11</t>
  </si>
  <si>
    <t>Г. Рославль, ул. Пролетарская, д. 72</t>
  </si>
  <si>
    <t>Г. Смоленск, ул. Коненкова, д. 3</t>
  </si>
  <si>
    <t>30. Тюшинское сельское поселение Кардымовского района Смоленской области</t>
  </si>
  <si>
    <t>31. Краснинское городское поселение Краснинского района Смоленской области</t>
  </si>
  <si>
    <t>32. Гусинское сельское поселение Краснинского района Смоленской области</t>
  </si>
  <si>
    <t>33. Мерлинское сельское поселение Краснинского района Смоленской области</t>
  </si>
  <si>
    <t>34. Монастырщинское городское поселение Монастырщинского района Смоленской области</t>
  </si>
  <si>
    <t>35. Соболевское сельское поселение Монастырщинского района Смоленской области</t>
  </si>
  <si>
    <t>36. Высоковское сельское поселение Новодугинского района Смоленской области</t>
  </si>
  <si>
    <t>37. Починковское городское поселение Починковского района Смоленской области</t>
  </si>
  <si>
    <t>38. Ленинское сельское поселение Починковского района Смоленской области</t>
  </si>
  <si>
    <t>40. Прудковское сельское поселение Починковского района Смоленской области</t>
  </si>
  <si>
    <t>41. Стодолищенское сельское поселение Починковского района Смоленской области</t>
  </si>
  <si>
    <t>43. Рославльское городское поселение Рославльского района Смоленской области</t>
  </si>
  <si>
    <t>44. Астапковичское сельское поселение Рославльского района Смоленской области</t>
  </si>
  <si>
    <t>45. Екимовичское сельское поселение Рославльского района Смоленской области</t>
  </si>
  <si>
    <t>46. Остерское сельское поселение Рославльского района Смоленской области</t>
  </si>
  <si>
    <t>48. Любовское сельское поселение Рославльского района Смоленской области</t>
  </si>
  <si>
    <t>49. Перенское сельское поселение Рославльского района Смоленской области</t>
  </si>
  <si>
    <t>39. Мурыгинское сельское поселение Починковского района Смоленской области</t>
  </si>
  <si>
    <t>42. Шаталовское сельское поселение Починковского района Смоленской области</t>
  </si>
  <si>
    <t>47. Кирилловское сельское поселение Рославльского района Смоленской области</t>
  </si>
  <si>
    <t>Итого по Кирилловскому сельскому поселению Рославльского района Смоленской области</t>
  </si>
  <si>
    <t>Итого по Вязьма-Брянскому сельскому поселению Вяземского района Смоленской области</t>
  </si>
  <si>
    <t>Итого по Озерному сельскому поселению Шумячского района Смоленской области</t>
  </si>
  <si>
    <t>Г. Смоленск, ул. Большая Советская, д. 19/2</t>
  </si>
  <si>
    <t>705.87</t>
  </si>
  <si>
    <t>С. Талашкино, ул. Лесная, д. 2</t>
  </si>
  <si>
    <t>Г. Десногорск, мкрн. 1, д. 4</t>
  </si>
  <si>
    <t>Дер. Капыревщина, ул. Мира, д. 10</t>
  </si>
  <si>
    <t>Дер. Кайдаково, ул. Парковая, д. 6</t>
  </si>
  <si>
    <t>Г. Сафоново, микрорайон-1, д. 16</t>
  </si>
  <si>
    <t>Г. Сафоново, микрорайон-1, д. 29</t>
  </si>
  <si>
    <t>Г. Смоленск, ул. Дзержинского, д. 15</t>
  </si>
  <si>
    <t>Г. Смоленск, ул. Памфилова, д. 7</t>
  </si>
  <si>
    <t xml:space="preserve">Пгт Холм-Жирковский, пер. Октябрьский, д. 4 </t>
  </si>
  <si>
    <t>4</t>
  </si>
  <si>
    <t>5</t>
  </si>
  <si>
    <t>Пгт Шумячи, ул. Заводская, д. 8</t>
  </si>
  <si>
    <t>Г. Демидов, пр.  Суворовский, д. 6</t>
  </si>
  <si>
    <t>бревенчатый, обложенный кирпичом</t>
  </si>
  <si>
    <t>Г. Вязьма, ул. Московская, д. 25</t>
  </si>
  <si>
    <t>Г. Вязьма, ул. Репина, д. 16а</t>
  </si>
  <si>
    <t>Г. Гагарин, пер. Пушкина, д. 5, корпус 1</t>
  </si>
  <si>
    <t>Г. Гагарин, пер. Пушкина, д. 5, корпус 2</t>
  </si>
  <si>
    <t>Г. Гагарин, ул. Петра Алексеева, д. 15</t>
  </si>
  <si>
    <t>Г. Гагарин, ул. Солнцева, д. 5</t>
  </si>
  <si>
    <t>Г. Десногорск, мкрн. 2, д. 14</t>
  </si>
  <si>
    <t>Г. Дорогобуж, ул. Мира, д. 28</t>
  </si>
  <si>
    <t>Г. Дорогобуж, ул. Чистякова, д. 2</t>
  </si>
  <si>
    <t>Г. Рославль, мкрн. 15, д. 30</t>
  </si>
  <si>
    <t>Г. Рославль, мкрн. 16, д. 22</t>
  </si>
  <si>
    <t>Г. Рославль, мкрн. 16, д. 10</t>
  </si>
  <si>
    <t>Г. Рославль, мкрн. 16, д. 9</t>
  </si>
  <si>
    <t>Г. Смоленск, пер. 2-й Краснофлотский, д. 42</t>
  </si>
  <si>
    <t>Г. Смоленск, пер. 2-й Краснофлотский, д. 44</t>
  </si>
  <si>
    <t>Г. Смоленск, пер. Юннатов, д. 3</t>
  </si>
  <si>
    <t>Г. Смоленск, просп. Строителей, д. 10</t>
  </si>
  <si>
    <t>Г. Смоленск, просп. Строителей, д. 14</t>
  </si>
  <si>
    <t>Г. Смоленск, просп. Строителей, д. 5</t>
  </si>
  <si>
    <t>Г. Смоленск, ул. 12 лет Октября, д. 2а</t>
  </si>
  <si>
    <t>Г. Смоленск, ул. Автозаводская, д. 29</t>
  </si>
  <si>
    <t>Г. Смоленск, ул. Автозаводская, д. 29а</t>
  </si>
  <si>
    <t>Г. Смоленск, ул. Автозаводская, д. 54</t>
  </si>
  <si>
    <t>Г. Смоленск, ул. Генерала Городнянского, д. 1</t>
  </si>
  <si>
    <t>Г. Смоленск, ул. Кирова, д. 29б</t>
  </si>
  <si>
    <t>Г. Смоленск, ул. Кирова, д. 49</t>
  </si>
  <si>
    <t>Г. Смоленск, ул. Кирова, д. 61</t>
  </si>
  <si>
    <t>Г. Смоленск, ул. Котовского, д. 27</t>
  </si>
  <si>
    <t>Г. Смоленск, ул. Маршала Еременко, д. 14</t>
  </si>
  <si>
    <t>Г. Смоленск, ул. Маршала Еременко, д. 34</t>
  </si>
  <si>
    <t>Г. Смоленск, ул. Маршала Еременко, д. 36</t>
  </si>
  <si>
    <t>Г. Смоленск, ул. Маршала Еременко, д. 8</t>
  </si>
  <si>
    <t>Г. Смоленск, ул. Маршала Еременко, д. 64</t>
  </si>
  <si>
    <t>Г. Смоленск, ул. Нахимова, д. 30</t>
  </si>
  <si>
    <t>Г. Смоленск, ул. Николаева, д. 50</t>
  </si>
  <si>
    <t>Г. Смоленск, ул. Николаева, д. 54</t>
  </si>
  <si>
    <t>Г. Смоленск, ул. Николаева, д. 75</t>
  </si>
  <si>
    <t xml:space="preserve">Г. Смоленск, ул. Нормандия-Неман, д. 2 </t>
  </si>
  <si>
    <t>Г. Смоленск, ул. Нормандия-Неман, д. 6а</t>
  </si>
  <si>
    <t>Г. Смоленск, ул. Островского, д. 6</t>
  </si>
  <si>
    <t>Г. Смоленск, ул. Петра Алексеева, д. 13</t>
  </si>
  <si>
    <t>Г. Смоленск, ул. Попова, д. 100</t>
  </si>
  <si>
    <t>Г. Смоленск, ул. Попова, д. 44</t>
  </si>
  <si>
    <t>Г. Смоленск, ул. Попова, д. 54</t>
  </si>
  <si>
    <t>Г. Смоленск, ул. Раевского, д. 10</t>
  </si>
  <si>
    <t>Г. Смоленск, ул. Фрунзе, д. 22</t>
  </si>
  <si>
    <t>Г. Смоленск, ул. Черняховского, д. 38</t>
  </si>
  <si>
    <t>Г. Смоленск, ул. Черняховского, д. 40</t>
  </si>
  <si>
    <t>Г. Смоленск, ул. Черняховского, д. 44</t>
  </si>
  <si>
    <t>Г. Смоленск, ул. Юрьева, д. 3</t>
  </si>
  <si>
    <t>Г. Смоленск, ул. Юрьева, д. 11/12</t>
  </si>
  <si>
    <t>Г. Смоленск, ул. Юрьева, д. 5</t>
  </si>
  <si>
    <t>Г. Смоленск, ул. Дзержинского, д. 10</t>
  </si>
  <si>
    <t>Г. Смоленск, ул. Большая Советская, д. 29/1</t>
  </si>
  <si>
    <t>Г. Смоленск, ул. Ленина, д. 13</t>
  </si>
  <si>
    <t>Г. Смоленск, ул. Ленина, д. 15</t>
  </si>
  <si>
    <t>Г. Смоленск, ул. Дзержинского, д. 8</t>
  </si>
  <si>
    <t>Г. Смоленск, ул. Николаева, д. 7</t>
  </si>
  <si>
    <t>Г. Смоленск, ул. Соболева, д. 22</t>
  </si>
  <si>
    <t>Г. Смоленск, ул. Соболева, д. 8</t>
  </si>
  <si>
    <t>Г. Смоленск, ул. Бакунина, д. 5</t>
  </si>
  <si>
    <t>Г. Смоленск, ул. Багратиона, д. 5</t>
  </si>
  <si>
    <t xml:space="preserve">Г. Смоленск, ул. Гарабурды, д. 19, корпус 1 </t>
  </si>
  <si>
    <t>Г. Смоленск, ул. Гарабурды, д. 29</t>
  </si>
  <si>
    <t>Г. Смоленск, ул. Дзержинского, д. 2</t>
  </si>
  <si>
    <t>Г. Смоленск, ул. Кирова, д. 41</t>
  </si>
  <si>
    <t>Г. Смоленск, ул. Кловская, д. 58</t>
  </si>
  <si>
    <t>Г. Смоленск, ул. Нормандия-Неман, д. 23б</t>
  </si>
  <si>
    <t>Г. Смоленск, ул. Лавочкина, д. 42</t>
  </si>
  <si>
    <t>Г. Смоленск, ул. Маршала Соколовского, д. 12</t>
  </si>
  <si>
    <t>Г. Смоленск, ул. Маршала Соколовского, д. 16</t>
  </si>
  <si>
    <t>Г. Смоленск, ул. Маршала Соколовского, д. 5</t>
  </si>
  <si>
    <t>Г. Смоленск, ул. Соболева, д. 109г</t>
  </si>
  <si>
    <t>Г. Смоленск, ул. Тухачевского, д. 4</t>
  </si>
  <si>
    <t>Г. Смоленск, ул. Шейна, д. 20</t>
  </si>
  <si>
    <t>Г. Сафоново, микрорайон ГМП, д. 20</t>
  </si>
  <si>
    <t>Г. Сафоново, микрорайон ГМП, д. 22</t>
  </si>
  <si>
    <t>1981-1983</t>
  </si>
  <si>
    <t>1990-1991</t>
  </si>
  <si>
    <t>Г. Смоленск, ул. Октябрьской революции, д. 26</t>
  </si>
  <si>
    <t>1986-1990</t>
  </si>
  <si>
    <t>1990-1993</t>
  </si>
  <si>
    <t>Г. Смоленск, ул. Дзержинского, д. 6</t>
  </si>
  <si>
    <t>1974-1976</t>
  </si>
  <si>
    <t>Г. Сафоново, ул. Ковалева, д. 3</t>
  </si>
  <si>
    <t>Г. Смоленск, просп. Гагарина, д. 68</t>
  </si>
  <si>
    <t>Г. Смоленск, ул. 12 лет Октября, д. 15</t>
  </si>
  <si>
    <t>Г. Смоленск, ул. Большая Советская, д. 33</t>
  </si>
  <si>
    <t>Г. Смоленск, ул. Большая Советская, д. 35</t>
  </si>
  <si>
    <t>Г. Смоленск, ул. Большая Советская, д. 39/11</t>
  </si>
  <si>
    <t>Г. Смоленск, ул. 2-я линия Красноармейской слободы, д. 7</t>
  </si>
  <si>
    <t>Дер. Козловка, ул. Мира, д. 29</t>
  </si>
  <si>
    <t xml:space="preserve">Г. Вязьма, пл. Ефремова, д. 3 </t>
  </si>
  <si>
    <t>Пгт Верхнеднепровский, просп. Химиков, д. 13</t>
  </si>
  <si>
    <t>Пгт Красный, ул. Карла Маркса, д. 7</t>
  </si>
  <si>
    <t xml:space="preserve">Г. Рославль, пер. 4-й Смоленский, д. 49, корп. 1 </t>
  </si>
  <si>
    <t>Г. Рославль, пер. 4-й Смоленский, д. 49, корп. 2</t>
  </si>
  <si>
    <t>Г. Рославль, ул. Пролетарская, д. 42</t>
  </si>
  <si>
    <t>Дер. Козловка, ул. Мира, д. 45а</t>
  </si>
  <si>
    <t>Г. Рудня, пос. Молкомбината, д. 30</t>
  </si>
  <si>
    <t>Г. Сафоново, ул. Ковалева, д. 1б</t>
  </si>
  <si>
    <t>Г. Смоленск, ул. Бакунина, д. 12</t>
  </si>
  <si>
    <t>Г. Смоленск, ул. Николаева, д. 69</t>
  </si>
  <si>
    <t>Г. Смоленск, ул. Октябрьской революции, д. 4</t>
  </si>
  <si>
    <t>Г. Смоленск, ул. Фрунзе, д. 5</t>
  </si>
  <si>
    <t>Пос. Плембаза, д. 25</t>
  </si>
  <si>
    <t>Г. Смоленск, ул. Маршала Жукова, д. 18</t>
  </si>
  <si>
    <t>С. Ершичи, ул. Луговая, д. 6</t>
  </si>
  <si>
    <t xml:space="preserve">Г. Смоленск, ул. Попова, д. 38а, корпус 1 </t>
  </si>
  <si>
    <t>Г. Смоленск, ул. Попова, д. 38а, корпус 2</t>
  </si>
  <si>
    <t>Г. Вязьма, ул. Юбилейная, д. 25</t>
  </si>
  <si>
    <t>Дер. Рябцево, д. 27</t>
  </si>
  <si>
    <t>С. Издешково, ул. 1-я Ленинская, д. 26</t>
  </si>
  <si>
    <t>Г. Смоленск, пер. 2-й Краснофлотский, д. 36</t>
  </si>
  <si>
    <t>Г. Смоленск, пер. Смирнова, д. 3/4а</t>
  </si>
  <si>
    <t>Г. Смоленск, ул. Ленина, д. 36</t>
  </si>
  <si>
    <t>Г. Ярцево, ул. Максима Горького, д. 28/2</t>
  </si>
  <si>
    <t>Г. Ярцево, ул. Первомайская, д. 14/6</t>
  </si>
  <si>
    <t>Г. Ярцево, ул. Первомайская, д. 16</t>
  </si>
  <si>
    <t>Г. Ярцево, ул. Советская, д. 11</t>
  </si>
  <si>
    <t>Г. Ярцево, ул. Советская, д. 7</t>
  </si>
  <si>
    <t>Г. Ярцево, ул. Советская, д. 9</t>
  </si>
  <si>
    <t>Г. Смоленск, ул. Маяковского, д. 5</t>
  </si>
  <si>
    <t xml:space="preserve">Г. Вязьма, ул. Парковая, д. 6 </t>
  </si>
  <si>
    <t>Пгт Хиславичи, ул. Ленина, д. 64</t>
  </si>
  <si>
    <t>Г. Ярцево, ул. Чайковского, д. 31</t>
  </si>
  <si>
    <t>Г. Смоленск, ул. Коммунистическая, д. 6</t>
  </si>
  <si>
    <t>Г. Смоленск, ул. Черняховского, д. 13б</t>
  </si>
  <si>
    <t>Г. Ярцево, просп. Металлургов, д. 52а</t>
  </si>
  <si>
    <t>Г. Велиж, ул. Ивановская, д. 17</t>
  </si>
  <si>
    <t>Г. Велиж, ул. Ивановская, д. 19</t>
  </si>
  <si>
    <t>Г. Вязьма, ул. 25 Октября, д. 3</t>
  </si>
  <si>
    <t>г. Вязьма, ул. Ленина, д. 3</t>
  </si>
  <si>
    <t>Г. Вязьма, ул. Спортивная, д. 18а</t>
  </si>
  <si>
    <t>Г. Вязьма, ул. Строителей, д. 18</t>
  </si>
  <si>
    <t xml:space="preserve">Г. Демидов, ул. Мира, д. 3 </t>
  </si>
  <si>
    <t>Г. Демидов, ул. Мира, д. 12</t>
  </si>
  <si>
    <t>Пгт Озерный, ул. Строителей, д. 14</t>
  </si>
  <si>
    <t>Пгт Озерный, ул. Ленина, д. 9/1</t>
  </si>
  <si>
    <t xml:space="preserve">Пгт Озерный, ул. Парковая, д. 3 </t>
  </si>
  <si>
    <t xml:space="preserve">Г. Смоленск, ул. Бакунина, д. 2 </t>
  </si>
  <si>
    <t>Г. Смоленск, ул. Бакунина, д. 10</t>
  </si>
  <si>
    <t>Г. Смоленск, Большая Советская, д. 13</t>
  </si>
  <si>
    <t>1957</t>
  </si>
  <si>
    <t>Г. Смоленск, ул. Большая Советская, д. 28/16</t>
  </si>
  <si>
    <t>Г. Смоленск, ул. Большая Краснофлотская, д. 11</t>
  </si>
  <si>
    <t>1953</t>
  </si>
  <si>
    <t>Г. Смоленск, ул. Большая Советская, д. 43</t>
  </si>
  <si>
    <t>г. Смоленск, ул. Дзержинского, д. 12</t>
  </si>
  <si>
    <t>Г. Смоленск, ул. Ленина, д. 7/2</t>
  </si>
  <si>
    <t>Г. Смоленск, ул. Пржевальского, д. 9/27</t>
  </si>
  <si>
    <t>Г. Смоленск, ул. Урицкого, д. 17</t>
  </si>
  <si>
    <t>Дер. Сметанино, ул. Липатенкова, д. 6</t>
  </si>
  <si>
    <t>С. Угра, мкрн. ДОЗ, д. 2</t>
  </si>
  <si>
    <t>С. Угра, мкрн. ДОЗ, д. 3</t>
  </si>
  <si>
    <t>Г. Ярцево, ул. Максима Горького, д. 38</t>
  </si>
  <si>
    <t>Г. Ярцево, ул. Ольховская, д. 15</t>
  </si>
  <si>
    <t>Г. Ярцево, ул. Школьная, д. 14</t>
  </si>
  <si>
    <t>Г. Вязьма, ул. Дмитрова Гора, д. 6</t>
  </si>
  <si>
    <t>Г. Ярцево, ул. Максима Горького, д. 22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</si>
  <si>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</si>
  <si>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</si>
  <si>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</si>
  <si>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</si>
  <si>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</si>
  <si>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</si>
  <si>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</si>
  <si>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</si>
  <si>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</si>
  <si>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</si>
  <si>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</si>
  <si>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</si>
  <si>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</si>
  <si>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</si>
  <si>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</si>
  <si>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</si>
  <si>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</si>
  <si>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</si>
  <si>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</si>
  <si>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</si>
  <si>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</si>
  <si>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</si>
  <si>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</si>
  <si>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64</t>
  </si>
  <si>
    <t>72</t>
  </si>
  <si>
    <t>153</t>
  </si>
  <si>
    <t>154</t>
  </si>
  <si>
    <t>155</t>
  </si>
  <si>
    <t>156</t>
  </si>
  <si>
    <t>204</t>
  </si>
  <si>
    <t>206</t>
  </si>
  <si>
    <t>207</t>
  </si>
  <si>
    <t>208</t>
  </si>
  <si>
    <t>209</t>
  </si>
  <si>
    <t>210</t>
  </si>
  <si>
    <t>211</t>
  </si>
  <si>
    <t>212</t>
  </si>
  <si>
    <t>260</t>
  </si>
  <si>
    <t>261</t>
  </si>
  <si>
    <t>262</t>
  </si>
  <si>
    <t>303</t>
  </si>
  <si>
    <t>304</t>
  </si>
  <si>
    <t xml:space="preserve">Итого по муниципальному образованию 
Велижское городское поселение </t>
  </si>
  <si>
    <t>Итого по муниципальному образованию 
«город Десногорск» Смоленской области</t>
  </si>
  <si>
    <t>С. Первомайский, ул Советская, д. 7</t>
  </si>
  <si>
    <t xml:space="preserve">Г. Смоленск, ул. Нарвская, д. 21, корпус 1 </t>
  </si>
  <si>
    <t>Итого по Шумячскому городскому поселению</t>
  </si>
  <si>
    <t>Г. Вязьма, пр. 25 Октября, д. 4</t>
  </si>
  <si>
    <t xml:space="preserve">С. Темкино, ул. Заводская, д. 2 </t>
  </si>
  <si>
    <t>Пгт Хиславичи, ул. Ленина, д. 66</t>
  </si>
  <si>
    <t>Пгт Холм-Жирковский, ул. Московская, д. 16</t>
  </si>
  <si>
    <t>С. Карманово, ул. Мира, д. 2</t>
  </si>
  <si>
    <t>Пгт Верхнеднепровский, просп. Химиков, д. 10</t>
  </si>
  <si>
    <t>Г. Духовщина, ул. Квашнина, д. 6</t>
  </si>
  <si>
    <t>Пгт Кардымово, ул. Ленина, д. 63</t>
  </si>
  <si>
    <t>Пгт Кардымово, ул. Школьная, д. 4</t>
  </si>
  <si>
    <t>Дер. Маньково, ул. Моисеенкова, д. 3</t>
  </si>
  <si>
    <t>Г. Сафоново, ул. Ленинградская, д. 16</t>
  </si>
  <si>
    <t>Г. Вязьма, ул. Кашена, д. 1</t>
  </si>
  <si>
    <t>Г. Смоленск, ул. Седова, д. 46</t>
  </si>
  <si>
    <t>Г. Смоленск, ул. Соболева, д. 107</t>
  </si>
  <si>
    <t>Г. Смоленск, ул. Тухачевского, д. 6</t>
  </si>
  <si>
    <t>111</t>
  </si>
  <si>
    <t>112</t>
  </si>
  <si>
    <t>157</t>
  </si>
  <si>
    <t>305</t>
  </si>
  <si>
    <t>306</t>
  </si>
  <si>
    <t>313</t>
  </si>
  <si>
    <t>50. Руднянское городское поселение Руднянского района Смоленской области</t>
  </si>
  <si>
    <t>51. Голынковское городское поселение Руднянского района Смоленской области</t>
  </si>
  <si>
    <t>52. Любавичское сельское поселение Руднянского района Смоленской области</t>
  </si>
  <si>
    <t>53. Переволочское сельское поселение Руднянского района Смоленской области</t>
  </si>
  <si>
    <t>54. Чистиковское сельское поселение Руднянского района Смоленской области</t>
  </si>
  <si>
    <t>55. Сафоновское городское поселение Сафоновского района Смоленской области</t>
  </si>
  <si>
    <t>56. Барановское сельское поселение Сафоновского района Смоленской области</t>
  </si>
  <si>
    <t>57. Беленинское сельское поселение Сафоновского района Смоленской области</t>
  </si>
  <si>
    <t>58. Вадинское сельское поселение Сафоновского района Смоленской области</t>
  </si>
  <si>
    <t>59. Вышегорское сельское поселение Сафоновского района Смоленской области</t>
  </si>
  <si>
    <t>60. Издешковское сельское поселение Сафоновского района Смоленской области</t>
  </si>
  <si>
    <t>61. Казулинское сельское поселение Сафоновского района Смоленской области</t>
  </si>
  <si>
    <t>62. Николо-Погореловское сельское поселение Сафоновского района Смоленской области</t>
  </si>
  <si>
    <t>63. Прудковское сельское поселение Сафоновского района Смоленской области</t>
  </si>
  <si>
    <t>64. Рыбковское сельское поселение Сафоновского района Смоленской области</t>
  </si>
  <si>
    <t>65. Город Смоленск</t>
  </si>
  <si>
    <t>66. Волоковское сельское поселение Смоленского района Смоленской области</t>
  </si>
  <si>
    <t>67. Вязгинское сельское поселение Смоленского района Смоленской области</t>
  </si>
  <si>
    <t>68. Гнездовское сельское поселение Смоленского района Смоленской области</t>
  </si>
  <si>
    <t>69. Дивасовское сельское поселение Смоленского района Смоленской области</t>
  </si>
  <si>
    <t>70. Касплянское сельское поселение Смоленского района Смоленской области</t>
  </si>
  <si>
    <t>71. Катынское сельское поселение Смоленского района Смоленской области</t>
  </si>
  <si>
    <t>72. Козинское сельское поселение Смоленского района Смоленской области</t>
  </si>
  <si>
    <t>73. Корохоткинское сельское поселение Смоленского района Смоленской области</t>
  </si>
  <si>
    <t>74. Михновское сельское поселение Смоленского района Смоленской области</t>
  </si>
  <si>
    <t>75. Печерское сельское поселение Смоленского района Смоленской области</t>
  </si>
  <si>
    <t>76. Пионерское сельское поселение Смоленского района Смоленской области</t>
  </si>
  <si>
    <t>77. Пригорское сельское поселение Смоленского района Смоленской области</t>
  </si>
  <si>
    <t>78. Сметанинское сельское поселение Смоленского района Смоленской области</t>
  </si>
  <si>
    <t>79. Стабенское сельское поселение Смоленского района Смоленской области</t>
  </si>
  <si>
    <t>80. Талашкинское сельское поселение Смоленского района Смоленской области</t>
  </si>
  <si>
    <t>81. Хохловское сельское поселение Смоленского района Смоленской области</t>
  </si>
  <si>
    <t>82. Сычевское городское поселение Сычевского района Смоленской области</t>
  </si>
  <si>
    <t>83. Дугинское сельское поселение Сычевского района Смоленской области</t>
  </si>
  <si>
    <t>84. Мальцевское сельское поселение Сычевского района Смоленской области</t>
  </si>
  <si>
    <t>85. Темкинское сельское поселение Темкинского района Смоленской области</t>
  </si>
  <si>
    <t>86. Угранское сельское поселение Угранского района Смоленской области</t>
  </si>
  <si>
    <t>87. Знаменское сельское поселение Угранского района Смоленской области</t>
  </si>
  <si>
    <t>88. Михалевское сельское поселение Угранского района Смоленской области</t>
  </si>
  <si>
    <t>89. Хиславичское городское поселение Хиславичского района Смоленской области</t>
  </si>
  <si>
    <t>90. Холм-Жирковское городское поселение Холм-Жирковского района Смоленской области</t>
  </si>
  <si>
    <t>91. Игоревское сельское поселение Холм-Жирковского района Смоленской области</t>
  </si>
  <si>
    <t>92. Шумячское городское поселение</t>
  </si>
  <si>
    <t>93. Озерное сельское поселение Шумячского района Смоленской области</t>
  </si>
  <si>
    <t>94. Первомайское сельское поселение Шумячского района Смоленской области</t>
  </si>
  <si>
    <t>95. Ярцевское городское поселение Ярцевского района Смоленской области</t>
  </si>
  <si>
    <t>96. Капыревщинское сельское поселение Ярцевского района Смоленской области</t>
  </si>
  <si>
    <t>97. Михейковское сельское поселение Ярцевского района Смоленской области</t>
  </si>
  <si>
    <t>3 680 293,45</t>
  </si>
  <si>
    <t>150</t>
  </si>
  <si>
    <t>151</t>
  </si>
  <si>
    <t>152</t>
  </si>
  <si>
    <t>158</t>
  </si>
  <si>
    <t>159</t>
  </si>
  <si>
    <t>202</t>
  </si>
  <si>
    <t>205</t>
  </si>
  <si>
    <t>259</t>
  </si>
  <si>
    <t>301</t>
  </si>
  <si>
    <t>302</t>
  </si>
  <si>
    <t>311</t>
  </si>
  <si>
    <t>312</t>
  </si>
  <si>
    <t>375</t>
  </si>
  <si>
    <t>388</t>
  </si>
  <si>
    <t>389</t>
  </si>
  <si>
    <t xml:space="preserve">Приложение 
к распоряжению Администрации Смоленской области
от 12.05.2022 № 660-р/адм  (в редакции распоряжений Администрации Смоленской области         от 07.12.2022 № 1786-р/адм, от 03.03.2023 № 379-р/адм, от 03.08.2023 № 1285-р/адм, распоряжений Правительства Смоленской области от 23.11.2023 № 240-рп, от 28.12.2023       № 597-рп, от 29.12.2023 № 619-рп,  от 13.06.2024 № 970-рп, от 25.07.2024 № 1295-рп,                     от 13.11.2024 № 1891-рп, от 28.12.2024 № 2207-рп)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</si>
</sst>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#,##0.00_ ;\-#,##0.00\ "/>
  </numFmts>
  <fonts count="18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Calibri"/>
      <family val="2"/>
      <charset val="204"/>
    </font>
    <font>
      <sz val="10"/>
      <name val="Times New Roman"/>
      <family val="1"/>
      <charset val="204"/>
    </font>
    <font>
      <sz val="11.5"/>
      <color rgb="FF000000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4">
    <xf numFmtId="0" fontId="0" fillId="0" borderId="0"/>
    <xf numFmtId="0" fontId="8" fillId="0" borderId="0"/>
    <xf numFmtId="0" fontId="9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10" fillId="0" borderId="0"/>
    <xf numFmtId="0" fontId="7" fillId="0" borderId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1" fillId="0" borderId="0"/>
  </cellStyleXfs>
  <cellXfs count="542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readingOrder="1"/>
    </xf>
    <xf numFmtId="1" fontId="6" fillId="0" borderId="0" xfId="0" applyNumberFormat="1" applyFont="1" applyFill="1" applyBorder="1" applyAlignment="1">
      <alignment horizontal="center" vertical="center" wrapText="1" readingOrder="1"/>
    </xf>
    <xf numFmtId="4" fontId="5" fillId="0" borderId="0" xfId="0" applyNumberFormat="1" applyFont="1" applyFill="1" applyBorder="1" applyAlignment="1">
      <alignment horizontal="right" vertical="center" readingOrder="1"/>
    </xf>
    <xf numFmtId="164" fontId="5" fillId="0" borderId="0" xfId="11" applyNumberFormat="1" applyFont="1" applyFill="1" applyBorder="1" applyAlignment="1">
      <alignment horizontal="right" vertical="center" readingOrder="1"/>
    </xf>
    <xf numFmtId="164" fontId="5" fillId="0" borderId="0" xfId="0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right" vertical="center" wrapText="1" readingOrder="1"/>
    </xf>
    <xf numFmtId="0" fontId="5" fillId="0" borderId="0" xfId="0" applyFont="1" applyFill="1" applyBorder="1" applyAlignment="1">
      <alignment horizontal="right" vertical="center" readingOrder="1"/>
    </xf>
    <xf numFmtId="4" fontId="6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4" fontId="6" fillId="0" borderId="1" xfId="0" applyNumberFormat="1" applyFont="1" applyFill="1" applyBorder="1" applyAlignment="1">
      <alignment vertical="center"/>
    </xf>
    <xf numFmtId="4" fontId="6" fillId="0" borderId="0" xfId="0" applyNumberFormat="1" applyFont="1" applyFill="1" applyBorder="1" applyAlignment="1">
      <alignment vertical="center"/>
    </xf>
    <xf numFmtId="4" fontId="5" fillId="0" borderId="1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4" fontId="5" fillId="0" borderId="0" xfId="11" applyNumberFormat="1" applyFont="1" applyFill="1" applyBorder="1" applyAlignment="1">
      <alignment horizontal="right" vertical="center"/>
    </xf>
    <xf numFmtId="4" fontId="5" fillId="0" borderId="0" xfId="0" applyNumberFormat="1" applyFont="1" applyFill="1" applyBorder="1" applyAlignment="1">
      <alignment horizontal="right" vertical="center"/>
    </xf>
    <xf numFmtId="4" fontId="5" fillId="0" borderId="0" xfId="11" applyNumberFormat="1" applyFont="1" applyFill="1" applyBorder="1" applyAlignment="1">
      <alignment horizontal="right" vertical="center" readingOrder="1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 textRotation="90" wrapText="1" readingOrder="1"/>
    </xf>
    <xf numFmtId="4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readingOrder="1"/>
    </xf>
    <xf numFmtId="3" fontId="5" fillId="0" borderId="1" xfId="0" applyNumberFormat="1" applyFont="1" applyFill="1" applyBorder="1" applyAlignment="1">
      <alignment horizontal="center" vertical="center" readingOrder="1"/>
    </xf>
    <xf numFmtId="1" fontId="6" fillId="0" borderId="1" xfId="0" applyNumberFormat="1" applyFont="1" applyFill="1" applyBorder="1" applyAlignment="1">
      <alignment horizontal="center" vertical="center" wrapText="1" readingOrder="1"/>
    </xf>
    <xf numFmtId="4" fontId="6" fillId="0" borderId="1" xfId="0" applyNumberFormat="1" applyFont="1" applyFill="1" applyBorder="1" applyAlignment="1">
      <alignment horizontal="right" vertical="center" readingOrder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1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65" fontId="6" fillId="0" borderId="1" xfId="11" applyNumberFormat="1" applyFont="1" applyFill="1" applyBorder="1" applyAlignment="1">
      <alignment horizontal="right" vertical="center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5" fillId="0" borderId="0" xfId="0" applyFont="1" applyFill="1" applyBorder="1" applyAlignment="1">
      <alignment horizontal="left" vertical="center"/>
    </xf>
    <xf numFmtId="4" fontId="5" fillId="0" borderId="0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horizontal="center" vertical="center"/>
    </xf>
    <xf numFmtId="4" fontId="5" fillId="0" borderId="1" xfId="11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11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right" vertical="center" readingOrder="1"/>
    </xf>
    <xf numFmtId="1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vertical="center" readingOrder="1"/>
    </xf>
    <xf numFmtId="4" fontId="5" fillId="0" borderId="1" xfId="12" applyNumberFormat="1" applyFont="1" applyFill="1" applyBorder="1" applyAlignment="1">
      <alignment horizontal="right" vertical="center"/>
    </xf>
    <xf numFmtId="49" fontId="5" fillId="0" borderId="1" xfId="12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/>
    </xf>
    <xf numFmtId="1" fontId="5" fillId="0" borderId="1" xfId="10" applyNumberFormat="1" applyFont="1" applyFill="1" applyBorder="1" applyAlignment="1">
      <alignment horizontal="center" vertical="center" wrapText="1"/>
    </xf>
    <xf numFmtId="1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10" applyNumberFormat="1" applyFont="1" applyFill="1" applyBorder="1" applyAlignment="1">
      <alignment horizontal="center" vertical="center" wrapText="1"/>
    </xf>
    <xf numFmtId="0" fontId="5" fillId="0" borderId="1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1" xfId="0" applyNumberFormat="1" applyFont="1" applyFill="1" applyBorder="1" applyAlignment="1">
      <alignment vertical="center" wrapText="1" readingOrder="1"/>
    </xf>
    <xf numFmtId="1" fontId="5" fillId="0" borderId="1" xfId="0" applyNumberFormat="1" applyFont="1" applyFill="1" applyBorder="1" applyAlignment="1">
      <alignment horizontal="center" vertical="center" wrapText="1" readingOrder="1"/>
    </xf>
    <xf numFmtId="4" fontId="6" fillId="0" borderId="4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4" fontId="6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4" fontId="5" fillId="0" borderId="1" xfId="12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 wrapText="1"/>
    </xf>
    <xf numFmtId="4" fontId="5" fillId="0" borderId="1" xfId="12" applyNumberFormat="1" applyFont="1" applyFill="1" applyBorder="1" applyAlignment="1">
      <alignment vertical="center" readingOrder="1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13" applyFont="1" applyFill="1" applyBorder="1" applyAlignment="1">
      <alignment horizontal="center" vertical="center"/>
    </xf>
    <xf numFmtId="4" fontId="5" fillId="0" borderId="1" xfId="13" applyNumberFormat="1" applyFont="1" applyFill="1" applyBorder="1" applyAlignment="1">
      <alignment horizontal="right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" fontId="5" fillId="0" borderId="1" xfId="12" applyNumberFormat="1" applyFont="1" applyFill="1" applyBorder="1" applyAlignment="1">
      <alignment vertical="center"/>
    </xf>
    <xf numFmtId="49" fontId="5" fillId="0" borderId="4" xfId="0" applyNumberFormat="1" applyFont="1" applyFill="1" applyBorder="1" applyAlignment="1">
      <alignment horizontal="center" vertical="center"/>
    </xf>
    <xf numFmtId="4" fontId="13" fillId="0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1" fontId="6" fillId="0" borderId="1" xfId="0" applyNumberFormat="1" applyFont="1" applyFill="1" applyBorder="1" applyAlignment="1">
      <alignment horizontal="center" vertical="center" readingOrder="1"/>
    </xf>
    <xf numFmtId="4" fontId="6" fillId="0" borderId="1" xfId="11" applyNumberFormat="1" applyFont="1" applyFill="1" applyBorder="1" applyAlignment="1">
      <alignment horizontal="right" vertical="center" readingOrder="1"/>
    </xf>
    <xf numFmtId="4" fontId="6" fillId="0" borderId="1" xfId="11" applyNumberFormat="1" applyFont="1" applyFill="1" applyBorder="1" applyAlignment="1">
      <alignment horizontal="center" vertical="center" readingOrder="1"/>
    </xf>
    <xf numFmtId="49" fontId="6" fillId="0" borderId="1" xfId="11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left" vertical="center" wrapText="1"/>
      <protection hidden="1"/>
    </xf>
    <xf numFmtId="4" fontId="6" fillId="0" borderId="1" xfId="11" applyNumberFormat="1" applyFont="1" applyFill="1" applyBorder="1" applyAlignment="1">
      <alignment horizontal="right" vertical="center" wrapText="1" readingOrder="1"/>
    </xf>
    <xf numFmtId="0" fontId="6" fillId="0" borderId="4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 wrapText="1"/>
    </xf>
    <xf numFmtId="0" fontId="5" fillId="0" borderId="1" xfId="10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0" fontId="6" fillId="0" borderId="0" xfId="0" applyFont="1" applyFill="1" applyBorder="1"/>
    <xf numFmtId="0" fontId="5" fillId="0" borderId="0" xfId="0" applyFont="1" applyFill="1" applyBorder="1"/>
    <xf numFmtId="0" fontId="6" fillId="0" borderId="1" xfId="0" applyFont="1" applyFill="1" applyBorder="1"/>
    <xf numFmtId="0" fontId="5" fillId="0" borderId="1" xfId="0" applyFont="1" applyFill="1" applyBorder="1"/>
    <xf numFmtId="4" fontId="6" fillId="0" borderId="1" xfId="0" applyNumberFormat="1" applyFont="1" applyFill="1" applyBorder="1"/>
    <xf numFmtId="0" fontId="6" fillId="0" borderId="4" xfId="0" applyFont="1" applyFill="1" applyBorder="1"/>
    <xf numFmtId="0" fontId="14" fillId="0" borderId="1" xfId="0" applyFont="1" applyFill="1" applyBorder="1" applyAlignment="1">
      <alignment vertical="center"/>
    </xf>
    <xf numFmtId="0" fontId="14" fillId="0" borderId="4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4" fontId="6" fillId="0" borderId="1" xfId="12" applyNumberFormat="1" applyFont="1" applyFill="1" applyBorder="1" applyAlignment="1">
      <alignment horizontal="right" vertical="center" readingOrder="1"/>
    </xf>
    <xf numFmtId="4" fontId="6" fillId="0" borderId="1" xfId="12" applyNumberFormat="1" applyFont="1" applyFill="1" applyBorder="1" applyAlignment="1">
      <alignment horizontal="center" vertical="center" readingOrder="1"/>
    </xf>
    <xf numFmtId="49" fontId="6" fillId="0" borderId="1" xfId="12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right" vertical="center" wrapText="1" readingOrder="1"/>
    </xf>
    <xf numFmtId="4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readingOrder="1"/>
    </xf>
    <xf numFmtId="4" fontId="6" fillId="0" borderId="0" xfId="0" applyNumberFormat="1" applyFont="1" applyFill="1" applyBorder="1"/>
    <xf numFmtId="2" fontId="5" fillId="0" borderId="1" xfId="0" applyNumberFormat="1" applyFont="1" applyFill="1" applyBorder="1" applyAlignment="1">
      <alignment vertical="center" readingOrder="1"/>
    </xf>
    <xf numFmtId="4" fontId="6" fillId="0" borderId="4" xfId="0" applyNumberFormat="1" applyFont="1" applyFill="1" applyBorder="1"/>
    <xf numFmtId="4" fontId="14" fillId="0" borderId="4" xfId="0" applyNumberFormat="1" applyFont="1" applyFill="1" applyBorder="1" applyAlignment="1">
      <alignment vertical="center"/>
    </xf>
    <xf numFmtId="4" fontId="14" fillId="0" borderId="1" xfId="0" applyNumberFormat="1" applyFont="1" applyFill="1" applyBorder="1" applyAlignment="1">
      <alignment vertical="center"/>
    </xf>
    <xf numFmtId="4" fontId="5" fillId="0" borderId="1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1" xfId="12" applyNumberFormat="1" applyFont="1" applyFill="1" applyBorder="1" applyAlignment="1">
      <alignment horizontal="center" vertical="center" readingOrder="1"/>
    </xf>
    <xf numFmtId="4" fontId="5" fillId="0" borderId="4" xfId="0" applyNumberFormat="1" applyFont="1" applyFill="1" applyBorder="1" applyAlignment="1">
      <alignment horizontal="right" vertical="center" readingOrder="1"/>
    </xf>
    <xf numFmtId="4" fontId="5" fillId="0" borderId="0" xfId="0" applyNumberFormat="1" applyFont="1" applyFill="1" applyBorder="1"/>
    <xf numFmtId="4" fontId="5" fillId="0" borderId="2" xfId="12" applyNumberFormat="1" applyFont="1" applyFill="1" applyBorder="1" applyAlignment="1">
      <alignment horizontal="right" vertical="center" wrapText="1" readingOrder="1"/>
    </xf>
    <xf numFmtId="4" fontId="5" fillId="0" borderId="1" xfId="12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 readingOrder="1"/>
    </xf>
    <xf numFmtId="4" fontId="6" fillId="0" borderId="2" xfId="0" applyNumberFormat="1" applyFont="1" applyFill="1" applyBorder="1" applyAlignment="1">
      <alignment horizontal="right" vertical="center" wrapText="1" readingOrder="1"/>
    </xf>
    <xf numFmtId="4" fontId="6" fillId="0" borderId="2" xfId="0" applyNumberFormat="1" applyFont="1" applyFill="1" applyBorder="1" applyAlignment="1">
      <alignment horizontal="center" vertical="center" wrapText="1" readingOrder="1"/>
    </xf>
    <xf numFmtId="49" fontId="6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6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2" fontId="5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2" fontId="5" fillId="0" borderId="1" xfId="11" applyNumberFormat="1" applyFont="1" applyFill="1" applyBorder="1" applyAlignment="1">
      <alignment horizontal="right" vertical="center"/>
    </xf>
    <xf numFmtId="2" fontId="5" fillId="0" borderId="1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 wrapText="1" readingOrder="1"/>
    </xf>
    <xf numFmtId="2" fontId="5" fillId="0" borderId="1" xfId="0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 applyProtection="1">
      <alignment horizontal="center" vertical="center" readingOrder="1"/>
      <protection locked="0"/>
    </xf>
    <xf numFmtId="0" fontId="5" fillId="0" borderId="1" xfId="0" applyFont="1" applyFill="1" applyBorder="1" applyAlignment="1" applyProtection="1">
      <alignment horizontal="center" vertical="center" readingOrder="1"/>
    </xf>
    <xf numFmtId="2" fontId="5" fillId="0" borderId="0" xfId="11" applyNumberFormat="1" applyFont="1" applyFill="1" applyBorder="1" applyAlignment="1">
      <alignment horizontal="right" vertical="center" readingOrder="1"/>
    </xf>
    <xf numFmtId="2" fontId="5" fillId="0" borderId="2" xfId="11" applyNumberFormat="1" applyFont="1" applyFill="1" applyBorder="1" applyAlignment="1">
      <alignment horizontal="right" vertical="center"/>
    </xf>
    <xf numFmtId="2" fontId="6" fillId="0" borderId="0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vertical="center"/>
    </xf>
    <xf numFmtId="2" fontId="6" fillId="0" borderId="1" xfId="0" applyNumberFormat="1" applyFont="1" applyFill="1" applyBorder="1"/>
    <xf numFmtId="2" fontId="5" fillId="0" borderId="1" xfId="0" applyNumberFormat="1" applyFont="1" applyFill="1" applyBorder="1" applyAlignment="1">
      <alignment vertical="center" wrapText="1"/>
    </xf>
    <xf numFmtId="2" fontId="5" fillId="0" borderId="0" xfId="0" applyNumberFormat="1" applyFont="1" applyFill="1" applyAlignment="1">
      <alignment vertical="center"/>
    </xf>
    <xf numFmtId="2" fontId="6" fillId="0" borderId="4" xfId="0" applyNumberFormat="1" applyFont="1" applyFill="1" applyBorder="1"/>
    <xf numFmtId="2" fontId="5" fillId="0" borderId="4" xfId="0" applyNumberFormat="1" applyFont="1" applyFill="1" applyBorder="1" applyAlignment="1">
      <alignment horizontal="center" vertical="center"/>
    </xf>
    <xf numFmtId="2" fontId="6" fillId="0" borderId="0" xfId="0" applyNumberFormat="1" applyFont="1" applyFill="1" applyBorder="1"/>
    <xf numFmtId="2" fontId="6" fillId="0" borderId="0" xfId="0" applyNumberFormat="1" applyFont="1" applyFill="1" applyBorder="1" applyAlignment="1">
      <alignment horizontal="center" vertical="center"/>
    </xf>
    <xf numFmtId="2" fontId="5" fillId="0" borderId="4" xfId="0" applyNumberFormat="1" applyFont="1" applyFill="1" applyBorder="1" applyAlignment="1">
      <alignment vertical="center" wrapText="1"/>
    </xf>
    <xf numFmtId="2" fontId="5" fillId="0" borderId="0" xfId="0" applyNumberFormat="1" applyFont="1" applyFill="1" applyBorder="1"/>
    <xf numFmtId="2" fontId="6" fillId="0" borderId="4" xfId="0" applyNumberFormat="1" applyFont="1" applyFill="1" applyBorder="1" applyAlignment="1">
      <alignment vertical="center"/>
    </xf>
    <xf numFmtId="2" fontId="5" fillId="0" borderId="0" xfId="0" applyNumberFormat="1" applyFont="1" applyFill="1" applyBorder="1" applyAlignment="1">
      <alignment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2" fontId="5" fillId="0" borderId="4" xfId="0" applyNumberFormat="1" applyFont="1" applyFill="1" applyBorder="1" applyAlignment="1">
      <alignment vertical="center"/>
    </xf>
    <xf numFmtId="2" fontId="14" fillId="0" borderId="0" xfId="0" applyNumberFormat="1" applyFont="1" applyFill="1" applyBorder="1" applyAlignment="1">
      <alignment vertical="center"/>
    </xf>
    <xf numFmtId="2" fontId="14" fillId="0" borderId="4" xfId="0" applyNumberFormat="1" applyFont="1" applyFill="1" applyBorder="1" applyAlignment="1">
      <alignment vertical="center"/>
    </xf>
    <xf numFmtId="2" fontId="6" fillId="0" borderId="5" xfId="0" applyNumberFormat="1" applyFont="1" applyFill="1" applyBorder="1" applyAlignment="1">
      <alignment vertical="center"/>
    </xf>
    <xf numFmtId="2" fontId="14" fillId="0" borderId="1" xfId="0" applyNumberFormat="1" applyFont="1" applyFill="1" applyBorder="1" applyAlignment="1">
      <alignment vertical="center"/>
    </xf>
    <xf numFmtId="4" fontId="5" fillId="0" borderId="7" xfId="12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vertical="center" readingOrder="1"/>
    </xf>
    <xf numFmtId="0" fontId="5" fillId="0" borderId="2" xfId="0" applyFont="1" applyFill="1" applyBorder="1" applyAlignment="1">
      <alignment vertical="center" wrapText="1"/>
    </xf>
    <xf numFmtId="2" fontId="5" fillId="0" borderId="1" xfId="0" applyNumberFormat="1" applyFont="1" applyFill="1" applyBorder="1" applyAlignment="1">
      <alignment vertical="center"/>
    </xf>
    <xf numFmtId="1" fontId="5" fillId="0" borderId="2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49" fontId="5" fillId="0" borderId="6" xfId="12" applyNumberFormat="1" applyFont="1" applyFill="1" applyBorder="1" applyAlignment="1">
      <alignment horizontal="center" vertical="center"/>
    </xf>
    <xf numFmtId="4" fontId="5" fillId="0" borderId="2" xfId="11" applyNumberFormat="1" applyFont="1" applyFill="1" applyBorder="1" applyAlignment="1">
      <alignment horizontal="right" vertical="center"/>
    </xf>
    <xf numFmtId="49" fontId="5" fillId="0" borderId="2" xfId="11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/>
    <xf numFmtId="0" fontId="6" fillId="0" borderId="2" xfId="0" applyFont="1" applyFill="1" applyBorder="1"/>
    <xf numFmtId="0" fontId="5" fillId="0" borderId="2" xfId="0" applyFont="1" applyFill="1" applyBorder="1"/>
    <xf numFmtId="0" fontId="13" fillId="0" borderId="1" xfId="0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 wrapText="1" readingOrder="1"/>
    </xf>
    <xf numFmtId="4" fontId="5" fillId="0" borderId="1" xfId="11" applyNumberFormat="1" applyFont="1" applyFill="1" applyBorder="1" applyAlignment="1">
      <alignment horizontal="center" vertical="center" readingOrder="1"/>
    </xf>
    <xf numFmtId="4" fontId="5" fillId="0" borderId="1" xfId="11" applyNumberFormat="1" applyFont="1" applyFill="1" applyBorder="1" applyAlignment="1">
      <alignment horizontal="right" vertical="center" wrapText="1" readingOrder="1"/>
    </xf>
    <xf numFmtId="49" fontId="5" fillId="0" borderId="7" xfId="0" applyNumberFormat="1" applyFont="1" applyFill="1" applyBorder="1" applyAlignment="1">
      <alignment horizontal="center" vertical="center"/>
    </xf>
    <xf numFmtId="4" fontId="5" fillId="0" borderId="7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7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0" fontId="5" fillId="0" borderId="2" xfId="0" applyNumberFormat="1" applyFont="1" applyFill="1" applyBorder="1" applyAlignment="1">
      <alignment horizontal="center" vertical="center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6" xfId="0" applyFont="1" applyFill="1" applyBorder="1" applyAlignment="1">
      <alignment horizontal="center" vertical="center" wrapText="1" readingOrder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center" vertical="center" wrapText="1" readingOrder="1"/>
    </xf>
    <xf numFmtId="49" fontId="5" fillId="0" borderId="7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0" fontId="6" fillId="0" borderId="0" xfId="0" applyFont="1" applyFill="1" applyBorder="1" applyAlignment="1">
      <alignment horizontal="center" vertical="center" wrapText="1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2" fontId="5" fillId="0" borderId="2" xfId="11" applyNumberFormat="1" applyFont="1" applyFill="1" applyBorder="1" applyAlignment="1">
      <alignment horizontal="right" vertical="center" readingOrder="1"/>
    </xf>
    <xf numFmtId="0" fontId="6" fillId="0" borderId="0" xfId="0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vertical="center" wrapText="1"/>
    </xf>
    <xf numFmtId="1" fontId="5" fillId="0" borderId="7" xfId="0" applyNumberFormat="1" applyFont="1" applyFill="1" applyBorder="1" applyAlignment="1">
      <alignment horizontal="center" vertical="center" readingOrder="1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2" fontId="5" fillId="0" borderId="2" xfId="12" applyNumberFormat="1" applyFont="1" applyFill="1" applyBorder="1" applyAlignment="1">
      <alignment horizontal="right" vertical="center" readingOrder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center" vertical="center" wrapText="1"/>
    </xf>
    <xf numFmtId="2" fontId="5" fillId="0" borderId="6" xfId="12" applyNumberFormat="1" applyFont="1" applyFill="1" applyBorder="1" applyAlignment="1">
      <alignment horizontal="right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 readingOrder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vertical="center" wrapText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1" xfId="12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 readingOrder="1"/>
    </xf>
    <xf numFmtId="2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7" xfId="0" applyNumberFormat="1" applyFont="1" applyFill="1" applyBorder="1" applyAlignment="1">
      <alignment horizontal="right" vertical="center"/>
    </xf>
    <xf numFmtId="49" fontId="5" fillId="0" borderId="0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5" fillId="0" borderId="2" xfId="12" applyNumberFormat="1" applyFont="1" applyFill="1" applyBorder="1" applyAlignment="1">
      <alignment horizontal="center" vertical="center"/>
    </xf>
    <xf numFmtId="4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4" fontId="5" fillId="0" borderId="0" xfId="0" applyNumberFormat="1" applyFont="1" applyFill="1" applyBorder="1" applyAlignment="1">
      <alignment horizontal="right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right" vertical="center" readingOrder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1" xfId="0" applyFont="1" applyFill="1" applyBorder="1" applyAlignment="1">
      <alignment horizontal="left" vertical="center" wrapText="1"/>
    </xf>
    <xf numFmtId="0" fontId="6" fillId="0" borderId="5" xfId="0" applyFont="1" applyFill="1" applyBorder="1" applyAlignment="1">
      <alignment vertical="center"/>
    </xf>
    <xf numFmtId="4" fontId="6" fillId="0" borderId="2" xfId="0" applyNumberFormat="1" applyFont="1" applyFill="1" applyBorder="1" applyAlignment="1">
      <alignment vertical="center"/>
    </xf>
    <xf numFmtId="0" fontId="6" fillId="0" borderId="5" xfId="0" applyFont="1" applyFill="1" applyBorder="1"/>
    <xf numFmtId="4" fontId="6" fillId="0" borderId="5" xfId="0" applyNumberFormat="1" applyFont="1" applyFill="1" applyBorder="1" applyAlignment="1">
      <alignment vertical="center"/>
    </xf>
    <xf numFmtId="2" fontId="6" fillId="0" borderId="1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readingOrder="1"/>
    </xf>
    <xf numFmtId="4" fontId="6" fillId="0" borderId="2" xfId="11" applyNumberFormat="1" applyFont="1" applyFill="1" applyBorder="1" applyAlignment="1">
      <alignment horizontal="right" vertical="center" readingOrder="1"/>
    </xf>
    <xf numFmtId="4" fontId="6" fillId="0" borderId="2" xfId="0" applyNumberFormat="1" applyFont="1" applyFill="1" applyBorder="1" applyAlignment="1">
      <alignment horizontal="right" vertical="center" readingOrder="1"/>
    </xf>
    <xf numFmtId="4" fontId="6" fillId="0" borderId="2" xfId="11" applyNumberFormat="1" applyFont="1" applyFill="1" applyBorder="1" applyAlignment="1">
      <alignment horizontal="center" vertical="center" readingOrder="1"/>
    </xf>
    <xf numFmtId="49" fontId="6" fillId="0" borderId="2" xfId="11" applyNumberFormat="1" applyFont="1" applyFill="1" applyBorder="1" applyAlignment="1">
      <alignment horizontal="center" vertical="center"/>
    </xf>
    <xf numFmtId="2" fontId="5" fillId="0" borderId="5" xfId="0" applyNumberFormat="1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49" fontId="5" fillId="0" borderId="6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 wrapText="1"/>
    </xf>
    <xf numFmtId="4" fontId="5" fillId="0" borderId="6" xfId="11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4" fontId="5" fillId="0" borderId="1" xfId="12" applyNumberFormat="1" applyFont="1" applyFill="1" applyBorder="1" applyAlignment="1">
      <alignment horizontal="right" vertical="center" readingOrder="1"/>
    </xf>
    <xf numFmtId="0" fontId="5" fillId="0" borderId="2" xfId="10" applyFont="1" applyFill="1" applyBorder="1" applyAlignment="1" applyProtection="1">
      <alignment horizontal="left" vertical="center" wrapText="1"/>
      <protection locked="0"/>
    </xf>
    <xf numFmtId="0" fontId="5" fillId="0" borderId="6" xfId="10" applyFont="1" applyFill="1" applyBorder="1" applyAlignment="1" applyProtection="1">
      <alignment horizontal="left" vertical="center" wrapText="1"/>
      <protection locked="0"/>
    </xf>
    <xf numFmtId="0" fontId="5" fillId="0" borderId="7" xfId="10" applyFont="1" applyFill="1" applyBorder="1" applyAlignment="1" applyProtection="1">
      <alignment horizontal="left" vertical="center" wrapText="1"/>
      <protection locked="0"/>
    </xf>
    <xf numFmtId="49" fontId="5" fillId="0" borderId="2" xfId="0" applyNumberFormat="1" applyFont="1" applyFill="1" applyBorder="1" applyAlignment="1">
      <alignment horizontal="left" vertical="center" wrapText="1"/>
    </xf>
    <xf numFmtId="49" fontId="5" fillId="0" borderId="6" xfId="0" applyNumberFormat="1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 applyProtection="1">
      <alignment horizontal="left" vertical="center" wrapText="1"/>
      <protection hidden="1"/>
    </xf>
    <xf numFmtId="49" fontId="5" fillId="0" borderId="6" xfId="0" applyNumberFormat="1" applyFont="1" applyFill="1" applyBorder="1" applyAlignment="1" applyProtection="1">
      <alignment horizontal="left" vertical="center" wrapText="1"/>
      <protection hidden="1"/>
    </xf>
    <xf numFmtId="0" fontId="5" fillId="0" borderId="2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 readingOrder="1"/>
    </xf>
    <xf numFmtId="0" fontId="5" fillId="0" borderId="7" xfId="0" applyFont="1" applyFill="1" applyBorder="1" applyAlignment="1">
      <alignment horizontal="center" vertical="center" wrapText="1" readingOrder="1"/>
    </xf>
    <xf numFmtId="0" fontId="5" fillId="0" borderId="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readingOrder="1"/>
    </xf>
    <xf numFmtId="0" fontId="5" fillId="0" borderId="2" xfId="0" applyNumberFormat="1" applyFont="1" applyFill="1" applyBorder="1" applyAlignment="1">
      <alignment horizontal="left" vertical="center" wrapText="1"/>
    </xf>
    <xf numFmtId="0" fontId="5" fillId="0" borderId="6" xfId="0" applyNumberFormat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/>
    </xf>
    <xf numFmtId="1" fontId="5" fillId="0" borderId="2" xfId="0" applyNumberFormat="1" applyFont="1" applyFill="1" applyBorder="1" applyAlignment="1">
      <alignment horizontal="center" vertical="center" readingOrder="1"/>
    </xf>
    <xf numFmtId="1" fontId="5" fillId="0" borderId="6" xfId="0" applyNumberFormat="1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 wrapText="1" readingOrder="1"/>
    </xf>
    <xf numFmtId="4" fontId="5" fillId="0" borderId="6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horizontal="right" vertical="center" wrapText="1"/>
    </xf>
    <xf numFmtId="4" fontId="5" fillId="0" borderId="6" xfId="0" applyNumberFormat="1" applyFont="1" applyFill="1" applyBorder="1" applyAlignment="1">
      <alignment horizontal="right" vertical="center" wrapText="1"/>
    </xf>
    <xf numFmtId="2" fontId="5" fillId="0" borderId="2" xfId="0" applyNumberFormat="1" applyFont="1" applyFill="1" applyBorder="1" applyAlignment="1">
      <alignment horizontal="right" vertical="center" wrapText="1" readingOrder="1"/>
    </xf>
    <xf numFmtId="2" fontId="5" fillId="0" borderId="6" xfId="0" applyNumberFormat="1" applyFont="1" applyFill="1" applyBorder="1" applyAlignment="1">
      <alignment horizontal="right" vertical="center" wrapText="1" readingOrder="1"/>
    </xf>
    <xf numFmtId="0" fontId="16" fillId="0" borderId="0" xfId="0" applyFont="1" applyFill="1" applyAlignment="1">
      <alignment horizontal="left" wrapText="1"/>
    </xf>
    <xf numFmtId="1" fontId="5" fillId="0" borderId="2" xfId="10" applyNumberFormat="1" applyFont="1" applyFill="1" applyBorder="1" applyAlignment="1">
      <alignment horizontal="center" vertical="center" wrapText="1"/>
    </xf>
    <xf numFmtId="1" fontId="5" fillId="0" borderId="6" xfId="1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horizontal="right" vertical="center" readingOrder="1"/>
    </xf>
    <xf numFmtId="2" fontId="5" fillId="0" borderId="2" xfId="0" applyNumberFormat="1" applyFont="1" applyFill="1" applyBorder="1" applyAlignment="1">
      <alignment horizontal="right" vertical="center" readingOrder="1"/>
    </xf>
    <xf numFmtId="2" fontId="5" fillId="0" borderId="6" xfId="0" applyNumberFormat="1" applyFont="1" applyFill="1" applyBorder="1" applyAlignment="1">
      <alignment horizontal="right" vertical="center" readingOrder="1"/>
    </xf>
    <xf numFmtId="1" fontId="5" fillId="0" borderId="2" xfId="0" applyNumberFormat="1" applyFont="1" applyFill="1" applyBorder="1" applyAlignment="1">
      <alignment horizontal="center" vertical="center" wrapText="1" readingOrder="1"/>
    </xf>
    <xf numFmtId="1" fontId="5" fillId="0" borderId="6" xfId="0" applyNumberFormat="1" applyFont="1" applyFill="1" applyBorder="1" applyAlignment="1">
      <alignment horizontal="center" vertical="center" wrapText="1" readingOrder="1"/>
    </xf>
    <xf numFmtId="2" fontId="5" fillId="0" borderId="2" xfId="0" applyNumberFormat="1" applyFont="1" applyFill="1" applyBorder="1" applyAlignment="1">
      <alignment horizontal="right" vertical="center" wrapText="1"/>
    </xf>
    <xf numFmtId="2" fontId="5" fillId="0" borderId="6" xfId="0" applyNumberFormat="1" applyFont="1" applyFill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readingOrder="1"/>
    </xf>
    <xf numFmtId="0" fontId="5" fillId="0" borderId="6" xfId="0" applyFont="1" applyFill="1" applyBorder="1" applyAlignment="1">
      <alignment horizontal="center" vertical="center" readingOrder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6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2" fontId="5" fillId="0" borderId="6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2" xfId="10" applyNumberFormat="1" applyFont="1" applyFill="1" applyBorder="1" applyAlignment="1">
      <alignment horizontal="center" vertical="center" wrapText="1"/>
    </xf>
    <xf numFmtId="0" fontId="5" fillId="0" borderId="6" xfId="10" applyNumberFormat="1" applyFont="1" applyFill="1" applyBorder="1" applyAlignment="1">
      <alignment horizontal="center" vertical="center" wrapText="1"/>
    </xf>
    <xf numFmtId="2" fontId="5" fillId="0" borderId="2" xfId="12" applyNumberFormat="1" applyFont="1" applyFill="1" applyBorder="1" applyAlignment="1">
      <alignment horizontal="right" vertical="center" readingOrder="1"/>
    </xf>
    <xf numFmtId="2" fontId="5" fillId="0" borderId="6" xfId="12" applyNumberFormat="1" applyFont="1" applyFill="1" applyBorder="1" applyAlignment="1">
      <alignment horizontal="right" vertical="center" readingOrder="1"/>
    </xf>
    <xf numFmtId="4" fontId="5" fillId="0" borderId="2" xfId="12" applyNumberFormat="1" applyFont="1" applyFill="1" applyBorder="1" applyAlignment="1">
      <alignment horizontal="right" vertical="center" readingOrder="1"/>
    </xf>
    <xf numFmtId="4" fontId="5" fillId="0" borderId="6" xfId="12" applyNumberFormat="1" applyFont="1" applyFill="1" applyBorder="1" applyAlignment="1">
      <alignment horizontal="right" vertical="center" readingOrder="1"/>
    </xf>
    <xf numFmtId="4" fontId="5" fillId="0" borderId="6" xfId="0" applyNumberFormat="1" applyFont="1" applyFill="1" applyBorder="1" applyAlignment="1">
      <alignment vertical="center" readingOrder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 readingOrder="1"/>
    </xf>
    <xf numFmtId="0" fontId="13" fillId="0" borderId="2" xfId="0" applyFont="1" applyFill="1" applyBorder="1" applyAlignment="1">
      <alignment horizontal="center" vertical="center" readingOrder="1"/>
    </xf>
    <xf numFmtId="0" fontId="13" fillId="0" borderId="6" xfId="0" applyFont="1" applyFill="1" applyBorder="1" applyAlignment="1">
      <alignment horizontal="center" vertical="center" readingOrder="1"/>
    </xf>
    <xf numFmtId="0" fontId="6" fillId="0" borderId="2" xfId="0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right" vertical="center"/>
    </xf>
    <xf numFmtId="2" fontId="13" fillId="0" borderId="6" xfId="0" applyNumberFormat="1" applyFont="1" applyFill="1" applyBorder="1" applyAlignment="1">
      <alignment horizontal="right" vertical="center"/>
    </xf>
    <xf numFmtId="2" fontId="5" fillId="0" borderId="2" xfId="12" applyNumberFormat="1" applyFont="1" applyFill="1" applyBorder="1" applyAlignment="1">
      <alignment horizontal="right" vertical="center"/>
    </xf>
    <xf numFmtId="2" fontId="5" fillId="0" borderId="6" xfId="12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center" vertical="center"/>
    </xf>
    <xf numFmtId="2" fontId="5" fillId="0" borderId="7" xfId="12" applyNumberFormat="1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 wrapText="1"/>
    </xf>
    <xf numFmtId="4" fontId="5" fillId="0" borderId="2" xfId="12" applyNumberFormat="1" applyFont="1" applyFill="1" applyBorder="1" applyAlignment="1">
      <alignment horizontal="right" vertical="center" wrapText="1"/>
    </xf>
    <xf numFmtId="4" fontId="5" fillId="0" borderId="6" xfId="12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/>
    </xf>
    <xf numFmtId="1" fontId="5" fillId="0" borderId="7" xfId="0" applyNumberFormat="1" applyFont="1" applyFill="1" applyBorder="1" applyAlignment="1">
      <alignment horizontal="center" vertical="center" readingOrder="1"/>
    </xf>
    <xf numFmtId="4" fontId="5" fillId="0" borderId="2" xfId="12" applyNumberFormat="1" applyFont="1" applyFill="1" applyBorder="1" applyAlignment="1">
      <alignment horizontal="right" vertical="center"/>
    </xf>
    <xf numFmtId="4" fontId="5" fillId="0" borderId="7" xfId="12" applyNumberFormat="1" applyFont="1" applyFill="1" applyBorder="1" applyAlignment="1">
      <alignment horizontal="right" vertical="center"/>
    </xf>
    <xf numFmtId="4" fontId="5" fillId="0" borderId="6" xfId="12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9" applyFont="1" applyFill="1" applyBorder="1" applyAlignment="1">
      <alignment horizontal="left" vertical="center" wrapText="1"/>
    </xf>
    <xf numFmtId="0" fontId="5" fillId="0" borderId="6" xfId="9" applyFont="1" applyFill="1" applyBorder="1" applyAlignment="1">
      <alignment horizontal="left" vertical="center" wrapText="1"/>
    </xf>
    <xf numFmtId="0" fontId="5" fillId="0" borderId="2" xfId="9" applyFont="1" applyFill="1" applyBorder="1" applyAlignment="1">
      <alignment horizontal="center" vertical="center"/>
    </xf>
    <xf numFmtId="0" fontId="5" fillId="0" borderId="6" xfId="9" applyFont="1" applyFill="1" applyBorder="1" applyAlignment="1">
      <alignment horizontal="center" vertical="center"/>
    </xf>
    <xf numFmtId="0" fontId="5" fillId="0" borderId="2" xfId="9" applyFont="1" applyFill="1" applyBorder="1" applyAlignment="1">
      <alignment horizontal="center" vertical="center" wrapText="1"/>
    </xf>
    <xf numFmtId="0" fontId="5" fillId="0" borderId="6" xfId="9" applyFont="1" applyFill="1" applyBorder="1" applyAlignment="1">
      <alignment horizontal="center" vertical="center" wrapText="1"/>
    </xf>
    <xf numFmtId="1" fontId="5" fillId="0" borderId="2" xfId="9" applyNumberFormat="1" applyFont="1" applyFill="1" applyBorder="1" applyAlignment="1">
      <alignment horizontal="center" vertical="center" readingOrder="1"/>
    </xf>
    <xf numFmtId="1" fontId="5" fillId="0" borderId="6" xfId="9" applyNumberFormat="1" applyFont="1" applyFill="1" applyBorder="1" applyAlignment="1">
      <alignment horizontal="center" vertical="center" readingOrder="1"/>
    </xf>
    <xf numFmtId="4" fontId="5" fillId="0" borderId="2" xfId="9" applyNumberFormat="1" applyFont="1" applyFill="1" applyBorder="1" applyAlignment="1">
      <alignment horizontal="right" vertical="center" readingOrder="1"/>
    </xf>
    <xf numFmtId="4" fontId="5" fillId="0" borderId="6" xfId="9" applyNumberFormat="1" applyFont="1" applyFill="1" applyBorder="1" applyAlignment="1">
      <alignment horizontal="right" vertical="center" readingOrder="1"/>
    </xf>
    <xf numFmtId="2" fontId="5" fillId="0" borderId="2" xfId="9" applyNumberFormat="1" applyFont="1" applyFill="1" applyBorder="1" applyAlignment="1">
      <alignment horizontal="right" vertical="center" readingOrder="1"/>
    </xf>
    <xf numFmtId="2" fontId="5" fillId="0" borderId="6" xfId="9" applyNumberFormat="1" applyFont="1" applyFill="1" applyBorder="1" applyAlignment="1">
      <alignment horizontal="right" vertical="center" readingOrder="1"/>
    </xf>
    <xf numFmtId="0" fontId="13" fillId="0" borderId="2" xfId="0" applyFont="1" applyFill="1" applyBorder="1" applyAlignment="1">
      <alignment horizontal="left" vertical="center"/>
    </xf>
    <xf numFmtId="0" fontId="13" fillId="0" borderId="6" xfId="0" applyFont="1" applyFill="1" applyBorder="1" applyAlignment="1">
      <alignment horizontal="left" vertical="center"/>
    </xf>
    <xf numFmtId="2" fontId="5" fillId="0" borderId="2" xfId="11" applyNumberFormat="1" applyFont="1" applyFill="1" applyBorder="1" applyAlignment="1">
      <alignment horizontal="right" vertical="center" readingOrder="1"/>
    </xf>
    <xf numFmtId="2" fontId="5" fillId="0" borderId="6" xfId="11" applyNumberFormat="1" applyFont="1" applyFill="1" applyBorder="1" applyAlignment="1">
      <alignment horizontal="right" vertical="center" readingOrder="1"/>
    </xf>
    <xf numFmtId="4" fontId="5" fillId="0" borderId="2" xfId="11" applyNumberFormat="1" applyFont="1" applyFill="1" applyBorder="1" applyAlignment="1">
      <alignment horizontal="right" vertical="center" readingOrder="1"/>
    </xf>
    <xf numFmtId="4" fontId="5" fillId="0" borderId="6" xfId="11" applyNumberFormat="1" applyFont="1" applyFill="1" applyBorder="1" applyAlignment="1">
      <alignment horizontal="right" vertical="center" readingOrder="1"/>
    </xf>
    <xf numFmtId="4" fontId="12" fillId="0" borderId="2" xfId="0" applyNumberFormat="1" applyFont="1" applyFill="1" applyBorder="1" applyAlignment="1">
      <alignment horizontal="right" vertical="center" wrapText="1"/>
    </xf>
    <xf numFmtId="4" fontId="12" fillId="0" borderId="6" xfId="0" applyNumberFormat="1" applyFont="1" applyFill="1" applyBorder="1" applyAlignment="1">
      <alignment horizontal="right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2" fontId="5" fillId="0" borderId="1" xfId="12" applyNumberFormat="1" applyFont="1" applyFill="1" applyBorder="1" applyAlignment="1">
      <alignment horizontal="right" vertical="center" readingOrder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 wrapText="1"/>
    </xf>
    <xf numFmtId="164" fontId="5" fillId="0" borderId="1" xfId="11" applyNumberFormat="1" applyFont="1" applyFill="1" applyBorder="1" applyAlignment="1">
      <alignment horizontal="right" vertical="center" textRotation="90" wrapText="1" readingOrder="1"/>
    </xf>
    <xf numFmtId="4" fontId="5" fillId="0" borderId="1" xfId="0" applyNumberFormat="1" applyFont="1" applyFill="1" applyBorder="1" applyAlignment="1">
      <alignment horizontal="right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 readingOrder="1"/>
    </xf>
    <xf numFmtId="0" fontId="5" fillId="0" borderId="1" xfId="0" applyFont="1" applyFill="1" applyBorder="1" applyAlignment="1">
      <alignment horizontal="center" vertical="center" textRotation="90" wrapText="1"/>
    </xf>
    <xf numFmtId="49" fontId="5" fillId="0" borderId="1" xfId="0" applyNumberFormat="1" applyFont="1" applyFill="1" applyBorder="1" applyAlignment="1">
      <alignment horizontal="center" vertical="center" textRotation="90" wrapText="1"/>
    </xf>
    <xf numFmtId="1" fontId="5" fillId="0" borderId="1" xfId="0" applyNumberFormat="1" applyFont="1" applyFill="1" applyBorder="1" applyAlignment="1">
      <alignment horizontal="center" vertical="center" textRotation="90" wrapText="1" readingOrder="1"/>
    </xf>
    <xf numFmtId="164" fontId="5" fillId="0" borderId="1" xfId="0" applyNumberFormat="1" applyFont="1" applyFill="1" applyBorder="1" applyAlignment="1">
      <alignment horizontal="center" vertical="center" wrapText="1" readingOrder="1"/>
    </xf>
    <xf numFmtId="4" fontId="5" fillId="0" borderId="1" xfId="12" applyNumberFormat="1" applyFont="1" applyFill="1" applyBorder="1" applyAlignment="1">
      <alignment horizontal="right" vertical="center" readingOrder="1"/>
    </xf>
    <xf numFmtId="2" fontId="5" fillId="0" borderId="1" xfId="0" applyNumberFormat="1" applyFont="1" applyFill="1" applyBorder="1" applyAlignment="1">
      <alignment horizontal="right" vertical="center" wrapText="1" readingOrder="1"/>
    </xf>
    <xf numFmtId="4" fontId="5" fillId="0" borderId="2" xfId="0" applyNumberFormat="1" applyFont="1" applyFill="1" applyBorder="1" applyAlignment="1">
      <alignment vertical="center" wrapText="1"/>
    </xf>
    <xf numFmtId="4" fontId="5" fillId="0" borderId="6" xfId="0" applyNumberFormat="1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center"/>
    </xf>
    <xf numFmtId="164" fontId="5" fillId="0" borderId="1" xfId="11" applyNumberFormat="1" applyFont="1" applyFill="1" applyBorder="1" applyAlignment="1">
      <alignment horizontal="center" vertical="center" wrapText="1" readingOrder="1"/>
    </xf>
    <xf numFmtId="0" fontId="6" fillId="0" borderId="2" xfId="0" applyFont="1" applyFill="1" applyBorder="1" applyAlignment="1">
      <alignment horizontal="left" vertical="center" wrapText="1"/>
    </xf>
    <xf numFmtId="164" fontId="5" fillId="0" borderId="1" xfId="11" applyNumberFormat="1" applyFont="1" applyFill="1" applyBorder="1" applyAlignment="1">
      <alignment horizontal="center" vertical="center" textRotation="90" wrapText="1" readingOrder="1"/>
    </xf>
    <xf numFmtId="1" fontId="5" fillId="0" borderId="7" xfId="0" applyNumberFormat="1" applyFont="1" applyFill="1" applyBorder="1" applyAlignment="1">
      <alignment horizontal="center" vertical="center" wrapText="1" readingOrder="1"/>
    </xf>
    <xf numFmtId="4" fontId="5" fillId="0" borderId="7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Fill="1" applyBorder="1" applyAlignment="1">
      <alignment horizontal="righ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7" xfId="0" applyNumberFormat="1" applyFont="1" applyFill="1" applyBorder="1" applyAlignment="1">
      <alignment horizontal="right" vertical="center" wrapText="1"/>
    </xf>
    <xf numFmtId="4" fontId="13" fillId="0" borderId="6" xfId="0" applyNumberFormat="1" applyFont="1" applyFill="1" applyBorder="1" applyAlignment="1">
      <alignment horizontal="right" vertical="center" wrapText="1"/>
    </xf>
    <xf numFmtId="49" fontId="5" fillId="0" borderId="2" xfId="0" applyNumberFormat="1" applyFont="1" applyFill="1" applyBorder="1" applyAlignment="1">
      <alignment horizontal="center" vertical="center" wrapText="1" readingOrder="1"/>
    </xf>
    <xf numFmtId="49" fontId="5" fillId="0" borderId="6" xfId="0" applyNumberFormat="1" applyFont="1" applyFill="1" applyBorder="1" applyAlignment="1">
      <alignment horizontal="center" vertical="center" wrapText="1" readingOrder="1"/>
    </xf>
    <xf numFmtId="49" fontId="5" fillId="0" borderId="2" xfId="0" applyNumberFormat="1" applyFont="1" applyFill="1" applyBorder="1" applyAlignment="1">
      <alignment horizontal="right" vertical="center" wrapText="1"/>
    </xf>
    <xf numFmtId="49" fontId="5" fillId="0" borderId="6" xfId="0" applyNumberFormat="1" applyFont="1" applyFill="1" applyBorder="1" applyAlignment="1">
      <alignment horizontal="right" vertical="center" wrapText="1"/>
    </xf>
    <xf numFmtId="0" fontId="13" fillId="0" borderId="7" xfId="0" applyFont="1" applyFill="1" applyBorder="1" applyAlignment="1">
      <alignment horizontal="center" vertical="center"/>
    </xf>
    <xf numFmtId="2" fontId="5" fillId="0" borderId="7" xfId="0" applyNumberFormat="1" applyFont="1" applyFill="1" applyBorder="1" applyAlignment="1">
      <alignment horizontal="right" vertical="center" wrapText="1"/>
    </xf>
    <xf numFmtId="0" fontId="13" fillId="0" borderId="2" xfId="0" applyFont="1" applyFill="1" applyBorder="1" applyAlignment="1">
      <alignment horizontal="right" vertical="center"/>
    </xf>
    <xf numFmtId="0" fontId="13" fillId="0" borderId="6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justify" vertical="center" wrapText="1"/>
    </xf>
    <xf numFmtId="4" fontId="5" fillId="0" borderId="2" xfId="0" applyNumberFormat="1" applyFont="1" applyFill="1" applyBorder="1" applyAlignment="1" applyProtection="1">
      <alignment horizontal="right" vertical="center"/>
      <protection locked="0"/>
    </xf>
    <xf numFmtId="4" fontId="5" fillId="0" borderId="6" xfId="0" applyNumberFormat="1" applyFont="1" applyFill="1" applyBorder="1" applyAlignment="1" applyProtection="1">
      <alignment horizontal="right" vertical="center"/>
      <protection locked="0"/>
    </xf>
    <xf numFmtId="1" fontId="5" fillId="0" borderId="2" xfId="10" applyNumberFormat="1" applyFont="1" applyFill="1" applyBorder="1" applyAlignment="1" applyProtection="1">
      <alignment horizontal="center" vertical="center" wrapText="1"/>
      <protection locked="0"/>
    </xf>
    <xf numFmtId="1" fontId="5" fillId="0" borderId="6" xfId="10" applyNumberFormat="1" applyFont="1" applyFill="1" applyBorder="1" applyAlignment="1" applyProtection="1">
      <alignment horizontal="center" vertical="center" wrapText="1"/>
      <protection locked="0"/>
    </xf>
    <xf numFmtId="4" fontId="5" fillId="0" borderId="7" xfId="0" applyNumberFormat="1" applyFont="1" applyFill="1" applyBorder="1" applyAlignment="1">
      <alignment horizontal="right" vertical="center"/>
    </xf>
    <xf numFmtId="4" fontId="5" fillId="0" borderId="2" xfId="11" applyNumberFormat="1" applyFont="1" applyFill="1" applyBorder="1" applyAlignment="1">
      <alignment horizontal="right" vertical="center"/>
    </xf>
    <xf numFmtId="4" fontId="5" fillId="0" borderId="6" xfId="11" applyNumberFormat="1" applyFont="1" applyFill="1" applyBorder="1" applyAlignment="1">
      <alignment horizontal="right" vertical="center"/>
    </xf>
    <xf numFmtId="2" fontId="5" fillId="0" borderId="2" xfId="11" applyNumberFormat="1" applyFont="1" applyFill="1" applyBorder="1" applyAlignment="1">
      <alignment horizontal="right" vertical="center"/>
    </xf>
    <xf numFmtId="2" fontId="5" fillId="0" borderId="6" xfId="11" applyNumberFormat="1" applyFont="1" applyFill="1" applyBorder="1" applyAlignment="1">
      <alignment horizontal="right" vertical="center"/>
    </xf>
    <xf numFmtId="4" fontId="5" fillId="0" borderId="7" xfId="12" applyNumberFormat="1" applyFont="1" applyFill="1" applyBorder="1" applyAlignment="1">
      <alignment horizontal="right" vertical="center" wrapText="1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4" fontId="5" fillId="0" borderId="7" xfId="12" applyNumberFormat="1" applyFont="1" applyFill="1" applyBorder="1" applyAlignment="1">
      <alignment horizontal="right" vertical="center" readingOrder="1"/>
    </xf>
    <xf numFmtId="2" fontId="5" fillId="0" borderId="7" xfId="12" applyNumberFormat="1" applyFont="1" applyFill="1" applyBorder="1" applyAlignment="1">
      <alignment horizontal="right" vertical="center" readingOrder="1"/>
    </xf>
    <xf numFmtId="4" fontId="5" fillId="0" borderId="7" xfId="0" applyNumberFormat="1" applyFont="1" applyFill="1" applyBorder="1" applyAlignment="1">
      <alignment horizontal="right" vertical="center" wrapText="1" readingOrder="1"/>
    </xf>
    <xf numFmtId="1" fontId="5" fillId="0" borderId="2" xfId="10" applyNumberFormat="1" applyFont="1" applyFill="1" applyBorder="1" applyAlignment="1">
      <alignment horizontal="center" vertical="center"/>
    </xf>
    <xf numFmtId="1" fontId="5" fillId="0" borderId="6" xfId="1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6" xfId="0" applyNumberFormat="1" applyFont="1" applyFill="1" applyBorder="1" applyAlignment="1" applyProtection="1">
      <alignment horizontal="right" vertical="center" wrapText="1"/>
      <protection locked="0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readingOrder="1"/>
    </xf>
    <xf numFmtId="49" fontId="5" fillId="0" borderId="6" xfId="0" applyNumberFormat="1" applyFont="1" applyFill="1" applyBorder="1" applyAlignment="1">
      <alignment horizontal="center" vertical="center" readingOrder="1"/>
    </xf>
    <xf numFmtId="0" fontId="5" fillId="0" borderId="2" xfId="0" applyFont="1" applyFill="1" applyBorder="1" applyAlignment="1" applyProtection="1">
      <alignment horizontal="center" vertical="center" readingOrder="1"/>
      <protection locked="0"/>
    </xf>
    <xf numFmtId="0" fontId="5" fillId="0" borderId="6" xfId="0" applyFont="1" applyFill="1" applyBorder="1" applyAlignment="1" applyProtection="1">
      <alignment horizontal="center" vertical="center" readingOrder="1"/>
      <protection locked="0"/>
    </xf>
    <xf numFmtId="4" fontId="5" fillId="0" borderId="2" xfId="10" applyNumberFormat="1" applyFont="1" applyFill="1" applyBorder="1" applyAlignment="1" applyProtection="1">
      <alignment horizontal="left" vertical="center" wrapText="1"/>
      <protection locked="0"/>
    </xf>
    <xf numFmtId="4" fontId="5" fillId="0" borderId="6" xfId="10" applyNumberFormat="1" applyFont="1" applyFill="1" applyBorder="1" applyAlignment="1" applyProtection="1">
      <alignment horizontal="left" vertical="center" wrapText="1"/>
      <protection locked="0"/>
    </xf>
    <xf numFmtId="0" fontId="13" fillId="0" borderId="1" xfId="0" applyFont="1" applyFill="1" applyBorder="1" applyAlignment="1">
      <alignment horizontal="center" vertical="center"/>
    </xf>
  </cellXfs>
  <cellStyles count="14">
    <cellStyle name="Excel Built-in Normal" xfId="13"/>
    <cellStyle name="Обычный" xfId="0" builtinId="0"/>
    <cellStyle name="Обычный 10" xfId="1"/>
    <cellStyle name="Обычный 2" xfId="2"/>
    <cellStyle name="Обычный 2 2" xfId="3"/>
    <cellStyle name="Обычный 3" xfId="4"/>
    <cellStyle name="Обычный 4" xfId="5"/>
    <cellStyle name="Обычный 5" xfId="6"/>
    <cellStyle name="Обычный 6" xfId="7"/>
    <cellStyle name="Обычный 7" xfId="8"/>
    <cellStyle name="Обычный 8" xfId="9"/>
    <cellStyle name="Обычный_Перечень жилого фонда не выбравших способ управления" xfId="10"/>
    <cellStyle name="Финансовый" xfId="11" builtinId="3"/>
    <cellStyle name="Финансовый 2" xfId="12"/>
  </cellStyles>
  <dxfs count="39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00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vtihov_YN/Desktop/&#1050;&#1055;/&#1050;&#1055;%202023-2025/&#1048;&#1079;&#1084;&#1077;&#1085;&#1077;&#1085;&#1080;&#1103;%20&#1074;%20&#1050;&#1055;%202023-2025/&#1080;&#1079;&#1084;&#1077;&#1085;&#1077;&#1085;&#1080;&#1103;%20&#1089;%20&#1084;&#1091;&#1085;&#1080;&#1094;&#1080;&#1087;&#1072;&#1083;&#1100;&#1085;&#1099;&#1084;&#1080;%20&#1086;&#1082;&#1088;&#1091;&#1075;&#1072;&#1084;&#1080;/&#1055;&#1088;&#1080;&#1083;&#1086;&#1078;&#1077;&#1085;&#1080;&#1077;%202%20&#1048;&#1058;&#1054;&#104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д. прилож (2)"/>
    </sheetNames>
    <sheetDataSet>
      <sheetData sheetId="0">
        <row r="8">
          <cell r="D8">
            <v>6141303301.9699993</v>
          </cell>
        </row>
        <row r="12">
          <cell r="D12">
            <v>5025671.7699999996</v>
          </cell>
        </row>
        <row r="13">
          <cell r="D13">
            <v>4105464.79</v>
          </cell>
        </row>
        <row r="14">
          <cell r="D14">
            <v>849479.18</v>
          </cell>
        </row>
        <row r="16">
          <cell r="D16">
            <v>6263256.96</v>
          </cell>
        </row>
        <row r="17">
          <cell r="D17">
            <v>6256575</v>
          </cell>
        </row>
        <row r="18">
          <cell r="D18">
            <v>10193599.629999999</v>
          </cell>
        </row>
        <row r="19">
          <cell r="D19">
            <v>388656.82</v>
          </cell>
        </row>
        <row r="20">
          <cell r="D20">
            <v>13637295.74</v>
          </cell>
        </row>
        <row r="21">
          <cell r="D21">
            <v>5721278.2300000004</v>
          </cell>
        </row>
        <row r="22">
          <cell r="D22">
            <v>13208715.85</v>
          </cell>
        </row>
        <row r="23">
          <cell r="D23">
            <v>4154092.56</v>
          </cell>
        </row>
        <row r="24">
          <cell r="D24">
            <v>11189450</v>
          </cell>
        </row>
        <row r="25">
          <cell r="D25">
            <v>198553.05</v>
          </cell>
        </row>
        <row r="26">
          <cell r="D26">
            <v>5566973.25</v>
          </cell>
        </row>
        <row r="27">
          <cell r="D27">
            <v>244232.4</v>
          </cell>
        </row>
        <row r="28">
          <cell r="D28">
            <v>6706850</v>
          </cell>
        </row>
        <row r="29">
          <cell r="D29">
            <v>6915131.5800000001</v>
          </cell>
        </row>
        <row r="30">
          <cell r="D30">
            <v>7515866.6199999992</v>
          </cell>
        </row>
        <row r="31">
          <cell r="D31">
            <v>7450157.6399999997</v>
          </cell>
        </row>
        <row r="32">
          <cell r="D32">
            <v>17292897.399999999</v>
          </cell>
        </row>
        <row r="33">
          <cell r="D33">
            <v>13800113.120000001</v>
          </cell>
        </row>
        <row r="34">
          <cell r="D34">
            <v>3075820</v>
          </cell>
        </row>
        <row r="36">
          <cell r="D36">
            <v>5571255.8700000001</v>
          </cell>
        </row>
        <row r="37">
          <cell r="D37">
            <v>2401716.1999999997</v>
          </cell>
        </row>
        <row r="38">
          <cell r="D38">
            <v>5058808.42</v>
          </cell>
        </row>
        <row r="39">
          <cell r="D39">
            <v>2760667.55</v>
          </cell>
        </row>
        <row r="40">
          <cell r="D40">
            <v>2698572.7</v>
          </cell>
        </row>
        <row r="42">
          <cell r="D42">
            <v>4477196.3599999994</v>
          </cell>
        </row>
        <row r="43">
          <cell r="D43">
            <v>4567772.5</v>
          </cell>
        </row>
        <row r="45">
          <cell r="D45">
            <v>6129669.5300000003</v>
          </cell>
        </row>
        <row r="46">
          <cell r="D46">
            <v>6022841.3199999994</v>
          </cell>
        </row>
        <row r="48">
          <cell r="D48">
            <v>6763692.96</v>
          </cell>
        </row>
        <row r="50">
          <cell r="D50">
            <v>5159752.78</v>
          </cell>
        </row>
        <row r="53">
          <cell r="D53">
            <v>3638788.0100000002</v>
          </cell>
        </row>
        <row r="54">
          <cell r="D54">
            <v>3415090.9899999998</v>
          </cell>
        </row>
        <row r="55">
          <cell r="D55">
            <v>3891885.6099999994</v>
          </cell>
        </row>
        <row r="56">
          <cell r="D56">
            <v>2452729.9899999998</v>
          </cell>
        </row>
        <row r="57">
          <cell r="D57">
            <v>1864562.06</v>
          </cell>
        </row>
        <row r="58">
          <cell r="D58">
            <v>595223.93000000005</v>
          </cell>
        </row>
        <row r="59">
          <cell r="D59">
            <v>1585374.44</v>
          </cell>
        </row>
        <row r="60">
          <cell r="D60">
            <v>7135478.3299999991</v>
          </cell>
        </row>
        <row r="61">
          <cell r="D61">
            <v>12021912.940000001</v>
          </cell>
        </row>
        <row r="64">
          <cell r="D64">
            <v>500757.22</v>
          </cell>
        </row>
        <row r="65">
          <cell r="D65">
            <v>46238.83</v>
          </cell>
        </row>
        <row r="67">
          <cell r="D67">
            <v>3417945.77</v>
          </cell>
        </row>
        <row r="68">
          <cell r="D68">
            <v>1086120.81</v>
          </cell>
        </row>
        <row r="69">
          <cell r="D69">
            <v>3416514.33</v>
          </cell>
        </row>
        <row r="70">
          <cell r="D70">
            <v>894566.58</v>
          </cell>
        </row>
        <row r="71">
          <cell r="D71">
            <v>3116319.7800000003</v>
          </cell>
        </row>
        <row r="72">
          <cell r="D72">
            <v>4143472.8</v>
          </cell>
        </row>
        <row r="74">
          <cell r="D74">
            <v>1805569.73</v>
          </cell>
        </row>
        <row r="76">
          <cell r="D76">
            <v>9613432.7800000012</v>
          </cell>
        </row>
        <row r="77">
          <cell r="D77">
            <v>5913294.1600000001</v>
          </cell>
        </row>
        <row r="79">
          <cell r="D79">
            <v>3292297.84</v>
          </cell>
        </row>
        <row r="80">
          <cell r="D80">
            <v>4463831.0699999994</v>
          </cell>
        </row>
        <row r="81">
          <cell r="D81">
            <v>20935448.940000001</v>
          </cell>
        </row>
        <row r="82">
          <cell r="D82">
            <v>17147082.019999996</v>
          </cell>
        </row>
        <row r="83">
          <cell r="D83">
            <v>17150255.389999997</v>
          </cell>
        </row>
        <row r="84">
          <cell r="D84">
            <v>15004670.09</v>
          </cell>
        </row>
        <row r="85">
          <cell r="D85">
            <v>13012690.119999999</v>
          </cell>
        </row>
        <row r="86">
          <cell r="D86">
            <v>3987110.7399999998</v>
          </cell>
        </row>
        <row r="87">
          <cell r="D87">
            <v>5329252.8500000006</v>
          </cell>
        </row>
        <row r="88">
          <cell r="D88">
            <v>7516484.9299999997</v>
          </cell>
        </row>
        <row r="89">
          <cell r="D89">
            <v>6539227.1500000004</v>
          </cell>
        </row>
        <row r="91">
          <cell r="D91">
            <v>6253057.1200000001</v>
          </cell>
        </row>
        <row r="92">
          <cell r="D92">
            <v>5781942.6100000003</v>
          </cell>
        </row>
        <row r="94">
          <cell r="D94">
            <v>5434197.1500000004</v>
          </cell>
        </row>
        <row r="96">
          <cell r="D96">
            <v>4609855</v>
          </cell>
        </row>
        <row r="97">
          <cell r="D97">
            <v>10571275.369999999</v>
          </cell>
        </row>
        <row r="98">
          <cell r="D98">
            <v>4696914.53</v>
          </cell>
        </row>
        <row r="100">
          <cell r="D100">
            <v>461795.57</v>
          </cell>
        </row>
        <row r="102">
          <cell r="D102">
            <v>4375568.4000000004</v>
          </cell>
        </row>
        <row r="103">
          <cell r="D103">
            <v>1763426.2699999998</v>
          </cell>
        </row>
        <row r="104">
          <cell r="D104">
            <v>2791602.8600000003</v>
          </cell>
        </row>
        <row r="105">
          <cell r="D105">
            <v>5534035.5999999996</v>
          </cell>
        </row>
        <row r="107">
          <cell r="D107">
            <v>998500.27999999991</v>
          </cell>
        </row>
        <row r="108">
          <cell r="D108">
            <v>5092820.0200000005</v>
          </cell>
        </row>
        <row r="109">
          <cell r="D109">
            <v>6255820.6399999997</v>
          </cell>
        </row>
        <row r="110">
          <cell r="D110">
            <v>5890917.6600000001</v>
          </cell>
        </row>
        <row r="111">
          <cell r="D111">
            <v>3213005.35</v>
          </cell>
        </row>
        <row r="113">
          <cell r="D113">
            <v>247939.18</v>
          </cell>
        </row>
        <row r="115">
          <cell r="D115">
            <v>8118007.5199999996</v>
          </cell>
        </row>
        <row r="117">
          <cell r="D117">
            <v>4453943.93</v>
          </cell>
        </row>
        <row r="119">
          <cell r="D119">
            <v>56457.54</v>
          </cell>
        </row>
        <row r="120">
          <cell r="D120">
            <v>8853094.0700000003</v>
          </cell>
        </row>
        <row r="122">
          <cell r="D122">
            <v>54593.38</v>
          </cell>
        </row>
        <row r="124">
          <cell r="D124">
            <v>2548453.9499999997</v>
          </cell>
        </row>
        <row r="125">
          <cell r="D125">
            <v>2706529.34</v>
          </cell>
        </row>
        <row r="127">
          <cell r="D127">
            <v>424896.29</v>
          </cell>
        </row>
        <row r="128">
          <cell r="D128">
            <v>2737343.78</v>
          </cell>
        </row>
        <row r="129">
          <cell r="D129">
            <v>167160.41</v>
          </cell>
        </row>
        <row r="131">
          <cell r="D131">
            <v>5271530.7300000004</v>
          </cell>
        </row>
        <row r="133">
          <cell r="D133">
            <v>2485773.4</v>
          </cell>
        </row>
        <row r="134">
          <cell r="D134">
            <v>2483760.7999999998</v>
          </cell>
        </row>
        <row r="135">
          <cell r="D135">
            <v>2348405.6</v>
          </cell>
        </row>
        <row r="136">
          <cell r="D136">
            <v>8371598.5899999999</v>
          </cell>
        </row>
        <row r="137">
          <cell r="D137">
            <v>4310557.2200000007</v>
          </cell>
        </row>
        <row r="138">
          <cell r="D138">
            <v>771013.75</v>
          </cell>
        </row>
        <row r="139">
          <cell r="D139">
            <v>1403491.94</v>
          </cell>
        </row>
        <row r="141">
          <cell r="D141">
            <v>1172904.24</v>
          </cell>
        </row>
        <row r="142">
          <cell r="D142">
            <v>1547543.1400000001</v>
          </cell>
        </row>
        <row r="143">
          <cell r="D143">
            <v>2185127.92</v>
          </cell>
        </row>
        <row r="144">
          <cell r="D144">
            <v>2090305.5799999998</v>
          </cell>
        </row>
        <row r="146">
          <cell r="D146">
            <v>6065251.2400000002</v>
          </cell>
        </row>
        <row r="147">
          <cell r="D147">
            <v>1446437.77</v>
          </cell>
        </row>
        <row r="148">
          <cell r="D148">
            <v>1449157.74</v>
          </cell>
        </row>
        <row r="150">
          <cell r="D150">
            <v>3486879.5900000003</v>
          </cell>
        </row>
        <row r="151">
          <cell r="D151">
            <v>4876207.2799999993</v>
          </cell>
        </row>
        <row r="153">
          <cell r="D153">
            <v>4688508.28</v>
          </cell>
        </row>
        <row r="154">
          <cell r="D154">
            <v>1769255.89</v>
          </cell>
        </row>
        <row r="156">
          <cell r="D156">
            <v>8839063.3499999996</v>
          </cell>
        </row>
        <row r="157">
          <cell r="D157">
            <v>6331282.370000001</v>
          </cell>
        </row>
        <row r="158">
          <cell r="D158">
            <v>5168532.2300000004</v>
          </cell>
        </row>
        <row r="159">
          <cell r="D159">
            <v>8453235.4199999999</v>
          </cell>
        </row>
        <row r="160">
          <cell r="D160">
            <v>11837919.43</v>
          </cell>
        </row>
        <row r="161">
          <cell r="D161">
            <v>2736133.3</v>
          </cell>
        </row>
        <row r="162">
          <cell r="D162">
            <v>5631160.6300000008</v>
          </cell>
        </row>
        <row r="163">
          <cell r="D163">
            <v>27881612.219999999</v>
          </cell>
        </row>
        <row r="164">
          <cell r="D164">
            <v>8774773.9199999999</v>
          </cell>
        </row>
        <row r="165">
          <cell r="D165">
            <v>4835294.34</v>
          </cell>
        </row>
        <row r="166">
          <cell r="D166">
            <v>10436980.880000001</v>
          </cell>
        </row>
        <row r="167">
          <cell r="D167">
            <v>4337728.6800000006</v>
          </cell>
        </row>
        <row r="168">
          <cell r="D168">
            <v>2299399.61</v>
          </cell>
        </row>
        <row r="169">
          <cell r="D169">
            <v>1220020.2</v>
          </cell>
        </row>
        <row r="170">
          <cell r="D170">
            <v>10082652.75</v>
          </cell>
        </row>
        <row r="171">
          <cell r="D171">
            <v>335750.89</v>
          </cell>
        </row>
        <row r="172">
          <cell r="D172">
            <v>849951.36</v>
          </cell>
        </row>
        <row r="173">
          <cell r="D173">
            <v>15669476.960000001</v>
          </cell>
        </row>
        <row r="174">
          <cell r="D174">
            <v>745524.46</v>
          </cell>
        </row>
        <row r="175">
          <cell r="D175">
            <v>10990455.34</v>
          </cell>
        </row>
        <row r="176">
          <cell r="D176">
            <v>1440937.2</v>
          </cell>
        </row>
        <row r="177">
          <cell r="D177">
            <v>9732399.3999999985</v>
          </cell>
        </row>
        <row r="178">
          <cell r="D178">
            <v>2193717.6</v>
          </cell>
        </row>
        <row r="180">
          <cell r="D180">
            <v>3416374.6499999994</v>
          </cell>
        </row>
        <row r="181">
          <cell r="D181">
            <v>1915902.22</v>
          </cell>
        </row>
        <row r="183">
          <cell r="D183">
            <v>974669.3</v>
          </cell>
        </row>
        <row r="184">
          <cell r="D184">
            <v>1526080</v>
          </cell>
        </row>
        <row r="185">
          <cell r="D185">
            <v>223700.4</v>
          </cell>
        </row>
        <row r="186">
          <cell r="D186">
            <v>2522285.63</v>
          </cell>
        </row>
        <row r="187">
          <cell r="D187">
            <v>961240.8</v>
          </cell>
        </row>
        <row r="188">
          <cell r="D188">
            <v>1589782.22</v>
          </cell>
        </row>
        <row r="190">
          <cell r="D190">
            <v>5383376.1999999993</v>
          </cell>
        </row>
        <row r="192">
          <cell r="D192">
            <v>259063.97</v>
          </cell>
        </row>
        <row r="193">
          <cell r="D193">
            <v>258138.17</v>
          </cell>
        </row>
        <row r="194">
          <cell r="D194">
            <v>2020836.13</v>
          </cell>
        </row>
        <row r="195">
          <cell r="D195">
            <v>602519.40999999992</v>
          </cell>
        </row>
        <row r="196">
          <cell r="D196">
            <v>3299940.14</v>
          </cell>
        </row>
        <row r="197">
          <cell r="D197">
            <v>163944.97</v>
          </cell>
        </row>
        <row r="198">
          <cell r="D198">
            <v>445226.77999999997</v>
          </cell>
        </row>
        <row r="199">
          <cell r="D199">
            <v>2114312.64</v>
          </cell>
        </row>
        <row r="200">
          <cell r="D200">
            <v>207185.41</v>
          </cell>
        </row>
        <row r="201">
          <cell r="D201">
            <v>2834710.53</v>
          </cell>
        </row>
        <row r="203">
          <cell r="D203">
            <v>2355106.15</v>
          </cell>
        </row>
        <row r="204">
          <cell r="D204">
            <v>4142064.99</v>
          </cell>
        </row>
        <row r="206">
          <cell r="D206">
            <v>266636.65000000002</v>
          </cell>
        </row>
        <row r="207">
          <cell r="D207">
            <v>4530787.2700000005</v>
          </cell>
        </row>
        <row r="209">
          <cell r="D209">
            <v>389865</v>
          </cell>
        </row>
        <row r="211">
          <cell r="D211">
            <v>3296047.69</v>
          </cell>
        </row>
        <row r="212">
          <cell r="D212">
            <v>676148</v>
          </cell>
        </row>
        <row r="213">
          <cell r="D213">
            <v>252503.85</v>
          </cell>
        </row>
        <row r="214">
          <cell r="D214">
            <v>12113616.620000001</v>
          </cell>
        </row>
        <row r="215">
          <cell r="D215">
            <v>3726343.27</v>
          </cell>
        </row>
        <row r="216">
          <cell r="D216">
            <v>610080.4</v>
          </cell>
        </row>
        <row r="217">
          <cell r="D217">
            <v>19275309.170000002</v>
          </cell>
        </row>
        <row r="218">
          <cell r="D218">
            <v>2382045.9099999997</v>
          </cell>
        </row>
        <row r="219">
          <cell r="D219">
            <v>8442079.8800000008</v>
          </cell>
        </row>
        <row r="220">
          <cell r="D220">
            <v>11415200.889999999</v>
          </cell>
        </row>
        <row r="221">
          <cell r="D221">
            <v>23487823.609999999</v>
          </cell>
        </row>
        <row r="222">
          <cell r="D222">
            <v>23432051.140000001</v>
          </cell>
        </row>
        <row r="223">
          <cell r="D223">
            <v>8075263.0800000001</v>
          </cell>
        </row>
        <row r="224">
          <cell r="D224">
            <v>20245223.02</v>
          </cell>
        </row>
        <row r="225">
          <cell r="D225">
            <v>11459608.779999999</v>
          </cell>
        </row>
        <row r="226">
          <cell r="D226">
            <v>12146852.889999999</v>
          </cell>
        </row>
        <row r="227">
          <cell r="D227">
            <v>1941391.0500000003</v>
          </cell>
        </row>
        <row r="228">
          <cell r="D228">
            <v>17472623.289999999</v>
          </cell>
        </row>
        <row r="229">
          <cell r="D229">
            <v>12891712.18</v>
          </cell>
        </row>
        <row r="230">
          <cell r="D230">
            <v>7934252.1500000004</v>
          </cell>
        </row>
        <row r="231">
          <cell r="D231">
            <v>6924369.7999999998</v>
          </cell>
        </row>
        <row r="233">
          <cell r="D233">
            <v>233276.27</v>
          </cell>
        </row>
        <row r="234">
          <cell r="D234">
            <v>4853766.29</v>
          </cell>
        </row>
        <row r="236">
          <cell r="D236">
            <v>9267070.0099999998</v>
          </cell>
        </row>
        <row r="238">
          <cell r="D238">
            <v>6879368.3099999996</v>
          </cell>
        </row>
        <row r="240">
          <cell r="D240">
            <v>4760583.79</v>
          </cell>
        </row>
        <row r="242">
          <cell r="D242">
            <v>8021250</v>
          </cell>
        </row>
        <row r="243">
          <cell r="D243">
            <v>7765541.6799999997</v>
          </cell>
        </row>
        <row r="244">
          <cell r="D244">
            <v>3888293.32</v>
          </cell>
        </row>
        <row r="245">
          <cell r="D245">
            <v>2560762.61</v>
          </cell>
        </row>
        <row r="246">
          <cell r="D246">
            <v>3705032.89</v>
          </cell>
        </row>
        <row r="247">
          <cell r="D247">
            <v>2935118.88</v>
          </cell>
        </row>
        <row r="248">
          <cell r="D248">
            <v>125287.38</v>
          </cell>
        </row>
        <row r="249">
          <cell r="D249">
            <v>2196473.9700000002</v>
          </cell>
        </row>
        <row r="250">
          <cell r="D250">
            <v>1937567.67</v>
          </cell>
        </row>
        <row r="251">
          <cell r="D251">
            <v>591534.16999999993</v>
          </cell>
        </row>
        <row r="252">
          <cell r="D252">
            <v>587976.61</v>
          </cell>
        </row>
        <row r="253">
          <cell r="D253">
            <v>706647.6</v>
          </cell>
        </row>
        <row r="254">
          <cell r="D254">
            <v>1630757.16</v>
          </cell>
        </row>
        <row r="255">
          <cell r="D255">
            <v>598520.4</v>
          </cell>
        </row>
        <row r="256">
          <cell r="D256">
            <v>292801.96999999997</v>
          </cell>
        </row>
        <row r="257">
          <cell r="D257">
            <v>600000</v>
          </cell>
        </row>
        <row r="258">
          <cell r="D258">
            <v>2092976.4400000002</v>
          </cell>
        </row>
        <row r="259">
          <cell r="D259">
            <v>974584.31999999995</v>
          </cell>
        </row>
        <row r="260">
          <cell r="D260">
            <v>3674641.82</v>
          </cell>
        </row>
        <row r="261">
          <cell r="D261">
            <v>4199725</v>
          </cell>
        </row>
        <row r="262">
          <cell r="D262">
            <v>2978974.06</v>
          </cell>
        </row>
        <row r="263">
          <cell r="D263">
            <v>1833970.04</v>
          </cell>
        </row>
        <row r="264">
          <cell r="D264">
            <v>526431.1</v>
          </cell>
        </row>
        <row r="265">
          <cell r="D265">
            <v>1319977.2</v>
          </cell>
        </row>
        <row r="266">
          <cell r="D266">
            <v>8538020</v>
          </cell>
        </row>
        <row r="267">
          <cell r="D267">
            <v>257122.09</v>
          </cell>
        </row>
        <row r="268">
          <cell r="D268">
            <v>4060436.04</v>
          </cell>
        </row>
        <row r="269">
          <cell r="D269">
            <v>447668.16</v>
          </cell>
        </row>
        <row r="270">
          <cell r="D270">
            <v>4541310.53</v>
          </cell>
        </row>
        <row r="271">
          <cell r="D271">
            <v>6890334.3200000003</v>
          </cell>
        </row>
        <row r="272">
          <cell r="D272">
            <v>4377200</v>
          </cell>
        </row>
        <row r="273">
          <cell r="D273">
            <v>3398122.25</v>
          </cell>
        </row>
        <row r="274">
          <cell r="D274">
            <v>2277288.96</v>
          </cell>
        </row>
        <row r="275">
          <cell r="D275">
            <v>3968000</v>
          </cell>
        </row>
        <row r="276">
          <cell r="D276">
            <v>3374265.6</v>
          </cell>
        </row>
        <row r="277">
          <cell r="D277">
            <v>3571122.5</v>
          </cell>
        </row>
        <row r="278">
          <cell r="D278">
            <v>8103114.4000000004</v>
          </cell>
        </row>
        <row r="279">
          <cell r="D279">
            <v>21975903.619999997</v>
          </cell>
        </row>
        <row r="280">
          <cell r="D280">
            <v>7558550.0300000003</v>
          </cell>
        </row>
        <row r="281">
          <cell r="D281">
            <v>5280118.43</v>
          </cell>
        </row>
        <row r="282">
          <cell r="D282">
            <v>130670.53</v>
          </cell>
        </row>
        <row r="283">
          <cell r="D283">
            <v>1798642.01</v>
          </cell>
        </row>
        <row r="284">
          <cell r="D284">
            <v>2015000</v>
          </cell>
        </row>
        <row r="285">
          <cell r="D285">
            <v>2018100</v>
          </cell>
        </row>
        <row r="286">
          <cell r="D286">
            <v>299399.76</v>
          </cell>
        </row>
        <row r="287">
          <cell r="D287">
            <v>954622.32</v>
          </cell>
        </row>
        <row r="288">
          <cell r="D288">
            <v>1679755.99</v>
          </cell>
        </row>
        <row r="289">
          <cell r="D289">
            <v>6147663.2599999998</v>
          </cell>
        </row>
        <row r="290">
          <cell r="D290">
            <v>4355345</v>
          </cell>
        </row>
        <row r="291">
          <cell r="D291">
            <v>366047.24</v>
          </cell>
        </row>
        <row r="292">
          <cell r="D292">
            <v>11257143.07</v>
          </cell>
        </row>
        <row r="293">
          <cell r="D293">
            <v>13566322.01</v>
          </cell>
        </row>
        <row r="294">
          <cell r="D294">
            <v>6945120.4700000007</v>
          </cell>
        </row>
        <row r="295">
          <cell r="D295">
            <v>13940328.640000001</v>
          </cell>
        </row>
        <row r="296">
          <cell r="D296">
            <v>19310156.620000001</v>
          </cell>
        </row>
        <row r="297">
          <cell r="D297">
            <v>323467.87</v>
          </cell>
        </row>
        <row r="298">
          <cell r="D298">
            <v>1956875</v>
          </cell>
        </row>
        <row r="299">
          <cell r="D299">
            <v>4089907.5</v>
          </cell>
        </row>
        <row r="300">
          <cell r="D300">
            <v>18372729.110000003</v>
          </cell>
        </row>
        <row r="301">
          <cell r="D301">
            <v>2367035.94</v>
          </cell>
        </row>
        <row r="302">
          <cell r="D302">
            <v>395115</v>
          </cell>
        </row>
        <row r="303">
          <cell r="D303">
            <v>3937000</v>
          </cell>
        </row>
        <row r="304">
          <cell r="D304">
            <v>4259400</v>
          </cell>
        </row>
        <row r="305">
          <cell r="D305">
            <v>125288.02</v>
          </cell>
        </row>
        <row r="306">
          <cell r="D306">
            <v>2224343</v>
          </cell>
        </row>
        <row r="307">
          <cell r="D307">
            <v>2072144.82</v>
          </cell>
        </row>
        <row r="308">
          <cell r="D308">
            <v>8260905.9700000007</v>
          </cell>
        </row>
        <row r="309">
          <cell r="D309">
            <v>4378750</v>
          </cell>
        </row>
        <row r="310">
          <cell r="D310">
            <v>4340000</v>
          </cell>
        </row>
        <row r="311">
          <cell r="D311">
            <v>4425250</v>
          </cell>
        </row>
        <row r="312">
          <cell r="D312">
            <v>5482973.9899999993</v>
          </cell>
        </row>
        <row r="313">
          <cell r="D313">
            <v>2088282.44</v>
          </cell>
        </row>
        <row r="314">
          <cell r="D314">
            <v>4532084.58</v>
          </cell>
        </row>
        <row r="315">
          <cell r="D315">
            <v>2138070</v>
          </cell>
        </row>
        <row r="316">
          <cell r="D316">
            <v>8398210</v>
          </cell>
        </row>
        <row r="317">
          <cell r="D317">
            <v>6369489.79</v>
          </cell>
        </row>
        <row r="318">
          <cell r="D318">
            <v>8197175</v>
          </cell>
        </row>
        <row r="319">
          <cell r="D319">
            <v>20516071.900000002</v>
          </cell>
        </row>
        <row r="320">
          <cell r="D320">
            <v>1120476.72</v>
          </cell>
        </row>
        <row r="321">
          <cell r="D321">
            <v>4508868.18</v>
          </cell>
        </row>
        <row r="322">
          <cell r="D322">
            <v>4694716.13</v>
          </cell>
        </row>
        <row r="323">
          <cell r="D323">
            <v>5760098</v>
          </cell>
        </row>
        <row r="324">
          <cell r="D324">
            <v>8379647.6500000004</v>
          </cell>
        </row>
        <row r="325">
          <cell r="D325">
            <v>5808202.7599999998</v>
          </cell>
        </row>
        <row r="326">
          <cell r="D326">
            <v>5889380</v>
          </cell>
        </row>
        <row r="327">
          <cell r="D327">
            <v>13124791.780000001</v>
          </cell>
        </row>
        <row r="328">
          <cell r="D328">
            <v>15579206.039999999</v>
          </cell>
        </row>
        <row r="329">
          <cell r="D329">
            <v>1391086.8</v>
          </cell>
        </row>
        <row r="330">
          <cell r="D330">
            <v>2396116.08</v>
          </cell>
        </row>
        <row r="331">
          <cell r="D331">
            <v>2326859.94</v>
          </cell>
        </row>
        <row r="332">
          <cell r="D332">
            <v>4282856.1500000004</v>
          </cell>
        </row>
        <row r="333">
          <cell r="D333">
            <v>2861326.12</v>
          </cell>
        </row>
        <row r="334">
          <cell r="D334">
            <v>29683643.640000001</v>
          </cell>
        </row>
        <row r="335">
          <cell r="D335">
            <v>3794327.38</v>
          </cell>
        </row>
        <row r="336">
          <cell r="D336">
            <v>1859220.66</v>
          </cell>
        </row>
        <row r="337">
          <cell r="D337">
            <v>1849243</v>
          </cell>
        </row>
        <row r="338">
          <cell r="D338">
            <v>12378748.5</v>
          </cell>
        </row>
        <row r="339">
          <cell r="D339">
            <v>14193783.26</v>
          </cell>
        </row>
        <row r="340">
          <cell r="D340">
            <v>11330041.359999999</v>
          </cell>
        </row>
        <row r="341">
          <cell r="D341">
            <v>11224548.059999999</v>
          </cell>
        </row>
        <row r="342">
          <cell r="D342">
            <v>27368713.25</v>
          </cell>
        </row>
        <row r="343">
          <cell r="D343">
            <v>721168.14</v>
          </cell>
        </row>
        <row r="344">
          <cell r="D344">
            <v>675551.88</v>
          </cell>
        </row>
        <row r="345">
          <cell r="D345">
            <v>858493.97</v>
          </cell>
        </row>
        <row r="346">
          <cell r="D346">
            <v>769335.41</v>
          </cell>
        </row>
        <row r="347">
          <cell r="D347">
            <v>1669115.86</v>
          </cell>
        </row>
        <row r="348">
          <cell r="D348">
            <v>171418.76</v>
          </cell>
        </row>
        <row r="349">
          <cell r="D349">
            <v>3873813.9899999998</v>
          </cell>
        </row>
        <row r="350">
          <cell r="D350">
            <v>94655.360000000001</v>
          </cell>
        </row>
        <row r="351">
          <cell r="D351">
            <v>3160390.9000000004</v>
          </cell>
        </row>
        <row r="352">
          <cell r="D352">
            <v>1936367</v>
          </cell>
        </row>
        <row r="353">
          <cell r="D353">
            <v>368936.17</v>
          </cell>
        </row>
        <row r="354">
          <cell r="D354">
            <v>369167</v>
          </cell>
        </row>
        <row r="355">
          <cell r="D355">
            <v>3942423.94</v>
          </cell>
        </row>
        <row r="356">
          <cell r="D356">
            <v>7749784</v>
          </cell>
        </row>
        <row r="357">
          <cell r="D357">
            <v>2639092.7999999998</v>
          </cell>
        </row>
        <row r="358">
          <cell r="D358">
            <v>1552096</v>
          </cell>
        </row>
        <row r="359">
          <cell r="D359">
            <v>3488430</v>
          </cell>
        </row>
        <row r="360">
          <cell r="D360">
            <v>4681112.22</v>
          </cell>
        </row>
        <row r="362">
          <cell r="D362">
            <v>6422713.0099999998</v>
          </cell>
        </row>
        <row r="363">
          <cell r="D363">
            <v>1924035.64</v>
          </cell>
        </row>
        <row r="364">
          <cell r="D364">
            <v>6321162.8699999992</v>
          </cell>
        </row>
        <row r="366">
          <cell r="D366">
            <v>4721982.7299999995</v>
          </cell>
        </row>
        <row r="367">
          <cell r="D367">
            <v>6048048.25</v>
          </cell>
        </row>
        <row r="369">
          <cell r="D369">
            <v>3857455.2</v>
          </cell>
        </row>
        <row r="370">
          <cell r="D370">
            <v>9111653.6899999995</v>
          </cell>
        </row>
        <row r="371">
          <cell r="D371">
            <v>4507206.8499999996</v>
          </cell>
        </row>
        <row r="373">
          <cell r="D373">
            <v>4015204.25</v>
          </cell>
        </row>
        <row r="375">
          <cell r="D375">
            <v>3977183.0100000002</v>
          </cell>
        </row>
        <row r="376">
          <cell r="D376">
            <v>3930888.51</v>
          </cell>
        </row>
        <row r="377">
          <cell r="D377">
            <v>6829440.1100000003</v>
          </cell>
        </row>
        <row r="379">
          <cell r="D379">
            <v>5326627.53</v>
          </cell>
        </row>
        <row r="380">
          <cell r="D380">
            <v>4842208.0199999996</v>
          </cell>
        </row>
        <row r="381">
          <cell r="D381">
            <v>2816861.4899999998</v>
          </cell>
        </row>
        <row r="382">
          <cell r="D382">
            <v>5132283.26</v>
          </cell>
        </row>
        <row r="383">
          <cell r="D383">
            <v>6319714.3799999999</v>
          </cell>
        </row>
        <row r="384">
          <cell r="D384">
            <v>6399036.7800000003</v>
          </cell>
        </row>
        <row r="385">
          <cell r="D385">
            <v>2976000</v>
          </cell>
        </row>
        <row r="387">
          <cell r="D387">
            <v>12022643.210000001</v>
          </cell>
        </row>
        <row r="388">
          <cell r="D388">
            <v>158315.59</v>
          </cell>
        </row>
        <row r="390">
          <cell r="D390">
            <v>4104796.73</v>
          </cell>
        </row>
        <row r="391">
          <cell r="D391">
            <v>3473053.52</v>
          </cell>
        </row>
        <row r="392">
          <cell r="D392">
            <v>248371.49</v>
          </cell>
        </row>
        <row r="394">
          <cell r="D394">
            <v>312991.86</v>
          </cell>
        </row>
        <row r="396">
          <cell r="D396">
            <v>5194502.6100000003</v>
          </cell>
        </row>
        <row r="397">
          <cell r="D397">
            <v>197829.72</v>
          </cell>
        </row>
        <row r="399">
          <cell r="D399">
            <v>5245354.5</v>
          </cell>
        </row>
        <row r="400">
          <cell r="D400">
            <v>6455333.5</v>
          </cell>
        </row>
        <row r="402">
          <cell r="D402">
            <v>270186.65999999997</v>
          </cell>
        </row>
        <row r="404">
          <cell r="D404">
            <v>5076205.55</v>
          </cell>
        </row>
        <row r="406">
          <cell r="D406">
            <v>74980.89</v>
          </cell>
        </row>
        <row r="408">
          <cell r="D408">
            <v>442428.8</v>
          </cell>
        </row>
        <row r="410">
          <cell r="D410">
            <v>1953205.3599999999</v>
          </cell>
        </row>
        <row r="412">
          <cell r="D412">
            <v>1047362.9400000001</v>
          </cell>
        </row>
        <row r="414">
          <cell r="D414">
            <v>2332242.69</v>
          </cell>
        </row>
        <row r="415">
          <cell r="D415">
            <v>18925442.170000002</v>
          </cell>
        </row>
        <row r="416">
          <cell r="D416">
            <v>1786969.83</v>
          </cell>
        </row>
        <row r="417">
          <cell r="D417">
            <v>699106.77</v>
          </cell>
        </row>
        <row r="418">
          <cell r="D418">
            <v>1008451.4</v>
          </cell>
        </row>
        <row r="419">
          <cell r="D419">
            <v>447004.31</v>
          </cell>
        </row>
        <row r="420">
          <cell r="D420">
            <v>234978.95</v>
          </cell>
        </row>
        <row r="421">
          <cell r="D421">
            <v>5285764.3</v>
          </cell>
        </row>
        <row r="422">
          <cell r="D422">
            <v>10958303.159999998</v>
          </cell>
        </row>
        <row r="423">
          <cell r="D423">
            <v>1631555.4</v>
          </cell>
        </row>
        <row r="424">
          <cell r="D424">
            <v>11249208.600000001</v>
          </cell>
        </row>
        <row r="425">
          <cell r="D425">
            <v>5737080.1900000004</v>
          </cell>
        </row>
        <row r="426">
          <cell r="D426">
            <v>619348.19999999995</v>
          </cell>
        </row>
        <row r="427">
          <cell r="D427">
            <v>4332431.13</v>
          </cell>
        </row>
        <row r="428">
          <cell r="D428">
            <v>578364.67999999993</v>
          </cell>
        </row>
        <row r="429">
          <cell r="D429">
            <v>20282106.770000003</v>
          </cell>
        </row>
        <row r="430">
          <cell r="D430">
            <v>335995.12</v>
          </cell>
        </row>
        <row r="431">
          <cell r="D431">
            <v>376055.82</v>
          </cell>
        </row>
        <row r="432">
          <cell r="D432">
            <v>11123840.129999999</v>
          </cell>
        </row>
        <row r="433">
          <cell r="D433">
            <v>328906.2</v>
          </cell>
        </row>
        <row r="435">
          <cell r="D435">
            <v>7778495.04</v>
          </cell>
        </row>
        <row r="439">
          <cell r="D439">
            <v>21700.07</v>
          </cell>
        </row>
        <row r="440">
          <cell r="D440">
            <v>15461.59</v>
          </cell>
        </row>
        <row r="441">
          <cell r="D441">
            <v>27977.33</v>
          </cell>
        </row>
        <row r="443">
          <cell r="D443">
            <v>39911.57</v>
          </cell>
        </row>
        <row r="444">
          <cell r="D444">
            <v>3673021.2399999998</v>
          </cell>
        </row>
        <row r="445">
          <cell r="D445">
            <v>3604141.91</v>
          </cell>
        </row>
        <row r="446">
          <cell r="D446">
            <v>3674539.67</v>
          </cell>
        </row>
        <row r="447">
          <cell r="D447">
            <v>55771.37</v>
          </cell>
        </row>
        <row r="448">
          <cell r="D448">
            <v>55771.37</v>
          </cell>
        </row>
        <row r="449">
          <cell r="D449">
            <v>13975521.289999999</v>
          </cell>
        </row>
        <row r="450">
          <cell r="D450">
            <v>3568409.74</v>
          </cell>
        </row>
        <row r="451">
          <cell r="D451">
            <v>125062.51</v>
          </cell>
        </row>
        <row r="452">
          <cell r="D452">
            <v>57974.400000000001</v>
          </cell>
        </row>
        <row r="453">
          <cell r="D453">
            <v>57974.400000000001</v>
          </cell>
        </row>
        <row r="454">
          <cell r="D454">
            <v>57974.400000000001</v>
          </cell>
        </row>
        <row r="455">
          <cell r="D455">
            <v>19339.3</v>
          </cell>
        </row>
        <row r="456">
          <cell r="D456">
            <v>8193.56</v>
          </cell>
        </row>
        <row r="457">
          <cell r="D457">
            <v>46379.519999999997</v>
          </cell>
        </row>
        <row r="458">
          <cell r="D458">
            <v>3559810.65</v>
          </cell>
        </row>
        <row r="459">
          <cell r="D459">
            <v>9737.2099999999991</v>
          </cell>
        </row>
        <row r="460">
          <cell r="D460">
            <v>10654.33</v>
          </cell>
        </row>
        <row r="461">
          <cell r="D461">
            <v>4690.87</v>
          </cell>
        </row>
        <row r="462">
          <cell r="D462">
            <v>35114.699999999997</v>
          </cell>
        </row>
        <row r="463">
          <cell r="D463">
            <v>14238496.960000001</v>
          </cell>
        </row>
        <row r="464">
          <cell r="D464">
            <v>11665889.35</v>
          </cell>
        </row>
        <row r="465">
          <cell r="D465">
            <v>10099000.4</v>
          </cell>
        </row>
        <row r="466">
          <cell r="D466">
            <v>202321.14</v>
          </cell>
        </row>
        <row r="467">
          <cell r="D467">
            <v>40538.959999999999</v>
          </cell>
        </row>
        <row r="468">
          <cell r="D468">
            <v>3650547.1599999997</v>
          </cell>
        </row>
        <row r="469">
          <cell r="D469">
            <v>56190.66</v>
          </cell>
        </row>
        <row r="470">
          <cell r="D470">
            <v>6998782.8399999999</v>
          </cell>
        </row>
        <row r="471">
          <cell r="D471">
            <v>14304.08</v>
          </cell>
        </row>
        <row r="472">
          <cell r="D472">
            <v>39347.71</v>
          </cell>
        </row>
        <row r="474">
          <cell r="D474">
            <v>20304.5</v>
          </cell>
        </row>
        <row r="475">
          <cell r="D475">
            <v>30373.68</v>
          </cell>
        </row>
        <row r="477">
          <cell r="D477">
            <v>27804</v>
          </cell>
        </row>
        <row r="478">
          <cell r="D478">
            <v>27804</v>
          </cell>
        </row>
        <row r="480">
          <cell r="D480">
            <v>143115.1</v>
          </cell>
        </row>
        <row r="481">
          <cell r="D481">
            <v>3885346.7</v>
          </cell>
        </row>
        <row r="482">
          <cell r="D482">
            <v>23620.62</v>
          </cell>
        </row>
        <row r="484">
          <cell r="D484">
            <v>188304.97</v>
          </cell>
        </row>
        <row r="485">
          <cell r="D485">
            <v>188304.97</v>
          </cell>
        </row>
        <row r="487">
          <cell r="D487">
            <v>3683199.51</v>
          </cell>
        </row>
        <row r="488">
          <cell r="D488">
            <v>3683199.51</v>
          </cell>
        </row>
        <row r="489">
          <cell r="D489">
            <v>31766.53</v>
          </cell>
        </row>
        <row r="490">
          <cell r="D490">
            <v>7689.73</v>
          </cell>
        </row>
        <row r="491">
          <cell r="D491">
            <v>20621.32</v>
          </cell>
        </row>
        <row r="492">
          <cell r="D492">
            <v>21046113.449999999</v>
          </cell>
        </row>
        <row r="493">
          <cell r="D493">
            <v>205749.17</v>
          </cell>
        </row>
        <row r="494">
          <cell r="D494">
            <v>33938.74</v>
          </cell>
        </row>
        <row r="495">
          <cell r="D495">
            <v>3395936.1599999997</v>
          </cell>
        </row>
        <row r="496">
          <cell r="D496">
            <v>3698659.41</v>
          </cell>
        </row>
        <row r="498">
          <cell r="D498">
            <v>310413.40999999997</v>
          </cell>
        </row>
        <row r="499">
          <cell r="D499">
            <v>9370.7800000000007</v>
          </cell>
        </row>
        <row r="500">
          <cell r="D500">
            <v>14887.79</v>
          </cell>
        </row>
        <row r="502">
          <cell r="D502">
            <v>1384788.82</v>
          </cell>
        </row>
        <row r="503">
          <cell r="D503">
            <v>14718.18</v>
          </cell>
        </row>
        <row r="504">
          <cell r="D504">
            <v>1869554.12</v>
          </cell>
        </row>
        <row r="505">
          <cell r="D505">
            <v>10835.94</v>
          </cell>
        </row>
        <row r="506">
          <cell r="D506">
            <v>2871917.5</v>
          </cell>
        </row>
        <row r="508">
          <cell r="D508">
            <v>11211.68</v>
          </cell>
        </row>
        <row r="510">
          <cell r="D510">
            <v>26342.93</v>
          </cell>
        </row>
        <row r="511">
          <cell r="D511">
            <v>11434.79</v>
          </cell>
        </row>
        <row r="512">
          <cell r="D512">
            <v>220588.81</v>
          </cell>
        </row>
        <row r="513">
          <cell r="D513">
            <v>9102.1299999999992</v>
          </cell>
        </row>
        <row r="514">
          <cell r="D514">
            <v>32244.31</v>
          </cell>
        </row>
        <row r="516">
          <cell r="D516">
            <v>215011.31</v>
          </cell>
        </row>
        <row r="517">
          <cell r="D517">
            <v>20600533.93</v>
          </cell>
        </row>
        <row r="519">
          <cell r="D519">
            <v>2723371.81</v>
          </cell>
        </row>
        <row r="520">
          <cell r="D520">
            <v>4539461.32</v>
          </cell>
        </row>
        <row r="521">
          <cell r="D521">
            <v>21792.080000000002</v>
          </cell>
        </row>
        <row r="522">
          <cell r="D522">
            <v>301705.40000000002</v>
          </cell>
        </row>
        <row r="523">
          <cell r="D523">
            <v>3671425.4299999997</v>
          </cell>
        </row>
        <row r="524">
          <cell r="D524">
            <v>10378981.74</v>
          </cell>
        </row>
        <row r="526">
          <cell r="D526">
            <v>1035284.01</v>
          </cell>
        </row>
        <row r="527">
          <cell r="D527">
            <v>9336759.8399999999</v>
          </cell>
        </row>
        <row r="528">
          <cell r="D528">
            <v>14723571.66</v>
          </cell>
        </row>
        <row r="529">
          <cell r="D529">
            <v>12905046.569999998</v>
          </cell>
        </row>
        <row r="530">
          <cell r="D530">
            <v>12343214.02</v>
          </cell>
        </row>
        <row r="531">
          <cell r="D531">
            <v>12526693.550000001</v>
          </cell>
        </row>
        <row r="532">
          <cell r="D532">
            <v>13791665.680000002</v>
          </cell>
        </row>
        <row r="533">
          <cell r="D533">
            <v>2048208.69</v>
          </cell>
        </row>
        <row r="534">
          <cell r="D534">
            <v>4631356.76</v>
          </cell>
        </row>
        <row r="535">
          <cell r="D535">
            <v>37540.910000000003</v>
          </cell>
        </row>
        <row r="536">
          <cell r="D536">
            <v>92375.62</v>
          </cell>
        </row>
        <row r="537">
          <cell r="D537">
            <v>38874.04</v>
          </cell>
        </row>
        <row r="538">
          <cell r="D538">
            <v>4219940.68</v>
          </cell>
        </row>
        <row r="539">
          <cell r="D539">
            <v>4494948.79</v>
          </cell>
        </row>
        <row r="540">
          <cell r="D540">
            <v>31868.720000000001</v>
          </cell>
        </row>
        <row r="541">
          <cell r="D541">
            <v>101179.24</v>
          </cell>
        </row>
        <row r="542">
          <cell r="D542">
            <v>101873.54</v>
          </cell>
        </row>
        <row r="544">
          <cell r="D544">
            <v>20672.560000000001</v>
          </cell>
        </row>
        <row r="546">
          <cell r="D546">
            <v>34454.800000000003</v>
          </cell>
        </row>
        <row r="547">
          <cell r="D547">
            <v>19604.21</v>
          </cell>
        </row>
        <row r="549">
          <cell r="D549">
            <v>7776.62</v>
          </cell>
        </row>
        <row r="550">
          <cell r="D550">
            <v>20010.61</v>
          </cell>
        </row>
        <row r="551">
          <cell r="D551">
            <v>11456.39</v>
          </cell>
        </row>
        <row r="552">
          <cell r="D552">
            <v>18846</v>
          </cell>
        </row>
        <row r="554">
          <cell r="D554">
            <v>17761.32</v>
          </cell>
        </row>
        <row r="555">
          <cell r="D555">
            <v>9160704.6899999995</v>
          </cell>
        </row>
        <row r="556">
          <cell r="D556">
            <v>3476451.14</v>
          </cell>
        </row>
        <row r="557">
          <cell r="D557">
            <v>16471.25</v>
          </cell>
        </row>
        <row r="558">
          <cell r="D558">
            <v>13719.36</v>
          </cell>
        </row>
        <row r="559">
          <cell r="D559">
            <v>31036.94</v>
          </cell>
        </row>
        <row r="560">
          <cell r="D560">
            <v>24521.27</v>
          </cell>
        </row>
        <row r="561">
          <cell r="D561">
            <v>120935.47</v>
          </cell>
        </row>
        <row r="562">
          <cell r="D562">
            <v>10084387.140000001</v>
          </cell>
        </row>
        <row r="563">
          <cell r="D563">
            <v>20605.73</v>
          </cell>
        </row>
        <row r="565">
          <cell r="D565">
            <v>24048.68</v>
          </cell>
        </row>
        <row r="566">
          <cell r="D566">
            <v>24048.68</v>
          </cell>
        </row>
        <row r="568">
          <cell r="D568">
            <v>20481.650000000001</v>
          </cell>
        </row>
        <row r="569">
          <cell r="D569">
            <v>4715620.1100000003</v>
          </cell>
        </row>
        <row r="570">
          <cell r="D570">
            <v>8252.5</v>
          </cell>
        </row>
        <row r="572">
          <cell r="D572">
            <v>18862.18</v>
          </cell>
        </row>
        <row r="573">
          <cell r="D573">
            <v>20879.5</v>
          </cell>
        </row>
        <row r="574">
          <cell r="D574">
            <v>3519622.4699999997</v>
          </cell>
        </row>
        <row r="576">
          <cell r="D576">
            <v>1544112.96</v>
          </cell>
        </row>
        <row r="577">
          <cell r="D577">
            <v>1674366.09</v>
          </cell>
        </row>
        <row r="578">
          <cell r="D578">
            <v>20636.759999999998</v>
          </cell>
        </row>
        <row r="579">
          <cell r="D579">
            <v>20432.240000000002</v>
          </cell>
        </row>
        <row r="581">
          <cell r="D581">
            <v>1606703.34</v>
          </cell>
        </row>
        <row r="582">
          <cell r="D582">
            <v>3154792.5</v>
          </cell>
        </row>
        <row r="583">
          <cell r="D583">
            <v>258496.08</v>
          </cell>
        </row>
        <row r="584">
          <cell r="D584">
            <v>258496.08</v>
          </cell>
        </row>
        <row r="586">
          <cell r="D586">
            <v>32806.99</v>
          </cell>
        </row>
        <row r="587">
          <cell r="D587">
            <v>32423.14</v>
          </cell>
        </row>
        <row r="588">
          <cell r="D588">
            <v>33333.01</v>
          </cell>
        </row>
        <row r="589">
          <cell r="D589">
            <v>20536.849999999999</v>
          </cell>
        </row>
        <row r="590">
          <cell r="D590">
            <v>8316.32</v>
          </cell>
        </row>
        <row r="592">
          <cell r="D592">
            <v>18620.330000000002</v>
          </cell>
        </row>
        <row r="593">
          <cell r="D593">
            <v>20013.400000000001</v>
          </cell>
        </row>
        <row r="595">
          <cell r="D595">
            <v>18930.25</v>
          </cell>
        </row>
        <row r="596">
          <cell r="D596">
            <v>21646.26</v>
          </cell>
        </row>
        <row r="597">
          <cell r="D597">
            <v>20892.3</v>
          </cell>
        </row>
        <row r="598">
          <cell r="D598">
            <v>21978.44</v>
          </cell>
        </row>
        <row r="599">
          <cell r="D599">
            <v>21467.29</v>
          </cell>
        </row>
        <row r="600">
          <cell r="D600">
            <v>21569.56</v>
          </cell>
        </row>
        <row r="602">
          <cell r="D602">
            <v>20470.75</v>
          </cell>
        </row>
        <row r="603">
          <cell r="D603">
            <v>18858.07</v>
          </cell>
        </row>
        <row r="605">
          <cell r="D605">
            <v>22182.9</v>
          </cell>
        </row>
        <row r="606">
          <cell r="D606">
            <v>15282.7</v>
          </cell>
        </row>
        <row r="607">
          <cell r="D607">
            <v>6757.38</v>
          </cell>
        </row>
        <row r="609">
          <cell r="D609">
            <v>1307766</v>
          </cell>
        </row>
        <row r="610">
          <cell r="D610">
            <v>1280421.6000000001</v>
          </cell>
        </row>
        <row r="611">
          <cell r="D611">
            <v>7173672.9800000004</v>
          </cell>
        </row>
        <row r="612">
          <cell r="D612">
            <v>5282618.9800000004</v>
          </cell>
        </row>
        <row r="613">
          <cell r="D613">
            <v>14157995.310000001</v>
          </cell>
        </row>
        <row r="614">
          <cell r="D614">
            <v>7183231.2000000002</v>
          </cell>
        </row>
        <row r="615">
          <cell r="D615">
            <v>6241247.5599999996</v>
          </cell>
        </row>
        <row r="616">
          <cell r="D616">
            <v>3671487.9699999997</v>
          </cell>
        </row>
        <row r="617">
          <cell r="D617">
            <v>3671479.17</v>
          </cell>
        </row>
        <row r="618">
          <cell r="D618">
            <v>3102763.2</v>
          </cell>
        </row>
        <row r="619">
          <cell r="D619">
            <v>23260417.010000002</v>
          </cell>
        </row>
        <row r="620">
          <cell r="D620">
            <v>9196889.1699999999</v>
          </cell>
        </row>
        <row r="621">
          <cell r="D621">
            <v>9134277.2100000009</v>
          </cell>
        </row>
        <row r="622">
          <cell r="D622">
            <v>158171.39000000001</v>
          </cell>
        </row>
        <row r="623">
          <cell r="D623">
            <v>7983247.2000000011</v>
          </cell>
        </row>
        <row r="624">
          <cell r="D624">
            <v>8245707.6199999992</v>
          </cell>
        </row>
        <row r="625">
          <cell r="D625">
            <v>49932.2</v>
          </cell>
        </row>
        <row r="626">
          <cell r="D626">
            <v>49932.2</v>
          </cell>
        </row>
        <row r="627">
          <cell r="D627">
            <v>69892.820000000007</v>
          </cell>
        </row>
        <row r="628">
          <cell r="D628">
            <v>58267.34</v>
          </cell>
        </row>
        <row r="629">
          <cell r="D629">
            <v>24893.93</v>
          </cell>
        </row>
        <row r="630">
          <cell r="D630">
            <v>43239.31</v>
          </cell>
        </row>
        <row r="631">
          <cell r="D631">
            <v>2651083.86</v>
          </cell>
        </row>
        <row r="632">
          <cell r="D632">
            <v>108557.72</v>
          </cell>
        </row>
        <row r="633">
          <cell r="D633">
            <v>49515.55</v>
          </cell>
        </row>
        <row r="634">
          <cell r="D634">
            <v>77804.5</v>
          </cell>
        </row>
        <row r="635">
          <cell r="D635">
            <v>48855.8</v>
          </cell>
        </row>
        <row r="636">
          <cell r="D636">
            <v>47966.57</v>
          </cell>
        </row>
        <row r="637">
          <cell r="D637">
            <v>19350.28</v>
          </cell>
        </row>
        <row r="638">
          <cell r="D638">
            <v>22911.08</v>
          </cell>
        </row>
        <row r="639">
          <cell r="D639">
            <v>54915.59</v>
          </cell>
        </row>
        <row r="640">
          <cell r="D640">
            <v>218468.40000000002</v>
          </cell>
        </row>
        <row r="641">
          <cell r="D641">
            <v>36464.44</v>
          </cell>
        </row>
        <row r="642">
          <cell r="D642">
            <v>68201.03</v>
          </cell>
        </row>
        <row r="643">
          <cell r="D643">
            <v>42392.9</v>
          </cell>
        </row>
        <row r="644">
          <cell r="D644">
            <v>9599.66</v>
          </cell>
        </row>
        <row r="645">
          <cell r="D645">
            <v>9599.66</v>
          </cell>
        </row>
        <row r="647">
          <cell r="D647">
            <v>2850927.4699999997</v>
          </cell>
        </row>
        <row r="648">
          <cell r="D648">
            <v>2850959.9299999997</v>
          </cell>
        </row>
        <row r="649">
          <cell r="D649">
            <v>14128.26</v>
          </cell>
        </row>
        <row r="651">
          <cell r="D651">
            <v>11253.7</v>
          </cell>
        </row>
        <row r="652">
          <cell r="D652">
            <v>14703.17</v>
          </cell>
        </row>
        <row r="653">
          <cell r="D653">
            <v>25210.74</v>
          </cell>
        </row>
        <row r="655">
          <cell r="D655">
            <v>5015116.08</v>
          </cell>
        </row>
        <row r="656">
          <cell r="D656">
            <v>1476158.65</v>
          </cell>
        </row>
        <row r="657">
          <cell r="D657">
            <v>5289658.37</v>
          </cell>
        </row>
        <row r="658">
          <cell r="D658">
            <v>14911.13</v>
          </cell>
        </row>
        <row r="659">
          <cell r="D659">
            <v>14911.13</v>
          </cell>
        </row>
        <row r="660">
          <cell r="D660">
            <v>703441.49</v>
          </cell>
        </row>
        <row r="661">
          <cell r="D661">
            <v>9742.6299999999992</v>
          </cell>
        </row>
        <row r="662">
          <cell r="D662">
            <v>14911.13</v>
          </cell>
        </row>
        <row r="664">
          <cell r="D664">
            <v>287476.06</v>
          </cell>
        </row>
        <row r="666">
          <cell r="D666">
            <v>49380.58</v>
          </cell>
        </row>
        <row r="668">
          <cell r="D668">
            <v>31302.37</v>
          </cell>
        </row>
        <row r="669">
          <cell r="D669">
            <v>5503754.5</v>
          </cell>
        </row>
        <row r="670">
          <cell r="D670">
            <v>5395532.1500000004</v>
          </cell>
        </row>
        <row r="671">
          <cell r="D671">
            <v>30788.65</v>
          </cell>
        </row>
        <row r="672">
          <cell r="D672">
            <v>1871270.08</v>
          </cell>
        </row>
        <row r="673">
          <cell r="D673">
            <v>33427.879999999997</v>
          </cell>
        </row>
        <row r="674">
          <cell r="D674">
            <v>29453.63</v>
          </cell>
        </row>
        <row r="675">
          <cell r="D675">
            <v>20968.939999999999</v>
          </cell>
        </row>
        <row r="676">
          <cell r="D676">
            <v>27996.95</v>
          </cell>
        </row>
        <row r="677">
          <cell r="D677">
            <v>1205366.19</v>
          </cell>
        </row>
        <row r="679">
          <cell r="D679">
            <v>4339591.4000000004</v>
          </cell>
        </row>
        <row r="680">
          <cell r="D680">
            <v>1014106.54</v>
          </cell>
        </row>
        <row r="681">
          <cell r="D681">
            <v>1667048.03</v>
          </cell>
        </row>
        <row r="683">
          <cell r="D683">
            <v>26859.72</v>
          </cell>
        </row>
        <row r="684">
          <cell r="D684">
            <v>8139.7</v>
          </cell>
        </row>
        <row r="685">
          <cell r="D685">
            <v>20419.509999999998</v>
          </cell>
        </row>
        <row r="686">
          <cell r="D686">
            <v>26859.72</v>
          </cell>
        </row>
        <row r="688">
          <cell r="D688">
            <v>361912.04</v>
          </cell>
        </row>
        <row r="690">
          <cell r="D690">
            <v>21724.37</v>
          </cell>
        </row>
        <row r="691">
          <cell r="D691">
            <v>221140</v>
          </cell>
        </row>
        <row r="692">
          <cell r="D692">
            <v>24305.54</v>
          </cell>
        </row>
        <row r="694">
          <cell r="D694">
            <v>441304.12</v>
          </cell>
        </row>
        <row r="695">
          <cell r="D695">
            <v>448823.62</v>
          </cell>
        </row>
        <row r="696">
          <cell r="D696">
            <v>3574594.9699999997</v>
          </cell>
        </row>
        <row r="697">
          <cell r="D697">
            <v>22569026.130000003</v>
          </cell>
        </row>
        <row r="698">
          <cell r="D698">
            <v>3572821.7800000003</v>
          </cell>
        </row>
        <row r="699">
          <cell r="D699">
            <v>6969574.1700000009</v>
          </cell>
        </row>
        <row r="700">
          <cell r="D700">
            <v>3573299.75</v>
          </cell>
        </row>
        <row r="701">
          <cell r="D701">
            <v>3574766.79</v>
          </cell>
        </row>
        <row r="702">
          <cell r="D702">
            <v>6966523.8399999999</v>
          </cell>
        </row>
        <row r="703">
          <cell r="D703">
            <v>6967101.5800000001</v>
          </cell>
        </row>
        <row r="704">
          <cell r="D704">
            <v>6967174.5700000003</v>
          </cell>
        </row>
        <row r="705">
          <cell r="D705">
            <v>13777906.210000001</v>
          </cell>
        </row>
        <row r="706">
          <cell r="D706">
            <v>73789.850000000006</v>
          </cell>
        </row>
        <row r="707">
          <cell r="D707">
            <v>232534.8</v>
          </cell>
        </row>
        <row r="708">
          <cell r="D708">
            <v>98092.46</v>
          </cell>
        </row>
        <row r="709">
          <cell r="D709">
            <v>490035.54000000004</v>
          </cell>
        </row>
        <row r="710">
          <cell r="D710">
            <v>4677762.18</v>
          </cell>
        </row>
        <row r="711">
          <cell r="D711">
            <v>31932.62</v>
          </cell>
        </row>
        <row r="712">
          <cell r="D712">
            <v>77540.98</v>
          </cell>
        </row>
        <row r="713">
          <cell r="D713">
            <v>94187.1</v>
          </cell>
        </row>
        <row r="714">
          <cell r="D714">
            <v>474201.63</v>
          </cell>
        </row>
        <row r="715">
          <cell r="D715">
            <v>18227676.280000001</v>
          </cell>
        </row>
        <row r="716">
          <cell r="D716">
            <v>460869.63</v>
          </cell>
        </row>
        <row r="717">
          <cell r="D717">
            <v>72715.42</v>
          </cell>
        </row>
        <row r="718">
          <cell r="D718">
            <v>69986.45</v>
          </cell>
        </row>
        <row r="719">
          <cell r="D719">
            <v>303618.90000000002</v>
          </cell>
        </row>
        <row r="720">
          <cell r="D720">
            <v>75169.67</v>
          </cell>
        </row>
        <row r="721">
          <cell r="D721">
            <v>65664.06</v>
          </cell>
        </row>
        <row r="722">
          <cell r="D722">
            <v>76199.289999999994</v>
          </cell>
        </row>
        <row r="723">
          <cell r="D723">
            <v>74212.570000000007</v>
          </cell>
        </row>
        <row r="724">
          <cell r="D724">
            <v>92416.61</v>
          </cell>
        </row>
        <row r="725">
          <cell r="D725">
            <v>75434.87</v>
          </cell>
        </row>
        <row r="726">
          <cell r="D726">
            <v>71038.259999999995</v>
          </cell>
        </row>
        <row r="727">
          <cell r="D727">
            <v>75218.27</v>
          </cell>
        </row>
        <row r="728">
          <cell r="D728">
            <v>3134872.46</v>
          </cell>
        </row>
        <row r="729">
          <cell r="D729">
            <v>30935.93</v>
          </cell>
        </row>
        <row r="730">
          <cell r="D730">
            <v>7192750.7599999998</v>
          </cell>
        </row>
        <row r="731">
          <cell r="D731">
            <v>15959.94</v>
          </cell>
        </row>
        <row r="732">
          <cell r="D732">
            <v>335981.15</v>
          </cell>
        </row>
        <row r="733">
          <cell r="D733">
            <v>8641713.8800000008</v>
          </cell>
        </row>
        <row r="734">
          <cell r="D734">
            <v>98621.63</v>
          </cell>
        </row>
        <row r="736">
          <cell r="D736">
            <v>1582758.65</v>
          </cell>
        </row>
        <row r="737">
          <cell r="D737">
            <v>21109.56</v>
          </cell>
        </row>
        <row r="738">
          <cell r="D738">
            <v>20521.689999999999</v>
          </cell>
        </row>
        <row r="740">
          <cell r="D740">
            <v>15572.64</v>
          </cell>
        </row>
        <row r="742">
          <cell r="D742">
            <v>34066.92</v>
          </cell>
        </row>
        <row r="743">
          <cell r="D743">
            <v>21467.29</v>
          </cell>
        </row>
        <row r="745">
          <cell r="D745">
            <v>198557.65</v>
          </cell>
        </row>
        <row r="746">
          <cell r="D746">
            <v>20917.849999999999</v>
          </cell>
        </row>
        <row r="748">
          <cell r="D748">
            <v>29259.65</v>
          </cell>
        </row>
        <row r="749">
          <cell r="D749">
            <v>29351.45</v>
          </cell>
        </row>
        <row r="751">
          <cell r="D751">
            <v>21357.64</v>
          </cell>
        </row>
        <row r="752">
          <cell r="D752">
            <v>22360.69</v>
          </cell>
        </row>
        <row r="754">
          <cell r="D754">
            <v>1560154.03</v>
          </cell>
        </row>
        <row r="755">
          <cell r="D755">
            <v>32561.41</v>
          </cell>
        </row>
        <row r="757">
          <cell r="D757">
            <v>47188.31</v>
          </cell>
        </row>
        <row r="758">
          <cell r="D758">
            <v>47188.31</v>
          </cell>
        </row>
        <row r="759">
          <cell r="D759">
            <v>720987.26</v>
          </cell>
        </row>
        <row r="760">
          <cell r="D760">
            <v>22529.35</v>
          </cell>
        </row>
        <row r="761">
          <cell r="D761">
            <v>469318.46</v>
          </cell>
        </row>
        <row r="762">
          <cell r="D762">
            <v>32030.41</v>
          </cell>
        </row>
        <row r="763">
          <cell r="D763">
            <v>95769.54</v>
          </cell>
        </row>
        <row r="764">
          <cell r="D764">
            <v>95399.95</v>
          </cell>
        </row>
        <row r="765">
          <cell r="D765">
            <v>52994.68</v>
          </cell>
        </row>
        <row r="766">
          <cell r="D766">
            <v>6129420.8499999996</v>
          </cell>
        </row>
        <row r="767">
          <cell r="D767">
            <v>13834827.92</v>
          </cell>
        </row>
        <row r="768">
          <cell r="D768">
            <v>1052157.6000000001</v>
          </cell>
        </row>
        <row r="769">
          <cell r="D769">
            <v>38339.68</v>
          </cell>
        </row>
        <row r="770">
          <cell r="D770">
            <v>205858.46</v>
          </cell>
        </row>
        <row r="771">
          <cell r="D771">
            <v>7394519.9800000004</v>
          </cell>
        </row>
        <row r="772">
          <cell r="D772">
            <v>18070351.050000001</v>
          </cell>
        </row>
        <row r="773">
          <cell r="D773">
            <v>4901964.29</v>
          </cell>
        </row>
        <row r="774">
          <cell r="D774">
            <v>33376.559999999998</v>
          </cell>
        </row>
        <row r="775">
          <cell r="D775">
            <v>32609.87</v>
          </cell>
        </row>
        <row r="776">
          <cell r="D776">
            <v>13772085.5</v>
          </cell>
        </row>
        <row r="777">
          <cell r="D777">
            <v>2895772</v>
          </cell>
        </row>
        <row r="778">
          <cell r="D778">
            <v>22164.89</v>
          </cell>
        </row>
        <row r="779">
          <cell r="D779">
            <v>22164.89</v>
          </cell>
        </row>
        <row r="780">
          <cell r="D780">
            <v>32953.839999999997</v>
          </cell>
        </row>
        <row r="781">
          <cell r="D781">
            <v>27278.05</v>
          </cell>
        </row>
        <row r="782">
          <cell r="D782">
            <v>27278.05</v>
          </cell>
        </row>
        <row r="783">
          <cell r="D783">
            <v>27278.05</v>
          </cell>
        </row>
        <row r="784">
          <cell r="D784">
            <v>15359.34</v>
          </cell>
        </row>
        <row r="785">
          <cell r="D785">
            <v>4141576.0300000003</v>
          </cell>
        </row>
        <row r="786">
          <cell r="D786">
            <v>6513806.5200000005</v>
          </cell>
        </row>
        <row r="787">
          <cell r="D787">
            <v>7196822.9000000004</v>
          </cell>
        </row>
        <row r="788">
          <cell r="D788">
            <v>3754556.69</v>
          </cell>
        </row>
        <row r="792">
          <cell r="D792">
            <v>61946.52</v>
          </cell>
        </row>
        <row r="794">
          <cell r="D794">
            <v>1016374.53</v>
          </cell>
        </row>
        <row r="795">
          <cell r="D795">
            <v>44408.98</v>
          </cell>
        </row>
        <row r="796">
          <cell r="D796">
            <v>52127.7</v>
          </cell>
        </row>
        <row r="797">
          <cell r="D797">
            <v>1365662.57</v>
          </cell>
        </row>
        <row r="798">
          <cell r="D798">
            <v>11755.92</v>
          </cell>
        </row>
        <row r="799">
          <cell r="D799">
            <v>38591.480000000003</v>
          </cell>
        </row>
        <row r="800">
          <cell r="D800">
            <v>20684579.359999999</v>
          </cell>
        </row>
        <row r="801">
          <cell r="D801">
            <v>7006096.6200000001</v>
          </cell>
        </row>
        <row r="802">
          <cell r="D802">
            <v>7159277.6900000004</v>
          </cell>
        </row>
        <row r="803">
          <cell r="D803">
            <v>49007.62</v>
          </cell>
        </row>
        <row r="804">
          <cell r="D804">
            <v>49007.62</v>
          </cell>
        </row>
        <row r="805">
          <cell r="D805">
            <v>4503735.17</v>
          </cell>
        </row>
        <row r="806">
          <cell r="D806">
            <v>49007.62</v>
          </cell>
        </row>
        <row r="807">
          <cell r="D807">
            <v>49007.62</v>
          </cell>
        </row>
        <row r="808">
          <cell r="D808">
            <v>6603155.6200000001</v>
          </cell>
        </row>
        <row r="809">
          <cell r="D809">
            <v>4621292.63</v>
          </cell>
        </row>
        <row r="810">
          <cell r="D810">
            <v>58831.28</v>
          </cell>
        </row>
        <row r="811">
          <cell r="D811">
            <v>5729764.8499999996</v>
          </cell>
        </row>
        <row r="812">
          <cell r="D812">
            <v>58831.28</v>
          </cell>
        </row>
        <row r="813">
          <cell r="D813">
            <v>7754519.0999999996</v>
          </cell>
        </row>
        <row r="814">
          <cell r="D814">
            <v>1105029.96</v>
          </cell>
        </row>
        <row r="815">
          <cell r="D815">
            <v>29635140.190000001</v>
          </cell>
        </row>
        <row r="816">
          <cell r="D816">
            <v>23468472.5</v>
          </cell>
        </row>
        <row r="817">
          <cell r="D817">
            <v>24368.5</v>
          </cell>
        </row>
        <row r="818">
          <cell r="D818">
            <v>29831.05</v>
          </cell>
        </row>
        <row r="819">
          <cell r="D819">
            <v>9865535.3399999999</v>
          </cell>
        </row>
        <row r="820">
          <cell r="D820">
            <v>11262159.52</v>
          </cell>
        </row>
        <row r="821">
          <cell r="D821">
            <v>8658721.620000001</v>
          </cell>
        </row>
        <row r="822">
          <cell r="D822">
            <v>498186.72</v>
          </cell>
        </row>
        <row r="823">
          <cell r="D823">
            <v>12368390.74</v>
          </cell>
        </row>
        <row r="824">
          <cell r="D824">
            <v>48841723.289999999</v>
          </cell>
        </row>
        <row r="825">
          <cell r="D825">
            <v>4669380.18</v>
          </cell>
        </row>
        <row r="826">
          <cell r="D826">
            <v>4958804.78</v>
          </cell>
        </row>
        <row r="827">
          <cell r="D827">
            <v>4205908.8</v>
          </cell>
        </row>
        <row r="828">
          <cell r="D828">
            <v>13941921.51</v>
          </cell>
        </row>
        <row r="829">
          <cell r="D829">
            <v>4017979.39</v>
          </cell>
        </row>
        <row r="830">
          <cell r="D830">
            <v>48202.13</v>
          </cell>
        </row>
        <row r="831">
          <cell r="D831">
            <v>3591940.8</v>
          </cell>
        </row>
        <row r="832">
          <cell r="D832">
            <v>7895158.3399999999</v>
          </cell>
        </row>
        <row r="833">
          <cell r="D833">
            <v>15470569.600000001</v>
          </cell>
        </row>
        <row r="834">
          <cell r="D834">
            <v>11294558.640000001</v>
          </cell>
        </row>
        <row r="835">
          <cell r="D835">
            <v>46094.18</v>
          </cell>
        </row>
        <row r="836">
          <cell r="D836">
            <v>14574.64</v>
          </cell>
        </row>
        <row r="837">
          <cell r="D837">
            <v>2792231.33</v>
          </cell>
        </row>
        <row r="838">
          <cell r="D838">
            <v>11495898.370000001</v>
          </cell>
        </row>
        <row r="839">
          <cell r="D839">
            <v>8700978.7599999998</v>
          </cell>
        </row>
        <row r="840">
          <cell r="D840">
            <v>51173.9</v>
          </cell>
        </row>
        <row r="841">
          <cell r="D841">
            <v>47178.79</v>
          </cell>
        </row>
        <row r="842">
          <cell r="D842">
            <v>3232912.5</v>
          </cell>
        </row>
        <row r="843">
          <cell r="D843">
            <v>2797907.84</v>
          </cell>
        </row>
        <row r="844">
          <cell r="D844">
            <v>264807.19</v>
          </cell>
        </row>
        <row r="845">
          <cell r="D845">
            <v>49926.58</v>
          </cell>
        </row>
        <row r="846">
          <cell r="D846">
            <v>48662.77</v>
          </cell>
        </row>
        <row r="847">
          <cell r="D847">
            <v>77620.19</v>
          </cell>
        </row>
        <row r="848">
          <cell r="D848">
            <v>5721472.0099999998</v>
          </cell>
        </row>
        <row r="849">
          <cell r="D849">
            <v>14179185.549999999</v>
          </cell>
        </row>
        <row r="850">
          <cell r="D850">
            <v>4181884.92</v>
          </cell>
        </row>
        <row r="851">
          <cell r="D851">
            <v>77339.320000000007</v>
          </cell>
        </row>
        <row r="853">
          <cell r="D853">
            <v>3664964.9</v>
          </cell>
        </row>
        <row r="854">
          <cell r="D854">
            <v>6681463.2000000002</v>
          </cell>
        </row>
        <row r="855">
          <cell r="D855">
            <v>6157648.9199999999</v>
          </cell>
        </row>
        <row r="856">
          <cell r="D856">
            <v>375262.57</v>
          </cell>
        </row>
        <row r="857">
          <cell r="D857">
            <v>39928.99</v>
          </cell>
        </row>
        <row r="858">
          <cell r="D858">
            <v>6505950.3000000007</v>
          </cell>
        </row>
        <row r="859">
          <cell r="D859">
            <v>1991440</v>
          </cell>
        </row>
        <row r="861">
          <cell r="D861">
            <v>78267.64</v>
          </cell>
        </row>
        <row r="862">
          <cell r="D862">
            <v>60933.73</v>
          </cell>
        </row>
        <row r="863">
          <cell r="D863">
            <v>11506605.109999999</v>
          </cell>
        </row>
        <row r="864">
          <cell r="D864">
            <v>83914.28</v>
          </cell>
        </row>
        <row r="865">
          <cell r="D865">
            <v>94704.41</v>
          </cell>
        </row>
        <row r="866">
          <cell r="D866">
            <v>96568.81</v>
          </cell>
        </row>
        <row r="867">
          <cell r="D867">
            <v>95913.52</v>
          </cell>
        </row>
        <row r="868">
          <cell r="D868">
            <v>70630.39</v>
          </cell>
        </row>
        <row r="869">
          <cell r="D869">
            <v>6812000.1399999997</v>
          </cell>
        </row>
        <row r="870">
          <cell r="D870">
            <v>63321.66</v>
          </cell>
        </row>
        <row r="871">
          <cell r="D871">
            <v>74515.78</v>
          </cell>
        </row>
        <row r="872">
          <cell r="D872">
            <v>12969111.68</v>
          </cell>
        </row>
        <row r="873">
          <cell r="D873">
            <v>10642581.350000001</v>
          </cell>
        </row>
        <row r="874">
          <cell r="D874">
            <v>10808373.67</v>
          </cell>
        </row>
        <row r="875">
          <cell r="D875">
            <v>8898856.5700000003</v>
          </cell>
        </row>
        <row r="876">
          <cell r="D876">
            <v>9978720.870000001</v>
          </cell>
        </row>
        <row r="877">
          <cell r="D877">
            <v>1714126.62</v>
          </cell>
        </row>
        <row r="878">
          <cell r="D878">
            <v>31336.78</v>
          </cell>
        </row>
        <row r="879">
          <cell r="D879">
            <v>4826362.32</v>
          </cell>
        </row>
        <row r="880">
          <cell r="D880">
            <v>4558140</v>
          </cell>
        </row>
        <row r="881">
          <cell r="D881">
            <v>94379.17</v>
          </cell>
        </row>
        <row r="882">
          <cell r="D882">
            <v>75678.77</v>
          </cell>
        </row>
        <row r="883">
          <cell r="D883">
            <v>95624.960000000006</v>
          </cell>
        </row>
        <row r="884">
          <cell r="D884">
            <v>77292.83</v>
          </cell>
        </row>
        <row r="885">
          <cell r="D885">
            <v>86568.66</v>
          </cell>
        </row>
        <row r="886">
          <cell r="D886">
            <v>64736.33</v>
          </cell>
        </row>
        <row r="887">
          <cell r="D887">
            <v>44408.98</v>
          </cell>
        </row>
        <row r="889">
          <cell r="D889">
            <v>7158805.1400000006</v>
          </cell>
        </row>
        <row r="890">
          <cell r="D890">
            <v>7159427.9700000007</v>
          </cell>
        </row>
        <row r="891">
          <cell r="D891">
            <v>24047959.5</v>
          </cell>
        </row>
        <row r="892">
          <cell r="D892">
            <v>7187575.3100000005</v>
          </cell>
        </row>
        <row r="893">
          <cell r="D893">
            <v>20390</v>
          </cell>
        </row>
        <row r="894">
          <cell r="D894">
            <v>8251191.6100000003</v>
          </cell>
        </row>
        <row r="895">
          <cell r="D895">
            <v>9716182.8499999996</v>
          </cell>
        </row>
        <row r="896">
          <cell r="D896">
            <v>4685270.68</v>
          </cell>
        </row>
        <row r="897">
          <cell r="D897">
            <v>6393072.7599999998</v>
          </cell>
        </row>
        <row r="898">
          <cell r="D898">
            <v>19972.259999999998</v>
          </cell>
        </row>
        <row r="899">
          <cell r="D899">
            <v>3894704.8</v>
          </cell>
        </row>
        <row r="900">
          <cell r="D900">
            <v>14375.39</v>
          </cell>
        </row>
        <row r="901">
          <cell r="D901">
            <v>14375.39</v>
          </cell>
        </row>
        <row r="902">
          <cell r="D902">
            <v>2296287.1800000002</v>
          </cell>
        </row>
        <row r="903">
          <cell r="D903">
            <v>3076303.04</v>
          </cell>
        </row>
        <row r="904">
          <cell r="D904">
            <v>2858756.98</v>
          </cell>
        </row>
        <row r="905">
          <cell r="D905">
            <v>15231.53</v>
          </cell>
        </row>
        <row r="906">
          <cell r="D906">
            <v>1918204.72</v>
          </cell>
        </row>
        <row r="907">
          <cell r="D907">
            <v>1938543.69</v>
          </cell>
        </row>
        <row r="908">
          <cell r="D908">
            <v>10025328.24</v>
          </cell>
        </row>
        <row r="909">
          <cell r="D909">
            <v>3091089.6</v>
          </cell>
        </row>
        <row r="910">
          <cell r="D910">
            <v>53100.46</v>
          </cell>
        </row>
        <row r="911">
          <cell r="D911">
            <v>7162794.4500000002</v>
          </cell>
        </row>
        <row r="912">
          <cell r="D912">
            <v>7160492.4199999999</v>
          </cell>
        </row>
        <row r="913">
          <cell r="D913">
            <v>44408.98</v>
          </cell>
        </row>
        <row r="914">
          <cell r="D914">
            <v>44408.98</v>
          </cell>
        </row>
        <row r="915">
          <cell r="D915">
            <v>53100.46</v>
          </cell>
        </row>
        <row r="916">
          <cell r="D916">
            <v>7817703.0099999998</v>
          </cell>
        </row>
        <row r="917">
          <cell r="D917">
            <v>4095655.24</v>
          </cell>
        </row>
        <row r="918">
          <cell r="D918">
            <v>126898.37</v>
          </cell>
        </row>
        <row r="919">
          <cell r="D919">
            <v>78657.649999999994</v>
          </cell>
        </row>
        <row r="920">
          <cell r="D920">
            <v>98092.46</v>
          </cell>
        </row>
        <row r="921">
          <cell r="D921">
            <v>14124493.529999999</v>
          </cell>
        </row>
        <row r="922">
          <cell r="D922">
            <v>7160269.1400000006</v>
          </cell>
        </row>
        <row r="923">
          <cell r="D923">
            <v>7079971.9800000004</v>
          </cell>
        </row>
        <row r="924">
          <cell r="D924">
            <v>49910.9</v>
          </cell>
        </row>
        <row r="925">
          <cell r="D925">
            <v>515000</v>
          </cell>
        </row>
        <row r="926">
          <cell r="D926">
            <v>17199259.84</v>
          </cell>
        </row>
        <row r="927">
          <cell r="D927">
            <v>17604348.539999999</v>
          </cell>
        </row>
        <row r="928">
          <cell r="D928">
            <v>99384.960000000006</v>
          </cell>
        </row>
        <row r="929">
          <cell r="D929">
            <v>97995.41</v>
          </cell>
        </row>
        <row r="930">
          <cell r="D930">
            <v>12232773.279999999</v>
          </cell>
        </row>
        <row r="931">
          <cell r="D931">
            <v>7162042.2300000004</v>
          </cell>
        </row>
        <row r="932">
          <cell r="D932">
            <v>68586.58</v>
          </cell>
        </row>
        <row r="933">
          <cell r="D933">
            <v>26759.58</v>
          </cell>
        </row>
        <row r="934">
          <cell r="D934">
            <v>10661792.800000001</v>
          </cell>
        </row>
        <row r="935">
          <cell r="D935">
            <v>3870571.29</v>
          </cell>
        </row>
        <row r="936">
          <cell r="D936">
            <v>3663229.4899999998</v>
          </cell>
        </row>
        <row r="937">
          <cell r="D937">
            <v>4647481.34</v>
          </cell>
        </row>
        <row r="938">
          <cell r="D938">
            <v>20618.099999999999</v>
          </cell>
        </row>
        <row r="939">
          <cell r="D939">
            <v>5893616.4500000002</v>
          </cell>
        </row>
        <row r="940">
          <cell r="D940">
            <v>4611217.04</v>
          </cell>
        </row>
        <row r="941">
          <cell r="D941">
            <v>2024532.5</v>
          </cell>
        </row>
        <row r="942">
          <cell r="D942">
            <v>14159735.16</v>
          </cell>
        </row>
        <row r="944">
          <cell r="D944">
            <v>49149.78</v>
          </cell>
        </row>
        <row r="945">
          <cell r="D945">
            <v>49149.78</v>
          </cell>
        </row>
        <row r="946">
          <cell r="D946">
            <v>49149.78</v>
          </cell>
        </row>
        <row r="947">
          <cell r="D947">
            <v>4850074.24</v>
          </cell>
        </row>
        <row r="948">
          <cell r="D948">
            <v>5026733.68</v>
          </cell>
        </row>
        <row r="949">
          <cell r="D949">
            <v>5894565.4699999997</v>
          </cell>
        </row>
        <row r="950">
          <cell r="D950">
            <v>14158682.879999999</v>
          </cell>
        </row>
        <row r="951">
          <cell r="D951">
            <v>49149.78</v>
          </cell>
        </row>
        <row r="952">
          <cell r="D952">
            <v>49149.78</v>
          </cell>
        </row>
        <row r="953">
          <cell r="D953">
            <v>66130.63</v>
          </cell>
        </row>
        <row r="954">
          <cell r="D954">
            <v>77167.66</v>
          </cell>
        </row>
        <row r="955">
          <cell r="D955">
            <v>31536.54</v>
          </cell>
        </row>
        <row r="956">
          <cell r="D956">
            <v>14771.54</v>
          </cell>
        </row>
        <row r="957">
          <cell r="D957">
            <v>30654.11</v>
          </cell>
        </row>
        <row r="958">
          <cell r="D958">
            <v>14860.99</v>
          </cell>
        </row>
        <row r="959">
          <cell r="D959">
            <v>10663317.73</v>
          </cell>
        </row>
        <row r="960">
          <cell r="D960">
            <v>98511.31</v>
          </cell>
        </row>
        <row r="961">
          <cell r="D961">
            <v>36303.25</v>
          </cell>
        </row>
        <row r="962">
          <cell r="D962">
            <v>1557148.6400000001</v>
          </cell>
        </row>
        <row r="963">
          <cell r="D963">
            <v>18287.27</v>
          </cell>
        </row>
        <row r="964">
          <cell r="D964">
            <v>70892</v>
          </cell>
        </row>
        <row r="965">
          <cell r="D965">
            <v>3820590.72</v>
          </cell>
        </row>
        <row r="966">
          <cell r="D966">
            <v>31803.94</v>
          </cell>
        </row>
        <row r="967">
          <cell r="D967">
            <v>4204896.55</v>
          </cell>
        </row>
        <row r="968">
          <cell r="D968">
            <v>3433161.99</v>
          </cell>
        </row>
        <row r="969">
          <cell r="D969">
            <v>2137094.7400000002</v>
          </cell>
        </row>
        <row r="970">
          <cell r="D970">
            <v>54559.55</v>
          </cell>
        </row>
        <row r="971">
          <cell r="D971">
            <v>54559.55</v>
          </cell>
        </row>
        <row r="972">
          <cell r="D972">
            <v>346604.95</v>
          </cell>
        </row>
        <row r="973">
          <cell r="D973">
            <v>54559.55</v>
          </cell>
        </row>
        <row r="974">
          <cell r="D974">
            <v>432291.47</v>
          </cell>
        </row>
        <row r="975">
          <cell r="D975">
            <v>314287.34000000003</v>
          </cell>
        </row>
        <row r="976">
          <cell r="D976">
            <v>1299061.8</v>
          </cell>
        </row>
        <row r="977">
          <cell r="D977">
            <v>48654.13</v>
          </cell>
        </row>
        <row r="978">
          <cell r="D978">
            <v>2941043.72</v>
          </cell>
        </row>
        <row r="979">
          <cell r="D979">
            <v>4687277.3100000005</v>
          </cell>
        </row>
        <row r="980">
          <cell r="D980">
            <v>6203967.2699999996</v>
          </cell>
        </row>
        <row r="981">
          <cell r="D981">
            <v>43425.97</v>
          </cell>
        </row>
        <row r="982">
          <cell r="D982">
            <v>3255829.36</v>
          </cell>
        </row>
        <row r="983">
          <cell r="D983">
            <v>39081.339999999997</v>
          </cell>
        </row>
        <row r="984">
          <cell r="D984">
            <v>1989839.02</v>
          </cell>
        </row>
        <row r="985">
          <cell r="D985">
            <v>21112.93</v>
          </cell>
        </row>
        <row r="986">
          <cell r="D986">
            <v>2977203.7</v>
          </cell>
        </row>
        <row r="987">
          <cell r="D987">
            <v>182345.03</v>
          </cell>
        </row>
        <row r="988">
          <cell r="D988">
            <v>1615792.13</v>
          </cell>
        </row>
        <row r="989">
          <cell r="D989">
            <v>21096.76</v>
          </cell>
        </row>
        <row r="990">
          <cell r="D990">
            <v>13841339.07</v>
          </cell>
        </row>
        <row r="991">
          <cell r="D991">
            <v>13807148.639999999</v>
          </cell>
        </row>
        <row r="993">
          <cell r="D993">
            <v>37695.589999999997</v>
          </cell>
        </row>
        <row r="994">
          <cell r="D994">
            <v>102489.8</v>
          </cell>
        </row>
        <row r="995">
          <cell r="D995">
            <v>5617155.3799999999</v>
          </cell>
        </row>
        <row r="996">
          <cell r="D996">
            <v>80263.360000000001</v>
          </cell>
        </row>
        <row r="997">
          <cell r="D997">
            <v>3005072.04</v>
          </cell>
        </row>
        <row r="998">
          <cell r="D998">
            <v>3685381.6599999997</v>
          </cell>
        </row>
        <row r="999">
          <cell r="D999">
            <v>3679677.15</v>
          </cell>
        </row>
        <row r="1000">
          <cell r="D1000">
            <v>3844493.22</v>
          </cell>
        </row>
        <row r="1002">
          <cell r="D1002">
            <v>21199.01</v>
          </cell>
        </row>
        <row r="1004">
          <cell r="D1004">
            <v>8436.52</v>
          </cell>
        </row>
        <row r="1005">
          <cell r="D1005">
            <v>8450.5</v>
          </cell>
        </row>
        <row r="1006">
          <cell r="D1006">
            <v>10573.22</v>
          </cell>
        </row>
        <row r="1007">
          <cell r="D1007">
            <v>8929.6</v>
          </cell>
        </row>
        <row r="1008">
          <cell r="D1008">
            <v>10916.69</v>
          </cell>
        </row>
        <row r="1009">
          <cell r="D1009">
            <v>18236.98</v>
          </cell>
        </row>
        <row r="1010">
          <cell r="D1010">
            <v>17947.55</v>
          </cell>
        </row>
        <row r="1012">
          <cell r="D1012">
            <v>1514842.56</v>
          </cell>
        </row>
        <row r="1014">
          <cell r="D1014">
            <v>22715.35</v>
          </cell>
        </row>
        <row r="1015">
          <cell r="D1015">
            <v>21301.200000000001</v>
          </cell>
        </row>
        <row r="1016">
          <cell r="D1016">
            <v>20547.240000000002</v>
          </cell>
        </row>
        <row r="1018">
          <cell r="D1018">
            <v>9995814.8399999999</v>
          </cell>
        </row>
        <row r="1020">
          <cell r="D1020">
            <v>8864.81</v>
          </cell>
        </row>
        <row r="1021">
          <cell r="D1021">
            <v>12166.13</v>
          </cell>
        </row>
        <row r="1022">
          <cell r="D1022">
            <v>3197402.29</v>
          </cell>
        </row>
        <row r="1024">
          <cell r="D1024">
            <v>22433.98</v>
          </cell>
        </row>
        <row r="1026">
          <cell r="D1026">
            <v>28150.240000000002</v>
          </cell>
        </row>
        <row r="1027">
          <cell r="D1027">
            <v>21543.94</v>
          </cell>
        </row>
        <row r="1028">
          <cell r="D1028">
            <v>243111.13</v>
          </cell>
        </row>
        <row r="1029">
          <cell r="D1029">
            <v>21288.47</v>
          </cell>
        </row>
        <row r="1031">
          <cell r="D1031">
            <v>2018219.51</v>
          </cell>
        </row>
        <row r="1033">
          <cell r="D1033">
            <v>3845374.87</v>
          </cell>
        </row>
        <row r="1034">
          <cell r="D1034">
            <v>4205369.38</v>
          </cell>
        </row>
        <row r="1035">
          <cell r="D1035">
            <v>4394733.71</v>
          </cell>
        </row>
        <row r="1036">
          <cell r="D1036">
            <v>4377041.2</v>
          </cell>
        </row>
        <row r="1037">
          <cell r="D1037">
            <v>4412283.57</v>
          </cell>
        </row>
        <row r="1039">
          <cell r="D1039">
            <v>5226.26</v>
          </cell>
        </row>
        <row r="1040">
          <cell r="D1040">
            <v>15278.16</v>
          </cell>
        </row>
        <row r="1042">
          <cell r="D1042">
            <v>13514.77</v>
          </cell>
        </row>
        <row r="1043">
          <cell r="D1043">
            <v>19014.580000000002</v>
          </cell>
        </row>
        <row r="1044">
          <cell r="D1044">
            <v>5631012</v>
          </cell>
        </row>
        <row r="1046">
          <cell r="D1046">
            <v>5536033.3000000007</v>
          </cell>
        </row>
        <row r="1048">
          <cell r="D1048">
            <v>34005.79</v>
          </cell>
        </row>
        <row r="1049">
          <cell r="D1049">
            <v>34005.79</v>
          </cell>
        </row>
        <row r="1050">
          <cell r="D1050">
            <v>34005.79</v>
          </cell>
        </row>
        <row r="1052">
          <cell r="D1052">
            <v>2719856.36</v>
          </cell>
        </row>
        <row r="1053">
          <cell r="D1053">
            <v>4222595.1400000006</v>
          </cell>
        </row>
        <row r="1055">
          <cell r="D1055">
            <v>3134595.03</v>
          </cell>
        </row>
        <row r="1056">
          <cell r="D1056">
            <v>19596.16</v>
          </cell>
        </row>
        <row r="1058">
          <cell r="D1058">
            <v>6823311.2400000002</v>
          </cell>
        </row>
        <row r="1060">
          <cell r="D1060">
            <v>5248106.9000000004</v>
          </cell>
        </row>
        <row r="1061">
          <cell r="D1061">
            <v>41467.51</v>
          </cell>
        </row>
        <row r="1062">
          <cell r="D1062">
            <v>19628.22</v>
          </cell>
        </row>
        <row r="1063">
          <cell r="D1063">
            <v>60062.51</v>
          </cell>
        </row>
        <row r="1064">
          <cell r="D1064">
            <v>89493.23</v>
          </cell>
        </row>
        <row r="1065">
          <cell r="D1065">
            <v>10203944.619999999</v>
          </cell>
        </row>
        <row r="1066">
          <cell r="D1066">
            <v>63272.1</v>
          </cell>
        </row>
        <row r="1067">
          <cell r="D1067">
            <v>76579.789999999994</v>
          </cell>
        </row>
        <row r="1068">
          <cell r="D1068">
            <v>4306024.66</v>
          </cell>
        </row>
        <row r="1069">
          <cell r="D1069">
            <v>27447.439999999999</v>
          </cell>
        </row>
        <row r="1071">
          <cell r="D1071">
            <v>16435.88</v>
          </cell>
        </row>
        <row r="1073">
          <cell r="D1073">
            <v>19820.810000000001</v>
          </cell>
        </row>
        <row r="1074">
          <cell r="D1074">
            <v>22275.86</v>
          </cell>
        </row>
        <row r="1078">
          <cell r="D1078">
            <v>3885450.26</v>
          </cell>
        </row>
        <row r="1079">
          <cell r="D1079">
            <v>5921856.2999999998</v>
          </cell>
        </row>
        <row r="1080">
          <cell r="D1080">
            <v>9243444.4000000022</v>
          </cell>
        </row>
        <row r="1081">
          <cell r="D1081">
            <v>9238277.3600000013</v>
          </cell>
        </row>
        <row r="1082">
          <cell r="D1082">
            <v>2115750</v>
          </cell>
        </row>
        <row r="1083">
          <cell r="D1083">
            <v>7037000</v>
          </cell>
        </row>
        <row r="1084">
          <cell r="D1084">
            <v>50000</v>
          </cell>
        </row>
        <row r="1085">
          <cell r="D1085">
            <v>50000</v>
          </cell>
        </row>
        <row r="1086">
          <cell r="D1086">
            <v>6311195.129999999</v>
          </cell>
        </row>
        <row r="1087">
          <cell r="D1087">
            <v>6646336.3000000007</v>
          </cell>
        </row>
        <row r="1088">
          <cell r="D1088">
            <v>5753037.71</v>
          </cell>
        </row>
        <row r="1090">
          <cell r="D1090">
            <v>19826050</v>
          </cell>
        </row>
        <row r="1091">
          <cell r="D1091">
            <v>5202637</v>
          </cell>
        </row>
        <row r="1092">
          <cell r="D1092">
            <v>6110754.0999999996</v>
          </cell>
        </row>
        <row r="1093">
          <cell r="D1093">
            <v>13223291.25</v>
          </cell>
        </row>
        <row r="1094">
          <cell r="D1094">
            <v>5166720</v>
          </cell>
        </row>
        <row r="1095">
          <cell r="D1095">
            <v>5919078</v>
          </cell>
        </row>
        <row r="1096">
          <cell r="D1096">
            <v>50000</v>
          </cell>
        </row>
        <row r="1097">
          <cell r="D1097">
            <v>50000</v>
          </cell>
        </row>
        <row r="1098">
          <cell r="D1098">
            <v>50000</v>
          </cell>
        </row>
        <row r="1099">
          <cell r="D1099">
            <v>5464800</v>
          </cell>
        </row>
        <row r="1100">
          <cell r="D1100">
            <v>50000</v>
          </cell>
        </row>
        <row r="1101">
          <cell r="D1101">
            <v>12083800</v>
          </cell>
        </row>
        <row r="1102">
          <cell r="D1102">
            <v>50000</v>
          </cell>
        </row>
        <row r="1103">
          <cell r="D1103">
            <v>50000</v>
          </cell>
        </row>
        <row r="1104">
          <cell r="D1104">
            <v>50000</v>
          </cell>
        </row>
        <row r="1105">
          <cell r="D1105">
            <v>20304864</v>
          </cell>
        </row>
        <row r="1106">
          <cell r="D1106">
            <v>50000</v>
          </cell>
        </row>
        <row r="1107">
          <cell r="D1107">
            <v>50000</v>
          </cell>
        </row>
        <row r="1108">
          <cell r="D1108">
            <v>50000</v>
          </cell>
        </row>
        <row r="1109">
          <cell r="D1109">
            <v>50000</v>
          </cell>
        </row>
        <row r="1110">
          <cell r="D1110">
            <v>50000</v>
          </cell>
        </row>
        <row r="1111">
          <cell r="D1111">
            <v>50000</v>
          </cell>
        </row>
        <row r="1112">
          <cell r="D1112">
            <v>50000</v>
          </cell>
        </row>
        <row r="1113">
          <cell r="D1113">
            <v>50000</v>
          </cell>
        </row>
        <row r="1114">
          <cell r="D1114">
            <v>14854320</v>
          </cell>
        </row>
        <row r="1115">
          <cell r="D1115">
            <v>50000</v>
          </cell>
        </row>
        <row r="1116">
          <cell r="D1116">
            <v>50000</v>
          </cell>
        </row>
        <row r="1117">
          <cell r="D1117">
            <v>50000</v>
          </cell>
        </row>
        <row r="1118">
          <cell r="D1118">
            <v>50000</v>
          </cell>
        </row>
        <row r="1119">
          <cell r="D1119">
            <v>50000</v>
          </cell>
        </row>
        <row r="1120">
          <cell r="D1120">
            <v>6975000</v>
          </cell>
        </row>
        <row r="1121">
          <cell r="D1121">
            <v>5603904</v>
          </cell>
        </row>
        <row r="1122">
          <cell r="D1122">
            <v>50000</v>
          </cell>
        </row>
        <row r="1123">
          <cell r="D1123">
            <v>7104240</v>
          </cell>
        </row>
        <row r="1124">
          <cell r="D1124">
            <v>50000</v>
          </cell>
        </row>
        <row r="1126">
          <cell r="D1126">
            <v>50000</v>
          </cell>
        </row>
        <row r="1127">
          <cell r="D1127">
            <v>50000</v>
          </cell>
        </row>
        <row r="1128">
          <cell r="D1128">
            <v>50000</v>
          </cell>
        </row>
        <row r="1129">
          <cell r="D1129">
            <v>50000</v>
          </cell>
        </row>
        <row r="1131">
          <cell r="D1131">
            <v>50000</v>
          </cell>
        </row>
        <row r="1133">
          <cell r="D1133">
            <v>50000</v>
          </cell>
        </row>
        <row r="1135">
          <cell r="D1135">
            <v>50000</v>
          </cell>
        </row>
        <row r="1137">
          <cell r="D1137">
            <v>50000</v>
          </cell>
        </row>
        <row r="1139">
          <cell r="D1139">
            <v>3410000</v>
          </cell>
        </row>
        <row r="1140">
          <cell r="D1140">
            <v>50000</v>
          </cell>
        </row>
        <row r="1141">
          <cell r="D1141">
            <v>50000</v>
          </cell>
        </row>
        <row r="1142">
          <cell r="D1142">
            <v>50000</v>
          </cell>
        </row>
        <row r="1143">
          <cell r="D1143">
            <v>3076750</v>
          </cell>
        </row>
        <row r="1145">
          <cell r="D1145">
            <v>50000</v>
          </cell>
        </row>
        <row r="1146">
          <cell r="D1146">
            <v>3270500</v>
          </cell>
        </row>
        <row r="1147">
          <cell r="D1147">
            <v>50000</v>
          </cell>
        </row>
        <row r="1148">
          <cell r="D1148">
            <v>3270500</v>
          </cell>
        </row>
        <row r="1150">
          <cell r="D1150">
            <v>50000</v>
          </cell>
        </row>
        <row r="1151">
          <cell r="D1151">
            <v>50000</v>
          </cell>
        </row>
        <row r="1152">
          <cell r="D1152">
            <v>50000</v>
          </cell>
        </row>
        <row r="1153">
          <cell r="D1153">
            <v>50000</v>
          </cell>
        </row>
        <row r="1155">
          <cell r="D1155">
            <v>50000</v>
          </cell>
        </row>
        <row r="1156">
          <cell r="D1156">
            <v>50000</v>
          </cell>
        </row>
        <row r="1157">
          <cell r="D1157">
            <v>50000</v>
          </cell>
        </row>
        <row r="1158">
          <cell r="D1158">
            <v>50000</v>
          </cell>
        </row>
        <row r="1159">
          <cell r="D1159">
            <v>50000</v>
          </cell>
        </row>
        <row r="1160">
          <cell r="D1160">
            <v>50000</v>
          </cell>
        </row>
        <row r="1161">
          <cell r="D1161">
            <v>8008416</v>
          </cell>
        </row>
        <row r="1163">
          <cell r="D1163">
            <v>50000</v>
          </cell>
        </row>
        <row r="1164">
          <cell r="D1164">
            <v>50000</v>
          </cell>
        </row>
        <row r="1166">
          <cell r="D1166">
            <v>3783056</v>
          </cell>
        </row>
        <row r="1167">
          <cell r="D1167">
            <v>2583360</v>
          </cell>
        </row>
        <row r="1168">
          <cell r="D1168">
            <v>2583360</v>
          </cell>
        </row>
        <row r="1169">
          <cell r="D1169">
            <v>50000</v>
          </cell>
        </row>
        <row r="1170">
          <cell r="D1170">
            <v>50000</v>
          </cell>
        </row>
        <row r="1171">
          <cell r="D1171">
            <v>50000</v>
          </cell>
        </row>
        <row r="1173">
          <cell r="D1173">
            <v>50000</v>
          </cell>
        </row>
        <row r="1174">
          <cell r="D1174">
            <v>50000</v>
          </cell>
        </row>
        <row r="1175">
          <cell r="D1175">
            <v>3118600</v>
          </cell>
        </row>
        <row r="1177">
          <cell r="D1177">
            <v>50000</v>
          </cell>
        </row>
        <row r="1178">
          <cell r="D1178">
            <v>1859624.2999999998</v>
          </cell>
        </row>
        <row r="1180">
          <cell r="D1180">
            <v>50000</v>
          </cell>
        </row>
        <row r="1181">
          <cell r="D1181">
            <v>50000</v>
          </cell>
        </row>
        <row r="1182">
          <cell r="D1182">
            <v>5233590.6999999993</v>
          </cell>
        </row>
        <row r="1183">
          <cell r="D1183">
            <v>2756675</v>
          </cell>
        </row>
        <row r="1184">
          <cell r="D1184">
            <v>6617376</v>
          </cell>
        </row>
        <row r="1185">
          <cell r="D1185">
            <v>3929191.1999999997</v>
          </cell>
        </row>
        <row r="1186">
          <cell r="D1186">
            <v>1898750</v>
          </cell>
        </row>
        <row r="1187">
          <cell r="D1187">
            <v>6578200</v>
          </cell>
        </row>
        <row r="1188">
          <cell r="D1188">
            <v>3088375</v>
          </cell>
        </row>
        <row r="1189">
          <cell r="D1189">
            <v>3949560</v>
          </cell>
        </row>
        <row r="1190">
          <cell r="D1190">
            <v>50000</v>
          </cell>
        </row>
        <row r="1191">
          <cell r="D1191">
            <v>50000</v>
          </cell>
        </row>
        <row r="1192">
          <cell r="D1192">
            <v>50000</v>
          </cell>
        </row>
        <row r="1193">
          <cell r="D1193">
            <v>50000</v>
          </cell>
        </row>
        <row r="1195">
          <cell r="D1195">
            <v>35720002</v>
          </cell>
        </row>
        <row r="1196">
          <cell r="D1196">
            <v>19052280</v>
          </cell>
        </row>
        <row r="1197">
          <cell r="D1197">
            <v>50000</v>
          </cell>
        </row>
        <row r="1198">
          <cell r="D1198">
            <v>50000</v>
          </cell>
        </row>
        <row r="1200">
          <cell r="D1200">
            <v>50000</v>
          </cell>
        </row>
        <row r="1201">
          <cell r="D1201">
            <v>1256782.8</v>
          </cell>
        </row>
        <row r="1202">
          <cell r="D1202">
            <v>1758468.8</v>
          </cell>
        </row>
        <row r="1203">
          <cell r="D1203">
            <v>1374954.8</v>
          </cell>
        </row>
        <row r="1205">
          <cell r="D1205">
            <v>10075000</v>
          </cell>
        </row>
        <row r="1206">
          <cell r="D1206">
            <v>4413091.2</v>
          </cell>
        </row>
        <row r="1207">
          <cell r="D1207">
            <v>4882500</v>
          </cell>
        </row>
        <row r="1208">
          <cell r="D1208">
            <v>8081266</v>
          </cell>
        </row>
        <row r="1209">
          <cell r="D1209">
            <v>18159391</v>
          </cell>
        </row>
        <row r="1210">
          <cell r="D1210">
            <v>9183750</v>
          </cell>
        </row>
        <row r="1211">
          <cell r="D1211">
            <v>7210724</v>
          </cell>
        </row>
        <row r="1212">
          <cell r="D1212">
            <v>16416992</v>
          </cell>
        </row>
        <row r="1213">
          <cell r="D1213">
            <v>6784424</v>
          </cell>
        </row>
        <row r="1214">
          <cell r="D1214">
            <v>50000</v>
          </cell>
        </row>
        <row r="1215">
          <cell r="D1215">
            <v>50000</v>
          </cell>
        </row>
        <row r="1216">
          <cell r="D1216">
            <v>50000</v>
          </cell>
        </row>
        <row r="1217">
          <cell r="D1217">
            <v>50000</v>
          </cell>
        </row>
        <row r="1218">
          <cell r="D1218">
            <v>50000</v>
          </cell>
        </row>
        <row r="1219">
          <cell r="D1219">
            <v>50000</v>
          </cell>
        </row>
        <row r="1220">
          <cell r="D1220">
            <v>50000</v>
          </cell>
        </row>
        <row r="1221">
          <cell r="D1221">
            <v>50000</v>
          </cell>
        </row>
        <row r="1222">
          <cell r="D1222">
            <v>50000</v>
          </cell>
        </row>
        <row r="1223">
          <cell r="D1223">
            <v>50000</v>
          </cell>
        </row>
        <row r="1225">
          <cell r="D1225">
            <v>50000</v>
          </cell>
        </row>
        <row r="1226">
          <cell r="D1226">
            <v>5033494.8</v>
          </cell>
        </row>
        <row r="1227">
          <cell r="D1227">
            <v>50000</v>
          </cell>
        </row>
        <row r="1229">
          <cell r="D1229">
            <v>50000</v>
          </cell>
        </row>
        <row r="1231">
          <cell r="D1231">
            <v>2269355</v>
          </cell>
        </row>
        <row r="1232">
          <cell r="D1232">
            <v>1987200</v>
          </cell>
        </row>
        <row r="1233">
          <cell r="D1233">
            <v>1880001.2</v>
          </cell>
        </row>
        <row r="1234">
          <cell r="D1234">
            <v>50000</v>
          </cell>
        </row>
        <row r="1235">
          <cell r="D1235">
            <v>50000</v>
          </cell>
        </row>
        <row r="1237">
          <cell r="D1237">
            <v>30063020</v>
          </cell>
        </row>
        <row r="1238">
          <cell r="D1238">
            <v>5961600</v>
          </cell>
        </row>
        <row r="1239">
          <cell r="D1239">
            <v>30063020</v>
          </cell>
        </row>
        <row r="1241">
          <cell r="D1241">
            <v>5119247</v>
          </cell>
        </row>
        <row r="1242">
          <cell r="D1242">
            <v>1958022</v>
          </cell>
        </row>
        <row r="1244">
          <cell r="D1244">
            <v>50000</v>
          </cell>
        </row>
        <row r="1245">
          <cell r="D1245">
            <v>283160</v>
          </cell>
        </row>
        <row r="1246">
          <cell r="D1246">
            <v>3963350</v>
          </cell>
        </row>
        <row r="1247">
          <cell r="D1247">
            <v>6143873.1499999994</v>
          </cell>
        </row>
        <row r="1248">
          <cell r="D1248">
            <v>50000</v>
          </cell>
        </row>
        <row r="1249">
          <cell r="D1249">
            <v>5513399.3100000005</v>
          </cell>
        </row>
        <row r="1250">
          <cell r="D1250">
            <v>50000</v>
          </cell>
        </row>
        <row r="1252">
          <cell r="D1252">
            <v>3076750</v>
          </cell>
        </row>
        <row r="1254">
          <cell r="D1254">
            <v>5464800</v>
          </cell>
        </row>
        <row r="1255">
          <cell r="D1255">
            <v>50000</v>
          </cell>
        </row>
        <row r="1256">
          <cell r="D1256">
            <v>5464800</v>
          </cell>
        </row>
        <row r="1258">
          <cell r="D1258">
            <v>50000</v>
          </cell>
        </row>
        <row r="1260">
          <cell r="D1260">
            <v>7172129</v>
          </cell>
        </row>
        <row r="1261">
          <cell r="D1261">
            <v>7172129</v>
          </cell>
        </row>
        <row r="1263">
          <cell r="D1263">
            <v>50000</v>
          </cell>
        </row>
        <row r="1264">
          <cell r="D1264">
            <v>5756700</v>
          </cell>
        </row>
        <row r="1265">
          <cell r="D1265">
            <v>7199753.4699999997</v>
          </cell>
        </row>
        <row r="1266">
          <cell r="D1266">
            <v>50000</v>
          </cell>
        </row>
        <row r="1268">
          <cell r="D1268">
            <v>4871395.8</v>
          </cell>
        </row>
        <row r="1269">
          <cell r="D1269">
            <v>50000</v>
          </cell>
        </row>
        <row r="1270">
          <cell r="D1270">
            <v>50000</v>
          </cell>
        </row>
        <row r="1271">
          <cell r="D1271">
            <v>1605657.5999999999</v>
          </cell>
        </row>
        <row r="1272">
          <cell r="D1272">
            <v>50000</v>
          </cell>
        </row>
        <row r="1274">
          <cell r="D1274">
            <v>3138750</v>
          </cell>
        </row>
        <row r="1275">
          <cell r="D1275">
            <v>5497495</v>
          </cell>
        </row>
        <row r="1276">
          <cell r="D1276">
            <v>5749514</v>
          </cell>
        </row>
        <row r="1277">
          <cell r="D1277">
            <v>50000</v>
          </cell>
        </row>
        <row r="1278">
          <cell r="D1278">
            <v>50000</v>
          </cell>
        </row>
        <row r="1280">
          <cell r="D1280">
            <v>50000</v>
          </cell>
        </row>
        <row r="1281">
          <cell r="D1281">
            <v>3348000</v>
          </cell>
        </row>
        <row r="1282">
          <cell r="D1282">
            <v>3348000</v>
          </cell>
        </row>
        <row r="1283">
          <cell r="D1283">
            <v>50000</v>
          </cell>
        </row>
        <row r="1285">
          <cell r="D1285">
            <v>50000</v>
          </cell>
        </row>
        <row r="1286">
          <cell r="D1286">
            <v>50000</v>
          </cell>
        </row>
        <row r="1288">
          <cell r="D1288">
            <v>50000</v>
          </cell>
        </row>
        <row r="1289">
          <cell r="D1289">
            <v>50000</v>
          </cell>
        </row>
        <row r="1290">
          <cell r="D1290">
            <v>8598595</v>
          </cell>
        </row>
        <row r="1291">
          <cell r="D1291">
            <v>50000</v>
          </cell>
        </row>
        <row r="1292">
          <cell r="D1292">
            <v>50000</v>
          </cell>
        </row>
        <row r="1293">
          <cell r="D1293">
            <v>50000</v>
          </cell>
        </row>
        <row r="1295">
          <cell r="D1295">
            <v>50000</v>
          </cell>
        </row>
        <row r="1296">
          <cell r="D1296">
            <v>50000</v>
          </cell>
        </row>
        <row r="1297">
          <cell r="D1297">
            <v>3165875</v>
          </cell>
        </row>
        <row r="1298">
          <cell r="D1298">
            <v>50000</v>
          </cell>
        </row>
        <row r="1299">
          <cell r="D1299">
            <v>50000</v>
          </cell>
        </row>
        <row r="1300">
          <cell r="D1300">
            <v>50000</v>
          </cell>
        </row>
        <row r="1301">
          <cell r="D1301">
            <v>50000</v>
          </cell>
        </row>
        <row r="1303">
          <cell r="D1303">
            <v>4038068</v>
          </cell>
        </row>
        <row r="1304">
          <cell r="D1304">
            <v>4012439.9</v>
          </cell>
        </row>
        <row r="1305">
          <cell r="D1305">
            <v>50000</v>
          </cell>
        </row>
        <row r="1306">
          <cell r="D1306">
            <v>50000</v>
          </cell>
        </row>
        <row r="1307">
          <cell r="D1307">
            <v>50000</v>
          </cell>
        </row>
        <row r="1309">
          <cell r="D1309">
            <v>50000</v>
          </cell>
        </row>
        <row r="1311">
          <cell r="D1311">
            <v>50000</v>
          </cell>
        </row>
        <row r="1312">
          <cell r="D1312">
            <v>50000</v>
          </cell>
        </row>
        <row r="1314">
          <cell r="D1314">
            <v>50000</v>
          </cell>
        </row>
        <row r="1315">
          <cell r="D1315">
            <v>50000</v>
          </cell>
        </row>
        <row r="1316">
          <cell r="D1316">
            <v>2247500</v>
          </cell>
        </row>
        <row r="1318">
          <cell r="D1318">
            <v>50000</v>
          </cell>
        </row>
        <row r="1319">
          <cell r="D1319">
            <v>50000</v>
          </cell>
        </row>
        <row r="1320">
          <cell r="D1320">
            <v>50000</v>
          </cell>
        </row>
        <row r="1321">
          <cell r="D1321">
            <v>50000</v>
          </cell>
        </row>
        <row r="1322">
          <cell r="D1322">
            <v>50000</v>
          </cell>
        </row>
        <row r="1323">
          <cell r="D1323">
            <v>50000</v>
          </cell>
        </row>
        <row r="1324">
          <cell r="D1324">
            <v>50000</v>
          </cell>
        </row>
        <row r="1325">
          <cell r="D1325">
            <v>50000</v>
          </cell>
        </row>
        <row r="1326">
          <cell r="D1326">
            <v>50000</v>
          </cell>
        </row>
        <row r="1327">
          <cell r="D1327">
            <v>50000</v>
          </cell>
        </row>
        <row r="1328">
          <cell r="D1328">
            <v>50000</v>
          </cell>
        </row>
        <row r="1329">
          <cell r="D1329">
            <v>50000</v>
          </cell>
        </row>
        <row r="1330">
          <cell r="D1330">
            <v>50000</v>
          </cell>
        </row>
        <row r="1331">
          <cell r="D1331">
            <v>3107750</v>
          </cell>
        </row>
        <row r="1332">
          <cell r="D1332">
            <v>280879.81</v>
          </cell>
        </row>
        <row r="1333">
          <cell r="D1333">
            <v>6255722.5</v>
          </cell>
        </row>
        <row r="1334">
          <cell r="D1334">
            <v>5462510</v>
          </cell>
        </row>
        <row r="1335">
          <cell r="D1335">
            <v>17124962.5</v>
          </cell>
        </row>
        <row r="1336">
          <cell r="D1336">
            <v>8855165.5</v>
          </cell>
        </row>
        <row r="1337">
          <cell r="D1337">
            <v>6704912.5</v>
          </cell>
        </row>
        <row r="1338">
          <cell r="D1338">
            <v>8607559</v>
          </cell>
        </row>
        <row r="1339">
          <cell r="D1339">
            <v>5396057.4199999999</v>
          </cell>
        </row>
        <row r="1340">
          <cell r="D1340">
            <v>12539366.919999998</v>
          </cell>
        </row>
        <row r="1341">
          <cell r="D1341">
            <v>50000</v>
          </cell>
        </row>
        <row r="1342">
          <cell r="D1342">
            <v>4769665.4399999995</v>
          </cell>
        </row>
        <row r="1343">
          <cell r="D1343">
            <v>14485448.799999999</v>
          </cell>
        </row>
        <row r="1344">
          <cell r="D1344">
            <v>1829657.8000000003</v>
          </cell>
        </row>
        <row r="1345">
          <cell r="D1345">
            <v>5440463.0999999996</v>
          </cell>
        </row>
        <row r="1346">
          <cell r="D1346">
            <v>3992719.4799999995</v>
          </cell>
        </row>
        <row r="1347">
          <cell r="D1347">
            <v>8543996</v>
          </cell>
        </row>
        <row r="1348">
          <cell r="D1348">
            <v>4601975</v>
          </cell>
        </row>
        <row r="1349">
          <cell r="D1349">
            <v>50000</v>
          </cell>
        </row>
        <row r="1350">
          <cell r="D1350">
            <v>50000</v>
          </cell>
        </row>
        <row r="1351">
          <cell r="D1351">
            <v>50000</v>
          </cell>
        </row>
        <row r="1352">
          <cell r="D1352">
            <v>50000</v>
          </cell>
        </row>
        <row r="1353">
          <cell r="D1353">
            <v>50000</v>
          </cell>
        </row>
        <row r="1355">
          <cell r="D1355">
            <v>50000</v>
          </cell>
        </row>
        <row r="1356">
          <cell r="D1356">
            <v>6961740.8799999999</v>
          </cell>
        </row>
        <row r="1357">
          <cell r="D1357">
            <v>3135340</v>
          </cell>
        </row>
        <row r="1359">
          <cell r="D1359">
            <v>4711302.5</v>
          </cell>
        </row>
        <row r="1361">
          <cell r="D1361">
            <v>50000</v>
          </cell>
        </row>
        <row r="1362">
          <cell r="D1362">
            <v>50000</v>
          </cell>
        </row>
        <row r="1363">
          <cell r="D1363">
            <v>50000</v>
          </cell>
        </row>
        <row r="1364">
          <cell r="D1364">
            <v>50000</v>
          </cell>
        </row>
        <row r="1365">
          <cell r="D1365">
            <v>3518500</v>
          </cell>
        </row>
        <row r="1366">
          <cell r="D1366">
            <v>2110402.5</v>
          </cell>
        </row>
        <row r="1368">
          <cell r="D1368">
            <v>50000</v>
          </cell>
        </row>
        <row r="1369">
          <cell r="D1369">
            <v>50000</v>
          </cell>
        </row>
        <row r="1371">
          <cell r="D1371">
            <v>6383014.7000000002</v>
          </cell>
        </row>
        <row r="1372">
          <cell r="D1372">
            <v>50000</v>
          </cell>
        </row>
        <row r="1373">
          <cell r="D1373">
            <v>6079803.7000000002</v>
          </cell>
        </row>
        <row r="1374">
          <cell r="D1374">
            <v>50000</v>
          </cell>
        </row>
        <row r="1375">
          <cell r="D1375">
            <v>8773000</v>
          </cell>
        </row>
        <row r="1376">
          <cell r="D1376">
            <v>50000</v>
          </cell>
        </row>
        <row r="1377">
          <cell r="D1377">
            <v>6881190.7000000002</v>
          </cell>
        </row>
        <row r="1378">
          <cell r="D1378">
            <v>2672975</v>
          </cell>
        </row>
        <row r="1379">
          <cell r="D1379">
            <v>4335350</v>
          </cell>
        </row>
        <row r="1380">
          <cell r="D1380">
            <v>50000</v>
          </cell>
        </row>
        <row r="1381">
          <cell r="D1381">
            <v>433642</v>
          </cell>
        </row>
        <row r="1383">
          <cell r="D1383">
            <v>2096024</v>
          </cell>
        </row>
        <row r="1384">
          <cell r="D1384">
            <v>3100000</v>
          </cell>
        </row>
        <row r="1385">
          <cell r="D1385">
            <v>2096024</v>
          </cell>
        </row>
        <row r="1387">
          <cell r="D1387">
            <v>7308250</v>
          </cell>
        </row>
        <row r="1388">
          <cell r="D1388">
            <v>5617904</v>
          </cell>
        </row>
        <row r="1389">
          <cell r="D1389">
            <v>3131000</v>
          </cell>
        </row>
        <row r="1390">
          <cell r="D1390">
            <v>50000</v>
          </cell>
        </row>
        <row r="1391">
          <cell r="D1391">
            <v>50000</v>
          </cell>
        </row>
        <row r="1392">
          <cell r="D1392">
            <v>50000</v>
          </cell>
        </row>
        <row r="1393">
          <cell r="D1393">
            <v>50000</v>
          </cell>
        </row>
        <row r="1395">
          <cell r="D1395">
            <v>16301310</v>
          </cell>
        </row>
        <row r="1396">
          <cell r="D1396">
            <v>16301310</v>
          </cell>
        </row>
        <row r="1397">
          <cell r="D1397">
            <v>8191750</v>
          </cell>
        </row>
        <row r="1398">
          <cell r="D1398">
            <v>50000</v>
          </cell>
        </row>
        <row r="1399">
          <cell r="D1399">
            <v>50000</v>
          </cell>
        </row>
        <row r="1400">
          <cell r="D1400">
            <v>50000</v>
          </cell>
        </row>
        <row r="1401">
          <cell r="D1401">
            <v>15451867.27</v>
          </cell>
        </row>
        <row r="1402">
          <cell r="D1402">
            <v>6126798.4100000001</v>
          </cell>
        </row>
        <row r="1403">
          <cell r="D1403">
            <v>1890229</v>
          </cell>
        </row>
        <row r="1404">
          <cell r="D1404">
            <v>50000</v>
          </cell>
        </row>
        <row r="1405">
          <cell r="D1405">
            <v>50000</v>
          </cell>
        </row>
        <row r="1406">
          <cell r="D1406">
            <v>18702450</v>
          </cell>
        </row>
        <row r="1407">
          <cell r="D1407">
            <v>8459544.5199999996</v>
          </cell>
        </row>
        <row r="1408">
          <cell r="D1408">
            <v>50000</v>
          </cell>
        </row>
        <row r="1409">
          <cell r="D1409">
            <v>17766928.859999999</v>
          </cell>
        </row>
        <row r="1410">
          <cell r="D1410">
            <v>855310.5</v>
          </cell>
        </row>
        <row r="1411">
          <cell r="D1411">
            <v>4303281.6000000006</v>
          </cell>
        </row>
        <row r="1412">
          <cell r="D1412">
            <v>50000</v>
          </cell>
        </row>
        <row r="1413">
          <cell r="D1413">
            <v>50000</v>
          </cell>
        </row>
        <row r="1414">
          <cell r="D1414">
            <v>50000</v>
          </cell>
        </row>
        <row r="1415">
          <cell r="D1415">
            <v>50000</v>
          </cell>
        </row>
        <row r="1416">
          <cell r="D1416">
            <v>50000</v>
          </cell>
        </row>
        <row r="1417">
          <cell r="D1417">
            <v>50000</v>
          </cell>
        </row>
        <row r="1418">
          <cell r="D1418">
            <v>50000</v>
          </cell>
        </row>
        <row r="1419">
          <cell r="D1419">
            <v>50000</v>
          </cell>
        </row>
        <row r="1420">
          <cell r="D1420">
            <v>50000</v>
          </cell>
        </row>
        <row r="1422">
          <cell r="D1422">
            <v>50000</v>
          </cell>
        </row>
        <row r="1423">
          <cell r="D1423">
            <v>50000</v>
          </cell>
        </row>
        <row r="1425">
          <cell r="D1425">
            <v>6161258.5</v>
          </cell>
        </row>
        <row r="1427">
          <cell r="D1427">
            <v>50000</v>
          </cell>
        </row>
        <row r="1428">
          <cell r="D1428">
            <v>50000</v>
          </cell>
        </row>
        <row r="1429">
          <cell r="D1429">
            <v>50000</v>
          </cell>
        </row>
        <row r="1430">
          <cell r="D1430">
            <v>50000</v>
          </cell>
        </row>
        <row r="1432">
          <cell r="D1432">
            <v>5445614</v>
          </cell>
        </row>
        <row r="1433">
          <cell r="D1433">
            <v>6922926.2000000002</v>
          </cell>
        </row>
        <row r="1435">
          <cell r="D1435">
            <v>5055542</v>
          </cell>
        </row>
        <row r="1436">
          <cell r="D1436">
            <v>50000</v>
          </cell>
        </row>
        <row r="1437">
          <cell r="D1437">
            <v>50000</v>
          </cell>
        </row>
        <row r="1439">
          <cell r="D1439">
            <v>50000</v>
          </cell>
        </row>
        <row r="1440">
          <cell r="D1440">
            <v>50000</v>
          </cell>
        </row>
        <row r="1442">
          <cell r="D1442">
            <v>15450594.310000001</v>
          </cell>
        </row>
        <row r="1443">
          <cell r="D1443">
            <v>4978398.4000000004</v>
          </cell>
        </row>
        <row r="1444">
          <cell r="D1444">
            <v>50000</v>
          </cell>
        </row>
        <row r="1445">
          <cell r="D1445">
            <v>50000</v>
          </cell>
        </row>
        <row r="1446">
          <cell r="D1446">
            <v>7643825</v>
          </cell>
        </row>
        <row r="1447">
          <cell r="D1447">
            <v>50000</v>
          </cell>
        </row>
        <row r="1448">
          <cell r="D1448">
            <v>207046.56</v>
          </cell>
        </row>
        <row r="1449">
          <cell r="D1449">
            <v>16345209.359999999</v>
          </cell>
        </row>
        <row r="1450">
          <cell r="D1450">
            <v>50000</v>
          </cell>
        </row>
        <row r="1451">
          <cell r="D1451">
            <v>1469631.6</v>
          </cell>
        </row>
        <row r="1452">
          <cell r="D1452">
            <v>50000</v>
          </cell>
        </row>
        <row r="1453">
          <cell r="D1453">
            <v>50000</v>
          </cell>
        </row>
        <row r="1454">
          <cell r="D1454">
            <v>50000</v>
          </cell>
        </row>
        <row r="1455">
          <cell r="D1455">
            <v>3855568</v>
          </cell>
        </row>
        <row r="1456">
          <cell r="D1456">
            <v>5536078</v>
          </cell>
        </row>
        <row r="1457">
          <cell r="D1457">
            <v>3565000</v>
          </cell>
        </row>
        <row r="1458">
          <cell r="D1458">
            <v>50000</v>
          </cell>
        </row>
        <row r="1459">
          <cell r="D1459">
            <v>50000</v>
          </cell>
        </row>
        <row r="1460">
          <cell r="D1460">
            <v>50000</v>
          </cell>
        </row>
        <row r="1461">
          <cell r="D1461">
            <v>50000</v>
          </cell>
        </row>
        <row r="1462">
          <cell r="D1462">
            <v>3722945</v>
          </cell>
        </row>
        <row r="1463">
          <cell r="D1463">
            <v>2926087.5</v>
          </cell>
        </row>
        <row r="1464">
          <cell r="D1464">
            <v>50000</v>
          </cell>
        </row>
        <row r="1465">
          <cell r="D1465">
            <v>50000</v>
          </cell>
        </row>
        <row r="1466">
          <cell r="D1466">
            <v>50000</v>
          </cell>
        </row>
        <row r="1467">
          <cell r="D1467">
            <v>50000</v>
          </cell>
        </row>
        <row r="1468">
          <cell r="D1468">
            <v>50000</v>
          </cell>
        </row>
        <row r="1469">
          <cell r="D1469">
            <v>4823135</v>
          </cell>
        </row>
        <row r="1470">
          <cell r="D1470">
            <v>8253905</v>
          </cell>
        </row>
        <row r="1471">
          <cell r="D1471">
            <v>50000</v>
          </cell>
        </row>
        <row r="1472">
          <cell r="D1472">
            <v>50000</v>
          </cell>
        </row>
        <row r="1473">
          <cell r="D1473">
            <v>50000</v>
          </cell>
        </row>
        <row r="1474">
          <cell r="D1474">
            <v>50000</v>
          </cell>
        </row>
        <row r="1475">
          <cell r="D1475">
            <v>4324500</v>
          </cell>
        </row>
        <row r="1476">
          <cell r="D1476">
            <v>5464800</v>
          </cell>
        </row>
        <row r="1477">
          <cell r="D1477">
            <v>5464800</v>
          </cell>
        </row>
        <row r="1478">
          <cell r="D1478">
            <v>9838873</v>
          </cell>
        </row>
        <row r="1479">
          <cell r="D1479">
            <v>8277000</v>
          </cell>
        </row>
        <row r="1480">
          <cell r="D1480">
            <v>9300096</v>
          </cell>
        </row>
        <row r="1481">
          <cell r="D1481">
            <v>50000</v>
          </cell>
        </row>
        <row r="1482">
          <cell r="D1482">
            <v>9858212.5999999996</v>
          </cell>
        </row>
        <row r="1483">
          <cell r="D1483">
            <v>50000</v>
          </cell>
        </row>
        <row r="1484">
          <cell r="D1484">
            <v>50000</v>
          </cell>
        </row>
        <row r="1485">
          <cell r="D1485">
            <v>9008369.1999999993</v>
          </cell>
        </row>
        <row r="1486">
          <cell r="D1486">
            <v>50000</v>
          </cell>
        </row>
        <row r="1487">
          <cell r="D1487">
            <v>50000</v>
          </cell>
        </row>
        <row r="1488">
          <cell r="D1488">
            <v>2517671.2000000002</v>
          </cell>
        </row>
        <row r="1489">
          <cell r="D1489">
            <v>38750000</v>
          </cell>
        </row>
        <row r="1490">
          <cell r="D1490">
            <v>26863360</v>
          </cell>
        </row>
        <row r="1491">
          <cell r="D1491">
            <v>6355000</v>
          </cell>
        </row>
        <row r="1492">
          <cell r="D1492">
            <v>34634.89</v>
          </cell>
        </row>
        <row r="1493">
          <cell r="D1493">
            <v>2071420</v>
          </cell>
        </row>
        <row r="1494">
          <cell r="D1494">
            <v>5057650</v>
          </cell>
        </row>
        <row r="1495">
          <cell r="D1495">
            <v>49473.56</v>
          </cell>
        </row>
        <row r="1496">
          <cell r="D1496">
            <v>19117142</v>
          </cell>
        </row>
        <row r="1497">
          <cell r="D1497">
            <v>9774955.1799999997</v>
          </cell>
        </row>
        <row r="1498">
          <cell r="D1498">
            <v>10731208</v>
          </cell>
        </row>
        <row r="1499">
          <cell r="D1499">
            <v>74476475</v>
          </cell>
        </row>
        <row r="1500">
          <cell r="D1500">
            <v>50000</v>
          </cell>
        </row>
        <row r="1501">
          <cell r="D1501">
            <v>2424384</v>
          </cell>
        </row>
        <row r="1502">
          <cell r="D1502">
            <v>50000</v>
          </cell>
        </row>
        <row r="1503">
          <cell r="D1503">
            <v>6511550</v>
          </cell>
        </row>
        <row r="1504">
          <cell r="D1504">
            <v>5701520</v>
          </cell>
        </row>
        <row r="1505">
          <cell r="D1505">
            <v>15934625.41</v>
          </cell>
        </row>
        <row r="1506">
          <cell r="D1506">
            <v>4417500</v>
          </cell>
        </row>
        <row r="1507">
          <cell r="D1507">
            <v>61882.28</v>
          </cell>
        </row>
        <row r="1508">
          <cell r="D1508">
            <v>50000</v>
          </cell>
        </row>
        <row r="1509">
          <cell r="D1509">
            <v>90521.55</v>
          </cell>
        </row>
        <row r="1510">
          <cell r="D1510">
            <v>2198836.8000000003</v>
          </cell>
        </row>
        <row r="1511">
          <cell r="D1511">
            <v>50000</v>
          </cell>
        </row>
        <row r="1512">
          <cell r="D1512">
            <v>50000</v>
          </cell>
        </row>
        <row r="1513">
          <cell r="D1513">
            <v>50000</v>
          </cell>
        </row>
        <row r="1514">
          <cell r="D1514">
            <v>8071362.7999999998</v>
          </cell>
        </row>
        <row r="1515">
          <cell r="D1515">
            <v>50000</v>
          </cell>
        </row>
        <row r="1516">
          <cell r="D1516">
            <v>50000</v>
          </cell>
        </row>
        <row r="1517">
          <cell r="D1517">
            <v>4657750</v>
          </cell>
        </row>
        <row r="1518">
          <cell r="D1518">
            <v>50000</v>
          </cell>
        </row>
        <row r="1519">
          <cell r="D1519">
            <v>50000</v>
          </cell>
        </row>
        <row r="1520">
          <cell r="D1520">
            <v>50000</v>
          </cell>
        </row>
        <row r="1521">
          <cell r="D1521">
            <v>17968099.940000001</v>
          </cell>
        </row>
        <row r="1522">
          <cell r="D1522">
            <v>50000</v>
          </cell>
        </row>
        <row r="1523">
          <cell r="D1523">
            <v>9734000</v>
          </cell>
        </row>
        <row r="1524">
          <cell r="D1524">
            <v>50000</v>
          </cell>
        </row>
        <row r="1525">
          <cell r="D1525">
            <v>26523913.75</v>
          </cell>
        </row>
        <row r="1526">
          <cell r="D1526">
            <v>18285350</v>
          </cell>
        </row>
        <row r="1527">
          <cell r="D1527">
            <v>7469760</v>
          </cell>
        </row>
        <row r="1528">
          <cell r="D1528">
            <v>50000</v>
          </cell>
        </row>
        <row r="1529">
          <cell r="D1529">
            <v>50000</v>
          </cell>
        </row>
        <row r="1530">
          <cell r="D1530">
            <v>50000</v>
          </cell>
        </row>
        <row r="1531">
          <cell r="D1531">
            <v>50000</v>
          </cell>
        </row>
        <row r="1532">
          <cell r="D1532">
            <v>24454877</v>
          </cell>
        </row>
        <row r="1533">
          <cell r="D1533">
            <v>23653309</v>
          </cell>
        </row>
        <row r="1534">
          <cell r="D1534">
            <v>15772900</v>
          </cell>
        </row>
        <row r="1535">
          <cell r="D1535">
            <v>6866500</v>
          </cell>
        </row>
        <row r="1536">
          <cell r="D1536">
            <v>50000</v>
          </cell>
        </row>
        <row r="1537">
          <cell r="D1537">
            <v>50000</v>
          </cell>
        </row>
        <row r="1538">
          <cell r="D1538">
            <v>10773577.600000001</v>
          </cell>
        </row>
        <row r="1539">
          <cell r="D1539">
            <v>13872500</v>
          </cell>
        </row>
        <row r="1540">
          <cell r="D1540">
            <v>92570.33</v>
          </cell>
        </row>
        <row r="1541">
          <cell r="D1541">
            <v>93233.489999999991</v>
          </cell>
        </row>
        <row r="1542">
          <cell r="D1542">
            <v>39914.879999999997</v>
          </cell>
        </row>
        <row r="1543">
          <cell r="D1543">
            <v>6714290</v>
          </cell>
        </row>
        <row r="1544">
          <cell r="D1544">
            <v>50000</v>
          </cell>
        </row>
        <row r="1545">
          <cell r="D1545">
            <v>50000</v>
          </cell>
        </row>
        <row r="1546">
          <cell r="D1546">
            <v>50000</v>
          </cell>
        </row>
        <row r="1547">
          <cell r="D1547">
            <v>50000</v>
          </cell>
        </row>
        <row r="1548">
          <cell r="D1548">
            <v>50000</v>
          </cell>
        </row>
        <row r="1549">
          <cell r="D1549">
            <v>4739472</v>
          </cell>
        </row>
        <row r="1550">
          <cell r="D1550">
            <v>4704696</v>
          </cell>
        </row>
        <row r="1551">
          <cell r="D1551">
            <v>50000</v>
          </cell>
        </row>
        <row r="1552">
          <cell r="D1552">
            <v>16538752.5</v>
          </cell>
        </row>
        <row r="1553">
          <cell r="D1553">
            <v>18050975</v>
          </cell>
        </row>
        <row r="1554">
          <cell r="D1554">
            <v>50000</v>
          </cell>
        </row>
        <row r="1555">
          <cell r="D1555">
            <v>50000</v>
          </cell>
        </row>
        <row r="1556">
          <cell r="D1556">
            <v>231420</v>
          </cell>
        </row>
        <row r="1557">
          <cell r="D1557">
            <v>50000</v>
          </cell>
        </row>
        <row r="1558">
          <cell r="D1558">
            <v>5723739.9999999991</v>
          </cell>
        </row>
        <row r="1559">
          <cell r="D1559">
            <v>2740452</v>
          </cell>
        </row>
        <row r="1560">
          <cell r="D1560">
            <v>4075808</v>
          </cell>
        </row>
        <row r="1561">
          <cell r="D1561">
            <v>50000</v>
          </cell>
        </row>
        <row r="1562">
          <cell r="D1562">
            <v>2162250</v>
          </cell>
        </row>
        <row r="1563">
          <cell r="D1563">
            <v>913265.2</v>
          </cell>
        </row>
        <row r="1564">
          <cell r="D1564">
            <v>15371382.25</v>
          </cell>
        </row>
        <row r="1565">
          <cell r="D1565">
            <v>4870642.5</v>
          </cell>
        </row>
        <row r="1566">
          <cell r="D1566">
            <v>22215388.25</v>
          </cell>
        </row>
        <row r="1567">
          <cell r="D1567">
            <v>20084764.559999999</v>
          </cell>
        </row>
        <row r="1568">
          <cell r="D1568">
            <v>50000</v>
          </cell>
        </row>
        <row r="1569">
          <cell r="D1569">
            <v>10952046</v>
          </cell>
        </row>
        <row r="1570">
          <cell r="D1570">
            <v>7168750</v>
          </cell>
        </row>
        <row r="1571">
          <cell r="D1571">
            <v>50000</v>
          </cell>
        </row>
        <row r="1572">
          <cell r="D1572">
            <v>9455000</v>
          </cell>
        </row>
        <row r="1573">
          <cell r="D1573">
            <v>50000</v>
          </cell>
        </row>
        <row r="1574">
          <cell r="D1574">
            <v>7502000</v>
          </cell>
        </row>
        <row r="1575">
          <cell r="D1575">
            <v>7502000</v>
          </cell>
        </row>
        <row r="1576">
          <cell r="D1576">
            <v>50000</v>
          </cell>
        </row>
        <row r="1577">
          <cell r="D1577">
            <v>50000</v>
          </cell>
        </row>
        <row r="1578">
          <cell r="D1578">
            <v>50000</v>
          </cell>
        </row>
        <row r="1579">
          <cell r="D1579">
            <v>24627375</v>
          </cell>
        </row>
        <row r="1580">
          <cell r="D1580">
            <v>33451757</v>
          </cell>
        </row>
        <row r="1581">
          <cell r="D1581">
            <v>50000</v>
          </cell>
        </row>
        <row r="1582">
          <cell r="D1582">
            <v>50000</v>
          </cell>
        </row>
        <row r="1583">
          <cell r="D1583">
            <v>3422952</v>
          </cell>
        </row>
        <row r="1584">
          <cell r="D1584">
            <v>50000</v>
          </cell>
        </row>
        <row r="1585">
          <cell r="D1585">
            <v>50000</v>
          </cell>
        </row>
        <row r="1586">
          <cell r="D1586">
            <v>3875040</v>
          </cell>
        </row>
        <row r="1587">
          <cell r="D1587">
            <v>6726672</v>
          </cell>
        </row>
        <row r="1588">
          <cell r="D1588">
            <v>50000</v>
          </cell>
        </row>
        <row r="1589">
          <cell r="D1589">
            <v>50000</v>
          </cell>
        </row>
        <row r="1590">
          <cell r="D1590">
            <v>2018229.2299999997</v>
          </cell>
        </row>
        <row r="1591">
          <cell r="D1591">
            <v>23188700</v>
          </cell>
        </row>
        <row r="1592">
          <cell r="D1592">
            <v>13361080</v>
          </cell>
        </row>
        <row r="1593">
          <cell r="D1593">
            <v>50000</v>
          </cell>
        </row>
        <row r="1594">
          <cell r="D1594">
            <v>6807630.1600000001</v>
          </cell>
        </row>
        <row r="1595">
          <cell r="D1595">
            <v>50000</v>
          </cell>
        </row>
        <row r="1596">
          <cell r="D1596">
            <v>50000</v>
          </cell>
        </row>
        <row r="1597">
          <cell r="D1597">
            <v>22774580</v>
          </cell>
        </row>
        <row r="1598">
          <cell r="D1598">
            <v>22774580</v>
          </cell>
        </row>
        <row r="1599">
          <cell r="D1599">
            <v>35654650</v>
          </cell>
        </row>
        <row r="1600">
          <cell r="D1600">
            <v>87793400</v>
          </cell>
        </row>
        <row r="1601">
          <cell r="D1601">
            <v>29980379</v>
          </cell>
        </row>
        <row r="1602">
          <cell r="D1602">
            <v>17832493</v>
          </cell>
        </row>
        <row r="1603">
          <cell r="D1603">
            <v>4092000</v>
          </cell>
        </row>
        <row r="1604">
          <cell r="D1604">
            <v>2092500</v>
          </cell>
        </row>
        <row r="1605">
          <cell r="D1605">
            <v>5396861.7999999998</v>
          </cell>
        </row>
        <row r="1606">
          <cell r="D1606">
            <v>2168450</v>
          </cell>
        </row>
        <row r="1607">
          <cell r="D1607">
            <v>24393.46</v>
          </cell>
        </row>
        <row r="1608">
          <cell r="D1608">
            <v>24393.46</v>
          </cell>
        </row>
        <row r="1609">
          <cell r="D1609">
            <v>24342.37</v>
          </cell>
        </row>
        <row r="1610">
          <cell r="D1610">
            <v>50000</v>
          </cell>
        </row>
        <row r="1611">
          <cell r="D1611">
            <v>50000</v>
          </cell>
        </row>
        <row r="1612">
          <cell r="D1612">
            <v>50000</v>
          </cell>
        </row>
        <row r="1613">
          <cell r="D1613">
            <v>50000</v>
          </cell>
        </row>
        <row r="1614">
          <cell r="D1614">
            <v>3727750</v>
          </cell>
        </row>
        <row r="1615">
          <cell r="D1615">
            <v>50000</v>
          </cell>
        </row>
        <row r="1616">
          <cell r="D1616">
            <v>100036.25</v>
          </cell>
        </row>
        <row r="1617">
          <cell r="D1617">
            <v>50000</v>
          </cell>
        </row>
        <row r="1618">
          <cell r="D1618">
            <v>4278000</v>
          </cell>
        </row>
        <row r="1619">
          <cell r="D1619">
            <v>878811.44</v>
          </cell>
        </row>
        <row r="1620">
          <cell r="D1620">
            <v>7634912.5</v>
          </cell>
        </row>
        <row r="1621">
          <cell r="D1621">
            <v>6900352</v>
          </cell>
        </row>
        <row r="1622">
          <cell r="D1622">
            <v>50000</v>
          </cell>
        </row>
        <row r="1623">
          <cell r="D1623">
            <v>9174743.3200000003</v>
          </cell>
        </row>
        <row r="1624">
          <cell r="D1624">
            <v>50000</v>
          </cell>
        </row>
        <row r="1625">
          <cell r="D1625">
            <v>9202530.9199999999</v>
          </cell>
        </row>
        <row r="1626">
          <cell r="D1626">
            <v>8776360</v>
          </cell>
        </row>
        <row r="1627">
          <cell r="D1627">
            <v>14652704.810000002</v>
          </cell>
        </row>
        <row r="1628">
          <cell r="D1628">
            <v>50000</v>
          </cell>
        </row>
        <row r="1629">
          <cell r="D1629">
            <v>3601008.44</v>
          </cell>
        </row>
        <row r="1630">
          <cell r="D1630">
            <v>2625700</v>
          </cell>
        </row>
        <row r="1631">
          <cell r="D1631">
            <v>15500000</v>
          </cell>
        </row>
        <row r="1632">
          <cell r="D1632">
            <v>50000</v>
          </cell>
        </row>
        <row r="1633">
          <cell r="D1633">
            <v>50000</v>
          </cell>
        </row>
        <row r="1634">
          <cell r="D1634">
            <v>6252917</v>
          </cell>
        </row>
        <row r="1635">
          <cell r="D1635">
            <v>7816712</v>
          </cell>
        </row>
        <row r="1636">
          <cell r="D1636">
            <v>18755000</v>
          </cell>
        </row>
        <row r="1637">
          <cell r="D1637">
            <v>65862813.200000003</v>
          </cell>
        </row>
        <row r="1638">
          <cell r="D1638">
            <v>50000</v>
          </cell>
        </row>
        <row r="1639">
          <cell r="D1639">
            <v>50000</v>
          </cell>
        </row>
        <row r="1640">
          <cell r="D1640">
            <v>50000</v>
          </cell>
        </row>
        <row r="1641">
          <cell r="D1641">
            <v>12801228</v>
          </cell>
        </row>
        <row r="1642">
          <cell r="D1642">
            <v>5925808</v>
          </cell>
        </row>
        <row r="1643">
          <cell r="D1643">
            <v>24457.439999999999</v>
          </cell>
        </row>
        <row r="1644">
          <cell r="D1644">
            <v>24457.439999999999</v>
          </cell>
        </row>
        <row r="1645">
          <cell r="D1645">
            <v>24457.439999999999</v>
          </cell>
        </row>
        <row r="1646">
          <cell r="D1646">
            <v>50000</v>
          </cell>
        </row>
        <row r="1647">
          <cell r="D1647">
            <v>50000</v>
          </cell>
        </row>
        <row r="1648">
          <cell r="D1648">
            <v>50000</v>
          </cell>
        </row>
        <row r="1649">
          <cell r="D1649">
            <v>50000</v>
          </cell>
        </row>
        <row r="1650">
          <cell r="D1650">
            <v>50000</v>
          </cell>
        </row>
        <row r="1651">
          <cell r="D1651">
            <v>50000</v>
          </cell>
        </row>
        <row r="1652">
          <cell r="D1652">
            <v>50000</v>
          </cell>
        </row>
        <row r="1653">
          <cell r="D1653">
            <v>15080296</v>
          </cell>
        </row>
        <row r="1654">
          <cell r="D1654">
            <v>50000</v>
          </cell>
        </row>
        <row r="1655">
          <cell r="D1655">
            <v>50000</v>
          </cell>
        </row>
        <row r="1656">
          <cell r="D1656">
            <v>7610500</v>
          </cell>
        </row>
        <row r="1658">
          <cell r="D1658">
            <v>50000</v>
          </cell>
        </row>
        <row r="1659">
          <cell r="D1659">
            <v>50000</v>
          </cell>
        </row>
        <row r="1660">
          <cell r="D1660">
            <v>50000</v>
          </cell>
        </row>
        <row r="1661">
          <cell r="D1661">
            <v>50000</v>
          </cell>
        </row>
        <row r="1663">
          <cell r="D1663">
            <v>50000</v>
          </cell>
        </row>
        <row r="1665">
          <cell r="D1665">
            <v>240000</v>
          </cell>
        </row>
        <row r="1666">
          <cell r="D1666">
            <v>50000</v>
          </cell>
        </row>
        <row r="1667">
          <cell r="D1667">
            <v>50000</v>
          </cell>
        </row>
        <row r="1668">
          <cell r="D1668">
            <v>50000</v>
          </cell>
        </row>
        <row r="1669">
          <cell r="D1669">
            <v>50000</v>
          </cell>
        </row>
        <row r="1671">
          <cell r="D1671">
            <v>3544075</v>
          </cell>
        </row>
        <row r="1672">
          <cell r="D1672">
            <v>3840900</v>
          </cell>
        </row>
        <row r="1673">
          <cell r="D1673">
            <v>1512577.5000000002</v>
          </cell>
        </row>
        <row r="1674">
          <cell r="D1674">
            <v>1927057.4999999998</v>
          </cell>
        </row>
        <row r="1675">
          <cell r="D1675">
            <v>50000</v>
          </cell>
        </row>
        <row r="1676">
          <cell r="D1676">
            <v>50000</v>
          </cell>
        </row>
        <row r="1678">
          <cell r="D1678">
            <v>2712500</v>
          </cell>
        </row>
        <row r="1679">
          <cell r="D1679">
            <v>50000</v>
          </cell>
        </row>
        <row r="1680">
          <cell r="D1680">
            <v>3472000</v>
          </cell>
        </row>
        <row r="1681">
          <cell r="D1681">
            <v>4541500</v>
          </cell>
        </row>
        <row r="1682">
          <cell r="D1682">
            <v>3886036</v>
          </cell>
        </row>
        <row r="1684">
          <cell r="D1684">
            <v>5084564.2</v>
          </cell>
        </row>
        <row r="1685">
          <cell r="D1685">
            <v>2131250</v>
          </cell>
        </row>
        <row r="1686">
          <cell r="D1686">
            <v>2030500</v>
          </cell>
        </row>
        <row r="1688">
          <cell r="D1688">
            <v>50000</v>
          </cell>
        </row>
        <row r="1689">
          <cell r="D1689">
            <v>50000</v>
          </cell>
        </row>
        <row r="1690">
          <cell r="D1690">
            <v>50000</v>
          </cell>
        </row>
        <row r="1692">
          <cell r="D1692">
            <v>3053500</v>
          </cell>
        </row>
        <row r="1694">
          <cell r="D1694">
            <v>50000</v>
          </cell>
        </row>
        <row r="1695">
          <cell r="D1695">
            <v>50000</v>
          </cell>
        </row>
        <row r="1696">
          <cell r="D1696">
            <v>50000</v>
          </cell>
        </row>
        <row r="1697">
          <cell r="D1697">
            <v>5921856</v>
          </cell>
        </row>
        <row r="1698">
          <cell r="D1698">
            <v>50000</v>
          </cell>
        </row>
        <row r="1699">
          <cell r="D1699">
            <v>50000</v>
          </cell>
        </row>
        <row r="1701">
          <cell r="D1701">
            <v>50000</v>
          </cell>
        </row>
        <row r="1702">
          <cell r="D1702">
            <v>50000</v>
          </cell>
        </row>
        <row r="1703">
          <cell r="D1703">
            <v>50000</v>
          </cell>
        </row>
        <row r="1704">
          <cell r="D1704">
            <v>50000</v>
          </cell>
        </row>
        <row r="1705">
          <cell r="D1705">
            <v>50000</v>
          </cell>
        </row>
        <row r="1706">
          <cell r="D1706">
            <v>50000</v>
          </cell>
        </row>
        <row r="1708">
          <cell r="D1708">
            <v>50000</v>
          </cell>
        </row>
        <row r="1710">
          <cell r="D1710">
            <v>50000</v>
          </cell>
        </row>
        <row r="1711">
          <cell r="D1711">
            <v>50000</v>
          </cell>
        </row>
        <row r="1712">
          <cell r="D1712">
            <v>50000</v>
          </cell>
        </row>
        <row r="1713">
          <cell r="D1713">
            <v>50000</v>
          </cell>
        </row>
        <row r="1714">
          <cell r="D1714">
            <v>50000</v>
          </cell>
        </row>
        <row r="1715">
          <cell r="D1715">
            <v>3015896</v>
          </cell>
        </row>
        <row r="1716">
          <cell r="D1716">
            <v>50000</v>
          </cell>
        </row>
        <row r="1717">
          <cell r="D1717">
            <v>3053500</v>
          </cell>
        </row>
        <row r="1718">
          <cell r="D1718">
            <v>4213391.12</v>
          </cell>
        </row>
        <row r="1719">
          <cell r="D1719">
            <v>50000</v>
          </cell>
        </row>
        <row r="1720">
          <cell r="D1720">
            <v>50000</v>
          </cell>
        </row>
        <row r="1721">
          <cell r="D1721">
            <v>50000</v>
          </cell>
        </row>
        <row r="1723">
          <cell r="D1723">
            <v>5644223.9000000004</v>
          </cell>
        </row>
        <row r="1725">
          <cell r="D1725">
            <v>50000</v>
          </cell>
        </row>
        <row r="1727">
          <cell r="D1727">
            <v>9602157</v>
          </cell>
        </row>
        <row r="1728">
          <cell r="D1728">
            <v>50000</v>
          </cell>
        </row>
        <row r="1729">
          <cell r="D1729">
            <v>50000</v>
          </cell>
        </row>
        <row r="1731">
          <cell r="D1731">
            <v>3712250</v>
          </cell>
        </row>
        <row r="1732">
          <cell r="D1732">
            <v>3712250</v>
          </cell>
        </row>
        <row r="1733">
          <cell r="D1733">
            <v>3588008</v>
          </cell>
        </row>
        <row r="1734">
          <cell r="D1734">
            <v>50000</v>
          </cell>
        </row>
        <row r="1735">
          <cell r="D1735">
            <v>50000</v>
          </cell>
        </row>
        <row r="1736">
          <cell r="D1736">
            <v>4425827</v>
          </cell>
        </row>
        <row r="1737">
          <cell r="D1737">
            <v>11242965</v>
          </cell>
        </row>
        <row r="1739">
          <cell r="D1739">
            <v>50000</v>
          </cell>
        </row>
        <row r="1741">
          <cell r="D1741">
            <v>50000</v>
          </cell>
        </row>
        <row r="1742">
          <cell r="D1742">
            <v>4324500</v>
          </cell>
        </row>
        <row r="1743">
          <cell r="D1743">
            <v>4805000</v>
          </cell>
        </row>
        <row r="1744">
          <cell r="D1744">
            <v>50000</v>
          </cell>
        </row>
        <row r="1745">
          <cell r="D1745">
            <v>50000</v>
          </cell>
        </row>
        <row r="1747">
          <cell r="D1747">
            <v>872200</v>
          </cell>
        </row>
        <row r="1748">
          <cell r="D1748">
            <v>5902835.2999999998</v>
          </cell>
        </row>
        <row r="1749">
          <cell r="D1749">
            <v>50000</v>
          </cell>
        </row>
        <row r="1750">
          <cell r="D1750">
            <v>6631675</v>
          </cell>
        </row>
        <row r="1752">
          <cell r="D1752">
            <v>3704500</v>
          </cell>
        </row>
        <row r="1754">
          <cell r="D1754">
            <v>50000</v>
          </cell>
        </row>
        <row r="1756">
          <cell r="D1756">
            <v>10284250</v>
          </cell>
        </row>
        <row r="1758">
          <cell r="D1758">
            <v>50000</v>
          </cell>
        </row>
        <row r="1759">
          <cell r="D1759">
            <v>50000</v>
          </cell>
        </row>
        <row r="1760">
          <cell r="D1760">
            <v>25108450</v>
          </cell>
        </row>
        <row r="1761">
          <cell r="D1761">
            <v>50000</v>
          </cell>
        </row>
        <row r="1762">
          <cell r="D1762">
            <v>403168.8</v>
          </cell>
        </row>
        <row r="1763">
          <cell r="D1763">
            <v>632265.6</v>
          </cell>
        </row>
        <row r="1764">
          <cell r="D1764">
            <v>7358147.5999999996</v>
          </cell>
        </row>
        <row r="1765">
          <cell r="D1765">
            <v>50000</v>
          </cell>
        </row>
        <row r="1766">
          <cell r="D1766">
            <v>50000</v>
          </cell>
        </row>
        <row r="1767">
          <cell r="D1767">
            <v>50000</v>
          </cell>
        </row>
        <row r="1768">
          <cell r="D1768">
            <v>50000</v>
          </cell>
        </row>
        <row r="1769">
          <cell r="D1769">
            <v>6573944</v>
          </cell>
        </row>
        <row r="1770">
          <cell r="D1770">
            <v>6356550</v>
          </cell>
        </row>
        <row r="1771">
          <cell r="D1771">
            <v>50000</v>
          </cell>
        </row>
        <row r="1772">
          <cell r="D1772">
            <v>50000</v>
          </cell>
        </row>
        <row r="1773">
          <cell r="D1773">
            <v>5464800</v>
          </cell>
        </row>
        <row r="1774">
          <cell r="D1774">
            <v>50000</v>
          </cell>
        </row>
        <row r="1775">
          <cell r="D1775">
            <v>50000</v>
          </cell>
        </row>
        <row r="1776">
          <cell r="D1776">
            <v>50000</v>
          </cell>
        </row>
        <row r="1777">
          <cell r="D1777">
            <v>50000</v>
          </cell>
        </row>
        <row r="1778">
          <cell r="D1778">
            <v>6587500</v>
          </cell>
        </row>
        <row r="1779">
          <cell r="D1779">
            <v>7246250</v>
          </cell>
        </row>
        <row r="1780">
          <cell r="D1780">
            <v>9600700</v>
          </cell>
        </row>
        <row r="1781">
          <cell r="D1781">
            <v>50000</v>
          </cell>
        </row>
        <row r="1782">
          <cell r="D1782">
            <v>50000</v>
          </cell>
        </row>
        <row r="1783">
          <cell r="D1783">
            <v>21471630</v>
          </cell>
        </row>
        <row r="1784">
          <cell r="D1784">
            <v>27877772.5</v>
          </cell>
        </row>
        <row r="1785">
          <cell r="D1785">
            <v>31152666.600000001</v>
          </cell>
        </row>
        <row r="1786">
          <cell r="D1786">
            <v>7491838.5199999996</v>
          </cell>
        </row>
        <row r="1787">
          <cell r="D1787">
            <v>50000</v>
          </cell>
        </row>
        <row r="1788">
          <cell r="D1788">
            <v>50000</v>
          </cell>
        </row>
        <row r="1789">
          <cell r="D1789">
            <v>12478895</v>
          </cell>
        </row>
        <row r="1790">
          <cell r="D1790">
            <v>50000</v>
          </cell>
        </row>
        <row r="1791">
          <cell r="D1791">
            <v>14243889.43</v>
          </cell>
        </row>
        <row r="1792">
          <cell r="D1792">
            <v>50000</v>
          </cell>
        </row>
        <row r="1793">
          <cell r="D1793">
            <v>5709580</v>
          </cell>
        </row>
        <row r="1795">
          <cell r="D1795">
            <v>50000</v>
          </cell>
        </row>
        <row r="1796">
          <cell r="D1796">
            <v>7207500</v>
          </cell>
        </row>
        <row r="1797">
          <cell r="D1797">
            <v>5657500</v>
          </cell>
        </row>
        <row r="1799">
          <cell r="D1799">
            <v>1707080.1</v>
          </cell>
        </row>
        <row r="1800">
          <cell r="D1800">
            <v>4729858.8000000007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  <pageSetUpPr fitToPage="1"/>
  </sheetPr>
  <dimension ref="A1:GY1785"/>
  <sheetViews>
    <sheetView tabSelected="1" view="pageBreakPreview" zoomScale="90" zoomScaleNormal="80" zoomScaleSheetLayoutView="90" zoomScalePageLayoutView="70" workbookViewId="0">
      <selection activeCell="N1" sqref="N1:R3"/>
    </sheetView>
  </sheetViews>
  <sheetFormatPr defaultColWidth="8.85546875" defaultRowHeight="15.75" x14ac:dyDescent="0.25"/>
  <cols>
    <col min="1" max="1" width="6.5703125" style="23" customWidth="1"/>
    <col min="2" max="2" width="54.7109375" style="35" customWidth="1"/>
    <col min="3" max="3" width="10.28515625" style="1" customWidth="1"/>
    <col min="4" max="4" width="6.7109375" style="1" customWidth="1"/>
    <col min="5" max="5" width="16.140625" style="1" customWidth="1"/>
    <col min="6" max="7" width="6.7109375" style="3" customWidth="1"/>
    <col min="8" max="8" width="15.28515625" style="7" customWidth="1"/>
    <col min="9" max="9" width="13.7109375" style="134" customWidth="1"/>
    <col min="10" max="10" width="15.7109375" style="134" customWidth="1"/>
    <col min="11" max="11" width="19.85546875" style="6" customWidth="1"/>
    <col min="12" max="12" width="15.42578125" style="8" customWidth="1"/>
    <col min="13" max="13" width="21.28515625" style="8" customWidth="1"/>
    <col min="14" max="14" width="16.5703125" style="8" customWidth="1"/>
    <col min="15" max="15" width="20.7109375" style="6" customWidth="1"/>
    <col min="16" max="16" width="14.85546875" style="11" customWidth="1"/>
    <col min="17" max="17" width="12.28515625" style="11" customWidth="1"/>
    <col min="18" max="18" width="20.5703125" style="23" customWidth="1"/>
    <col min="19" max="19" width="17.28515625" style="136" customWidth="1"/>
    <col min="20" max="20" width="18.140625" style="14" customWidth="1"/>
    <col min="21" max="21" width="17.7109375" style="14" customWidth="1"/>
    <col min="22" max="22" width="17.28515625" style="2" bestFit="1" customWidth="1"/>
    <col min="23" max="23" width="15.42578125" style="2" bestFit="1" customWidth="1"/>
    <col min="24" max="16384" width="8.85546875" style="2"/>
  </cols>
  <sheetData>
    <row r="1" spans="1:22" ht="40.5" customHeight="1" x14ac:dyDescent="0.25">
      <c r="N1" s="402" t="s">
        <v>1596</v>
      </c>
      <c r="O1" s="402"/>
      <c r="P1" s="402"/>
      <c r="Q1" s="402"/>
      <c r="R1" s="402"/>
    </row>
    <row r="2" spans="1:22" ht="25.5" customHeight="1" x14ac:dyDescent="0.25">
      <c r="J2" s="512"/>
      <c r="K2" s="513"/>
      <c r="L2" s="513"/>
      <c r="M2" s="513"/>
      <c r="N2" s="402"/>
      <c r="O2" s="402"/>
      <c r="P2" s="402"/>
      <c r="Q2" s="402"/>
      <c r="R2" s="402"/>
      <c r="S2" s="14"/>
    </row>
    <row r="3" spans="1:22" ht="82.5" customHeight="1" x14ac:dyDescent="0.25">
      <c r="I3" s="7"/>
      <c r="J3" s="513"/>
      <c r="K3" s="513"/>
      <c r="L3" s="513"/>
      <c r="M3" s="513"/>
      <c r="N3" s="402"/>
      <c r="O3" s="402"/>
      <c r="P3" s="402"/>
      <c r="Q3" s="402"/>
      <c r="R3" s="402"/>
      <c r="S3" s="14"/>
    </row>
    <row r="4" spans="1:22" ht="33.75" customHeight="1" x14ac:dyDescent="0.25">
      <c r="A4" s="489" t="s">
        <v>1211</v>
      </c>
      <c r="B4" s="489"/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  <c r="P4" s="489"/>
      <c r="Q4" s="489"/>
      <c r="R4" s="489"/>
      <c r="S4" s="14"/>
    </row>
    <row r="5" spans="1:22" ht="8.4499999999999993" customHeight="1" x14ac:dyDescent="0.25">
      <c r="A5" s="13"/>
      <c r="B5" s="261"/>
      <c r="C5" s="261"/>
      <c r="D5" s="261"/>
      <c r="E5" s="261"/>
      <c r="F5" s="4"/>
      <c r="G5" s="4"/>
      <c r="H5" s="9"/>
      <c r="I5" s="9"/>
      <c r="J5" s="9"/>
      <c r="K5" s="9"/>
      <c r="L5" s="9"/>
      <c r="M5" s="9"/>
      <c r="N5" s="9"/>
      <c r="O5" s="9"/>
      <c r="P5" s="9"/>
      <c r="Q5" s="9"/>
      <c r="R5" s="65"/>
      <c r="S5" s="14"/>
    </row>
    <row r="6" spans="1:22" ht="40.15" customHeight="1" x14ac:dyDescent="0.25">
      <c r="A6" s="489" t="s">
        <v>0</v>
      </c>
      <c r="B6" s="489"/>
      <c r="C6" s="489"/>
      <c r="D6" s="489"/>
      <c r="E6" s="489"/>
      <c r="F6" s="489"/>
      <c r="G6" s="489"/>
      <c r="H6" s="489"/>
      <c r="I6" s="489"/>
      <c r="J6" s="489"/>
      <c r="K6" s="489"/>
      <c r="L6" s="489"/>
      <c r="M6" s="489"/>
      <c r="N6" s="489"/>
      <c r="O6" s="489"/>
      <c r="P6" s="489"/>
      <c r="Q6" s="489"/>
      <c r="R6" s="489"/>
      <c r="S6" s="14"/>
    </row>
    <row r="7" spans="1:22" ht="9" customHeight="1" x14ac:dyDescent="0.25">
      <c r="A7" s="13"/>
      <c r="B7" s="254"/>
      <c r="C7" s="254"/>
      <c r="D7" s="254"/>
      <c r="E7" s="254"/>
      <c r="F7" s="5"/>
      <c r="G7" s="5"/>
      <c r="H7" s="10"/>
      <c r="I7" s="10"/>
      <c r="J7" s="10"/>
      <c r="K7" s="10"/>
      <c r="L7" s="10"/>
      <c r="M7" s="10"/>
      <c r="N7" s="10"/>
      <c r="O7" s="10"/>
      <c r="P7" s="10"/>
      <c r="Q7" s="10"/>
      <c r="R7" s="13"/>
      <c r="S7" s="14"/>
    </row>
    <row r="8" spans="1:22" ht="24.75" customHeight="1" x14ac:dyDescent="0.25">
      <c r="A8" s="490" t="s">
        <v>10</v>
      </c>
      <c r="B8" s="491" t="s">
        <v>31</v>
      </c>
      <c r="C8" s="381" t="s">
        <v>11</v>
      </c>
      <c r="D8" s="381"/>
      <c r="E8" s="481" t="s">
        <v>12</v>
      </c>
      <c r="F8" s="483" t="s">
        <v>13</v>
      </c>
      <c r="G8" s="483" t="s">
        <v>14</v>
      </c>
      <c r="H8" s="495" t="s">
        <v>23</v>
      </c>
      <c r="I8" s="493" t="s">
        <v>25</v>
      </c>
      <c r="J8" s="493"/>
      <c r="K8" s="484" t="s">
        <v>15</v>
      </c>
      <c r="L8" s="484"/>
      <c r="M8" s="484"/>
      <c r="N8" s="484"/>
      <c r="O8" s="484"/>
      <c r="P8" s="480" t="s">
        <v>29</v>
      </c>
      <c r="Q8" s="480" t="s">
        <v>28</v>
      </c>
      <c r="R8" s="482" t="s">
        <v>16</v>
      </c>
      <c r="S8" s="14"/>
    </row>
    <row r="9" spans="1:22" ht="15" customHeight="1" x14ac:dyDescent="0.25">
      <c r="A9" s="490"/>
      <c r="B9" s="491"/>
      <c r="C9" s="481" t="s">
        <v>17</v>
      </c>
      <c r="D9" s="481" t="s">
        <v>27</v>
      </c>
      <c r="E9" s="481"/>
      <c r="F9" s="483"/>
      <c r="G9" s="483"/>
      <c r="H9" s="495"/>
      <c r="I9" s="478" t="s">
        <v>8</v>
      </c>
      <c r="J9" s="478" t="s">
        <v>9</v>
      </c>
      <c r="K9" s="479" t="s">
        <v>24</v>
      </c>
      <c r="L9" s="484" t="s">
        <v>26</v>
      </c>
      <c r="M9" s="484"/>
      <c r="N9" s="484"/>
      <c r="O9" s="484"/>
      <c r="P9" s="480"/>
      <c r="Q9" s="480"/>
      <c r="R9" s="482"/>
      <c r="S9" s="14"/>
    </row>
    <row r="10" spans="1:22" ht="201" customHeight="1" x14ac:dyDescent="0.25">
      <c r="A10" s="490"/>
      <c r="B10" s="491"/>
      <c r="C10" s="481"/>
      <c r="D10" s="481"/>
      <c r="E10" s="481"/>
      <c r="F10" s="483"/>
      <c r="G10" s="483"/>
      <c r="H10" s="495"/>
      <c r="I10" s="478"/>
      <c r="J10" s="478"/>
      <c r="K10" s="479"/>
      <c r="L10" s="24" t="s">
        <v>1</v>
      </c>
      <c r="M10" s="24" t="s">
        <v>2</v>
      </c>
      <c r="N10" s="24" t="s">
        <v>7</v>
      </c>
      <c r="O10" s="24" t="s">
        <v>18</v>
      </c>
      <c r="P10" s="480"/>
      <c r="Q10" s="480"/>
      <c r="R10" s="482"/>
      <c r="S10" s="14"/>
    </row>
    <row r="11" spans="1:22" s="1" customFormat="1" ht="23.25" customHeight="1" x14ac:dyDescent="0.25">
      <c r="A11" s="490"/>
      <c r="B11" s="491"/>
      <c r="C11" s="481"/>
      <c r="D11" s="481"/>
      <c r="E11" s="481"/>
      <c r="F11" s="483"/>
      <c r="G11" s="483"/>
      <c r="H11" s="255" t="s">
        <v>32</v>
      </c>
      <c r="I11" s="255" t="s">
        <v>32</v>
      </c>
      <c r="J11" s="255" t="s">
        <v>32</v>
      </c>
      <c r="K11" s="25" t="s">
        <v>19</v>
      </c>
      <c r="L11" s="256" t="s">
        <v>19</v>
      </c>
      <c r="M11" s="256" t="s">
        <v>19</v>
      </c>
      <c r="N11" s="256" t="s">
        <v>19</v>
      </c>
      <c r="O11" s="25" t="s">
        <v>19</v>
      </c>
      <c r="P11" s="242" t="s">
        <v>33</v>
      </c>
      <c r="Q11" s="242" t="s">
        <v>33</v>
      </c>
      <c r="R11" s="482"/>
      <c r="S11" s="261"/>
      <c r="T11" s="261"/>
      <c r="U11" s="261"/>
    </row>
    <row r="12" spans="1:22" s="1" customFormat="1" ht="21" customHeight="1" x14ac:dyDescent="0.25">
      <c r="A12" s="57">
        <v>1</v>
      </c>
      <c r="B12" s="247">
        <v>2</v>
      </c>
      <c r="C12" s="247">
        <v>3</v>
      </c>
      <c r="D12" s="247">
        <v>4</v>
      </c>
      <c r="E12" s="247">
        <v>5</v>
      </c>
      <c r="F12" s="248">
        <v>6</v>
      </c>
      <c r="G12" s="248">
        <v>7</v>
      </c>
      <c r="H12" s="26">
        <v>8</v>
      </c>
      <c r="I12" s="26">
        <v>9</v>
      </c>
      <c r="J12" s="26">
        <v>10</v>
      </c>
      <c r="K12" s="27">
        <v>11</v>
      </c>
      <c r="L12" s="26">
        <v>12</v>
      </c>
      <c r="M12" s="26">
        <v>13</v>
      </c>
      <c r="N12" s="26">
        <v>14</v>
      </c>
      <c r="O12" s="27">
        <v>15</v>
      </c>
      <c r="P12" s="26">
        <v>16</v>
      </c>
      <c r="Q12" s="26">
        <v>17</v>
      </c>
      <c r="R12" s="57">
        <v>18</v>
      </c>
      <c r="S12" s="261"/>
      <c r="T12" s="261"/>
      <c r="U12" s="261"/>
    </row>
    <row r="13" spans="1:22" ht="40.15" customHeight="1" x14ac:dyDescent="0.25">
      <c r="A13" s="492" t="s">
        <v>30</v>
      </c>
      <c r="B13" s="492"/>
      <c r="C13" s="32" t="s">
        <v>21</v>
      </c>
      <c r="D13" s="32" t="s">
        <v>21</v>
      </c>
      <c r="E13" s="32" t="s">
        <v>21</v>
      </c>
      <c r="F13" s="28" t="s">
        <v>21</v>
      </c>
      <c r="G13" s="28" t="s">
        <v>21</v>
      </c>
      <c r="H13" s="33">
        <f>H15+H34+H120+H133+H136+H143+H148+H151+H164+H172+H206+H210+H224+H234+H239+H266+H269+H277+H291+H340+H348+H352+H364+H373+H382+H406+H410+H413+H418+H422+H428+H439+H450+H463+H476+H480+H483+H503+H512+H534+H537+H545+H555+H653+H658+H668+H690+H694+H698+H702+H735+H742+H751+H756+H769+H859+H868+H872+H877+H883+H889+H895+H902+H906+H910+H1490+H1496+H1502+H1512+H1515+H1528+H1534+H1545+H1551+H1556+H1563+H1568+H1576+H1585+H1603+H1611+H1634+H1638+H1644+H1649+H1663+H1667+H1670+H1680+H1692+H1696+H1689+H1699+H1703+H1771+H1778</f>
        <v>2739225.4</v>
      </c>
      <c r="I13" s="33">
        <f>I15+I34+I120+I133+I136+I143+I148+I151+I164+I172+I206+I210+I224+I234+I239+I266+I269+I277+I291+I340+I348+I352+I364+I373+I382+I406+I410+I413+I418+I422+I428+I439+I450+I463+I476+I480+I483+I503+I512+I534+I537+I545+I555+I653+I658+I668+I690+I694+I698+I702+I735+I742+I751+I756+I769+I859+I868+I872+I877+I883+I889+I895+I902+I906+I910+I1490+I1496+I1502+I1512+I1515+I1528+I1534+I1545+I1551+I1556+I1563+I1568+I1576+I1585+I1603+I1611+I1634+I1638+I1644+I1649+I1663+I1667+I1670+I1680+I1692+I1696+I1689+I1699+I1703+I1771+I1778</f>
        <v>165307.54000000004</v>
      </c>
      <c r="J13" s="33">
        <f>J15+J34+J120+J133+J136+J143+J148+J151+J164+J172+J206+J210+J224+J234+J239+J266+J269+J277+J291+J340+J348+J352+J364+J373+J382+J406+J410+J413+J418+J422+J428+J439+J450+J463+J476+J480+J483+J503+J512+J534+J537+J545+J555+J653+J658+J668+J690+J694+J698+J702+J735+J742+J751+J756+J769+J859+J868+J872+J877+J883+J889+J895+J902+J906+J910+J1490+J1496+J1502+J1512+J1515+J1528+J1534+J1545+J1551+J1556+J1563+J1568+J1576+J1585+J1603+J1611+J1634+J1638+J1644+J1649+J1663+J1667+J1670+J1680+J1692+J1696+J1689+J1699+J1703+J1771+J1778</f>
        <v>2250548.4080000017</v>
      </c>
      <c r="K13" s="33">
        <f>'[1]Прод. прилож (2)'!$D$8</f>
        <v>6141303301.9699993</v>
      </c>
      <c r="L13" s="33">
        <f>L15+L34+L120+L133+L136+L143+L148+L151+L164+L172+L206+L210+L224+L234+L239+L266+L269+L277+L291+L340+L348+L352+L364+L373+L382+L406+L410+L413+L418+L422+L428+L439+L450+L463+L476+L480+L483+L503+L512+L534+L537+L545+L555+L653+L658+L668+L690+L694+L698+L702+L735+L742+L751+L756+L769+L859+L868+L872+L877+L883+L889+L895+L902+L906+L910+L1490+L1496+L1502+L1512+L1515+L1528+L1534+L1545+L1551+L1556+L1563+L1568+L1576+L1585+L1603+L1611+L1634+L1638+L1644+L1649+L1663+L1667+L1670+L1680+L1692+L1696+L1689+L1699+L1703+L1771+L1778</f>
        <v>0</v>
      </c>
      <c r="M13" s="33">
        <f>SUM(M15+M34+M120+M133+M136+M143+M151+M164+M172+M206+M210+M224+M234+M239+M266+M269+M277+M291+M340+M348+M352+M364+M373+M382+M406+M410+M413+M418+M422+M428+M439+M450+M463+M476+M480+M483+M503+M512+M534+M537+M545+M555+M653+M658+M668+M690+M694+M698+M702+M735+M742+M751+M756+M769+M859+M868+M872+M877+M883+M889+M895+M902+M906+M910+M1490+M1496+M1499+M1512+M1515+M1528+M1534+M1545+M1556+M1563+M1568+M1576+M1585+M1603+M1611+M1634+M1638+M1644+M1649+M1663+M1667+M1670+M1680+M1692+M1696+M1689+M1699+M1703+M1771+M1778)</f>
        <v>125499999.99999999</v>
      </c>
      <c r="N13" s="33">
        <f>N15+N34+N120+N133+N136+N143+N148+N151+N164+N172+N206+N210+N224+N234+N239+N266+N269+N277+N291+N340+N348+N352+N364+N373+N382+N406+N410+N413+N418+N422+N428+N439+N450+N463+N476+N480+N483+N503+N512+N534+N537+N545+N555+N653+N658+N668+N690+N694+N698+N702+N735+N742+N751+N756+N769+N859+N868+N872+N877+N883+N889+N895+N902+N906+N910+N1490+N1496+N1502+N1512+N1515+N1528+N1534+N1545+N1551+N1556+N1563+N1568+N1576+N1585+N1603+N1611+N1634+N1638+N1644+N1649+N1663+N1667+N1670+N1680+N1692+N1696+N1689+N1699+N1703+N1771+N1778</f>
        <v>0</v>
      </c>
      <c r="O13" s="33">
        <f>K13-M13</f>
        <v>6015803301.9699993</v>
      </c>
      <c r="P13" s="29">
        <f>K13/H13</f>
        <v>2241.9853809657284</v>
      </c>
      <c r="Q13" s="34" t="s">
        <v>21</v>
      </c>
      <c r="R13" s="30" t="s">
        <v>21</v>
      </c>
      <c r="S13" s="14"/>
    </row>
    <row r="14" spans="1:22" ht="30" customHeight="1" x14ac:dyDescent="0.25">
      <c r="A14" s="372" t="s">
        <v>84</v>
      </c>
      <c r="B14" s="372"/>
      <c r="C14" s="372"/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17"/>
    </row>
    <row r="15" spans="1:22" ht="30" customHeight="1" x14ac:dyDescent="0.25">
      <c r="A15" s="494" t="s">
        <v>1506</v>
      </c>
      <c r="B15" s="494"/>
      <c r="C15" s="111" t="s">
        <v>21</v>
      </c>
      <c r="D15" s="111" t="s">
        <v>21</v>
      </c>
      <c r="E15" s="111" t="s">
        <v>21</v>
      </c>
      <c r="F15" s="112" t="s">
        <v>21</v>
      </c>
      <c r="G15" s="112" t="s">
        <v>21</v>
      </c>
      <c r="H15" s="113">
        <f>SUM(H16:H32)</f>
        <v>9520.9800000000014</v>
      </c>
      <c r="I15" s="113">
        <f t="shared" ref="I15:J15" si="0">SUM(I16:I32)</f>
        <v>3105.6800000000003</v>
      </c>
      <c r="J15" s="113">
        <f t="shared" si="0"/>
        <v>4999.38</v>
      </c>
      <c r="K15" s="113">
        <f>SUM(K16:K32)</f>
        <v>66298102.190000005</v>
      </c>
      <c r="L15" s="113">
        <f>SUM(L16:L32)</f>
        <v>0</v>
      </c>
      <c r="M15" s="113">
        <f t="shared" ref="M15:N15" si="1">SUM(M16:M32)</f>
        <v>0</v>
      </c>
      <c r="N15" s="113">
        <f t="shared" si="1"/>
        <v>0</v>
      </c>
      <c r="O15" s="113">
        <f>SUM(O16:O32)</f>
        <v>66298102.190000005</v>
      </c>
      <c r="P15" s="113">
        <f>K15/H15</f>
        <v>6963.3695470424254</v>
      </c>
      <c r="Q15" s="114" t="s">
        <v>21</v>
      </c>
      <c r="R15" s="115" t="s">
        <v>21</v>
      </c>
      <c r="S15" s="17"/>
      <c r="T15" s="17"/>
    </row>
    <row r="16" spans="1:22" s="118" customFormat="1" ht="30" customHeight="1" x14ac:dyDescent="0.25">
      <c r="A16" s="171">
        <v>1</v>
      </c>
      <c r="B16" s="246" t="s">
        <v>708</v>
      </c>
      <c r="C16" s="241">
        <v>1982</v>
      </c>
      <c r="D16" s="241" t="s">
        <v>201</v>
      </c>
      <c r="E16" s="247" t="s">
        <v>20</v>
      </c>
      <c r="F16" s="248">
        <v>3</v>
      </c>
      <c r="G16" s="248">
        <v>1</v>
      </c>
      <c r="H16" s="249">
        <v>2142.6999999999998</v>
      </c>
      <c r="I16" s="233">
        <v>887.8</v>
      </c>
      <c r="J16" s="259">
        <v>600.79999999999995</v>
      </c>
      <c r="K16" s="249">
        <f t="shared" ref="K16:K32" si="2">SUM(L16:O16)</f>
        <v>5025671.7699999996</v>
      </c>
      <c r="L16" s="249">
        <v>0</v>
      </c>
      <c r="M16" s="249">
        <v>0</v>
      </c>
      <c r="N16" s="249">
        <v>0</v>
      </c>
      <c r="O16" s="249">
        <f>'[1]Прод. прилож (2)'!$D$12</f>
        <v>5025671.7699999996</v>
      </c>
      <c r="P16" s="249">
        <f>K16/H16</f>
        <v>2345.4854949362953</v>
      </c>
      <c r="Q16" s="41">
        <v>9673</v>
      </c>
      <c r="R16" s="57" t="s">
        <v>91</v>
      </c>
      <c r="S16" s="137"/>
      <c r="T16" s="16"/>
      <c r="U16" s="16"/>
      <c r="V16" s="18"/>
    </row>
    <row r="17" spans="1:22" s="118" customFormat="1" ht="30" customHeight="1" x14ac:dyDescent="0.25">
      <c r="A17" s="171">
        <v>2</v>
      </c>
      <c r="B17" s="246" t="s">
        <v>715</v>
      </c>
      <c r="C17" s="241">
        <v>1966</v>
      </c>
      <c r="D17" s="241">
        <v>2006</v>
      </c>
      <c r="E17" s="247" t="s">
        <v>20</v>
      </c>
      <c r="F17" s="248">
        <v>2</v>
      </c>
      <c r="G17" s="248">
        <v>3</v>
      </c>
      <c r="H17" s="249">
        <v>680.4</v>
      </c>
      <c r="I17" s="233">
        <v>297.31</v>
      </c>
      <c r="J17" s="259">
        <v>152.36000000000001</v>
      </c>
      <c r="K17" s="249">
        <f t="shared" si="2"/>
        <v>4105464.79</v>
      </c>
      <c r="L17" s="249">
        <v>0</v>
      </c>
      <c r="M17" s="249">
        <v>0</v>
      </c>
      <c r="N17" s="249">
        <v>0</v>
      </c>
      <c r="O17" s="249">
        <f>'[1]Прод. прилож (2)'!$D$13</f>
        <v>4105464.79</v>
      </c>
      <c r="P17" s="249">
        <v>5948.05</v>
      </c>
      <c r="Q17" s="41">
        <v>9673</v>
      </c>
      <c r="R17" s="57" t="s">
        <v>91</v>
      </c>
      <c r="S17" s="137"/>
      <c r="T17" s="16"/>
      <c r="U17" s="16"/>
      <c r="V17" s="18"/>
    </row>
    <row r="18" spans="1:22" s="118" customFormat="1" ht="30" customHeight="1" x14ac:dyDescent="0.25">
      <c r="A18" s="171">
        <v>3</v>
      </c>
      <c r="B18" s="246" t="s">
        <v>716</v>
      </c>
      <c r="C18" s="241">
        <v>1988</v>
      </c>
      <c r="D18" s="241" t="s">
        <v>201</v>
      </c>
      <c r="E18" s="241" t="s">
        <v>90</v>
      </c>
      <c r="F18" s="248">
        <v>3</v>
      </c>
      <c r="G18" s="248">
        <v>2</v>
      </c>
      <c r="H18" s="249">
        <v>733.3</v>
      </c>
      <c r="I18" s="233">
        <v>431</v>
      </c>
      <c r="J18" s="259">
        <v>302.3</v>
      </c>
      <c r="K18" s="249">
        <f t="shared" si="2"/>
        <v>3885450.26</v>
      </c>
      <c r="L18" s="249">
        <v>0</v>
      </c>
      <c r="M18" s="249">
        <v>0</v>
      </c>
      <c r="N18" s="249">
        <v>0</v>
      </c>
      <c r="O18" s="249">
        <f>'[1]Прод. прилож (2)'!$D$1078</f>
        <v>3885450.26</v>
      </c>
      <c r="P18" s="249">
        <v>1403.25</v>
      </c>
      <c r="Q18" s="41">
        <v>9673</v>
      </c>
      <c r="R18" s="57" t="s">
        <v>93</v>
      </c>
      <c r="S18" s="16"/>
      <c r="T18" s="16"/>
      <c r="U18" s="16"/>
      <c r="V18" s="18"/>
    </row>
    <row r="19" spans="1:22" s="118" customFormat="1" ht="30" customHeight="1" x14ac:dyDescent="0.25">
      <c r="A19" s="383">
        <v>4</v>
      </c>
      <c r="B19" s="390" t="s">
        <v>709</v>
      </c>
      <c r="C19" s="374">
        <v>1967</v>
      </c>
      <c r="D19" s="374" t="s">
        <v>201</v>
      </c>
      <c r="E19" s="378" t="s">
        <v>20</v>
      </c>
      <c r="F19" s="394">
        <v>2</v>
      </c>
      <c r="G19" s="394">
        <v>2</v>
      </c>
      <c r="H19" s="396">
        <v>392.9</v>
      </c>
      <c r="I19" s="398">
        <v>259.32</v>
      </c>
      <c r="J19" s="400">
        <v>120.27</v>
      </c>
      <c r="K19" s="249">
        <f t="shared" si="2"/>
        <v>21700.07</v>
      </c>
      <c r="L19" s="249">
        <v>0</v>
      </c>
      <c r="M19" s="249">
        <v>0</v>
      </c>
      <c r="N19" s="249">
        <v>0</v>
      </c>
      <c r="O19" s="249">
        <f>'[1]Прод. прилож (2)'!$D$439</f>
        <v>21700.07</v>
      </c>
      <c r="P19" s="249">
        <v>5467.1</v>
      </c>
      <c r="Q19" s="41">
        <v>9673</v>
      </c>
      <c r="R19" s="57" t="s">
        <v>92</v>
      </c>
      <c r="S19" s="16"/>
      <c r="T19" s="16"/>
      <c r="U19" s="16"/>
      <c r="V19" s="18"/>
    </row>
    <row r="20" spans="1:22" s="118" customFormat="1" ht="30" customHeight="1" x14ac:dyDescent="0.25">
      <c r="A20" s="384"/>
      <c r="B20" s="391"/>
      <c r="C20" s="375"/>
      <c r="D20" s="375"/>
      <c r="E20" s="379"/>
      <c r="F20" s="395"/>
      <c r="G20" s="395"/>
      <c r="H20" s="397"/>
      <c r="I20" s="399"/>
      <c r="J20" s="401"/>
      <c r="K20" s="217">
        <f>SUM(L20:O20)</f>
        <v>5921856.2999999998</v>
      </c>
      <c r="L20" s="249">
        <v>0</v>
      </c>
      <c r="M20" s="249">
        <v>0</v>
      </c>
      <c r="N20" s="249">
        <v>0</v>
      </c>
      <c r="O20" s="249">
        <f>'[1]Прод. прилож (2)'!$D$1079</f>
        <v>5921856.2999999998</v>
      </c>
      <c r="P20" s="249">
        <f>K20/H19</f>
        <v>15072.171799440062</v>
      </c>
      <c r="Q20" s="41">
        <v>9673</v>
      </c>
      <c r="R20" s="57" t="s">
        <v>93</v>
      </c>
      <c r="S20" s="16"/>
      <c r="T20" s="16"/>
      <c r="U20" s="16"/>
      <c r="V20" s="18"/>
    </row>
    <row r="21" spans="1:22" s="118" customFormat="1" ht="30" customHeight="1" x14ac:dyDescent="0.25">
      <c r="A21" s="171">
        <v>5</v>
      </c>
      <c r="B21" s="246" t="s">
        <v>1433</v>
      </c>
      <c r="C21" s="241">
        <v>1978</v>
      </c>
      <c r="D21" s="241" t="s">
        <v>201</v>
      </c>
      <c r="E21" s="247" t="s">
        <v>20</v>
      </c>
      <c r="F21" s="248">
        <v>3</v>
      </c>
      <c r="G21" s="248">
        <v>2</v>
      </c>
      <c r="H21" s="249">
        <v>1084.8800000000001</v>
      </c>
      <c r="I21" s="233">
        <v>0</v>
      </c>
      <c r="J21" s="249">
        <v>1084.8800000000001</v>
      </c>
      <c r="K21" s="249">
        <f t="shared" ref="K21" si="3">SUM(L21:O21)</f>
        <v>9243444.4000000022</v>
      </c>
      <c r="L21" s="249">
        <v>0</v>
      </c>
      <c r="M21" s="249">
        <v>0</v>
      </c>
      <c r="N21" s="249">
        <v>0</v>
      </c>
      <c r="O21" s="249">
        <f>'[1]Прод. прилож (2)'!$D$1080</f>
        <v>9243444.4000000022</v>
      </c>
      <c r="P21" s="249">
        <f>K21/H21</f>
        <v>8520.2459258166818</v>
      </c>
      <c r="Q21" s="41">
        <v>9673</v>
      </c>
      <c r="R21" s="57" t="s">
        <v>93</v>
      </c>
      <c r="S21" s="16"/>
      <c r="T21" s="16"/>
      <c r="U21" s="16"/>
      <c r="V21" s="18"/>
    </row>
    <row r="22" spans="1:22" s="118" customFormat="1" ht="30" customHeight="1" x14ac:dyDescent="0.25">
      <c r="A22" s="171">
        <v>6</v>
      </c>
      <c r="B22" s="246" t="s">
        <v>1434</v>
      </c>
      <c r="C22" s="241">
        <v>1978</v>
      </c>
      <c r="D22" s="241" t="s">
        <v>201</v>
      </c>
      <c r="E22" s="247" t="s">
        <v>20</v>
      </c>
      <c r="F22" s="248">
        <v>3</v>
      </c>
      <c r="G22" s="248">
        <v>2</v>
      </c>
      <c r="H22" s="249">
        <v>1093.1600000000001</v>
      </c>
      <c r="I22" s="233">
        <v>0</v>
      </c>
      <c r="J22" s="249">
        <v>1084.8800000000001</v>
      </c>
      <c r="K22" s="249">
        <f t="shared" ref="K22" si="4">SUM(L22:O22)</f>
        <v>9238277.3600000013</v>
      </c>
      <c r="L22" s="249">
        <v>0</v>
      </c>
      <c r="M22" s="249">
        <v>0</v>
      </c>
      <c r="N22" s="249">
        <v>0</v>
      </c>
      <c r="O22" s="249">
        <f>'[1]Прод. прилож (2)'!$D$1081</f>
        <v>9238277.3600000013</v>
      </c>
      <c r="P22" s="249">
        <f>K22/H22</f>
        <v>8450.9837169307339</v>
      </c>
      <c r="Q22" s="41">
        <v>9673</v>
      </c>
      <c r="R22" s="57" t="s">
        <v>93</v>
      </c>
      <c r="S22" s="16"/>
      <c r="T22" s="16"/>
      <c r="U22" s="16"/>
      <c r="V22" s="18"/>
    </row>
    <row r="23" spans="1:22" s="118" customFormat="1" ht="30" customHeight="1" x14ac:dyDescent="0.25">
      <c r="A23" s="383">
        <v>7</v>
      </c>
      <c r="B23" s="390" t="s">
        <v>710</v>
      </c>
      <c r="C23" s="374">
        <v>1970</v>
      </c>
      <c r="D23" s="374" t="s">
        <v>201</v>
      </c>
      <c r="E23" s="378" t="s">
        <v>20</v>
      </c>
      <c r="F23" s="394">
        <v>2</v>
      </c>
      <c r="G23" s="394">
        <v>1</v>
      </c>
      <c r="H23" s="396">
        <v>305.24</v>
      </c>
      <c r="I23" s="398">
        <v>186.05</v>
      </c>
      <c r="J23" s="400">
        <v>101.17</v>
      </c>
      <c r="K23" s="216">
        <f t="shared" si="2"/>
        <v>15461.59</v>
      </c>
      <c r="L23" s="249">
        <v>0</v>
      </c>
      <c r="M23" s="249">
        <v>0</v>
      </c>
      <c r="N23" s="249">
        <v>0</v>
      </c>
      <c r="O23" s="249">
        <f>'[1]Прод. прилож (2)'!$D$440</f>
        <v>15461.59</v>
      </c>
      <c r="P23" s="249">
        <v>6203.1</v>
      </c>
      <c r="Q23" s="41">
        <v>9673</v>
      </c>
      <c r="R23" s="57" t="s">
        <v>92</v>
      </c>
      <c r="S23" s="16"/>
      <c r="T23" s="16"/>
      <c r="U23" s="16"/>
      <c r="V23" s="18"/>
    </row>
    <row r="24" spans="1:22" s="118" customFormat="1" ht="30" customHeight="1" x14ac:dyDescent="0.25">
      <c r="A24" s="384"/>
      <c r="B24" s="391"/>
      <c r="C24" s="375"/>
      <c r="D24" s="375"/>
      <c r="E24" s="379"/>
      <c r="F24" s="395"/>
      <c r="G24" s="395"/>
      <c r="H24" s="397"/>
      <c r="I24" s="399"/>
      <c r="J24" s="401"/>
      <c r="K24" s="216">
        <f t="shared" si="2"/>
        <v>2115750</v>
      </c>
      <c r="L24" s="249">
        <v>0</v>
      </c>
      <c r="M24" s="249">
        <v>0</v>
      </c>
      <c r="N24" s="249">
        <v>0</v>
      </c>
      <c r="O24" s="249">
        <f>'[1]Прод. прилож (2)'!$D$1082</f>
        <v>2115750</v>
      </c>
      <c r="P24" s="249">
        <f>K24/H23</f>
        <v>6931.4310051107323</v>
      </c>
      <c r="Q24" s="41">
        <v>9673</v>
      </c>
      <c r="R24" s="57" t="s">
        <v>93</v>
      </c>
      <c r="S24" s="16"/>
      <c r="T24" s="16"/>
      <c r="U24" s="16"/>
      <c r="V24" s="18"/>
    </row>
    <row r="25" spans="1:22" s="118" customFormat="1" ht="30" customHeight="1" x14ac:dyDescent="0.25">
      <c r="A25" s="383">
        <v>8</v>
      </c>
      <c r="B25" s="390" t="s">
        <v>711</v>
      </c>
      <c r="C25" s="374">
        <v>2001</v>
      </c>
      <c r="D25" s="374" t="s">
        <v>201</v>
      </c>
      <c r="E25" s="378" t="s">
        <v>20</v>
      </c>
      <c r="F25" s="394">
        <v>3</v>
      </c>
      <c r="G25" s="394">
        <v>2</v>
      </c>
      <c r="H25" s="396">
        <v>599</v>
      </c>
      <c r="I25" s="398">
        <v>341.8</v>
      </c>
      <c r="J25" s="400">
        <v>257.2</v>
      </c>
      <c r="K25" s="249">
        <f t="shared" si="2"/>
        <v>27977.33</v>
      </c>
      <c r="L25" s="249">
        <v>0</v>
      </c>
      <c r="M25" s="249">
        <v>0</v>
      </c>
      <c r="N25" s="249">
        <v>0</v>
      </c>
      <c r="O25" s="249">
        <f>'[1]Прод. прилож (2)'!$D$441</f>
        <v>27977.33</v>
      </c>
      <c r="P25" s="249">
        <f>K25/H25</f>
        <v>46.706727879799672</v>
      </c>
      <c r="Q25" s="41">
        <v>9673</v>
      </c>
      <c r="R25" s="57" t="s">
        <v>92</v>
      </c>
      <c r="S25" s="16"/>
      <c r="T25" s="16"/>
      <c r="U25" s="16"/>
      <c r="V25" s="18"/>
    </row>
    <row r="26" spans="1:22" s="118" customFormat="1" ht="30" customHeight="1" x14ac:dyDescent="0.25">
      <c r="A26" s="384"/>
      <c r="B26" s="391"/>
      <c r="C26" s="375"/>
      <c r="D26" s="375"/>
      <c r="E26" s="379"/>
      <c r="F26" s="395"/>
      <c r="G26" s="395"/>
      <c r="H26" s="397"/>
      <c r="I26" s="399"/>
      <c r="J26" s="401"/>
      <c r="K26" s="249">
        <f>SUM(L26:O26)</f>
        <v>7037000</v>
      </c>
      <c r="L26" s="249">
        <v>0</v>
      </c>
      <c r="M26" s="249">
        <v>0</v>
      </c>
      <c r="N26" s="249">
        <v>0</v>
      </c>
      <c r="O26" s="249">
        <f>'[1]Прод. прилож (2)'!$D$1083</f>
        <v>7037000</v>
      </c>
      <c r="P26" s="249">
        <f>K26/H25</f>
        <v>11747.913188647746</v>
      </c>
      <c r="Q26" s="41">
        <v>9673</v>
      </c>
      <c r="R26" s="57" t="s">
        <v>93</v>
      </c>
      <c r="S26" s="16"/>
      <c r="T26" s="16"/>
      <c r="U26" s="16"/>
      <c r="V26" s="18"/>
    </row>
    <row r="27" spans="1:22" s="118" customFormat="1" ht="30" customHeight="1" x14ac:dyDescent="0.25">
      <c r="A27" s="171">
        <v>9</v>
      </c>
      <c r="B27" s="118" t="s">
        <v>712</v>
      </c>
      <c r="C27" s="241">
        <v>1975</v>
      </c>
      <c r="D27" s="241" t="s">
        <v>201</v>
      </c>
      <c r="E27" s="247" t="s">
        <v>20</v>
      </c>
      <c r="F27" s="248">
        <v>3</v>
      </c>
      <c r="G27" s="248">
        <v>2</v>
      </c>
      <c r="H27" s="249">
        <v>520.1</v>
      </c>
      <c r="I27" s="233">
        <v>261.8</v>
      </c>
      <c r="J27" s="249">
        <v>236.42</v>
      </c>
      <c r="K27" s="249">
        <f t="shared" si="2"/>
        <v>50000</v>
      </c>
      <c r="L27" s="249">
        <v>0</v>
      </c>
      <c r="M27" s="249">
        <v>0</v>
      </c>
      <c r="N27" s="249">
        <v>0</v>
      </c>
      <c r="O27" s="249">
        <f>'[1]Прод. прилож (2)'!$D$1084</f>
        <v>50000</v>
      </c>
      <c r="P27" s="249">
        <v>6594.12</v>
      </c>
      <c r="Q27" s="41">
        <v>9673</v>
      </c>
      <c r="R27" s="57" t="s">
        <v>93</v>
      </c>
      <c r="S27" s="16"/>
      <c r="T27" s="16"/>
      <c r="U27" s="16"/>
      <c r="V27" s="18"/>
    </row>
    <row r="28" spans="1:22" s="118" customFormat="1" ht="30" customHeight="1" x14ac:dyDescent="0.25">
      <c r="A28" s="171">
        <v>10</v>
      </c>
      <c r="B28" s="118" t="s">
        <v>717</v>
      </c>
      <c r="C28" s="241">
        <v>1984</v>
      </c>
      <c r="D28" s="241" t="s">
        <v>201</v>
      </c>
      <c r="E28" s="247" t="s">
        <v>20</v>
      </c>
      <c r="F28" s="248">
        <v>2</v>
      </c>
      <c r="G28" s="248">
        <v>1</v>
      </c>
      <c r="H28" s="249">
        <v>647.20000000000005</v>
      </c>
      <c r="I28" s="233">
        <v>231.6</v>
      </c>
      <c r="J28" s="249">
        <v>343.8</v>
      </c>
      <c r="K28" s="249">
        <f t="shared" si="2"/>
        <v>50000</v>
      </c>
      <c r="L28" s="249">
        <v>0</v>
      </c>
      <c r="M28" s="249">
        <v>0</v>
      </c>
      <c r="N28" s="249">
        <v>0</v>
      </c>
      <c r="O28" s="249">
        <f>'[1]Прод. прилож (2)'!$D$1085</f>
        <v>50000</v>
      </c>
      <c r="P28" s="249">
        <v>4268.62</v>
      </c>
      <c r="Q28" s="41">
        <v>9673</v>
      </c>
      <c r="R28" s="57" t="s">
        <v>93</v>
      </c>
      <c r="S28" s="16"/>
      <c r="T28" s="15"/>
      <c r="U28" s="15"/>
    </row>
    <row r="29" spans="1:22" s="88" customFormat="1" ht="30" customHeight="1" x14ac:dyDescent="0.25">
      <c r="A29" s="383">
        <v>11</v>
      </c>
      <c r="B29" s="385" t="s">
        <v>1059</v>
      </c>
      <c r="C29" s="381">
        <v>1949</v>
      </c>
      <c r="D29" s="381" t="s">
        <v>201</v>
      </c>
      <c r="E29" s="386" t="s">
        <v>20</v>
      </c>
      <c r="F29" s="387">
        <v>2</v>
      </c>
      <c r="G29" s="387">
        <v>1</v>
      </c>
      <c r="H29" s="498">
        <v>556.70000000000005</v>
      </c>
      <c r="I29" s="398">
        <v>13</v>
      </c>
      <c r="J29" s="486">
        <v>296.60000000000002</v>
      </c>
      <c r="K29" s="249">
        <f t="shared" si="2"/>
        <v>849479.18</v>
      </c>
      <c r="L29" s="249">
        <v>0</v>
      </c>
      <c r="M29" s="249">
        <v>0</v>
      </c>
      <c r="N29" s="249">
        <v>0</v>
      </c>
      <c r="O29" s="249">
        <f>'[1]Прод. прилож (2)'!$D$14</f>
        <v>849479.18</v>
      </c>
      <c r="P29" s="249">
        <f>K29/H29</f>
        <v>1525.9191305909826</v>
      </c>
      <c r="Q29" s="41">
        <v>9673</v>
      </c>
      <c r="R29" s="57" t="s">
        <v>91</v>
      </c>
      <c r="S29" s="138"/>
      <c r="T29" s="87"/>
      <c r="U29" s="87"/>
    </row>
    <row r="30" spans="1:22" s="88" customFormat="1" ht="30" customHeight="1" x14ac:dyDescent="0.25">
      <c r="A30" s="384"/>
      <c r="B30" s="385"/>
      <c r="C30" s="381"/>
      <c r="D30" s="381"/>
      <c r="E30" s="386"/>
      <c r="F30" s="387"/>
      <c r="G30" s="387"/>
      <c r="H30" s="498"/>
      <c r="I30" s="399"/>
      <c r="J30" s="486"/>
      <c r="K30" s="249">
        <f>SUM(L30:O30)</f>
        <v>6311195.129999999</v>
      </c>
      <c r="L30" s="249">
        <v>0</v>
      </c>
      <c r="M30" s="249">
        <v>0</v>
      </c>
      <c r="N30" s="249">
        <v>0</v>
      </c>
      <c r="O30" s="249">
        <f>'[1]Прод. прилож (2)'!$D$1086</f>
        <v>6311195.129999999</v>
      </c>
      <c r="P30" s="249">
        <v>6972.85</v>
      </c>
      <c r="Q30" s="41">
        <v>9673</v>
      </c>
      <c r="R30" s="57" t="s">
        <v>93</v>
      </c>
      <c r="S30" s="89"/>
      <c r="T30" s="87"/>
      <c r="U30" s="87"/>
    </row>
    <row r="31" spans="1:22" s="118" customFormat="1" ht="30" customHeight="1" x14ac:dyDescent="0.25">
      <c r="A31" s="171">
        <v>12</v>
      </c>
      <c r="B31" s="118" t="s">
        <v>713</v>
      </c>
      <c r="C31" s="241">
        <v>1970</v>
      </c>
      <c r="D31" s="241" t="s">
        <v>201</v>
      </c>
      <c r="E31" s="247" t="s">
        <v>20</v>
      </c>
      <c r="F31" s="248">
        <v>2</v>
      </c>
      <c r="G31" s="248">
        <v>1</v>
      </c>
      <c r="H31" s="249">
        <v>384.5</v>
      </c>
      <c r="I31" s="233">
        <v>196</v>
      </c>
      <c r="J31" s="249">
        <v>188.5</v>
      </c>
      <c r="K31" s="249">
        <f t="shared" si="2"/>
        <v>6646336.3000000007</v>
      </c>
      <c r="L31" s="249">
        <v>0</v>
      </c>
      <c r="M31" s="249">
        <v>0</v>
      </c>
      <c r="N31" s="249">
        <v>0</v>
      </c>
      <c r="O31" s="249">
        <f>'[1]Прод. прилож (2)'!$D$1087</f>
        <v>6646336.3000000007</v>
      </c>
      <c r="P31" s="249">
        <v>4100</v>
      </c>
      <c r="Q31" s="41">
        <v>9673</v>
      </c>
      <c r="R31" s="57" t="s">
        <v>93</v>
      </c>
      <c r="S31" s="15"/>
      <c r="T31" s="15"/>
      <c r="U31" s="15"/>
    </row>
    <row r="32" spans="1:22" s="88" customFormat="1" ht="30" customHeight="1" x14ac:dyDescent="0.25">
      <c r="A32" s="316" t="s">
        <v>1464</v>
      </c>
      <c r="B32" s="323" t="s">
        <v>1060</v>
      </c>
      <c r="C32" s="308">
        <v>1960</v>
      </c>
      <c r="D32" s="308" t="s">
        <v>201</v>
      </c>
      <c r="E32" s="319" t="s">
        <v>20</v>
      </c>
      <c r="F32" s="320">
        <v>2</v>
      </c>
      <c r="G32" s="320">
        <v>1</v>
      </c>
      <c r="H32" s="324">
        <v>380.9</v>
      </c>
      <c r="I32" s="309">
        <v>0</v>
      </c>
      <c r="J32" s="322">
        <v>230.2</v>
      </c>
      <c r="K32" s="324">
        <f t="shared" si="2"/>
        <v>5753037.71</v>
      </c>
      <c r="L32" s="324">
        <v>0</v>
      </c>
      <c r="M32" s="324">
        <v>0</v>
      </c>
      <c r="N32" s="324">
        <v>0</v>
      </c>
      <c r="O32" s="324">
        <f>'[1]Прод. прилож (2)'!$D$1088</f>
        <v>5753037.71</v>
      </c>
      <c r="P32" s="324">
        <f>K32/H32</f>
        <v>15103.800761354687</v>
      </c>
      <c r="Q32" s="41">
        <v>9673</v>
      </c>
      <c r="R32" s="57" t="s">
        <v>93</v>
      </c>
      <c r="S32" s="87"/>
      <c r="T32" s="87"/>
      <c r="U32" s="87"/>
    </row>
    <row r="33" spans="1:207" ht="30" customHeight="1" x14ac:dyDescent="0.25">
      <c r="A33" s="372" t="s">
        <v>3</v>
      </c>
      <c r="B33" s="372"/>
      <c r="C33" s="372"/>
      <c r="D33" s="372"/>
      <c r="E33" s="372"/>
      <c r="F33" s="372"/>
      <c r="G33" s="372"/>
      <c r="H33" s="372"/>
      <c r="I33" s="372"/>
      <c r="J33" s="372"/>
      <c r="K33" s="372"/>
      <c r="L33" s="372"/>
      <c r="M33" s="372"/>
      <c r="N33" s="372"/>
      <c r="O33" s="372"/>
      <c r="P33" s="372"/>
      <c r="Q33" s="372"/>
      <c r="R33" s="372"/>
      <c r="S33" s="14"/>
    </row>
    <row r="34" spans="1:207" ht="30" customHeight="1" x14ac:dyDescent="0.25">
      <c r="A34" s="373" t="s">
        <v>67</v>
      </c>
      <c r="B34" s="373"/>
      <c r="C34" s="232" t="s">
        <v>21</v>
      </c>
      <c r="D34" s="232" t="s">
        <v>21</v>
      </c>
      <c r="E34" s="232" t="s">
        <v>21</v>
      </c>
      <c r="F34" s="73" t="s">
        <v>21</v>
      </c>
      <c r="G34" s="73" t="s">
        <v>21</v>
      </c>
      <c r="H34" s="74">
        <f>SUM(H35:H118)</f>
        <v>210594.90999999997</v>
      </c>
      <c r="I34" s="74">
        <f t="shared" ref="I34:O34" si="5">SUM(I35:I118)</f>
        <v>10978.460000000001</v>
      </c>
      <c r="J34" s="74">
        <f t="shared" si="5"/>
        <v>152477.75000000003</v>
      </c>
      <c r="K34" s="74">
        <f>SUM(K35:K118)</f>
        <v>348364387.47000003</v>
      </c>
      <c r="L34" s="74">
        <f t="shared" si="5"/>
        <v>0</v>
      </c>
      <c r="M34" s="74">
        <f t="shared" si="5"/>
        <v>125062.51</v>
      </c>
      <c r="N34" s="74">
        <f t="shared" si="5"/>
        <v>0</v>
      </c>
      <c r="O34" s="74">
        <f t="shared" si="5"/>
        <v>348239324.95999998</v>
      </c>
      <c r="P34" s="74">
        <f>K34/H34</f>
        <v>1654.1918675527347</v>
      </c>
      <c r="Q34" s="75" t="s">
        <v>21</v>
      </c>
      <c r="R34" s="76" t="s">
        <v>21</v>
      </c>
      <c r="S34" s="14"/>
    </row>
    <row r="35" spans="1:207" s="116" customFormat="1" ht="30" customHeight="1" x14ac:dyDescent="0.25">
      <c r="A35" s="251" t="s">
        <v>1465</v>
      </c>
      <c r="B35" s="245" t="s">
        <v>94</v>
      </c>
      <c r="C35" s="241">
        <v>1994</v>
      </c>
      <c r="D35" s="241" t="s">
        <v>201</v>
      </c>
      <c r="E35" s="241" t="s">
        <v>20</v>
      </c>
      <c r="F35" s="242">
        <v>5</v>
      </c>
      <c r="G35" s="242">
        <v>6</v>
      </c>
      <c r="H35" s="233">
        <v>6002.1</v>
      </c>
      <c r="I35" s="234">
        <v>143.1</v>
      </c>
      <c r="J35" s="233">
        <v>4377.1000000000004</v>
      </c>
      <c r="K35" s="233">
        <f t="shared" ref="K35:K79" si="6">SUM(L35:O35)</f>
        <v>6263256.96</v>
      </c>
      <c r="L35" s="262">
        <v>0</v>
      </c>
      <c r="M35" s="262">
        <v>0</v>
      </c>
      <c r="N35" s="262">
        <v>0</v>
      </c>
      <c r="O35" s="262">
        <f>'[1]Прод. прилож (2)'!$D$16</f>
        <v>6263256.96</v>
      </c>
      <c r="P35" s="262">
        <f t="shared" ref="P35:P42" si="7">K35/H35</f>
        <v>1043.5109311740889</v>
      </c>
      <c r="Q35" s="262">
        <v>9673</v>
      </c>
      <c r="R35" s="251" t="s">
        <v>91</v>
      </c>
      <c r="S35" s="139"/>
    </row>
    <row r="36" spans="1:207" s="116" customFormat="1" ht="30" customHeight="1" x14ac:dyDescent="0.25">
      <c r="A36" s="251" t="s">
        <v>1466</v>
      </c>
      <c r="B36" s="245" t="s">
        <v>1396</v>
      </c>
      <c r="C36" s="241">
        <v>1954</v>
      </c>
      <c r="D36" s="241" t="s">
        <v>201</v>
      </c>
      <c r="E36" s="241" t="s">
        <v>20</v>
      </c>
      <c r="F36" s="242">
        <v>3</v>
      </c>
      <c r="G36" s="242">
        <v>4</v>
      </c>
      <c r="H36" s="233">
        <v>2857.5</v>
      </c>
      <c r="I36" s="234">
        <v>0</v>
      </c>
      <c r="J36" s="233">
        <v>1821.96</v>
      </c>
      <c r="K36" s="233">
        <f>SUM(L36:O36)</f>
        <v>19826050</v>
      </c>
      <c r="L36" s="262">
        <v>0</v>
      </c>
      <c r="M36" s="262">
        <v>0</v>
      </c>
      <c r="N36" s="262">
        <v>0</v>
      </c>
      <c r="O36" s="262">
        <f>'[1]Прод. прилож (2)'!$D$1090</f>
        <v>19826050</v>
      </c>
      <c r="P36" s="262">
        <f>K36/H36</f>
        <v>6938.2502187226601</v>
      </c>
      <c r="Q36" s="262">
        <v>9673</v>
      </c>
      <c r="R36" s="251" t="s">
        <v>93</v>
      </c>
      <c r="S36" s="139"/>
    </row>
    <row r="37" spans="1:207" s="116" customFormat="1" ht="30" customHeight="1" x14ac:dyDescent="0.25">
      <c r="A37" s="251" t="s">
        <v>1467</v>
      </c>
      <c r="B37" s="245" t="s">
        <v>1064</v>
      </c>
      <c r="C37" s="241">
        <v>1989</v>
      </c>
      <c r="D37" s="241" t="s">
        <v>201</v>
      </c>
      <c r="E37" s="241" t="s">
        <v>20</v>
      </c>
      <c r="F37" s="242">
        <v>9</v>
      </c>
      <c r="G37" s="242">
        <v>1</v>
      </c>
      <c r="H37" s="233">
        <v>5776.5</v>
      </c>
      <c r="I37" s="233">
        <v>2109.9</v>
      </c>
      <c r="J37" s="233">
        <v>3046.64</v>
      </c>
      <c r="K37" s="233">
        <f t="shared" si="6"/>
        <v>3673021.2399999998</v>
      </c>
      <c r="L37" s="262">
        <v>0</v>
      </c>
      <c r="M37" s="262">
        <v>0</v>
      </c>
      <c r="N37" s="262">
        <v>0</v>
      </c>
      <c r="O37" s="262">
        <f>'[1]Прод. прилож (2)'!$D$444</f>
        <v>3673021.2399999998</v>
      </c>
      <c r="P37" s="262">
        <f t="shared" si="7"/>
        <v>635.85583657924349</v>
      </c>
      <c r="Q37" s="262">
        <v>9673</v>
      </c>
      <c r="R37" s="251" t="s">
        <v>92</v>
      </c>
    </row>
    <row r="38" spans="1:207" s="116" customFormat="1" ht="30" customHeight="1" x14ac:dyDescent="0.25">
      <c r="A38" s="251" t="s">
        <v>1468</v>
      </c>
      <c r="B38" s="245" t="s">
        <v>1065</v>
      </c>
      <c r="C38" s="241">
        <v>1988</v>
      </c>
      <c r="D38" s="241" t="s">
        <v>201</v>
      </c>
      <c r="E38" s="241" t="s">
        <v>20</v>
      </c>
      <c r="F38" s="242">
        <v>9</v>
      </c>
      <c r="G38" s="242">
        <v>1</v>
      </c>
      <c r="H38" s="233">
        <v>4074.35</v>
      </c>
      <c r="I38" s="233">
        <v>0</v>
      </c>
      <c r="J38" s="233">
        <v>3375.01</v>
      </c>
      <c r="K38" s="233">
        <f t="shared" si="6"/>
        <v>3604141.91</v>
      </c>
      <c r="L38" s="262">
        <v>0</v>
      </c>
      <c r="M38" s="262">
        <v>0</v>
      </c>
      <c r="N38" s="262">
        <v>0</v>
      </c>
      <c r="O38" s="262">
        <f>'[1]Прод. прилож (2)'!$D$445</f>
        <v>3604141.91</v>
      </c>
      <c r="P38" s="262">
        <f t="shared" si="7"/>
        <v>884.59310319437463</v>
      </c>
      <c r="Q38" s="262">
        <v>9673</v>
      </c>
      <c r="R38" s="251" t="s">
        <v>92</v>
      </c>
    </row>
    <row r="39" spans="1:207" s="116" customFormat="1" ht="30" customHeight="1" x14ac:dyDescent="0.25">
      <c r="A39" s="251" t="s">
        <v>1469</v>
      </c>
      <c r="B39" s="245" t="s">
        <v>1066</v>
      </c>
      <c r="C39" s="241">
        <v>1987</v>
      </c>
      <c r="D39" s="241" t="s">
        <v>201</v>
      </c>
      <c r="E39" s="241" t="s">
        <v>20</v>
      </c>
      <c r="F39" s="242">
        <v>9</v>
      </c>
      <c r="G39" s="242">
        <v>1</v>
      </c>
      <c r="H39" s="233">
        <v>4055.4</v>
      </c>
      <c r="I39" s="233">
        <v>0</v>
      </c>
      <c r="J39" s="233">
        <v>3283.8</v>
      </c>
      <c r="K39" s="233">
        <f t="shared" si="6"/>
        <v>3674539.67</v>
      </c>
      <c r="L39" s="262">
        <v>0</v>
      </c>
      <c r="M39" s="262">
        <v>0</v>
      </c>
      <c r="N39" s="262">
        <v>0</v>
      </c>
      <c r="O39" s="262">
        <f>'[1]Прод. прилож (2)'!$D$446</f>
        <v>3674539.67</v>
      </c>
      <c r="P39" s="262">
        <f t="shared" si="7"/>
        <v>906.08563150367411</v>
      </c>
      <c r="Q39" s="262">
        <v>9673</v>
      </c>
      <c r="R39" s="251" t="s">
        <v>92</v>
      </c>
    </row>
    <row r="40" spans="1:207" s="116" customFormat="1" ht="30" customHeight="1" x14ac:dyDescent="0.25">
      <c r="A40" s="251" t="s">
        <v>1470</v>
      </c>
      <c r="B40" s="245" t="s">
        <v>95</v>
      </c>
      <c r="C40" s="241">
        <v>1964</v>
      </c>
      <c r="D40" s="241" t="s">
        <v>201</v>
      </c>
      <c r="E40" s="241" t="s">
        <v>20</v>
      </c>
      <c r="F40" s="242">
        <v>4</v>
      </c>
      <c r="G40" s="242">
        <v>3</v>
      </c>
      <c r="H40" s="233">
        <v>2266.96</v>
      </c>
      <c r="I40" s="233">
        <v>0</v>
      </c>
      <c r="J40" s="233">
        <v>2037.15</v>
      </c>
      <c r="K40" s="233">
        <f t="shared" si="6"/>
        <v>6256575</v>
      </c>
      <c r="L40" s="262">
        <v>0</v>
      </c>
      <c r="M40" s="262">
        <v>0</v>
      </c>
      <c r="N40" s="262">
        <v>0</v>
      </c>
      <c r="O40" s="262">
        <f>'[1]Прод. прилож (2)'!$D$17</f>
        <v>6256575</v>
      </c>
      <c r="P40" s="262">
        <f t="shared" si="7"/>
        <v>2759.8965133923843</v>
      </c>
      <c r="Q40" s="262">
        <v>9673</v>
      </c>
      <c r="R40" s="251" t="s">
        <v>91</v>
      </c>
      <c r="S40" s="139"/>
    </row>
    <row r="41" spans="1:207" s="116" customFormat="1" ht="30" customHeight="1" x14ac:dyDescent="0.25">
      <c r="A41" s="251" t="s">
        <v>1471</v>
      </c>
      <c r="B41" s="245" t="s">
        <v>96</v>
      </c>
      <c r="C41" s="241">
        <v>1963</v>
      </c>
      <c r="D41" s="241" t="s">
        <v>201</v>
      </c>
      <c r="E41" s="241" t="s">
        <v>20</v>
      </c>
      <c r="F41" s="242">
        <v>4</v>
      </c>
      <c r="G41" s="242">
        <v>3</v>
      </c>
      <c r="H41" s="233">
        <v>2554.4</v>
      </c>
      <c r="I41" s="233">
        <v>296.60000000000002</v>
      </c>
      <c r="J41" s="233">
        <v>1606.98</v>
      </c>
      <c r="K41" s="233">
        <f t="shared" si="6"/>
        <v>55771.37</v>
      </c>
      <c r="L41" s="262">
        <v>0</v>
      </c>
      <c r="M41" s="262">
        <v>0</v>
      </c>
      <c r="N41" s="262">
        <v>0</v>
      </c>
      <c r="O41" s="262">
        <f>'[1]Прод. прилож (2)'!$D$447</f>
        <v>55771.37</v>
      </c>
      <c r="P41" s="262">
        <f t="shared" si="7"/>
        <v>21.833452082680864</v>
      </c>
      <c r="Q41" s="262">
        <v>9673</v>
      </c>
      <c r="R41" s="251" t="s">
        <v>92</v>
      </c>
    </row>
    <row r="42" spans="1:207" s="116" customFormat="1" ht="30" customHeight="1" x14ac:dyDescent="0.25">
      <c r="A42" s="473" t="s">
        <v>1472</v>
      </c>
      <c r="B42" s="380" t="s">
        <v>1088</v>
      </c>
      <c r="C42" s="386">
        <v>1960</v>
      </c>
      <c r="D42" s="386" t="s">
        <v>201</v>
      </c>
      <c r="E42" s="386" t="s">
        <v>20</v>
      </c>
      <c r="F42" s="387">
        <v>3</v>
      </c>
      <c r="G42" s="387">
        <v>3</v>
      </c>
      <c r="H42" s="485">
        <v>2097.3000000000002</v>
      </c>
      <c r="I42" s="472">
        <v>988.06</v>
      </c>
      <c r="J42" s="472">
        <v>497.52</v>
      </c>
      <c r="K42" s="257">
        <f t="shared" ref="K42" si="8">SUM(L42:O42)</f>
        <v>10193599.629999999</v>
      </c>
      <c r="L42" s="257">
        <v>0</v>
      </c>
      <c r="M42" s="257">
        <v>0</v>
      </c>
      <c r="N42" s="257">
        <v>0</v>
      </c>
      <c r="O42" s="249">
        <f>'[1]Прод. прилож (2)'!$D$18</f>
        <v>10193599.629999999</v>
      </c>
      <c r="P42" s="41">
        <f t="shared" si="7"/>
        <v>4860.3440757163962</v>
      </c>
      <c r="Q42" s="257">
        <v>9673</v>
      </c>
      <c r="R42" s="57" t="s">
        <v>91</v>
      </c>
      <c r="S42" s="138"/>
      <c r="T42" s="87"/>
      <c r="U42" s="87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8"/>
      <c r="BM42" s="88"/>
      <c r="BN42" s="88"/>
      <c r="BO42" s="88"/>
      <c r="BP42" s="88"/>
      <c r="BQ42" s="88"/>
      <c r="BR42" s="88"/>
      <c r="BS42" s="88"/>
      <c r="BT42" s="88"/>
      <c r="BU42" s="88"/>
      <c r="BV42" s="88"/>
      <c r="BW42" s="88"/>
      <c r="BX42" s="88"/>
      <c r="BY42" s="88"/>
      <c r="BZ42" s="88"/>
      <c r="CA42" s="88"/>
      <c r="CB42" s="88"/>
      <c r="CC42" s="88"/>
      <c r="CD42" s="88"/>
      <c r="CE42" s="88"/>
      <c r="CF42" s="88"/>
      <c r="CG42" s="88"/>
      <c r="CH42" s="88"/>
      <c r="CI42" s="88"/>
      <c r="CJ42" s="88"/>
      <c r="CK42" s="88"/>
      <c r="CL42" s="88"/>
      <c r="CM42" s="88"/>
      <c r="CN42" s="88"/>
      <c r="CO42" s="88"/>
      <c r="CP42" s="88"/>
      <c r="CQ42" s="88"/>
      <c r="CR42" s="88"/>
      <c r="CS42" s="88"/>
      <c r="CT42" s="88"/>
      <c r="CU42" s="88"/>
      <c r="CV42" s="88"/>
      <c r="CW42" s="88"/>
      <c r="CX42" s="88"/>
      <c r="CY42" s="88"/>
      <c r="CZ42" s="88"/>
      <c r="DA42" s="88"/>
      <c r="DB42" s="88"/>
      <c r="DC42" s="88"/>
      <c r="DD42" s="88"/>
      <c r="DE42" s="88"/>
      <c r="DF42" s="88"/>
      <c r="DG42" s="88"/>
      <c r="DH42" s="88"/>
      <c r="DI42" s="88"/>
      <c r="DJ42" s="88"/>
      <c r="DK42" s="88"/>
      <c r="DL42" s="88"/>
      <c r="DM42" s="88"/>
      <c r="DN42" s="88"/>
      <c r="DO42" s="88"/>
      <c r="DP42" s="88"/>
      <c r="DQ42" s="88"/>
      <c r="DR42" s="88"/>
      <c r="DS42" s="88"/>
      <c r="DT42" s="88"/>
      <c r="DU42" s="88"/>
      <c r="DV42" s="88"/>
      <c r="DW42" s="88"/>
      <c r="DX42" s="88"/>
      <c r="DY42" s="88"/>
      <c r="DZ42" s="88"/>
      <c r="EA42" s="88"/>
      <c r="EB42" s="88"/>
      <c r="EC42" s="88"/>
      <c r="ED42" s="88"/>
      <c r="EE42" s="88"/>
      <c r="EF42" s="88"/>
      <c r="EG42" s="88"/>
      <c r="EH42" s="88"/>
      <c r="EI42" s="88"/>
      <c r="EJ42" s="88"/>
      <c r="EK42" s="88"/>
      <c r="EL42" s="88"/>
      <c r="EM42" s="88"/>
      <c r="EN42" s="88"/>
      <c r="EO42" s="88"/>
      <c r="EP42" s="88"/>
      <c r="EQ42" s="88"/>
      <c r="ER42" s="88"/>
      <c r="ES42" s="88"/>
      <c r="ET42" s="88"/>
      <c r="EU42" s="88"/>
      <c r="EV42" s="88"/>
      <c r="EW42" s="88"/>
      <c r="EX42" s="88"/>
      <c r="EY42" s="88"/>
      <c r="EZ42" s="88"/>
      <c r="FA42" s="88"/>
      <c r="FB42" s="88"/>
      <c r="FC42" s="88"/>
      <c r="FD42" s="88"/>
      <c r="FE42" s="88"/>
      <c r="FF42" s="88"/>
      <c r="FG42" s="88"/>
      <c r="FH42" s="88"/>
      <c r="FI42" s="88"/>
      <c r="FJ42" s="88"/>
      <c r="FK42" s="88"/>
      <c r="FL42" s="88"/>
      <c r="FM42" s="88"/>
      <c r="FN42" s="88"/>
      <c r="FO42" s="88"/>
      <c r="FP42" s="88"/>
      <c r="FQ42" s="88"/>
      <c r="FR42" s="88"/>
      <c r="FS42" s="88"/>
      <c r="FT42" s="88"/>
      <c r="FU42" s="88"/>
      <c r="FV42" s="88"/>
      <c r="FW42" s="88"/>
      <c r="FX42" s="88"/>
      <c r="FY42" s="88"/>
      <c r="FZ42" s="88"/>
      <c r="GA42" s="88"/>
      <c r="GB42" s="88"/>
      <c r="GC42" s="88"/>
      <c r="GD42" s="88"/>
      <c r="GE42" s="88"/>
      <c r="GF42" s="88"/>
      <c r="GG42" s="88"/>
      <c r="GH42" s="88"/>
      <c r="GI42" s="88"/>
      <c r="GJ42" s="88"/>
      <c r="GK42" s="88"/>
      <c r="GL42" s="88"/>
      <c r="GM42" s="88"/>
      <c r="GN42" s="88"/>
      <c r="GO42" s="88"/>
      <c r="GP42" s="88"/>
      <c r="GQ42" s="88"/>
      <c r="GR42" s="88"/>
      <c r="GS42" s="88"/>
      <c r="GT42" s="88"/>
      <c r="GU42" s="88"/>
      <c r="GV42" s="88"/>
      <c r="GW42" s="88"/>
      <c r="GX42" s="88"/>
      <c r="GY42" s="88"/>
    </row>
    <row r="43" spans="1:207" s="116" customFormat="1" ht="30" customHeight="1" x14ac:dyDescent="0.25">
      <c r="A43" s="473"/>
      <c r="B43" s="380"/>
      <c r="C43" s="386"/>
      <c r="D43" s="386"/>
      <c r="E43" s="386"/>
      <c r="F43" s="387"/>
      <c r="G43" s="387"/>
      <c r="H43" s="485"/>
      <c r="I43" s="472"/>
      <c r="J43" s="472"/>
      <c r="K43" s="257">
        <f t="shared" si="6"/>
        <v>6110754.0999999996</v>
      </c>
      <c r="L43" s="257">
        <v>0</v>
      </c>
      <c r="M43" s="257">
        <v>0</v>
      </c>
      <c r="N43" s="257">
        <v>0</v>
      </c>
      <c r="O43" s="249">
        <f>'[1]Прод. прилож (2)'!$D$1092</f>
        <v>6110754.0999999996</v>
      </c>
      <c r="P43" s="41">
        <f>K43/H42</f>
        <v>2913.6289991894337</v>
      </c>
      <c r="Q43" s="257">
        <v>9673</v>
      </c>
      <c r="R43" s="57" t="s">
        <v>93</v>
      </c>
      <c r="S43" s="87"/>
      <c r="T43" s="87"/>
      <c r="U43" s="87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8"/>
      <c r="BM43" s="88"/>
      <c r="BN43" s="88"/>
      <c r="BO43" s="88"/>
      <c r="BP43" s="88"/>
      <c r="BQ43" s="88"/>
      <c r="BR43" s="88"/>
      <c r="BS43" s="88"/>
      <c r="BT43" s="88"/>
      <c r="BU43" s="88"/>
      <c r="BV43" s="88"/>
      <c r="BW43" s="88"/>
      <c r="BX43" s="88"/>
      <c r="BY43" s="88"/>
      <c r="BZ43" s="88"/>
      <c r="CA43" s="88"/>
      <c r="CB43" s="88"/>
      <c r="CC43" s="88"/>
      <c r="CD43" s="88"/>
      <c r="CE43" s="88"/>
      <c r="CF43" s="88"/>
      <c r="CG43" s="88"/>
      <c r="CH43" s="88"/>
      <c r="CI43" s="88"/>
      <c r="CJ43" s="88"/>
      <c r="CK43" s="88"/>
      <c r="CL43" s="88"/>
      <c r="CM43" s="88"/>
      <c r="CN43" s="88"/>
      <c r="CO43" s="88"/>
      <c r="CP43" s="88"/>
      <c r="CQ43" s="88"/>
      <c r="CR43" s="88"/>
      <c r="CS43" s="88"/>
      <c r="CT43" s="88"/>
      <c r="CU43" s="88"/>
      <c r="CV43" s="88"/>
      <c r="CW43" s="88"/>
      <c r="CX43" s="88"/>
      <c r="CY43" s="88"/>
      <c r="CZ43" s="88"/>
      <c r="DA43" s="88"/>
      <c r="DB43" s="88"/>
      <c r="DC43" s="88"/>
      <c r="DD43" s="88"/>
      <c r="DE43" s="88"/>
      <c r="DF43" s="88"/>
      <c r="DG43" s="88"/>
      <c r="DH43" s="88"/>
      <c r="DI43" s="88"/>
      <c r="DJ43" s="88"/>
      <c r="DK43" s="88"/>
      <c r="DL43" s="88"/>
      <c r="DM43" s="88"/>
      <c r="DN43" s="88"/>
      <c r="DO43" s="88"/>
      <c r="DP43" s="88"/>
      <c r="DQ43" s="88"/>
      <c r="DR43" s="88"/>
      <c r="DS43" s="88"/>
      <c r="DT43" s="88"/>
      <c r="DU43" s="88"/>
      <c r="DV43" s="88"/>
      <c r="DW43" s="88"/>
      <c r="DX43" s="88"/>
      <c r="DY43" s="88"/>
      <c r="DZ43" s="88"/>
      <c r="EA43" s="88"/>
      <c r="EB43" s="88"/>
      <c r="EC43" s="88"/>
      <c r="ED43" s="88"/>
      <c r="EE43" s="88"/>
      <c r="EF43" s="88"/>
      <c r="EG43" s="88"/>
      <c r="EH43" s="88"/>
      <c r="EI43" s="88"/>
      <c r="EJ43" s="88"/>
      <c r="EK43" s="88"/>
      <c r="EL43" s="88"/>
      <c r="EM43" s="88"/>
      <c r="EN43" s="88"/>
      <c r="EO43" s="88"/>
      <c r="EP43" s="88"/>
      <c r="EQ43" s="88"/>
      <c r="ER43" s="88"/>
      <c r="ES43" s="88"/>
      <c r="ET43" s="88"/>
      <c r="EU43" s="88"/>
      <c r="EV43" s="88"/>
      <c r="EW43" s="88"/>
      <c r="EX43" s="88"/>
      <c r="EY43" s="88"/>
      <c r="EZ43" s="88"/>
      <c r="FA43" s="88"/>
      <c r="FB43" s="88"/>
      <c r="FC43" s="88"/>
      <c r="FD43" s="88"/>
      <c r="FE43" s="88"/>
      <c r="FF43" s="88"/>
      <c r="FG43" s="88"/>
      <c r="FH43" s="88"/>
      <c r="FI43" s="88"/>
      <c r="FJ43" s="88"/>
      <c r="FK43" s="88"/>
      <c r="FL43" s="88"/>
      <c r="FM43" s="88"/>
      <c r="FN43" s="88"/>
      <c r="FO43" s="88"/>
      <c r="FP43" s="88"/>
      <c r="FQ43" s="88"/>
      <c r="FR43" s="88"/>
      <c r="FS43" s="88"/>
      <c r="FT43" s="88"/>
      <c r="FU43" s="88"/>
      <c r="FV43" s="88"/>
      <c r="FW43" s="88"/>
      <c r="FX43" s="88"/>
      <c r="FY43" s="88"/>
      <c r="FZ43" s="88"/>
      <c r="GA43" s="88"/>
      <c r="GB43" s="88"/>
      <c r="GC43" s="88"/>
      <c r="GD43" s="88"/>
      <c r="GE43" s="88"/>
      <c r="GF43" s="88"/>
      <c r="GG43" s="88"/>
      <c r="GH43" s="88"/>
      <c r="GI43" s="88"/>
      <c r="GJ43" s="88"/>
      <c r="GK43" s="88"/>
      <c r="GL43" s="88"/>
      <c r="GM43" s="88"/>
      <c r="GN43" s="88"/>
      <c r="GO43" s="88"/>
      <c r="GP43" s="88"/>
      <c r="GQ43" s="88"/>
      <c r="GR43" s="88"/>
      <c r="GS43" s="88"/>
      <c r="GT43" s="88"/>
      <c r="GU43" s="88"/>
      <c r="GV43" s="88"/>
      <c r="GW43" s="88"/>
      <c r="GX43" s="88"/>
      <c r="GY43" s="88"/>
    </row>
    <row r="44" spans="1:207" s="116" customFormat="1" ht="30" customHeight="1" x14ac:dyDescent="0.25">
      <c r="A44" s="251" t="s">
        <v>1473</v>
      </c>
      <c r="B44" s="245" t="s">
        <v>97</v>
      </c>
      <c r="C44" s="241">
        <v>1964</v>
      </c>
      <c r="D44" s="241" t="s">
        <v>201</v>
      </c>
      <c r="E44" s="241" t="s">
        <v>20</v>
      </c>
      <c r="F44" s="242">
        <v>4</v>
      </c>
      <c r="G44" s="242">
        <v>3</v>
      </c>
      <c r="H44" s="233">
        <v>2820.83</v>
      </c>
      <c r="I44" s="234">
        <v>0</v>
      </c>
      <c r="J44" s="233">
        <v>2033.19</v>
      </c>
      <c r="K44" s="233">
        <f t="shared" si="6"/>
        <v>55771.37</v>
      </c>
      <c r="L44" s="262">
        <v>0</v>
      </c>
      <c r="M44" s="262">
        <v>0</v>
      </c>
      <c r="N44" s="262">
        <v>0</v>
      </c>
      <c r="O44" s="262">
        <f>'[1]Прод. прилож (2)'!$D$448</f>
        <v>55771.37</v>
      </c>
      <c r="P44" s="262">
        <f>K44/H44</f>
        <v>19.771262358951091</v>
      </c>
      <c r="Q44" s="262">
        <v>9673</v>
      </c>
      <c r="R44" s="251" t="s">
        <v>92</v>
      </c>
    </row>
    <row r="45" spans="1:207" s="116" customFormat="1" ht="30" customHeight="1" x14ac:dyDescent="0.25">
      <c r="A45" s="251" t="s">
        <v>1474</v>
      </c>
      <c r="B45" s="245" t="s">
        <v>1435</v>
      </c>
      <c r="C45" s="241">
        <v>1961</v>
      </c>
      <c r="D45" s="241" t="s">
        <v>201</v>
      </c>
      <c r="E45" s="241" t="s">
        <v>20</v>
      </c>
      <c r="F45" s="242">
        <v>3</v>
      </c>
      <c r="G45" s="242">
        <v>3</v>
      </c>
      <c r="H45" s="233">
        <v>1626.32</v>
      </c>
      <c r="I45" s="234">
        <v>384.73</v>
      </c>
      <c r="J45" s="233">
        <v>1138.44</v>
      </c>
      <c r="K45" s="233">
        <f>SUM(L45:O45)</f>
        <v>5202637</v>
      </c>
      <c r="L45" s="262">
        <v>0</v>
      </c>
      <c r="M45" s="262">
        <v>0</v>
      </c>
      <c r="N45" s="262">
        <v>0</v>
      </c>
      <c r="O45" s="262">
        <f>'[1]Прод. прилож (2)'!$D$1091</f>
        <v>5202637</v>
      </c>
      <c r="P45" s="262">
        <f>K45/H45</f>
        <v>3199.0241772836835</v>
      </c>
      <c r="Q45" s="262">
        <v>9673</v>
      </c>
      <c r="R45" s="251" t="s">
        <v>93</v>
      </c>
    </row>
    <row r="46" spans="1:207" s="88" customFormat="1" ht="30" customHeight="1" x14ac:dyDescent="0.25">
      <c r="A46" s="473" t="s">
        <v>1475</v>
      </c>
      <c r="B46" s="380" t="s">
        <v>1511</v>
      </c>
      <c r="C46" s="381">
        <v>1983</v>
      </c>
      <c r="D46" s="381" t="s">
        <v>201</v>
      </c>
      <c r="E46" s="381" t="s">
        <v>20</v>
      </c>
      <c r="F46" s="438">
        <v>5</v>
      </c>
      <c r="G46" s="438">
        <v>2</v>
      </c>
      <c r="H46" s="382">
        <v>7744</v>
      </c>
      <c r="I46" s="477">
        <v>324.5</v>
      </c>
      <c r="J46" s="382">
        <v>3538.15</v>
      </c>
      <c r="K46" s="233">
        <f t="shared" ref="K46" si="9">SUM(L46:O46)</f>
        <v>388656.82</v>
      </c>
      <c r="L46" s="262">
        <v>0</v>
      </c>
      <c r="M46" s="262">
        <v>0</v>
      </c>
      <c r="N46" s="262">
        <v>0</v>
      </c>
      <c r="O46" s="262">
        <f>'[1]Прод. прилож (2)'!$D$19</f>
        <v>388656.82</v>
      </c>
      <c r="P46" s="262">
        <f>K46/H46</f>
        <v>50.188122417355373</v>
      </c>
      <c r="Q46" s="262">
        <v>9673</v>
      </c>
      <c r="R46" s="251" t="s">
        <v>91</v>
      </c>
      <c r="S46" s="139"/>
      <c r="T46" s="116"/>
      <c r="U46" s="116"/>
      <c r="V46" s="116"/>
      <c r="W46" s="116"/>
      <c r="X46" s="116"/>
      <c r="Y46" s="116"/>
      <c r="Z46" s="116"/>
      <c r="AA46" s="116"/>
      <c r="AB46" s="116"/>
      <c r="AC46" s="11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116"/>
      <c r="AY46" s="116"/>
      <c r="AZ46" s="116"/>
      <c r="BA46" s="116"/>
      <c r="BB46" s="116"/>
      <c r="BC46" s="116"/>
      <c r="BD46" s="116"/>
      <c r="BE46" s="116"/>
      <c r="BF46" s="116"/>
      <c r="BG46" s="116"/>
      <c r="BH46" s="116"/>
      <c r="BI46" s="116"/>
      <c r="BJ46" s="116"/>
      <c r="BK46" s="116"/>
      <c r="BL46" s="116"/>
      <c r="BM46" s="116"/>
      <c r="BN46" s="116"/>
      <c r="BO46" s="116"/>
      <c r="BP46" s="116"/>
      <c r="BQ46" s="116"/>
      <c r="BR46" s="116"/>
      <c r="BS46" s="116"/>
      <c r="BT46" s="116"/>
      <c r="BU46" s="116"/>
      <c r="BV46" s="116"/>
      <c r="BW46" s="116"/>
      <c r="BX46" s="116"/>
      <c r="BY46" s="116"/>
      <c r="BZ46" s="116"/>
      <c r="CA46" s="116"/>
      <c r="CB46" s="116"/>
      <c r="CC46" s="116"/>
      <c r="CD46" s="116"/>
      <c r="CE46" s="116"/>
      <c r="CF46" s="116"/>
      <c r="CG46" s="116"/>
      <c r="CH46" s="116"/>
      <c r="CI46" s="116"/>
      <c r="CJ46" s="116"/>
      <c r="CK46" s="116"/>
      <c r="CL46" s="116"/>
      <c r="CM46" s="116"/>
      <c r="CN46" s="116"/>
      <c r="CO46" s="116"/>
      <c r="CP46" s="116"/>
      <c r="CQ46" s="116"/>
      <c r="CR46" s="116"/>
      <c r="CS46" s="116"/>
      <c r="CT46" s="116"/>
      <c r="CU46" s="116"/>
      <c r="CV46" s="116"/>
      <c r="CW46" s="116"/>
      <c r="CX46" s="116"/>
      <c r="CY46" s="116"/>
      <c r="CZ46" s="116"/>
      <c r="DA46" s="116"/>
      <c r="DB46" s="116"/>
      <c r="DC46" s="116"/>
      <c r="DD46" s="116"/>
      <c r="DE46" s="116"/>
      <c r="DF46" s="116"/>
      <c r="DG46" s="116"/>
      <c r="DH46" s="116"/>
      <c r="DI46" s="116"/>
      <c r="DJ46" s="116"/>
      <c r="DK46" s="116"/>
      <c r="DL46" s="116"/>
      <c r="DM46" s="116"/>
      <c r="DN46" s="116"/>
      <c r="DO46" s="116"/>
      <c r="DP46" s="116"/>
      <c r="DQ46" s="116"/>
      <c r="DR46" s="116"/>
      <c r="DS46" s="116"/>
      <c r="DT46" s="116"/>
      <c r="DU46" s="116"/>
      <c r="DV46" s="116"/>
      <c r="DW46" s="116"/>
      <c r="DX46" s="116"/>
      <c r="DY46" s="116"/>
      <c r="DZ46" s="116"/>
      <c r="EA46" s="116"/>
      <c r="EB46" s="116"/>
      <c r="EC46" s="116"/>
      <c r="ED46" s="116"/>
      <c r="EE46" s="116"/>
      <c r="EF46" s="116"/>
      <c r="EG46" s="116"/>
      <c r="EH46" s="116"/>
      <c r="EI46" s="116"/>
      <c r="EJ46" s="116"/>
      <c r="EK46" s="116"/>
      <c r="EL46" s="116"/>
      <c r="EM46" s="116"/>
      <c r="EN46" s="116"/>
      <c r="EO46" s="116"/>
      <c r="EP46" s="116"/>
      <c r="EQ46" s="116"/>
      <c r="ER46" s="116"/>
      <c r="ES46" s="116"/>
      <c r="ET46" s="116"/>
      <c r="EU46" s="116"/>
      <c r="EV46" s="116"/>
      <c r="EW46" s="116"/>
      <c r="EX46" s="116"/>
      <c r="EY46" s="116"/>
      <c r="EZ46" s="116"/>
      <c r="FA46" s="116"/>
      <c r="FB46" s="116"/>
      <c r="FC46" s="116"/>
      <c r="FD46" s="116"/>
      <c r="FE46" s="116"/>
      <c r="FF46" s="116"/>
      <c r="FG46" s="116"/>
      <c r="FH46" s="116"/>
      <c r="FI46" s="116"/>
      <c r="FJ46" s="116"/>
      <c r="FK46" s="116"/>
      <c r="FL46" s="116"/>
      <c r="FM46" s="116"/>
      <c r="FN46" s="116"/>
      <c r="FO46" s="116"/>
      <c r="FP46" s="116"/>
      <c r="FQ46" s="116"/>
      <c r="FR46" s="116"/>
      <c r="FS46" s="116"/>
      <c r="FT46" s="116"/>
      <c r="FU46" s="116"/>
      <c r="FV46" s="116"/>
      <c r="FW46" s="116"/>
      <c r="FX46" s="116"/>
      <c r="FY46" s="116"/>
      <c r="FZ46" s="116"/>
      <c r="GA46" s="116"/>
      <c r="GB46" s="116"/>
      <c r="GC46" s="116"/>
      <c r="GD46" s="116"/>
      <c r="GE46" s="116"/>
      <c r="GF46" s="116"/>
      <c r="GG46" s="116"/>
      <c r="GH46" s="116"/>
      <c r="GI46" s="116"/>
      <c r="GJ46" s="116"/>
      <c r="GK46" s="116"/>
      <c r="GL46" s="116"/>
      <c r="GM46" s="116"/>
      <c r="GN46" s="116"/>
      <c r="GO46" s="116"/>
      <c r="GP46" s="116"/>
      <c r="GQ46" s="116"/>
      <c r="GR46" s="116"/>
      <c r="GS46" s="116"/>
      <c r="GT46" s="116"/>
      <c r="GU46" s="116"/>
      <c r="GV46" s="116"/>
      <c r="GW46" s="116"/>
      <c r="GX46" s="116"/>
      <c r="GY46" s="116"/>
    </row>
    <row r="47" spans="1:207" s="88" customFormat="1" ht="30" customHeight="1" x14ac:dyDescent="0.25">
      <c r="A47" s="473"/>
      <c r="B47" s="380"/>
      <c r="C47" s="381"/>
      <c r="D47" s="381"/>
      <c r="E47" s="381"/>
      <c r="F47" s="438"/>
      <c r="G47" s="438"/>
      <c r="H47" s="382"/>
      <c r="I47" s="477"/>
      <c r="J47" s="382"/>
      <c r="K47" s="233">
        <f t="shared" si="6"/>
        <v>39911.57</v>
      </c>
      <c r="L47" s="262">
        <v>0</v>
      </c>
      <c r="M47" s="262">
        <v>0</v>
      </c>
      <c r="N47" s="262">
        <v>0</v>
      </c>
      <c r="O47" s="262">
        <f>'[1]Прод. прилож (2)'!$D$443</f>
        <v>39911.57</v>
      </c>
      <c r="P47" s="262">
        <f>K47/H46</f>
        <v>5.1538700929752066</v>
      </c>
      <c r="Q47" s="262">
        <v>9673</v>
      </c>
      <c r="R47" s="251" t="s">
        <v>92</v>
      </c>
      <c r="S47" s="116"/>
      <c r="T47" s="116"/>
      <c r="U47" s="116"/>
      <c r="V47" s="116"/>
      <c r="W47" s="116"/>
      <c r="X47" s="116"/>
      <c r="Y47" s="116"/>
      <c r="Z47" s="116"/>
      <c r="AA47" s="116"/>
      <c r="AB47" s="116"/>
      <c r="AC47" s="116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  <c r="AT47" s="116"/>
      <c r="AU47" s="116"/>
      <c r="AV47" s="116"/>
      <c r="AW47" s="116"/>
      <c r="AX47" s="116"/>
      <c r="AY47" s="116"/>
      <c r="AZ47" s="116"/>
      <c r="BA47" s="116"/>
      <c r="BB47" s="116"/>
      <c r="BC47" s="116"/>
      <c r="BD47" s="116"/>
      <c r="BE47" s="116"/>
      <c r="BF47" s="116"/>
      <c r="BG47" s="116"/>
      <c r="BH47" s="116"/>
      <c r="BI47" s="116"/>
      <c r="BJ47" s="116"/>
      <c r="BK47" s="116"/>
      <c r="BL47" s="116"/>
      <c r="BM47" s="116"/>
      <c r="BN47" s="116"/>
      <c r="BO47" s="116"/>
      <c r="BP47" s="116"/>
      <c r="BQ47" s="116"/>
      <c r="BR47" s="116"/>
      <c r="BS47" s="116"/>
      <c r="BT47" s="116"/>
      <c r="BU47" s="116"/>
      <c r="BV47" s="116"/>
      <c r="BW47" s="116"/>
      <c r="BX47" s="116"/>
      <c r="BY47" s="116"/>
      <c r="BZ47" s="116"/>
      <c r="CA47" s="116"/>
      <c r="CB47" s="116"/>
      <c r="CC47" s="116"/>
      <c r="CD47" s="116"/>
      <c r="CE47" s="116"/>
      <c r="CF47" s="116"/>
      <c r="CG47" s="116"/>
      <c r="CH47" s="116"/>
      <c r="CI47" s="116"/>
      <c r="CJ47" s="116"/>
      <c r="CK47" s="116"/>
      <c r="CL47" s="116"/>
      <c r="CM47" s="116"/>
      <c r="CN47" s="116"/>
      <c r="CO47" s="116"/>
      <c r="CP47" s="116"/>
      <c r="CQ47" s="116"/>
      <c r="CR47" s="116"/>
      <c r="CS47" s="116"/>
      <c r="CT47" s="116"/>
      <c r="CU47" s="116"/>
      <c r="CV47" s="116"/>
      <c r="CW47" s="116"/>
      <c r="CX47" s="116"/>
      <c r="CY47" s="116"/>
      <c r="CZ47" s="116"/>
      <c r="DA47" s="116"/>
      <c r="DB47" s="116"/>
      <c r="DC47" s="116"/>
      <c r="DD47" s="116"/>
      <c r="DE47" s="116"/>
      <c r="DF47" s="116"/>
      <c r="DG47" s="116"/>
      <c r="DH47" s="116"/>
      <c r="DI47" s="116"/>
      <c r="DJ47" s="116"/>
      <c r="DK47" s="116"/>
      <c r="DL47" s="116"/>
      <c r="DM47" s="116"/>
      <c r="DN47" s="116"/>
      <c r="DO47" s="116"/>
      <c r="DP47" s="116"/>
      <c r="DQ47" s="116"/>
      <c r="DR47" s="116"/>
      <c r="DS47" s="116"/>
      <c r="DT47" s="116"/>
      <c r="DU47" s="116"/>
      <c r="DV47" s="116"/>
      <c r="DW47" s="116"/>
      <c r="DX47" s="116"/>
      <c r="DY47" s="116"/>
      <c r="DZ47" s="116"/>
      <c r="EA47" s="116"/>
      <c r="EB47" s="116"/>
      <c r="EC47" s="116"/>
      <c r="ED47" s="116"/>
      <c r="EE47" s="116"/>
      <c r="EF47" s="116"/>
      <c r="EG47" s="116"/>
      <c r="EH47" s="116"/>
      <c r="EI47" s="116"/>
      <c r="EJ47" s="116"/>
      <c r="EK47" s="116"/>
      <c r="EL47" s="116"/>
      <c r="EM47" s="116"/>
      <c r="EN47" s="116"/>
      <c r="EO47" s="116"/>
      <c r="EP47" s="116"/>
      <c r="EQ47" s="116"/>
      <c r="ER47" s="116"/>
      <c r="ES47" s="116"/>
      <c r="ET47" s="116"/>
      <c r="EU47" s="116"/>
      <c r="EV47" s="116"/>
      <c r="EW47" s="116"/>
      <c r="EX47" s="116"/>
      <c r="EY47" s="116"/>
      <c r="EZ47" s="116"/>
      <c r="FA47" s="116"/>
      <c r="FB47" s="116"/>
      <c r="FC47" s="116"/>
      <c r="FD47" s="116"/>
      <c r="FE47" s="116"/>
      <c r="FF47" s="116"/>
      <c r="FG47" s="116"/>
      <c r="FH47" s="116"/>
      <c r="FI47" s="116"/>
      <c r="FJ47" s="116"/>
      <c r="FK47" s="116"/>
      <c r="FL47" s="116"/>
      <c r="FM47" s="116"/>
      <c r="FN47" s="116"/>
      <c r="FO47" s="116"/>
      <c r="FP47" s="116"/>
      <c r="FQ47" s="116"/>
      <c r="FR47" s="116"/>
      <c r="FS47" s="116"/>
      <c r="FT47" s="116"/>
      <c r="FU47" s="116"/>
      <c r="FV47" s="116"/>
      <c r="FW47" s="116"/>
      <c r="FX47" s="116"/>
      <c r="FY47" s="116"/>
      <c r="FZ47" s="116"/>
      <c r="GA47" s="116"/>
      <c r="GB47" s="116"/>
      <c r="GC47" s="116"/>
      <c r="GD47" s="116"/>
      <c r="GE47" s="116"/>
      <c r="GF47" s="116"/>
      <c r="GG47" s="116"/>
      <c r="GH47" s="116"/>
      <c r="GI47" s="116"/>
      <c r="GJ47" s="116"/>
      <c r="GK47" s="116"/>
      <c r="GL47" s="116"/>
      <c r="GM47" s="116"/>
      <c r="GN47" s="116"/>
      <c r="GO47" s="116"/>
      <c r="GP47" s="116"/>
      <c r="GQ47" s="116"/>
      <c r="GR47" s="116"/>
      <c r="GS47" s="116"/>
      <c r="GT47" s="116"/>
      <c r="GU47" s="116"/>
      <c r="GV47" s="116"/>
      <c r="GW47" s="116"/>
      <c r="GX47" s="116"/>
      <c r="GY47" s="116"/>
    </row>
    <row r="48" spans="1:207" s="116" customFormat="1" ht="30" customHeight="1" x14ac:dyDescent="0.25">
      <c r="A48" s="251" t="s">
        <v>1476</v>
      </c>
      <c r="B48" s="245" t="s">
        <v>98</v>
      </c>
      <c r="C48" s="241">
        <v>1965</v>
      </c>
      <c r="D48" s="241" t="s">
        <v>201</v>
      </c>
      <c r="E48" s="241" t="s">
        <v>20</v>
      </c>
      <c r="F48" s="242">
        <v>4</v>
      </c>
      <c r="G48" s="242">
        <v>2</v>
      </c>
      <c r="H48" s="233">
        <v>1820</v>
      </c>
      <c r="I48" s="234">
        <v>0</v>
      </c>
      <c r="J48" s="233">
        <v>1275.6500000000001</v>
      </c>
      <c r="K48" s="233">
        <f t="shared" si="6"/>
        <v>13637295.74</v>
      </c>
      <c r="L48" s="262">
        <v>0</v>
      </c>
      <c r="M48" s="262">
        <v>0</v>
      </c>
      <c r="N48" s="262">
        <v>0</v>
      </c>
      <c r="O48" s="262">
        <f>'[1]Прод. прилож (2)'!$D$20</f>
        <v>13637295.74</v>
      </c>
      <c r="P48" s="262">
        <f>K48/H48</f>
        <v>7493.0196373626377</v>
      </c>
      <c r="Q48" s="262">
        <v>9673</v>
      </c>
      <c r="R48" s="251" t="s">
        <v>91</v>
      </c>
      <c r="S48" s="139"/>
    </row>
    <row r="49" spans="1:207" s="116" customFormat="1" ht="30" customHeight="1" x14ac:dyDescent="0.25">
      <c r="A49" s="473" t="s">
        <v>1477</v>
      </c>
      <c r="B49" s="380" t="s">
        <v>99</v>
      </c>
      <c r="C49" s="381">
        <v>1966</v>
      </c>
      <c r="D49" s="381" t="s">
        <v>201</v>
      </c>
      <c r="E49" s="381" t="s">
        <v>20</v>
      </c>
      <c r="F49" s="438">
        <v>4</v>
      </c>
      <c r="G49" s="438">
        <v>3</v>
      </c>
      <c r="H49" s="382">
        <v>3000</v>
      </c>
      <c r="I49" s="477">
        <v>183</v>
      </c>
      <c r="J49" s="382">
        <v>1823.84</v>
      </c>
      <c r="K49" s="233">
        <f t="shared" ref="K49" si="10">SUM(L49:O49)</f>
        <v>5721278.2300000004</v>
      </c>
      <c r="L49" s="262">
        <v>0</v>
      </c>
      <c r="M49" s="262">
        <v>0</v>
      </c>
      <c r="N49" s="262">
        <v>0</v>
      </c>
      <c r="O49" s="262">
        <f>'[1]Прод. прилож (2)'!$D$21</f>
        <v>5721278.2300000004</v>
      </c>
      <c r="P49" s="262">
        <f>K49/H49</f>
        <v>1907.0927433333334</v>
      </c>
      <c r="Q49" s="262">
        <v>9673</v>
      </c>
      <c r="R49" s="251" t="s">
        <v>91</v>
      </c>
      <c r="S49" s="139"/>
    </row>
    <row r="50" spans="1:207" s="116" customFormat="1" ht="30" customHeight="1" x14ac:dyDescent="0.25">
      <c r="A50" s="473"/>
      <c r="B50" s="380"/>
      <c r="C50" s="381"/>
      <c r="D50" s="381"/>
      <c r="E50" s="381"/>
      <c r="F50" s="438"/>
      <c r="G50" s="438"/>
      <c r="H50" s="382"/>
      <c r="I50" s="477"/>
      <c r="J50" s="382"/>
      <c r="K50" s="233">
        <f t="shared" si="6"/>
        <v>13975521.289999999</v>
      </c>
      <c r="L50" s="262">
        <v>0</v>
      </c>
      <c r="M50" s="262">
        <v>0</v>
      </c>
      <c r="N50" s="262">
        <v>0</v>
      </c>
      <c r="O50" s="262">
        <f>'[1]Прод. прилож (2)'!$D$449</f>
        <v>13975521.289999999</v>
      </c>
      <c r="P50" s="262">
        <f>K50/H49</f>
        <v>4658.5070966666663</v>
      </c>
      <c r="Q50" s="262">
        <v>9673</v>
      </c>
      <c r="R50" s="251" t="s">
        <v>92</v>
      </c>
    </row>
    <row r="51" spans="1:207" s="116" customFormat="1" ht="30" customHeight="1" x14ac:dyDescent="0.25">
      <c r="A51" s="171">
        <v>27</v>
      </c>
      <c r="B51" s="245" t="s">
        <v>1192</v>
      </c>
      <c r="C51" s="241">
        <v>1990</v>
      </c>
      <c r="D51" s="241">
        <v>2018</v>
      </c>
      <c r="E51" s="241" t="s">
        <v>22</v>
      </c>
      <c r="F51" s="242">
        <v>9</v>
      </c>
      <c r="G51" s="242">
        <v>1</v>
      </c>
      <c r="H51" s="233">
        <v>2409.96</v>
      </c>
      <c r="I51" s="234">
        <v>0</v>
      </c>
      <c r="J51" s="257">
        <v>2000.63</v>
      </c>
      <c r="K51" s="233">
        <f t="shared" ref="K51" si="11">SUM(L51:O51)</f>
        <v>3568409.74</v>
      </c>
      <c r="L51" s="262">
        <v>0</v>
      </c>
      <c r="M51" s="262">
        <v>0</v>
      </c>
      <c r="N51" s="262">
        <v>0</v>
      </c>
      <c r="O51" s="262">
        <f>'[1]Прод. прилож (2)'!$D$450</f>
        <v>3568409.74</v>
      </c>
      <c r="P51" s="262">
        <f t="shared" ref="P51:P68" si="12">K51/H51</f>
        <v>1480.6925177181365</v>
      </c>
      <c r="Q51" s="262">
        <v>9673</v>
      </c>
      <c r="R51" s="251" t="s">
        <v>92</v>
      </c>
    </row>
    <row r="52" spans="1:207" s="116" customFormat="1" ht="30" customHeight="1" x14ac:dyDescent="0.25">
      <c r="A52" s="171">
        <v>28</v>
      </c>
      <c r="B52" s="245" t="s">
        <v>100</v>
      </c>
      <c r="C52" s="241">
        <v>1962</v>
      </c>
      <c r="D52" s="241" t="s">
        <v>201</v>
      </c>
      <c r="E52" s="241" t="s">
        <v>20</v>
      </c>
      <c r="F52" s="242">
        <v>4</v>
      </c>
      <c r="G52" s="242">
        <v>2</v>
      </c>
      <c r="H52" s="233">
        <v>2003</v>
      </c>
      <c r="I52" s="234">
        <v>0</v>
      </c>
      <c r="J52" s="257">
        <v>1288.6500000000001</v>
      </c>
      <c r="K52" s="233">
        <f t="shared" si="6"/>
        <v>13208715.85</v>
      </c>
      <c r="L52" s="262">
        <v>0</v>
      </c>
      <c r="M52" s="262">
        <v>0</v>
      </c>
      <c r="N52" s="262">
        <v>0</v>
      </c>
      <c r="O52" s="262">
        <f>'[1]Прод. прилож (2)'!$D$22</f>
        <v>13208715.85</v>
      </c>
      <c r="P52" s="262">
        <f t="shared" si="12"/>
        <v>6594.4662256615075</v>
      </c>
      <c r="Q52" s="262">
        <v>9673</v>
      </c>
      <c r="R52" s="251" t="s">
        <v>91</v>
      </c>
      <c r="S52" s="139"/>
    </row>
    <row r="53" spans="1:207" s="116" customFormat="1" ht="30" customHeight="1" x14ac:dyDescent="0.25">
      <c r="A53" s="383">
        <v>29</v>
      </c>
      <c r="B53" s="370" t="s">
        <v>1462</v>
      </c>
      <c r="C53" s="374">
        <v>1970</v>
      </c>
      <c r="D53" s="374" t="s">
        <v>201</v>
      </c>
      <c r="E53" s="374" t="s">
        <v>20</v>
      </c>
      <c r="F53" s="376">
        <v>2</v>
      </c>
      <c r="G53" s="376">
        <v>2</v>
      </c>
      <c r="H53" s="398">
        <v>733.52</v>
      </c>
      <c r="I53" s="411">
        <v>0</v>
      </c>
      <c r="J53" s="425">
        <v>693.3</v>
      </c>
      <c r="K53" s="233">
        <f>SUM(L53:O53)</f>
        <v>125062.51</v>
      </c>
      <c r="L53" s="262">
        <v>0</v>
      </c>
      <c r="M53" s="262">
        <f>'[1]Прод. прилож (2)'!$D$451</f>
        <v>125062.51</v>
      </c>
      <c r="N53" s="262">
        <v>0</v>
      </c>
      <c r="O53" s="262">
        <v>0</v>
      </c>
      <c r="P53" s="262">
        <f>K53/H53</f>
        <v>170.496387283237</v>
      </c>
      <c r="Q53" s="262">
        <v>9673</v>
      </c>
      <c r="R53" s="251" t="s">
        <v>92</v>
      </c>
      <c r="S53" s="139"/>
    </row>
    <row r="54" spans="1:207" s="116" customFormat="1" ht="30" customHeight="1" x14ac:dyDescent="0.25">
      <c r="A54" s="384"/>
      <c r="B54" s="371"/>
      <c r="C54" s="375"/>
      <c r="D54" s="375"/>
      <c r="E54" s="375"/>
      <c r="F54" s="430"/>
      <c r="G54" s="430"/>
      <c r="H54" s="399"/>
      <c r="I54" s="412"/>
      <c r="J54" s="426"/>
      <c r="K54" s="233">
        <f t="shared" ref="K54:K55" si="13">SUM(L54:O54)</f>
        <v>13223291.25</v>
      </c>
      <c r="L54" s="262">
        <v>0</v>
      </c>
      <c r="M54" s="262">
        <v>0</v>
      </c>
      <c r="N54" s="262">
        <v>0</v>
      </c>
      <c r="O54" s="262">
        <f>'[1]Прод. прилож (2)'!$D$1093</f>
        <v>13223291.25</v>
      </c>
      <c r="P54" s="262">
        <f>K54/H53</f>
        <v>18027.172060748173</v>
      </c>
      <c r="Q54" s="262">
        <v>9673</v>
      </c>
      <c r="R54" s="251" t="s">
        <v>93</v>
      </c>
      <c r="S54" s="139"/>
    </row>
    <row r="55" spans="1:207" s="116" customFormat="1" ht="30" customHeight="1" x14ac:dyDescent="0.25">
      <c r="A55" s="171">
        <v>30</v>
      </c>
      <c r="B55" s="200" t="s">
        <v>1522</v>
      </c>
      <c r="C55" s="241">
        <v>1975</v>
      </c>
      <c r="D55" s="241" t="s">
        <v>201</v>
      </c>
      <c r="E55" s="241" t="s">
        <v>20</v>
      </c>
      <c r="F55" s="242">
        <v>4</v>
      </c>
      <c r="G55" s="242">
        <v>3</v>
      </c>
      <c r="H55" s="233">
        <v>3974.9</v>
      </c>
      <c r="I55" s="234">
        <v>0</v>
      </c>
      <c r="J55" s="257">
        <v>3174.9</v>
      </c>
      <c r="K55" s="233">
        <f t="shared" si="13"/>
        <v>4154092.56</v>
      </c>
      <c r="L55" s="262">
        <v>0</v>
      </c>
      <c r="M55" s="262">
        <v>0</v>
      </c>
      <c r="N55" s="262">
        <v>0</v>
      </c>
      <c r="O55" s="262">
        <f>'[1]Прод. прилож (2)'!$D$23</f>
        <v>4154092.56</v>
      </c>
      <c r="P55" s="262">
        <f>K55/H55</f>
        <v>1045.0810234219728</v>
      </c>
      <c r="Q55" s="41">
        <v>9673</v>
      </c>
      <c r="R55" s="251" t="s">
        <v>91</v>
      </c>
      <c r="S55" s="139"/>
    </row>
    <row r="56" spans="1:207" s="88" customFormat="1" ht="30" customHeight="1" x14ac:dyDescent="0.25">
      <c r="A56" s="383">
        <v>31</v>
      </c>
      <c r="B56" s="370" t="s">
        <v>101</v>
      </c>
      <c r="C56" s="374">
        <v>1964</v>
      </c>
      <c r="D56" s="374" t="s">
        <v>201</v>
      </c>
      <c r="E56" s="374" t="s">
        <v>20</v>
      </c>
      <c r="F56" s="376">
        <v>4</v>
      </c>
      <c r="G56" s="376">
        <v>3</v>
      </c>
      <c r="H56" s="398">
        <v>2802.05</v>
      </c>
      <c r="I56" s="411">
        <v>825.8</v>
      </c>
      <c r="J56" s="425">
        <v>1515.92</v>
      </c>
      <c r="K56" s="233">
        <f t="shared" si="6"/>
        <v>57974.400000000001</v>
      </c>
      <c r="L56" s="262">
        <v>0</v>
      </c>
      <c r="M56" s="262">
        <v>0</v>
      </c>
      <c r="N56" s="262">
        <v>0</v>
      </c>
      <c r="O56" s="262">
        <f>'[1]Прод. прилож (2)'!$D$452</f>
        <v>57974.400000000001</v>
      </c>
      <c r="P56" s="262">
        <f t="shared" si="12"/>
        <v>20.689994825217251</v>
      </c>
      <c r="Q56" s="262">
        <v>9673</v>
      </c>
      <c r="R56" s="251" t="s">
        <v>92</v>
      </c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116"/>
      <c r="AT56" s="116"/>
      <c r="AU56" s="116"/>
      <c r="AV56" s="116"/>
      <c r="AW56" s="116"/>
      <c r="AX56" s="116"/>
      <c r="AY56" s="116"/>
      <c r="AZ56" s="116"/>
      <c r="BA56" s="116"/>
      <c r="BB56" s="116"/>
      <c r="BC56" s="116"/>
      <c r="BD56" s="116"/>
      <c r="BE56" s="116"/>
      <c r="BF56" s="116"/>
      <c r="BG56" s="116"/>
      <c r="BH56" s="116"/>
      <c r="BI56" s="116"/>
      <c r="BJ56" s="116"/>
      <c r="BK56" s="116"/>
      <c r="BL56" s="116"/>
      <c r="BM56" s="116"/>
      <c r="BN56" s="116"/>
      <c r="BO56" s="116"/>
      <c r="BP56" s="116"/>
      <c r="BQ56" s="116"/>
      <c r="BR56" s="116"/>
      <c r="BS56" s="116"/>
      <c r="BT56" s="116"/>
      <c r="BU56" s="116"/>
      <c r="BV56" s="116"/>
      <c r="BW56" s="116"/>
      <c r="BX56" s="116"/>
      <c r="BY56" s="116"/>
      <c r="BZ56" s="116"/>
      <c r="CA56" s="116"/>
      <c r="CB56" s="116"/>
      <c r="CC56" s="116"/>
      <c r="CD56" s="116"/>
      <c r="CE56" s="116"/>
      <c r="CF56" s="116"/>
      <c r="CG56" s="116"/>
      <c r="CH56" s="116"/>
      <c r="CI56" s="116"/>
      <c r="CJ56" s="116"/>
      <c r="CK56" s="116"/>
      <c r="CL56" s="116"/>
      <c r="CM56" s="116"/>
      <c r="CN56" s="116"/>
      <c r="CO56" s="116"/>
      <c r="CP56" s="116"/>
      <c r="CQ56" s="116"/>
      <c r="CR56" s="116"/>
      <c r="CS56" s="116"/>
      <c r="CT56" s="116"/>
      <c r="CU56" s="116"/>
      <c r="CV56" s="116"/>
      <c r="CW56" s="116"/>
      <c r="CX56" s="116"/>
      <c r="CY56" s="116"/>
      <c r="CZ56" s="116"/>
      <c r="DA56" s="116"/>
      <c r="DB56" s="116"/>
      <c r="DC56" s="116"/>
      <c r="DD56" s="116"/>
      <c r="DE56" s="116"/>
      <c r="DF56" s="116"/>
      <c r="DG56" s="116"/>
      <c r="DH56" s="116"/>
      <c r="DI56" s="116"/>
      <c r="DJ56" s="116"/>
      <c r="DK56" s="116"/>
      <c r="DL56" s="116"/>
      <c r="DM56" s="116"/>
      <c r="DN56" s="116"/>
      <c r="DO56" s="116"/>
      <c r="DP56" s="116"/>
      <c r="DQ56" s="116"/>
      <c r="DR56" s="116"/>
      <c r="DS56" s="116"/>
      <c r="DT56" s="116"/>
      <c r="DU56" s="116"/>
      <c r="DV56" s="116"/>
      <c r="DW56" s="116"/>
      <c r="DX56" s="116"/>
      <c r="DY56" s="116"/>
      <c r="DZ56" s="116"/>
      <c r="EA56" s="116"/>
      <c r="EB56" s="116"/>
      <c r="EC56" s="116"/>
      <c r="ED56" s="116"/>
      <c r="EE56" s="116"/>
      <c r="EF56" s="116"/>
      <c r="EG56" s="116"/>
      <c r="EH56" s="116"/>
      <c r="EI56" s="116"/>
      <c r="EJ56" s="116"/>
      <c r="EK56" s="116"/>
      <c r="EL56" s="116"/>
      <c r="EM56" s="116"/>
      <c r="EN56" s="116"/>
      <c r="EO56" s="116"/>
      <c r="EP56" s="116"/>
      <c r="EQ56" s="116"/>
      <c r="ER56" s="116"/>
      <c r="ES56" s="116"/>
      <c r="ET56" s="116"/>
      <c r="EU56" s="116"/>
      <c r="EV56" s="116"/>
      <c r="EW56" s="116"/>
      <c r="EX56" s="116"/>
      <c r="EY56" s="116"/>
      <c r="EZ56" s="116"/>
      <c r="FA56" s="116"/>
      <c r="FB56" s="116"/>
      <c r="FC56" s="116"/>
      <c r="FD56" s="116"/>
      <c r="FE56" s="116"/>
      <c r="FF56" s="116"/>
      <c r="FG56" s="116"/>
      <c r="FH56" s="116"/>
      <c r="FI56" s="116"/>
      <c r="FJ56" s="116"/>
      <c r="FK56" s="116"/>
      <c r="FL56" s="116"/>
      <c r="FM56" s="116"/>
      <c r="FN56" s="116"/>
      <c r="FO56" s="116"/>
      <c r="FP56" s="116"/>
      <c r="FQ56" s="116"/>
      <c r="FR56" s="116"/>
      <c r="FS56" s="116"/>
      <c r="FT56" s="116"/>
      <c r="FU56" s="116"/>
      <c r="FV56" s="116"/>
      <c r="FW56" s="116"/>
      <c r="FX56" s="116"/>
      <c r="FY56" s="116"/>
      <c r="FZ56" s="116"/>
      <c r="GA56" s="116"/>
      <c r="GB56" s="116"/>
      <c r="GC56" s="116"/>
      <c r="GD56" s="116"/>
      <c r="GE56" s="116"/>
      <c r="GF56" s="116"/>
      <c r="GG56" s="116"/>
      <c r="GH56" s="116"/>
      <c r="GI56" s="116"/>
      <c r="GJ56" s="116"/>
      <c r="GK56" s="116"/>
      <c r="GL56" s="116"/>
      <c r="GM56" s="116"/>
      <c r="GN56" s="116"/>
      <c r="GO56" s="116"/>
      <c r="GP56" s="116"/>
      <c r="GQ56" s="116"/>
      <c r="GR56" s="116"/>
      <c r="GS56" s="116"/>
      <c r="GT56" s="116"/>
      <c r="GU56" s="116"/>
      <c r="GV56" s="116"/>
      <c r="GW56" s="116"/>
      <c r="GX56" s="116"/>
      <c r="GY56" s="116"/>
    </row>
    <row r="57" spans="1:207" s="88" customFormat="1" ht="30" customHeight="1" x14ac:dyDescent="0.25">
      <c r="A57" s="384"/>
      <c r="B57" s="371"/>
      <c r="C57" s="375"/>
      <c r="D57" s="375"/>
      <c r="E57" s="375"/>
      <c r="F57" s="430"/>
      <c r="G57" s="430"/>
      <c r="H57" s="399"/>
      <c r="I57" s="412"/>
      <c r="J57" s="426"/>
      <c r="K57" s="233">
        <f t="shared" si="6"/>
        <v>5166720</v>
      </c>
      <c r="L57" s="262">
        <v>0</v>
      </c>
      <c r="M57" s="262">
        <v>0</v>
      </c>
      <c r="N57" s="262">
        <v>0</v>
      </c>
      <c r="O57" s="262">
        <f>'[1]Прод. прилож (2)'!$D$1094</f>
        <v>5166720</v>
      </c>
      <c r="P57" s="262">
        <f>K57/H56</f>
        <v>1843.9071394157847</v>
      </c>
      <c r="Q57" s="41">
        <v>9673</v>
      </c>
      <c r="R57" s="251" t="s">
        <v>93</v>
      </c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116"/>
      <c r="AT57" s="116"/>
      <c r="AU57" s="116"/>
      <c r="AV57" s="116"/>
      <c r="AW57" s="116"/>
      <c r="AX57" s="116"/>
      <c r="AY57" s="116"/>
      <c r="AZ57" s="116"/>
      <c r="BA57" s="116"/>
      <c r="BB57" s="116"/>
      <c r="BC57" s="116"/>
      <c r="BD57" s="116"/>
      <c r="BE57" s="116"/>
      <c r="BF57" s="116"/>
      <c r="BG57" s="116"/>
      <c r="BH57" s="116"/>
      <c r="BI57" s="116"/>
      <c r="BJ57" s="116"/>
      <c r="BK57" s="116"/>
      <c r="BL57" s="116"/>
      <c r="BM57" s="116"/>
      <c r="BN57" s="116"/>
      <c r="BO57" s="116"/>
      <c r="BP57" s="116"/>
      <c r="BQ57" s="116"/>
      <c r="BR57" s="116"/>
      <c r="BS57" s="116"/>
      <c r="BT57" s="116"/>
      <c r="BU57" s="116"/>
      <c r="BV57" s="116"/>
      <c r="BW57" s="116"/>
      <c r="BX57" s="116"/>
      <c r="BY57" s="116"/>
      <c r="BZ57" s="116"/>
      <c r="CA57" s="116"/>
      <c r="CB57" s="116"/>
      <c r="CC57" s="116"/>
      <c r="CD57" s="116"/>
      <c r="CE57" s="116"/>
      <c r="CF57" s="116"/>
      <c r="CG57" s="116"/>
      <c r="CH57" s="116"/>
      <c r="CI57" s="116"/>
      <c r="CJ57" s="116"/>
      <c r="CK57" s="116"/>
      <c r="CL57" s="116"/>
      <c r="CM57" s="116"/>
      <c r="CN57" s="116"/>
      <c r="CO57" s="116"/>
      <c r="CP57" s="116"/>
      <c r="CQ57" s="116"/>
      <c r="CR57" s="116"/>
      <c r="CS57" s="116"/>
      <c r="CT57" s="116"/>
      <c r="CU57" s="116"/>
      <c r="CV57" s="116"/>
      <c r="CW57" s="116"/>
      <c r="CX57" s="116"/>
      <c r="CY57" s="116"/>
      <c r="CZ57" s="116"/>
      <c r="DA57" s="116"/>
      <c r="DB57" s="116"/>
      <c r="DC57" s="116"/>
      <c r="DD57" s="116"/>
      <c r="DE57" s="116"/>
      <c r="DF57" s="116"/>
      <c r="DG57" s="116"/>
      <c r="DH57" s="116"/>
      <c r="DI57" s="116"/>
      <c r="DJ57" s="116"/>
      <c r="DK57" s="116"/>
      <c r="DL57" s="116"/>
      <c r="DM57" s="116"/>
      <c r="DN57" s="116"/>
      <c r="DO57" s="116"/>
      <c r="DP57" s="116"/>
      <c r="DQ57" s="116"/>
      <c r="DR57" s="116"/>
      <c r="DS57" s="116"/>
      <c r="DT57" s="116"/>
      <c r="DU57" s="116"/>
      <c r="DV57" s="116"/>
      <c r="DW57" s="116"/>
      <c r="DX57" s="116"/>
      <c r="DY57" s="116"/>
      <c r="DZ57" s="116"/>
      <c r="EA57" s="116"/>
      <c r="EB57" s="116"/>
      <c r="EC57" s="116"/>
      <c r="ED57" s="116"/>
      <c r="EE57" s="116"/>
      <c r="EF57" s="116"/>
      <c r="EG57" s="116"/>
      <c r="EH57" s="116"/>
      <c r="EI57" s="116"/>
      <c r="EJ57" s="116"/>
      <c r="EK57" s="116"/>
      <c r="EL57" s="116"/>
      <c r="EM57" s="116"/>
      <c r="EN57" s="116"/>
      <c r="EO57" s="116"/>
      <c r="EP57" s="116"/>
      <c r="EQ57" s="116"/>
      <c r="ER57" s="116"/>
      <c r="ES57" s="116"/>
      <c r="ET57" s="116"/>
      <c r="EU57" s="116"/>
      <c r="EV57" s="116"/>
      <c r="EW57" s="116"/>
      <c r="EX57" s="116"/>
      <c r="EY57" s="116"/>
      <c r="EZ57" s="116"/>
      <c r="FA57" s="116"/>
      <c r="FB57" s="116"/>
      <c r="FC57" s="116"/>
      <c r="FD57" s="116"/>
      <c r="FE57" s="116"/>
      <c r="FF57" s="116"/>
      <c r="FG57" s="116"/>
      <c r="FH57" s="116"/>
      <c r="FI57" s="116"/>
      <c r="FJ57" s="116"/>
      <c r="FK57" s="116"/>
      <c r="FL57" s="116"/>
      <c r="FM57" s="116"/>
      <c r="FN57" s="116"/>
      <c r="FO57" s="116"/>
      <c r="FP57" s="116"/>
      <c r="FQ57" s="116"/>
      <c r="FR57" s="116"/>
      <c r="FS57" s="116"/>
      <c r="FT57" s="116"/>
      <c r="FU57" s="116"/>
      <c r="FV57" s="116"/>
      <c r="FW57" s="116"/>
      <c r="FX57" s="116"/>
      <c r="FY57" s="116"/>
      <c r="FZ57" s="116"/>
      <c r="GA57" s="116"/>
      <c r="GB57" s="116"/>
      <c r="GC57" s="116"/>
      <c r="GD57" s="116"/>
      <c r="GE57" s="116"/>
      <c r="GF57" s="116"/>
      <c r="GG57" s="116"/>
      <c r="GH57" s="116"/>
      <c r="GI57" s="116"/>
      <c r="GJ57" s="116"/>
      <c r="GK57" s="116"/>
      <c r="GL57" s="116"/>
      <c r="GM57" s="116"/>
      <c r="GN57" s="116"/>
      <c r="GO57" s="116"/>
      <c r="GP57" s="116"/>
      <c r="GQ57" s="116"/>
      <c r="GR57" s="116"/>
      <c r="GS57" s="116"/>
      <c r="GT57" s="116"/>
      <c r="GU57" s="116"/>
      <c r="GV57" s="116"/>
      <c r="GW57" s="116"/>
      <c r="GX57" s="116"/>
      <c r="GY57" s="116"/>
    </row>
    <row r="58" spans="1:207" s="116" customFormat="1" ht="30" customHeight="1" x14ac:dyDescent="0.25">
      <c r="A58" s="383">
        <v>32</v>
      </c>
      <c r="B58" s="370" t="s">
        <v>102</v>
      </c>
      <c r="C58" s="374">
        <v>1963</v>
      </c>
      <c r="D58" s="374" t="s">
        <v>201</v>
      </c>
      <c r="E58" s="374" t="s">
        <v>20</v>
      </c>
      <c r="F58" s="376">
        <v>4</v>
      </c>
      <c r="G58" s="376">
        <v>2</v>
      </c>
      <c r="H58" s="398">
        <v>1433.47</v>
      </c>
      <c r="I58" s="411">
        <v>0</v>
      </c>
      <c r="J58" s="425">
        <v>1130.04</v>
      </c>
      <c r="K58" s="233">
        <f t="shared" si="6"/>
        <v>57974.400000000001</v>
      </c>
      <c r="L58" s="262">
        <v>0</v>
      </c>
      <c r="M58" s="262">
        <v>0</v>
      </c>
      <c r="N58" s="262">
        <v>0</v>
      </c>
      <c r="O58" s="262">
        <f>'[1]Прод. прилож (2)'!$D$453</f>
        <v>57974.400000000001</v>
      </c>
      <c r="P58" s="262">
        <f t="shared" si="12"/>
        <v>40.443399582830473</v>
      </c>
      <c r="Q58" s="262">
        <v>9673</v>
      </c>
      <c r="R58" s="251" t="s">
        <v>92</v>
      </c>
    </row>
    <row r="59" spans="1:207" s="116" customFormat="1" ht="30" customHeight="1" x14ac:dyDescent="0.25">
      <c r="A59" s="384"/>
      <c r="B59" s="371"/>
      <c r="C59" s="375"/>
      <c r="D59" s="375"/>
      <c r="E59" s="375"/>
      <c r="F59" s="430"/>
      <c r="G59" s="430"/>
      <c r="H59" s="399"/>
      <c r="I59" s="412"/>
      <c r="J59" s="426"/>
      <c r="K59" s="233">
        <f t="shared" si="6"/>
        <v>5919078</v>
      </c>
      <c r="L59" s="262">
        <v>0</v>
      </c>
      <c r="M59" s="262">
        <v>0</v>
      </c>
      <c r="N59" s="262">
        <v>0</v>
      </c>
      <c r="O59" s="262">
        <f>'[1]Прод. прилож (2)'!$D$1095</f>
        <v>5919078</v>
      </c>
      <c r="P59" s="262">
        <f>K59/H58</f>
        <v>4129.1955883276241</v>
      </c>
      <c r="Q59" s="41">
        <v>9673</v>
      </c>
      <c r="R59" s="251" t="s">
        <v>93</v>
      </c>
    </row>
    <row r="60" spans="1:207" s="116" customFormat="1" ht="30" customHeight="1" x14ac:dyDescent="0.25">
      <c r="A60" s="171">
        <v>33</v>
      </c>
      <c r="B60" s="245" t="s">
        <v>103</v>
      </c>
      <c r="C60" s="241">
        <v>1963</v>
      </c>
      <c r="D60" s="241" t="s">
        <v>201</v>
      </c>
      <c r="E60" s="241" t="s">
        <v>20</v>
      </c>
      <c r="F60" s="242">
        <v>5</v>
      </c>
      <c r="G60" s="242">
        <v>2</v>
      </c>
      <c r="H60" s="233">
        <v>2530.6999999999998</v>
      </c>
      <c r="I60" s="234">
        <v>556</v>
      </c>
      <c r="J60" s="257">
        <v>1494.1</v>
      </c>
      <c r="K60" s="233">
        <f t="shared" si="6"/>
        <v>57974.400000000001</v>
      </c>
      <c r="L60" s="262">
        <v>0</v>
      </c>
      <c r="M60" s="262">
        <v>0</v>
      </c>
      <c r="N60" s="262">
        <v>0</v>
      </c>
      <c r="O60" s="262">
        <f>'[1]Прод. прилож (2)'!$D$454</f>
        <v>57974.400000000001</v>
      </c>
      <c r="P60" s="262">
        <f t="shared" si="12"/>
        <v>22.908444303947526</v>
      </c>
      <c r="Q60" s="262">
        <v>9673</v>
      </c>
      <c r="R60" s="251" t="s">
        <v>92</v>
      </c>
    </row>
    <row r="61" spans="1:207" s="116" customFormat="1" ht="30" customHeight="1" x14ac:dyDescent="0.25">
      <c r="A61" s="171">
        <v>34</v>
      </c>
      <c r="B61" s="245" t="s">
        <v>104</v>
      </c>
      <c r="C61" s="241">
        <v>1962</v>
      </c>
      <c r="D61" s="241" t="s">
        <v>201</v>
      </c>
      <c r="E61" s="241" t="s">
        <v>20</v>
      </c>
      <c r="F61" s="241">
        <v>4</v>
      </c>
      <c r="G61" s="241">
        <v>3</v>
      </c>
      <c r="H61" s="262">
        <v>2799.14</v>
      </c>
      <c r="I61" s="233">
        <v>433.2</v>
      </c>
      <c r="J61" s="257">
        <v>1509.5</v>
      </c>
      <c r="K61" s="233">
        <f t="shared" si="6"/>
        <v>50000</v>
      </c>
      <c r="L61" s="262">
        <v>0</v>
      </c>
      <c r="M61" s="262">
        <v>0</v>
      </c>
      <c r="N61" s="262">
        <v>0</v>
      </c>
      <c r="O61" s="262">
        <f>'[1]Прод. прилож (2)'!$D$1096</f>
        <v>50000</v>
      </c>
      <c r="P61" s="262">
        <f t="shared" si="12"/>
        <v>17.862629236122523</v>
      </c>
      <c r="Q61" s="262">
        <v>9673</v>
      </c>
      <c r="R61" s="251" t="s">
        <v>93</v>
      </c>
    </row>
    <row r="62" spans="1:207" s="116" customFormat="1" ht="30" customHeight="1" x14ac:dyDescent="0.25">
      <c r="A62" s="171">
        <v>35</v>
      </c>
      <c r="B62" s="245" t="s">
        <v>105</v>
      </c>
      <c r="C62" s="241">
        <v>1973</v>
      </c>
      <c r="D62" s="241" t="s">
        <v>201</v>
      </c>
      <c r="E62" s="241" t="s">
        <v>20</v>
      </c>
      <c r="F62" s="242">
        <v>5</v>
      </c>
      <c r="G62" s="242">
        <v>6</v>
      </c>
      <c r="H62" s="233">
        <v>5925.77</v>
      </c>
      <c r="I62" s="234">
        <v>0</v>
      </c>
      <c r="J62" s="257">
        <v>4385.8</v>
      </c>
      <c r="K62" s="233">
        <f t="shared" si="6"/>
        <v>11189450</v>
      </c>
      <c r="L62" s="262">
        <v>0</v>
      </c>
      <c r="M62" s="262">
        <v>0</v>
      </c>
      <c r="N62" s="262">
        <v>0</v>
      </c>
      <c r="O62" s="262">
        <f>'[1]Прод. прилож (2)'!$D$24</f>
        <v>11189450</v>
      </c>
      <c r="P62" s="262">
        <f t="shared" si="12"/>
        <v>1888.269372587866</v>
      </c>
      <c r="Q62" s="262">
        <v>9673</v>
      </c>
      <c r="R62" s="251" t="s">
        <v>91</v>
      </c>
      <c r="S62" s="139"/>
    </row>
    <row r="63" spans="1:207" s="116" customFormat="1" ht="30" customHeight="1" x14ac:dyDescent="0.25">
      <c r="A63" s="171">
        <v>36</v>
      </c>
      <c r="B63" s="245" t="s">
        <v>34</v>
      </c>
      <c r="C63" s="241">
        <v>1965</v>
      </c>
      <c r="D63" s="241" t="s">
        <v>201</v>
      </c>
      <c r="E63" s="241" t="s">
        <v>20</v>
      </c>
      <c r="F63" s="241">
        <v>4</v>
      </c>
      <c r="G63" s="241">
        <v>3</v>
      </c>
      <c r="H63" s="262">
        <v>2776.68</v>
      </c>
      <c r="I63" s="233">
        <v>298.18</v>
      </c>
      <c r="J63" s="257">
        <v>1787.78</v>
      </c>
      <c r="K63" s="233">
        <f t="shared" si="6"/>
        <v>50000</v>
      </c>
      <c r="L63" s="262">
        <v>0</v>
      </c>
      <c r="M63" s="262">
        <v>0</v>
      </c>
      <c r="N63" s="262">
        <v>0</v>
      </c>
      <c r="O63" s="262">
        <f>'[1]Прод. прилож (2)'!$D$1097</f>
        <v>50000</v>
      </c>
      <c r="P63" s="262">
        <f t="shared" si="12"/>
        <v>18.007116412406184</v>
      </c>
      <c r="Q63" s="262">
        <v>9673</v>
      </c>
      <c r="R63" s="251" t="s">
        <v>93</v>
      </c>
    </row>
    <row r="64" spans="1:207" s="116" customFormat="1" ht="30" customHeight="1" x14ac:dyDescent="0.25">
      <c r="A64" s="171">
        <v>37</v>
      </c>
      <c r="B64" s="245" t="s">
        <v>106</v>
      </c>
      <c r="C64" s="241">
        <v>1965</v>
      </c>
      <c r="D64" s="241" t="s">
        <v>201</v>
      </c>
      <c r="E64" s="241" t="s">
        <v>20</v>
      </c>
      <c r="F64" s="241">
        <v>4</v>
      </c>
      <c r="G64" s="241">
        <v>2</v>
      </c>
      <c r="H64" s="262">
        <v>1727.89</v>
      </c>
      <c r="I64" s="233">
        <v>236</v>
      </c>
      <c r="J64" s="257">
        <v>1048.69</v>
      </c>
      <c r="K64" s="233">
        <f t="shared" si="6"/>
        <v>50000</v>
      </c>
      <c r="L64" s="262">
        <v>0</v>
      </c>
      <c r="M64" s="262">
        <v>0</v>
      </c>
      <c r="N64" s="262">
        <v>0</v>
      </c>
      <c r="O64" s="262">
        <f>'[1]Прод. прилож (2)'!$D$1098</f>
        <v>50000</v>
      </c>
      <c r="P64" s="262">
        <f t="shared" si="12"/>
        <v>28.937027241317445</v>
      </c>
      <c r="Q64" s="262">
        <v>9673</v>
      </c>
      <c r="R64" s="251" t="s">
        <v>93</v>
      </c>
    </row>
    <row r="65" spans="1:207" s="116" customFormat="1" ht="30" customHeight="1" x14ac:dyDescent="0.25">
      <c r="A65" s="383">
        <v>38</v>
      </c>
      <c r="B65" s="370" t="s">
        <v>1033</v>
      </c>
      <c r="C65" s="378">
        <v>1975</v>
      </c>
      <c r="D65" s="378" t="s">
        <v>201</v>
      </c>
      <c r="E65" s="378" t="s">
        <v>20</v>
      </c>
      <c r="F65" s="394">
        <v>5</v>
      </c>
      <c r="G65" s="394">
        <v>2</v>
      </c>
      <c r="H65" s="425">
        <v>5372</v>
      </c>
      <c r="I65" s="423">
        <v>241.8</v>
      </c>
      <c r="J65" s="425">
        <v>2310.62</v>
      </c>
      <c r="K65" s="249">
        <f t="shared" si="6"/>
        <v>19339.3</v>
      </c>
      <c r="L65" s="257">
        <v>0</v>
      </c>
      <c r="M65" s="257">
        <v>0</v>
      </c>
      <c r="N65" s="257">
        <v>0</v>
      </c>
      <c r="O65" s="249">
        <f>'[1]Прод. прилож (2)'!$D$455</f>
        <v>19339.3</v>
      </c>
      <c r="P65" s="41">
        <f t="shared" si="12"/>
        <v>3.6000186150409528</v>
      </c>
      <c r="Q65" s="41">
        <v>9673</v>
      </c>
      <c r="R65" s="57" t="s">
        <v>92</v>
      </c>
      <c r="S65" s="87"/>
      <c r="T65" s="87"/>
      <c r="U65" s="87"/>
      <c r="V65" s="88"/>
      <c r="W65" s="88"/>
      <c r="X65" s="88"/>
      <c r="Y65" s="88"/>
      <c r="Z65" s="88"/>
      <c r="AA65" s="88"/>
      <c r="AB65" s="88"/>
      <c r="AC65" s="88"/>
      <c r="AD65" s="88"/>
      <c r="AE65" s="88"/>
      <c r="AF65" s="88"/>
      <c r="AG65" s="88"/>
      <c r="AH65" s="88"/>
      <c r="AI65" s="88"/>
      <c r="AJ65" s="88"/>
      <c r="AK65" s="88"/>
      <c r="AL65" s="88"/>
      <c r="AM65" s="88"/>
      <c r="AN65" s="88"/>
      <c r="AO65" s="88"/>
      <c r="AP65" s="88"/>
      <c r="AQ65" s="88"/>
      <c r="AR65" s="88"/>
      <c r="AS65" s="88"/>
      <c r="AT65" s="88"/>
      <c r="AU65" s="88"/>
      <c r="AV65" s="88"/>
      <c r="AW65" s="88"/>
      <c r="AX65" s="88"/>
      <c r="AY65" s="88"/>
      <c r="AZ65" s="88"/>
      <c r="BA65" s="88"/>
      <c r="BB65" s="88"/>
      <c r="BC65" s="88"/>
      <c r="BD65" s="88"/>
      <c r="BE65" s="88"/>
      <c r="BF65" s="88"/>
      <c r="BG65" s="88"/>
      <c r="BH65" s="88"/>
      <c r="BI65" s="88"/>
      <c r="BJ65" s="88"/>
      <c r="BK65" s="88"/>
      <c r="BL65" s="88"/>
      <c r="BM65" s="88"/>
      <c r="BN65" s="88"/>
      <c r="BO65" s="88"/>
      <c r="BP65" s="88"/>
      <c r="BQ65" s="88"/>
      <c r="BR65" s="88"/>
      <c r="BS65" s="88"/>
      <c r="BT65" s="88"/>
      <c r="BU65" s="88"/>
      <c r="BV65" s="88"/>
      <c r="BW65" s="88"/>
      <c r="BX65" s="88"/>
      <c r="BY65" s="88"/>
      <c r="BZ65" s="88"/>
      <c r="CA65" s="88"/>
      <c r="CB65" s="88"/>
      <c r="CC65" s="88"/>
      <c r="CD65" s="88"/>
      <c r="CE65" s="88"/>
      <c r="CF65" s="88"/>
      <c r="CG65" s="88"/>
      <c r="CH65" s="88"/>
      <c r="CI65" s="88"/>
      <c r="CJ65" s="88"/>
      <c r="CK65" s="88"/>
      <c r="CL65" s="88"/>
      <c r="CM65" s="88"/>
      <c r="CN65" s="88"/>
      <c r="CO65" s="88"/>
      <c r="CP65" s="88"/>
      <c r="CQ65" s="88"/>
      <c r="CR65" s="88"/>
      <c r="CS65" s="88"/>
      <c r="CT65" s="88"/>
      <c r="CU65" s="88"/>
      <c r="CV65" s="88"/>
      <c r="CW65" s="88"/>
      <c r="CX65" s="88"/>
      <c r="CY65" s="88"/>
      <c r="CZ65" s="88"/>
      <c r="DA65" s="88"/>
      <c r="DB65" s="88"/>
      <c r="DC65" s="88"/>
      <c r="DD65" s="88"/>
      <c r="DE65" s="88"/>
      <c r="DF65" s="88"/>
      <c r="DG65" s="88"/>
      <c r="DH65" s="88"/>
      <c r="DI65" s="88"/>
      <c r="DJ65" s="88"/>
      <c r="DK65" s="88"/>
      <c r="DL65" s="88"/>
      <c r="DM65" s="88"/>
      <c r="DN65" s="88"/>
      <c r="DO65" s="88"/>
      <c r="DP65" s="88"/>
      <c r="DQ65" s="88"/>
      <c r="DR65" s="88"/>
      <c r="DS65" s="88"/>
      <c r="DT65" s="88"/>
      <c r="DU65" s="88"/>
      <c r="DV65" s="88"/>
      <c r="DW65" s="88"/>
      <c r="DX65" s="88"/>
      <c r="DY65" s="88"/>
      <c r="DZ65" s="88"/>
      <c r="EA65" s="88"/>
      <c r="EB65" s="88"/>
      <c r="EC65" s="88"/>
      <c r="ED65" s="88"/>
      <c r="EE65" s="88"/>
      <c r="EF65" s="88"/>
      <c r="EG65" s="88"/>
      <c r="EH65" s="88"/>
      <c r="EI65" s="88"/>
      <c r="EJ65" s="88"/>
      <c r="EK65" s="88"/>
      <c r="EL65" s="88"/>
      <c r="EM65" s="88"/>
      <c r="EN65" s="88"/>
      <c r="EO65" s="88"/>
      <c r="EP65" s="88"/>
      <c r="EQ65" s="88"/>
      <c r="ER65" s="88"/>
      <c r="ES65" s="88"/>
      <c r="ET65" s="88"/>
      <c r="EU65" s="88"/>
      <c r="EV65" s="88"/>
      <c r="EW65" s="88"/>
      <c r="EX65" s="88"/>
      <c r="EY65" s="88"/>
      <c r="EZ65" s="88"/>
      <c r="FA65" s="88"/>
      <c r="FB65" s="88"/>
      <c r="FC65" s="88"/>
      <c r="FD65" s="88"/>
      <c r="FE65" s="88"/>
      <c r="FF65" s="88"/>
      <c r="FG65" s="88"/>
      <c r="FH65" s="88"/>
      <c r="FI65" s="88"/>
      <c r="FJ65" s="88"/>
      <c r="FK65" s="88"/>
      <c r="FL65" s="88"/>
      <c r="FM65" s="88"/>
      <c r="FN65" s="88"/>
      <c r="FO65" s="88"/>
      <c r="FP65" s="88"/>
      <c r="FQ65" s="88"/>
      <c r="FR65" s="88"/>
      <c r="FS65" s="88"/>
      <c r="FT65" s="88"/>
      <c r="FU65" s="88"/>
      <c r="FV65" s="88"/>
      <c r="FW65" s="88"/>
      <c r="FX65" s="88"/>
      <c r="FY65" s="88"/>
      <c r="FZ65" s="88"/>
      <c r="GA65" s="88"/>
      <c r="GB65" s="88"/>
      <c r="GC65" s="88"/>
      <c r="GD65" s="88"/>
      <c r="GE65" s="88"/>
      <c r="GF65" s="88"/>
      <c r="GG65" s="88"/>
      <c r="GH65" s="88"/>
      <c r="GI65" s="88"/>
      <c r="GJ65" s="88"/>
      <c r="GK65" s="88"/>
      <c r="GL65" s="88"/>
      <c r="GM65" s="88"/>
      <c r="GN65" s="88"/>
      <c r="GO65" s="88"/>
      <c r="GP65" s="88"/>
      <c r="GQ65" s="88"/>
      <c r="GR65" s="88"/>
      <c r="GS65" s="88"/>
      <c r="GT65" s="88"/>
      <c r="GU65" s="88"/>
      <c r="GV65" s="88"/>
      <c r="GW65" s="88"/>
      <c r="GX65" s="88"/>
      <c r="GY65" s="88"/>
    </row>
    <row r="66" spans="1:207" s="116" customFormat="1" ht="30" customHeight="1" x14ac:dyDescent="0.25">
      <c r="A66" s="384"/>
      <c r="B66" s="371"/>
      <c r="C66" s="379"/>
      <c r="D66" s="379"/>
      <c r="E66" s="379"/>
      <c r="F66" s="395"/>
      <c r="G66" s="395"/>
      <c r="H66" s="426"/>
      <c r="I66" s="424"/>
      <c r="J66" s="426"/>
      <c r="K66" s="249">
        <f t="shared" si="6"/>
        <v>5464800</v>
      </c>
      <c r="L66" s="257">
        <v>0</v>
      </c>
      <c r="M66" s="257">
        <v>0</v>
      </c>
      <c r="N66" s="257">
        <v>0</v>
      </c>
      <c r="O66" s="249">
        <f>'[1]Прод. прилож (2)'!$D$1099</f>
        <v>5464800</v>
      </c>
      <c r="P66" s="41">
        <f>K66/H65</f>
        <v>1017.2747580044676</v>
      </c>
      <c r="Q66" s="41">
        <v>9673</v>
      </c>
      <c r="R66" s="57" t="s">
        <v>93</v>
      </c>
      <c r="S66" s="87"/>
      <c r="T66" s="87"/>
      <c r="U66" s="87"/>
      <c r="V66" s="88"/>
      <c r="W66" s="88"/>
      <c r="X66" s="88"/>
      <c r="Y66" s="88"/>
      <c r="Z66" s="88"/>
      <c r="AA66" s="88"/>
      <c r="AB66" s="88"/>
      <c r="AC66" s="88"/>
      <c r="AD66" s="88"/>
      <c r="AE66" s="88"/>
      <c r="AF66" s="88"/>
      <c r="AG66" s="88"/>
      <c r="AH66" s="88"/>
      <c r="AI66" s="88"/>
      <c r="AJ66" s="88"/>
      <c r="AK66" s="88"/>
      <c r="AL66" s="88"/>
      <c r="AM66" s="88"/>
      <c r="AN66" s="88"/>
      <c r="AO66" s="88"/>
      <c r="AP66" s="88"/>
      <c r="AQ66" s="88"/>
      <c r="AR66" s="88"/>
      <c r="AS66" s="88"/>
      <c r="AT66" s="88"/>
      <c r="AU66" s="88"/>
      <c r="AV66" s="88"/>
      <c r="AW66" s="88"/>
      <c r="AX66" s="88"/>
      <c r="AY66" s="88"/>
      <c r="AZ66" s="88"/>
      <c r="BA66" s="88"/>
      <c r="BB66" s="88"/>
      <c r="BC66" s="88"/>
      <c r="BD66" s="88"/>
      <c r="BE66" s="88"/>
      <c r="BF66" s="88"/>
      <c r="BG66" s="88"/>
      <c r="BH66" s="88"/>
      <c r="BI66" s="88"/>
      <c r="BJ66" s="88"/>
      <c r="BK66" s="88"/>
      <c r="BL66" s="88"/>
      <c r="BM66" s="88"/>
      <c r="BN66" s="88"/>
      <c r="BO66" s="88"/>
      <c r="BP66" s="88"/>
      <c r="BQ66" s="88"/>
      <c r="BR66" s="88"/>
      <c r="BS66" s="88"/>
      <c r="BT66" s="88"/>
      <c r="BU66" s="88"/>
      <c r="BV66" s="88"/>
      <c r="BW66" s="88"/>
      <c r="BX66" s="88"/>
      <c r="BY66" s="88"/>
      <c r="BZ66" s="88"/>
      <c r="CA66" s="88"/>
      <c r="CB66" s="88"/>
      <c r="CC66" s="88"/>
      <c r="CD66" s="88"/>
      <c r="CE66" s="88"/>
      <c r="CF66" s="88"/>
      <c r="CG66" s="88"/>
      <c r="CH66" s="88"/>
      <c r="CI66" s="88"/>
      <c r="CJ66" s="88"/>
      <c r="CK66" s="88"/>
      <c r="CL66" s="88"/>
      <c r="CM66" s="88"/>
      <c r="CN66" s="88"/>
      <c r="CO66" s="88"/>
      <c r="CP66" s="88"/>
      <c r="CQ66" s="88"/>
      <c r="CR66" s="88"/>
      <c r="CS66" s="88"/>
      <c r="CT66" s="88"/>
      <c r="CU66" s="88"/>
      <c r="CV66" s="88"/>
      <c r="CW66" s="88"/>
      <c r="CX66" s="88"/>
      <c r="CY66" s="88"/>
      <c r="CZ66" s="88"/>
      <c r="DA66" s="88"/>
      <c r="DB66" s="88"/>
      <c r="DC66" s="88"/>
      <c r="DD66" s="88"/>
      <c r="DE66" s="88"/>
      <c r="DF66" s="88"/>
      <c r="DG66" s="88"/>
      <c r="DH66" s="88"/>
      <c r="DI66" s="88"/>
      <c r="DJ66" s="88"/>
      <c r="DK66" s="88"/>
      <c r="DL66" s="88"/>
      <c r="DM66" s="88"/>
      <c r="DN66" s="88"/>
      <c r="DO66" s="88"/>
      <c r="DP66" s="88"/>
      <c r="DQ66" s="88"/>
      <c r="DR66" s="88"/>
      <c r="DS66" s="88"/>
      <c r="DT66" s="88"/>
      <c r="DU66" s="88"/>
      <c r="DV66" s="88"/>
      <c r="DW66" s="88"/>
      <c r="DX66" s="88"/>
      <c r="DY66" s="88"/>
      <c r="DZ66" s="88"/>
      <c r="EA66" s="88"/>
      <c r="EB66" s="88"/>
      <c r="EC66" s="88"/>
      <c r="ED66" s="88"/>
      <c r="EE66" s="88"/>
      <c r="EF66" s="88"/>
      <c r="EG66" s="88"/>
      <c r="EH66" s="88"/>
      <c r="EI66" s="88"/>
      <c r="EJ66" s="88"/>
      <c r="EK66" s="88"/>
      <c r="EL66" s="88"/>
      <c r="EM66" s="88"/>
      <c r="EN66" s="88"/>
      <c r="EO66" s="88"/>
      <c r="EP66" s="88"/>
      <c r="EQ66" s="88"/>
      <c r="ER66" s="88"/>
      <c r="ES66" s="88"/>
      <c r="ET66" s="88"/>
      <c r="EU66" s="88"/>
      <c r="EV66" s="88"/>
      <c r="EW66" s="88"/>
      <c r="EX66" s="88"/>
      <c r="EY66" s="88"/>
      <c r="EZ66" s="88"/>
      <c r="FA66" s="88"/>
      <c r="FB66" s="88"/>
      <c r="FC66" s="88"/>
      <c r="FD66" s="88"/>
      <c r="FE66" s="88"/>
      <c r="FF66" s="88"/>
      <c r="FG66" s="88"/>
      <c r="FH66" s="88"/>
      <c r="FI66" s="88"/>
      <c r="FJ66" s="88"/>
      <c r="FK66" s="88"/>
      <c r="FL66" s="88"/>
      <c r="FM66" s="88"/>
      <c r="FN66" s="88"/>
      <c r="FO66" s="88"/>
      <c r="FP66" s="88"/>
      <c r="FQ66" s="88"/>
      <c r="FR66" s="88"/>
      <c r="FS66" s="88"/>
      <c r="FT66" s="88"/>
      <c r="FU66" s="88"/>
      <c r="FV66" s="88"/>
      <c r="FW66" s="88"/>
      <c r="FX66" s="88"/>
      <c r="FY66" s="88"/>
      <c r="FZ66" s="88"/>
      <c r="GA66" s="88"/>
      <c r="GB66" s="88"/>
      <c r="GC66" s="88"/>
      <c r="GD66" s="88"/>
      <c r="GE66" s="88"/>
      <c r="GF66" s="88"/>
      <c r="GG66" s="88"/>
      <c r="GH66" s="88"/>
      <c r="GI66" s="88"/>
      <c r="GJ66" s="88"/>
      <c r="GK66" s="88"/>
      <c r="GL66" s="88"/>
      <c r="GM66" s="88"/>
      <c r="GN66" s="88"/>
      <c r="GO66" s="88"/>
      <c r="GP66" s="88"/>
      <c r="GQ66" s="88"/>
      <c r="GR66" s="88"/>
      <c r="GS66" s="88"/>
      <c r="GT66" s="88"/>
      <c r="GU66" s="88"/>
      <c r="GV66" s="88"/>
      <c r="GW66" s="88"/>
      <c r="GX66" s="88"/>
      <c r="GY66" s="88"/>
    </row>
    <row r="67" spans="1:207" s="116" customFormat="1" ht="30" customHeight="1" x14ac:dyDescent="0.25">
      <c r="A67" s="171">
        <v>39</v>
      </c>
      <c r="B67" s="245" t="s">
        <v>1193</v>
      </c>
      <c r="C67" s="247">
        <v>1976</v>
      </c>
      <c r="D67" s="247" t="s">
        <v>201</v>
      </c>
      <c r="E67" s="247" t="s">
        <v>20</v>
      </c>
      <c r="F67" s="248">
        <v>5</v>
      </c>
      <c r="G67" s="248">
        <v>2</v>
      </c>
      <c r="H67" s="257">
        <v>2376.9299999999998</v>
      </c>
      <c r="I67" s="257">
        <v>73.2</v>
      </c>
      <c r="J67" s="257">
        <v>1776.05</v>
      </c>
      <c r="K67" s="233">
        <f t="shared" ref="K67" si="14">SUM(L67:O67)</f>
        <v>50000</v>
      </c>
      <c r="L67" s="262">
        <v>0</v>
      </c>
      <c r="M67" s="262">
        <v>0</v>
      </c>
      <c r="N67" s="262">
        <v>0</v>
      </c>
      <c r="O67" s="262">
        <f>'[1]Прод. прилож (2)'!$D$1100</f>
        <v>50000</v>
      </c>
      <c r="P67" s="41">
        <f t="shared" si="12"/>
        <v>21.03553743694598</v>
      </c>
      <c r="Q67" s="262">
        <v>9673</v>
      </c>
      <c r="R67" s="251" t="s">
        <v>93</v>
      </c>
      <c r="S67" s="87"/>
      <c r="T67" s="87"/>
      <c r="U67" s="87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8"/>
      <c r="AN67" s="88"/>
      <c r="AO67" s="88"/>
      <c r="AP67" s="88"/>
      <c r="AQ67" s="88"/>
      <c r="AR67" s="88"/>
      <c r="AS67" s="88"/>
      <c r="AT67" s="88"/>
      <c r="AU67" s="88"/>
      <c r="AV67" s="88"/>
      <c r="AW67" s="88"/>
      <c r="AX67" s="88"/>
      <c r="AY67" s="88"/>
      <c r="AZ67" s="88"/>
      <c r="BA67" s="88"/>
      <c r="BB67" s="88"/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88"/>
      <c r="BP67" s="88"/>
      <c r="BQ67" s="88"/>
      <c r="BR67" s="88"/>
      <c r="BS67" s="88"/>
      <c r="BT67" s="88"/>
      <c r="BU67" s="88"/>
      <c r="BV67" s="88"/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  <c r="CM67" s="88"/>
      <c r="CN67" s="88"/>
      <c r="CO67" s="88"/>
      <c r="CP67" s="88"/>
      <c r="CQ67" s="88"/>
      <c r="CR67" s="88"/>
      <c r="CS67" s="88"/>
      <c r="CT67" s="88"/>
      <c r="CU67" s="88"/>
      <c r="CV67" s="88"/>
      <c r="CW67" s="88"/>
      <c r="CX67" s="88"/>
      <c r="CY67" s="88"/>
      <c r="CZ67" s="88"/>
      <c r="DA67" s="88"/>
      <c r="DB67" s="88"/>
      <c r="DC67" s="88"/>
      <c r="DD67" s="88"/>
      <c r="DE67" s="88"/>
      <c r="DF67" s="88"/>
      <c r="DG67" s="88"/>
      <c r="DH67" s="88"/>
      <c r="DI67" s="88"/>
      <c r="DJ67" s="88"/>
      <c r="DK67" s="88"/>
      <c r="DL67" s="88"/>
      <c r="DM67" s="88"/>
      <c r="DN67" s="88"/>
      <c r="DO67" s="88"/>
      <c r="DP67" s="88"/>
      <c r="DQ67" s="88"/>
      <c r="DR67" s="88"/>
      <c r="DS67" s="88"/>
      <c r="DT67" s="88"/>
      <c r="DU67" s="88"/>
      <c r="DV67" s="88"/>
      <c r="DW67" s="88"/>
      <c r="DX67" s="88"/>
      <c r="DY67" s="88"/>
      <c r="DZ67" s="88"/>
      <c r="EA67" s="88"/>
      <c r="EB67" s="88"/>
      <c r="EC67" s="88"/>
      <c r="ED67" s="88"/>
      <c r="EE67" s="88"/>
      <c r="EF67" s="88"/>
      <c r="EG67" s="88"/>
      <c r="EH67" s="88"/>
      <c r="EI67" s="88"/>
      <c r="EJ67" s="88"/>
      <c r="EK67" s="88"/>
      <c r="EL67" s="88"/>
      <c r="EM67" s="88"/>
      <c r="EN67" s="88"/>
      <c r="EO67" s="88"/>
      <c r="EP67" s="88"/>
      <c r="EQ67" s="88"/>
      <c r="ER67" s="88"/>
      <c r="ES67" s="88"/>
      <c r="ET67" s="88"/>
      <c r="EU67" s="88"/>
      <c r="EV67" s="88"/>
      <c r="EW67" s="88"/>
      <c r="EX67" s="88"/>
      <c r="EY67" s="88"/>
      <c r="EZ67" s="88"/>
      <c r="FA67" s="88"/>
      <c r="FB67" s="88"/>
      <c r="FC67" s="88"/>
      <c r="FD67" s="88"/>
      <c r="FE67" s="88"/>
      <c r="FF67" s="88"/>
      <c r="FG67" s="88"/>
      <c r="FH67" s="88"/>
      <c r="FI67" s="88"/>
      <c r="FJ67" s="88"/>
      <c r="FK67" s="88"/>
      <c r="FL67" s="88"/>
      <c r="FM67" s="88"/>
      <c r="FN67" s="88"/>
      <c r="FO67" s="88"/>
      <c r="FP67" s="88"/>
      <c r="FQ67" s="88"/>
      <c r="FR67" s="88"/>
      <c r="FS67" s="88"/>
      <c r="FT67" s="88"/>
      <c r="FU67" s="88"/>
      <c r="FV67" s="88"/>
      <c r="FW67" s="88"/>
      <c r="FX67" s="88"/>
      <c r="FY67" s="88"/>
      <c r="FZ67" s="88"/>
      <c r="GA67" s="88"/>
      <c r="GB67" s="88"/>
      <c r="GC67" s="88"/>
      <c r="GD67" s="88"/>
      <c r="GE67" s="88"/>
      <c r="GF67" s="88"/>
      <c r="GG67" s="88"/>
      <c r="GH67" s="88"/>
      <c r="GI67" s="88"/>
      <c r="GJ67" s="88"/>
      <c r="GK67" s="88"/>
      <c r="GL67" s="88"/>
      <c r="GM67" s="88"/>
      <c r="GN67" s="88"/>
      <c r="GO67" s="88"/>
      <c r="GP67" s="88"/>
      <c r="GQ67" s="88"/>
      <c r="GR67" s="88"/>
      <c r="GS67" s="88"/>
      <c r="GT67" s="88"/>
      <c r="GU67" s="88"/>
      <c r="GV67" s="88"/>
      <c r="GW67" s="88"/>
      <c r="GX67" s="88"/>
      <c r="GY67" s="88"/>
    </row>
    <row r="68" spans="1:207" s="88" customFormat="1" ht="30" customHeight="1" x14ac:dyDescent="0.25">
      <c r="A68" s="473" t="s">
        <v>1478</v>
      </c>
      <c r="B68" s="380" t="s">
        <v>107</v>
      </c>
      <c r="C68" s="499">
        <v>1945</v>
      </c>
      <c r="D68" s="381" t="s">
        <v>201</v>
      </c>
      <c r="E68" s="381" t="s">
        <v>20</v>
      </c>
      <c r="F68" s="438">
        <v>2</v>
      </c>
      <c r="G68" s="438">
        <v>1</v>
      </c>
      <c r="H68" s="382">
        <v>518</v>
      </c>
      <c r="I68" s="477">
        <v>129.01</v>
      </c>
      <c r="J68" s="477">
        <v>200.71</v>
      </c>
      <c r="K68" s="233">
        <f t="shared" si="6"/>
        <v>198553.05</v>
      </c>
      <c r="L68" s="262">
        <v>0</v>
      </c>
      <c r="M68" s="262">
        <v>0</v>
      </c>
      <c r="N68" s="262">
        <v>0</v>
      </c>
      <c r="O68" s="262">
        <f>'[1]Прод. прилож (2)'!$D$25</f>
        <v>198553.05</v>
      </c>
      <c r="P68" s="41">
        <f t="shared" si="12"/>
        <v>383.3070463320463</v>
      </c>
      <c r="Q68" s="262">
        <v>9673</v>
      </c>
      <c r="R68" s="251" t="s">
        <v>91</v>
      </c>
      <c r="S68" s="139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6"/>
      <c r="CR68" s="116"/>
      <c r="CS68" s="116"/>
      <c r="CT68" s="116"/>
      <c r="CU68" s="116"/>
      <c r="CV68" s="116"/>
      <c r="CW68" s="116"/>
      <c r="CX68" s="116"/>
      <c r="CY68" s="116"/>
      <c r="CZ68" s="116"/>
      <c r="DA68" s="116"/>
      <c r="DB68" s="116"/>
      <c r="DC68" s="116"/>
      <c r="DD68" s="116"/>
      <c r="DE68" s="116"/>
      <c r="DF68" s="116"/>
      <c r="DG68" s="116"/>
      <c r="DH68" s="116"/>
      <c r="DI68" s="116"/>
      <c r="DJ68" s="116"/>
      <c r="DK68" s="116"/>
      <c r="DL68" s="116"/>
      <c r="DM68" s="116"/>
      <c r="DN68" s="116"/>
      <c r="DO68" s="116"/>
      <c r="DP68" s="116"/>
      <c r="DQ68" s="116"/>
      <c r="DR68" s="116"/>
      <c r="DS68" s="116"/>
      <c r="DT68" s="116"/>
      <c r="DU68" s="116"/>
      <c r="DV68" s="116"/>
      <c r="DW68" s="116"/>
      <c r="DX68" s="116"/>
      <c r="DY68" s="116"/>
      <c r="DZ68" s="116"/>
      <c r="EA68" s="116"/>
      <c r="EB68" s="116"/>
      <c r="EC68" s="116"/>
      <c r="ED68" s="116"/>
      <c r="EE68" s="116"/>
      <c r="EF68" s="116"/>
      <c r="EG68" s="116"/>
      <c r="EH68" s="116"/>
      <c r="EI68" s="116"/>
      <c r="EJ68" s="116"/>
      <c r="EK68" s="116"/>
      <c r="EL68" s="116"/>
      <c r="EM68" s="116"/>
      <c r="EN68" s="116"/>
      <c r="EO68" s="116"/>
      <c r="EP68" s="116"/>
      <c r="EQ68" s="116"/>
      <c r="ER68" s="116"/>
      <c r="ES68" s="116"/>
      <c r="ET68" s="116"/>
      <c r="EU68" s="116"/>
      <c r="EV68" s="116"/>
      <c r="EW68" s="116"/>
      <c r="EX68" s="116"/>
      <c r="EY68" s="116"/>
      <c r="EZ68" s="116"/>
      <c r="FA68" s="116"/>
      <c r="FB68" s="116"/>
      <c r="FC68" s="116"/>
      <c r="FD68" s="116"/>
      <c r="FE68" s="116"/>
      <c r="FF68" s="116"/>
      <c r="FG68" s="116"/>
      <c r="FH68" s="116"/>
      <c r="FI68" s="116"/>
      <c r="FJ68" s="116"/>
      <c r="FK68" s="116"/>
      <c r="FL68" s="116"/>
      <c r="FM68" s="116"/>
      <c r="FN68" s="116"/>
      <c r="FO68" s="116"/>
      <c r="FP68" s="116"/>
      <c r="FQ68" s="116"/>
      <c r="FR68" s="116"/>
      <c r="FS68" s="116"/>
      <c r="FT68" s="116"/>
      <c r="FU68" s="116"/>
      <c r="FV68" s="116"/>
      <c r="FW68" s="116"/>
      <c r="FX68" s="116"/>
      <c r="FY68" s="116"/>
      <c r="FZ68" s="116"/>
      <c r="GA68" s="116"/>
      <c r="GB68" s="116"/>
      <c r="GC68" s="116"/>
      <c r="GD68" s="116"/>
      <c r="GE68" s="116"/>
      <c r="GF68" s="116"/>
      <c r="GG68" s="116"/>
      <c r="GH68" s="116"/>
      <c r="GI68" s="116"/>
      <c r="GJ68" s="116"/>
      <c r="GK68" s="116"/>
      <c r="GL68" s="116"/>
      <c r="GM68" s="116"/>
      <c r="GN68" s="116"/>
      <c r="GO68" s="116"/>
      <c r="GP68" s="116"/>
      <c r="GQ68" s="116"/>
      <c r="GR68" s="116"/>
      <c r="GS68" s="116"/>
      <c r="GT68" s="116"/>
      <c r="GU68" s="116"/>
      <c r="GV68" s="116"/>
      <c r="GW68" s="116"/>
      <c r="GX68" s="116"/>
      <c r="GY68" s="116"/>
    </row>
    <row r="69" spans="1:207" s="88" customFormat="1" ht="30" customHeight="1" x14ac:dyDescent="0.25">
      <c r="A69" s="473"/>
      <c r="B69" s="380"/>
      <c r="C69" s="499"/>
      <c r="D69" s="381"/>
      <c r="E69" s="381"/>
      <c r="F69" s="438"/>
      <c r="G69" s="438"/>
      <c r="H69" s="382"/>
      <c r="I69" s="477"/>
      <c r="J69" s="477"/>
      <c r="K69" s="309">
        <f t="shared" si="6"/>
        <v>8193.56</v>
      </c>
      <c r="L69" s="310">
        <v>0</v>
      </c>
      <c r="M69" s="310">
        <v>0</v>
      </c>
      <c r="N69" s="310">
        <v>0</v>
      </c>
      <c r="O69" s="310">
        <f>'[1]Прод. прилож (2)'!$D$456</f>
        <v>8193.56</v>
      </c>
      <c r="P69" s="310">
        <f>K69/H68</f>
        <v>15.817683397683396</v>
      </c>
      <c r="Q69" s="310">
        <v>9673</v>
      </c>
      <c r="R69" s="316" t="s">
        <v>92</v>
      </c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116"/>
      <c r="CR69" s="116"/>
      <c r="CS69" s="116"/>
      <c r="CT69" s="116"/>
      <c r="CU69" s="116"/>
      <c r="CV69" s="116"/>
      <c r="CW69" s="116"/>
      <c r="CX69" s="116"/>
      <c r="CY69" s="116"/>
      <c r="CZ69" s="116"/>
      <c r="DA69" s="116"/>
      <c r="DB69" s="116"/>
      <c r="DC69" s="116"/>
      <c r="DD69" s="116"/>
      <c r="DE69" s="116"/>
      <c r="DF69" s="116"/>
      <c r="DG69" s="116"/>
      <c r="DH69" s="116"/>
      <c r="DI69" s="116"/>
      <c r="DJ69" s="116"/>
      <c r="DK69" s="116"/>
      <c r="DL69" s="116"/>
      <c r="DM69" s="116"/>
      <c r="DN69" s="116"/>
      <c r="DO69" s="116"/>
      <c r="DP69" s="116"/>
      <c r="DQ69" s="116"/>
      <c r="DR69" s="116"/>
      <c r="DS69" s="116"/>
      <c r="DT69" s="116"/>
      <c r="DU69" s="116"/>
      <c r="DV69" s="116"/>
      <c r="DW69" s="116"/>
      <c r="DX69" s="116"/>
      <c r="DY69" s="116"/>
      <c r="DZ69" s="116"/>
      <c r="EA69" s="116"/>
      <c r="EB69" s="116"/>
      <c r="EC69" s="116"/>
      <c r="ED69" s="116"/>
      <c r="EE69" s="116"/>
      <c r="EF69" s="116"/>
      <c r="EG69" s="116"/>
      <c r="EH69" s="116"/>
      <c r="EI69" s="116"/>
      <c r="EJ69" s="116"/>
      <c r="EK69" s="116"/>
      <c r="EL69" s="116"/>
      <c r="EM69" s="116"/>
      <c r="EN69" s="116"/>
      <c r="EO69" s="116"/>
      <c r="EP69" s="116"/>
      <c r="EQ69" s="116"/>
      <c r="ER69" s="116"/>
      <c r="ES69" s="116"/>
      <c r="ET69" s="116"/>
      <c r="EU69" s="116"/>
      <c r="EV69" s="116"/>
      <c r="EW69" s="116"/>
      <c r="EX69" s="116"/>
      <c r="EY69" s="116"/>
      <c r="EZ69" s="116"/>
      <c r="FA69" s="116"/>
      <c r="FB69" s="116"/>
      <c r="FC69" s="116"/>
      <c r="FD69" s="116"/>
      <c r="FE69" s="116"/>
      <c r="FF69" s="116"/>
      <c r="FG69" s="116"/>
      <c r="FH69" s="116"/>
      <c r="FI69" s="116"/>
      <c r="FJ69" s="116"/>
      <c r="FK69" s="116"/>
      <c r="FL69" s="116"/>
      <c r="FM69" s="116"/>
      <c r="FN69" s="116"/>
      <c r="FO69" s="116"/>
      <c r="FP69" s="116"/>
      <c r="FQ69" s="116"/>
      <c r="FR69" s="116"/>
      <c r="FS69" s="116"/>
      <c r="FT69" s="116"/>
      <c r="FU69" s="116"/>
      <c r="FV69" s="116"/>
      <c r="FW69" s="116"/>
      <c r="FX69" s="116"/>
      <c r="FY69" s="116"/>
      <c r="FZ69" s="116"/>
      <c r="GA69" s="116"/>
      <c r="GB69" s="116"/>
      <c r="GC69" s="116"/>
      <c r="GD69" s="116"/>
      <c r="GE69" s="116"/>
      <c r="GF69" s="116"/>
      <c r="GG69" s="116"/>
      <c r="GH69" s="116"/>
      <c r="GI69" s="116"/>
      <c r="GJ69" s="116"/>
      <c r="GK69" s="116"/>
      <c r="GL69" s="116"/>
      <c r="GM69" s="116"/>
      <c r="GN69" s="116"/>
      <c r="GO69" s="116"/>
      <c r="GP69" s="116"/>
      <c r="GQ69" s="116"/>
      <c r="GR69" s="116"/>
      <c r="GS69" s="116"/>
      <c r="GT69" s="116"/>
      <c r="GU69" s="116"/>
      <c r="GV69" s="116"/>
      <c r="GW69" s="116"/>
      <c r="GX69" s="116"/>
      <c r="GY69" s="116"/>
    </row>
    <row r="70" spans="1:207" s="88" customFormat="1" ht="30" customHeight="1" x14ac:dyDescent="0.25">
      <c r="A70" s="251" t="s">
        <v>1479</v>
      </c>
      <c r="B70" s="245" t="s">
        <v>1436</v>
      </c>
      <c r="C70" s="250">
        <v>1951</v>
      </c>
      <c r="D70" s="241" t="s">
        <v>201</v>
      </c>
      <c r="E70" s="241" t="s">
        <v>20</v>
      </c>
      <c r="F70" s="242">
        <v>3</v>
      </c>
      <c r="G70" s="242">
        <v>2</v>
      </c>
      <c r="H70" s="233">
        <v>1358.49</v>
      </c>
      <c r="I70" s="234">
        <v>89.02</v>
      </c>
      <c r="J70" s="234">
        <v>1033.53</v>
      </c>
      <c r="K70" s="233">
        <f>SUM(L70:O70)</f>
        <v>12083800</v>
      </c>
      <c r="L70" s="262">
        <v>0</v>
      </c>
      <c r="M70" s="262">
        <v>0</v>
      </c>
      <c r="N70" s="262">
        <v>0</v>
      </c>
      <c r="O70" s="262">
        <f>'[1]Прод. прилож (2)'!$D$1101</f>
        <v>12083800</v>
      </c>
      <c r="P70" s="262">
        <f>K70/H70</f>
        <v>8895.0231507040899</v>
      </c>
      <c r="Q70" s="262">
        <v>9673</v>
      </c>
      <c r="R70" s="251" t="s">
        <v>93</v>
      </c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116"/>
      <c r="CR70" s="116"/>
      <c r="CS70" s="116"/>
      <c r="CT70" s="116"/>
      <c r="CU70" s="116"/>
      <c r="CV70" s="116"/>
      <c r="CW70" s="116"/>
      <c r="CX70" s="116"/>
      <c r="CY70" s="116"/>
      <c r="CZ70" s="116"/>
      <c r="DA70" s="116"/>
      <c r="DB70" s="116"/>
      <c r="DC70" s="116"/>
      <c r="DD70" s="116"/>
      <c r="DE70" s="116"/>
      <c r="DF70" s="116"/>
      <c r="DG70" s="116"/>
      <c r="DH70" s="116"/>
      <c r="DI70" s="116"/>
      <c r="DJ70" s="116"/>
      <c r="DK70" s="116"/>
      <c r="DL70" s="116"/>
      <c r="DM70" s="116"/>
      <c r="DN70" s="116"/>
      <c r="DO70" s="116"/>
      <c r="DP70" s="116"/>
      <c r="DQ70" s="116"/>
      <c r="DR70" s="116"/>
      <c r="DS70" s="116"/>
      <c r="DT70" s="116"/>
      <c r="DU70" s="116"/>
      <c r="DV70" s="116"/>
      <c r="DW70" s="116"/>
      <c r="DX70" s="116"/>
      <c r="DY70" s="116"/>
      <c r="DZ70" s="116"/>
      <c r="EA70" s="116"/>
      <c r="EB70" s="116"/>
      <c r="EC70" s="116"/>
      <c r="ED70" s="116"/>
      <c r="EE70" s="116"/>
      <c r="EF70" s="116"/>
      <c r="EG70" s="116"/>
      <c r="EH70" s="116"/>
      <c r="EI70" s="116"/>
      <c r="EJ70" s="116"/>
      <c r="EK70" s="116"/>
      <c r="EL70" s="116"/>
      <c r="EM70" s="116"/>
      <c r="EN70" s="116"/>
      <c r="EO70" s="116"/>
      <c r="EP70" s="116"/>
      <c r="EQ70" s="116"/>
      <c r="ER70" s="116"/>
      <c r="ES70" s="116"/>
      <c r="ET70" s="116"/>
      <c r="EU70" s="116"/>
      <c r="EV70" s="116"/>
      <c r="EW70" s="116"/>
      <c r="EX70" s="116"/>
      <c r="EY70" s="116"/>
      <c r="EZ70" s="116"/>
      <c r="FA70" s="116"/>
      <c r="FB70" s="116"/>
      <c r="FC70" s="116"/>
      <c r="FD70" s="116"/>
      <c r="FE70" s="116"/>
      <c r="FF70" s="116"/>
      <c r="FG70" s="116"/>
      <c r="FH70" s="116"/>
      <c r="FI70" s="116"/>
      <c r="FJ70" s="116"/>
      <c r="FK70" s="116"/>
      <c r="FL70" s="116"/>
      <c r="FM70" s="116"/>
      <c r="FN70" s="116"/>
      <c r="FO70" s="116"/>
      <c r="FP70" s="116"/>
      <c r="FQ70" s="116"/>
      <c r="FR70" s="116"/>
      <c r="FS70" s="116"/>
      <c r="FT70" s="116"/>
      <c r="FU70" s="116"/>
      <c r="FV70" s="116"/>
      <c r="FW70" s="116"/>
      <c r="FX70" s="116"/>
      <c r="FY70" s="116"/>
      <c r="FZ70" s="116"/>
      <c r="GA70" s="116"/>
      <c r="GB70" s="116"/>
      <c r="GC70" s="116"/>
      <c r="GD70" s="116"/>
      <c r="GE70" s="116"/>
      <c r="GF70" s="116"/>
      <c r="GG70" s="116"/>
      <c r="GH70" s="116"/>
      <c r="GI70" s="116"/>
      <c r="GJ70" s="116"/>
      <c r="GK70" s="116"/>
      <c r="GL70" s="116"/>
      <c r="GM70" s="116"/>
      <c r="GN70" s="116"/>
      <c r="GO70" s="116"/>
      <c r="GP70" s="116"/>
      <c r="GQ70" s="116"/>
      <c r="GR70" s="116"/>
      <c r="GS70" s="116"/>
      <c r="GT70" s="116"/>
      <c r="GU70" s="116"/>
      <c r="GV70" s="116"/>
      <c r="GW70" s="116"/>
      <c r="GX70" s="116"/>
      <c r="GY70" s="116"/>
    </row>
    <row r="71" spans="1:207" s="88" customFormat="1" ht="30" customHeight="1" x14ac:dyDescent="0.25">
      <c r="A71" s="251" t="s">
        <v>1480</v>
      </c>
      <c r="B71" s="245" t="s">
        <v>108</v>
      </c>
      <c r="C71" s="241">
        <v>1964</v>
      </c>
      <c r="D71" s="241" t="s">
        <v>201</v>
      </c>
      <c r="E71" s="241" t="s">
        <v>20</v>
      </c>
      <c r="F71" s="242">
        <v>4</v>
      </c>
      <c r="G71" s="242">
        <v>2</v>
      </c>
      <c r="H71" s="233">
        <v>1645.37</v>
      </c>
      <c r="I71" s="234">
        <v>155.5</v>
      </c>
      <c r="J71" s="233">
        <v>1126.54</v>
      </c>
      <c r="K71" s="233">
        <f t="shared" si="6"/>
        <v>46379.519999999997</v>
      </c>
      <c r="L71" s="262">
        <v>0</v>
      </c>
      <c r="M71" s="262">
        <v>0</v>
      </c>
      <c r="N71" s="262">
        <v>0</v>
      </c>
      <c r="O71" s="262">
        <f>'[1]Прод. прилож (2)'!$D$457</f>
        <v>46379.519999999997</v>
      </c>
      <c r="P71" s="262">
        <f>K71/H71</f>
        <v>28.187896947191209</v>
      </c>
      <c r="Q71" s="262">
        <v>9673</v>
      </c>
      <c r="R71" s="251" t="s">
        <v>92</v>
      </c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116"/>
      <c r="AT71" s="116"/>
      <c r="AU71" s="116"/>
      <c r="AV71" s="116"/>
      <c r="AW71" s="116"/>
      <c r="AX71" s="116"/>
      <c r="AY71" s="116"/>
      <c r="AZ71" s="116"/>
      <c r="BA71" s="116"/>
      <c r="BB71" s="116"/>
      <c r="BC71" s="116"/>
      <c r="BD71" s="116"/>
      <c r="BE71" s="116"/>
      <c r="BF71" s="116"/>
      <c r="BG71" s="116"/>
      <c r="BH71" s="116"/>
      <c r="BI71" s="116"/>
      <c r="BJ71" s="116"/>
      <c r="BK71" s="116"/>
      <c r="BL71" s="116"/>
      <c r="BM71" s="116"/>
      <c r="BN71" s="116"/>
      <c r="BO71" s="116"/>
      <c r="BP71" s="116"/>
      <c r="BQ71" s="116"/>
      <c r="BR71" s="116"/>
      <c r="BS71" s="116"/>
      <c r="BT71" s="116"/>
      <c r="BU71" s="116"/>
      <c r="BV71" s="116"/>
      <c r="BW71" s="116"/>
      <c r="BX71" s="116"/>
      <c r="BY71" s="116"/>
      <c r="BZ71" s="116"/>
      <c r="CA71" s="116"/>
      <c r="CB71" s="116"/>
      <c r="CC71" s="116"/>
      <c r="CD71" s="116"/>
      <c r="CE71" s="116"/>
      <c r="CF71" s="116"/>
      <c r="CG71" s="116"/>
      <c r="CH71" s="116"/>
      <c r="CI71" s="116"/>
      <c r="CJ71" s="116"/>
      <c r="CK71" s="116"/>
      <c r="CL71" s="116"/>
      <c r="CM71" s="116"/>
      <c r="CN71" s="116"/>
      <c r="CO71" s="116"/>
      <c r="CP71" s="116"/>
      <c r="CQ71" s="116"/>
      <c r="CR71" s="116"/>
      <c r="CS71" s="116"/>
      <c r="CT71" s="116"/>
      <c r="CU71" s="116"/>
      <c r="CV71" s="116"/>
      <c r="CW71" s="116"/>
      <c r="CX71" s="116"/>
      <c r="CY71" s="116"/>
      <c r="CZ71" s="116"/>
      <c r="DA71" s="116"/>
      <c r="DB71" s="116"/>
      <c r="DC71" s="116"/>
      <c r="DD71" s="116"/>
      <c r="DE71" s="116"/>
      <c r="DF71" s="116"/>
      <c r="DG71" s="116"/>
      <c r="DH71" s="116"/>
      <c r="DI71" s="116"/>
      <c r="DJ71" s="116"/>
      <c r="DK71" s="116"/>
      <c r="DL71" s="116"/>
      <c r="DM71" s="116"/>
      <c r="DN71" s="116"/>
      <c r="DO71" s="116"/>
      <c r="DP71" s="116"/>
      <c r="DQ71" s="116"/>
      <c r="DR71" s="116"/>
      <c r="DS71" s="116"/>
      <c r="DT71" s="116"/>
      <c r="DU71" s="116"/>
      <c r="DV71" s="116"/>
      <c r="DW71" s="116"/>
      <c r="DX71" s="116"/>
      <c r="DY71" s="116"/>
      <c r="DZ71" s="116"/>
      <c r="EA71" s="116"/>
      <c r="EB71" s="116"/>
      <c r="EC71" s="116"/>
      <c r="ED71" s="116"/>
      <c r="EE71" s="116"/>
      <c r="EF71" s="116"/>
      <c r="EG71" s="116"/>
      <c r="EH71" s="116"/>
      <c r="EI71" s="116"/>
      <c r="EJ71" s="116"/>
      <c r="EK71" s="116"/>
      <c r="EL71" s="116"/>
      <c r="EM71" s="116"/>
      <c r="EN71" s="116"/>
      <c r="EO71" s="116"/>
      <c r="EP71" s="116"/>
      <c r="EQ71" s="116"/>
      <c r="ER71" s="116"/>
      <c r="ES71" s="116"/>
      <c r="ET71" s="116"/>
      <c r="EU71" s="116"/>
      <c r="EV71" s="116"/>
      <c r="EW71" s="116"/>
      <c r="EX71" s="116"/>
      <c r="EY71" s="116"/>
      <c r="EZ71" s="116"/>
      <c r="FA71" s="116"/>
      <c r="FB71" s="116"/>
      <c r="FC71" s="116"/>
      <c r="FD71" s="116"/>
      <c r="FE71" s="116"/>
      <c r="FF71" s="116"/>
      <c r="FG71" s="116"/>
      <c r="FH71" s="116"/>
      <c r="FI71" s="116"/>
      <c r="FJ71" s="116"/>
      <c r="FK71" s="116"/>
      <c r="FL71" s="116"/>
      <c r="FM71" s="116"/>
      <c r="FN71" s="116"/>
      <c r="FO71" s="116"/>
      <c r="FP71" s="116"/>
      <c r="FQ71" s="116"/>
      <c r="FR71" s="116"/>
      <c r="FS71" s="116"/>
      <c r="FT71" s="116"/>
      <c r="FU71" s="116"/>
      <c r="FV71" s="116"/>
      <c r="FW71" s="116"/>
      <c r="FX71" s="116"/>
      <c r="FY71" s="116"/>
      <c r="FZ71" s="116"/>
      <c r="GA71" s="116"/>
      <c r="GB71" s="116"/>
      <c r="GC71" s="116"/>
      <c r="GD71" s="116"/>
      <c r="GE71" s="116"/>
      <c r="GF71" s="116"/>
      <c r="GG71" s="116"/>
      <c r="GH71" s="116"/>
      <c r="GI71" s="116"/>
      <c r="GJ71" s="116"/>
      <c r="GK71" s="116"/>
      <c r="GL71" s="116"/>
      <c r="GM71" s="116"/>
      <c r="GN71" s="116"/>
      <c r="GO71" s="116"/>
      <c r="GP71" s="116"/>
      <c r="GQ71" s="116"/>
      <c r="GR71" s="116"/>
      <c r="GS71" s="116"/>
      <c r="GT71" s="116"/>
      <c r="GU71" s="116"/>
      <c r="GV71" s="116"/>
      <c r="GW71" s="116"/>
      <c r="GX71" s="116"/>
      <c r="GY71" s="116"/>
    </row>
    <row r="72" spans="1:207" s="88" customFormat="1" ht="30" customHeight="1" x14ac:dyDescent="0.25">
      <c r="A72" s="473" t="s">
        <v>1481</v>
      </c>
      <c r="B72" s="380" t="s">
        <v>109</v>
      </c>
      <c r="C72" s="381">
        <v>1962</v>
      </c>
      <c r="D72" s="381" t="s">
        <v>201</v>
      </c>
      <c r="E72" s="381" t="s">
        <v>20</v>
      </c>
      <c r="F72" s="438">
        <v>2</v>
      </c>
      <c r="G72" s="438">
        <v>2</v>
      </c>
      <c r="H72" s="382">
        <v>1350</v>
      </c>
      <c r="I72" s="477">
        <v>96.8</v>
      </c>
      <c r="J72" s="477">
        <v>460.47</v>
      </c>
      <c r="K72" s="233">
        <f t="shared" ref="K72" si="15">SUM(L72:O72)</f>
        <v>5566973.25</v>
      </c>
      <c r="L72" s="262">
        <v>0</v>
      </c>
      <c r="M72" s="262">
        <v>0</v>
      </c>
      <c r="N72" s="262">
        <v>0</v>
      </c>
      <c r="O72" s="262">
        <f>'[1]Прод. прилож (2)'!$D$26</f>
        <v>5566973.25</v>
      </c>
      <c r="P72" s="262">
        <f>K72/H72</f>
        <v>4123.6838888888888</v>
      </c>
      <c r="Q72" s="262">
        <v>9673</v>
      </c>
      <c r="R72" s="251" t="s">
        <v>91</v>
      </c>
      <c r="S72" s="139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116"/>
      <c r="AT72" s="116"/>
      <c r="AU72" s="116"/>
      <c r="AV72" s="116"/>
      <c r="AW72" s="116"/>
      <c r="AX72" s="116"/>
      <c r="AY72" s="116"/>
      <c r="AZ72" s="116"/>
      <c r="BA72" s="116"/>
      <c r="BB72" s="116"/>
      <c r="BC72" s="116"/>
      <c r="BD72" s="116"/>
      <c r="BE72" s="116"/>
      <c r="BF72" s="116"/>
      <c r="BG72" s="116"/>
      <c r="BH72" s="116"/>
      <c r="BI72" s="116"/>
      <c r="BJ72" s="116"/>
      <c r="BK72" s="116"/>
      <c r="BL72" s="116"/>
      <c r="BM72" s="116"/>
      <c r="BN72" s="116"/>
      <c r="BO72" s="116"/>
      <c r="BP72" s="116"/>
      <c r="BQ72" s="116"/>
      <c r="BR72" s="116"/>
      <c r="BS72" s="116"/>
      <c r="BT72" s="116"/>
      <c r="BU72" s="116"/>
      <c r="BV72" s="116"/>
      <c r="BW72" s="116"/>
      <c r="BX72" s="116"/>
      <c r="BY72" s="116"/>
      <c r="BZ72" s="116"/>
      <c r="CA72" s="116"/>
      <c r="CB72" s="116"/>
      <c r="CC72" s="116"/>
      <c r="CD72" s="116"/>
      <c r="CE72" s="116"/>
      <c r="CF72" s="116"/>
      <c r="CG72" s="116"/>
      <c r="CH72" s="116"/>
      <c r="CI72" s="116"/>
      <c r="CJ72" s="116"/>
      <c r="CK72" s="116"/>
      <c r="CL72" s="116"/>
      <c r="CM72" s="116"/>
      <c r="CN72" s="116"/>
      <c r="CO72" s="116"/>
      <c r="CP72" s="116"/>
      <c r="CQ72" s="116"/>
      <c r="CR72" s="116"/>
      <c r="CS72" s="116"/>
      <c r="CT72" s="116"/>
      <c r="CU72" s="116"/>
      <c r="CV72" s="116"/>
      <c r="CW72" s="116"/>
      <c r="CX72" s="116"/>
      <c r="CY72" s="116"/>
      <c r="CZ72" s="116"/>
      <c r="DA72" s="116"/>
      <c r="DB72" s="116"/>
      <c r="DC72" s="116"/>
      <c r="DD72" s="116"/>
      <c r="DE72" s="116"/>
      <c r="DF72" s="116"/>
      <c r="DG72" s="116"/>
      <c r="DH72" s="116"/>
      <c r="DI72" s="116"/>
      <c r="DJ72" s="116"/>
      <c r="DK72" s="116"/>
      <c r="DL72" s="116"/>
      <c r="DM72" s="116"/>
      <c r="DN72" s="116"/>
      <c r="DO72" s="116"/>
      <c r="DP72" s="116"/>
      <c r="DQ72" s="116"/>
      <c r="DR72" s="116"/>
      <c r="DS72" s="116"/>
      <c r="DT72" s="116"/>
      <c r="DU72" s="116"/>
      <c r="DV72" s="116"/>
      <c r="DW72" s="116"/>
      <c r="DX72" s="116"/>
      <c r="DY72" s="116"/>
      <c r="DZ72" s="116"/>
      <c r="EA72" s="116"/>
      <c r="EB72" s="116"/>
      <c r="EC72" s="116"/>
      <c r="ED72" s="116"/>
      <c r="EE72" s="116"/>
      <c r="EF72" s="116"/>
      <c r="EG72" s="116"/>
      <c r="EH72" s="116"/>
      <c r="EI72" s="116"/>
      <c r="EJ72" s="116"/>
      <c r="EK72" s="116"/>
      <c r="EL72" s="116"/>
      <c r="EM72" s="116"/>
      <c r="EN72" s="116"/>
      <c r="EO72" s="116"/>
      <c r="EP72" s="116"/>
      <c r="EQ72" s="116"/>
      <c r="ER72" s="116"/>
      <c r="ES72" s="116"/>
      <c r="ET72" s="116"/>
      <c r="EU72" s="116"/>
      <c r="EV72" s="116"/>
      <c r="EW72" s="116"/>
      <c r="EX72" s="116"/>
      <c r="EY72" s="116"/>
      <c r="EZ72" s="116"/>
      <c r="FA72" s="116"/>
      <c r="FB72" s="116"/>
      <c r="FC72" s="116"/>
      <c r="FD72" s="116"/>
      <c r="FE72" s="116"/>
      <c r="FF72" s="116"/>
      <c r="FG72" s="116"/>
      <c r="FH72" s="116"/>
      <c r="FI72" s="116"/>
      <c r="FJ72" s="116"/>
      <c r="FK72" s="116"/>
      <c r="FL72" s="116"/>
      <c r="FM72" s="116"/>
      <c r="FN72" s="116"/>
      <c r="FO72" s="116"/>
      <c r="FP72" s="116"/>
      <c r="FQ72" s="116"/>
      <c r="FR72" s="116"/>
      <c r="FS72" s="116"/>
      <c r="FT72" s="116"/>
      <c r="FU72" s="116"/>
      <c r="FV72" s="116"/>
      <c r="FW72" s="116"/>
      <c r="FX72" s="116"/>
      <c r="FY72" s="116"/>
      <c r="FZ72" s="116"/>
      <c r="GA72" s="116"/>
      <c r="GB72" s="116"/>
      <c r="GC72" s="116"/>
      <c r="GD72" s="116"/>
      <c r="GE72" s="116"/>
      <c r="GF72" s="116"/>
      <c r="GG72" s="116"/>
      <c r="GH72" s="116"/>
      <c r="GI72" s="116"/>
      <c r="GJ72" s="116"/>
      <c r="GK72" s="116"/>
      <c r="GL72" s="116"/>
      <c r="GM72" s="116"/>
      <c r="GN72" s="116"/>
      <c r="GO72" s="116"/>
      <c r="GP72" s="116"/>
      <c r="GQ72" s="116"/>
      <c r="GR72" s="116"/>
      <c r="GS72" s="116"/>
      <c r="GT72" s="116"/>
      <c r="GU72" s="116"/>
      <c r="GV72" s="116"/>
      <c r="GW72" s="116"/>
      <c r="GX72" s="116"/>
      <c r="GY72" s="116"/>
    </row>
    <row r="73" spans="1:207" s="88" customFormat="1" ht="30" customHeight="1" x14ac:dyDescent="0.25">
      <c r="A73" s="473"/>
      <c r="B73" s="380"/>
      <c r="C73" s="381"/>
      <c r="D73" s="381"/>
      <c r="E73" s="381"/>
      <c r="F73" s="438"/>
      <c r="G73" s="438"/>
      <c r="H73" s="382"/>
      <c r="I73" s="477"/>
      <c r="J73" s="477"/>
      <c r="K73" s="233">
        <f t="shared" si="6"/>
        <v>3559810.65</v>
      </c>
      <c r="L73" s="262">
        <v>0</v>
      </c>
      <c r="M73" s="262">
        <v>0</v>
      </c>
      <c r="N73" s="262">
        <v>0</v>
      </c>
      <c r="O73" s="262">
        <f>'[1]Прод. прилож (2)'!$D$458</f>
        <v>3559810.65</v>
      </c>
      <c r="P73" s="262">
        <f>K73/H72</f>
        <v>2636.8967777777775</v>
      </c>
      <c r="Q73" s="262">
        <v>9673</v>
      </c>
      <c r="R73" s="251" t="s">
        <v>92</v>
      </c>
      <c r="S73" s="116"/>
      <c r="T73" s="116"/>
      <c r="U73" s="116"/>
      <c r="V73" s="116"/>
      <c r="W73" s="116"/>
      <c r="X73" s="116"/>
      <c r="Y73" s="116"/>
      <c r="Z73" s="116"/>
      <c r="AA73" s="116"/>
      <c r="AB73" s="116"/>
      <c r="AC73" s="116"/>
      <c r="AD73" s="116"/>
      <c r="AE73" s="116"/>
      <c r="AF73" s="116"/>
      <c r="AG73" s="116"/>
      <c r="AH73" s="116"/>
      <c r="AI73" s="116"/>
      <c r="AJ73" s="116"/>
      <c r="AK73" s="116"/>
      <c r="AL73" s="116"/>
      <c r="AM73" s="116"/>
      <c r="AN73" s="116"/>
      <c r="AO73" s="116"/>
      <c r="AP73" s="116"/>
      <c r="AQ73" s="116"/>
      <c r="AR73" s="116"/>
      <c r="AS73" s="116"/>
      <c r="AT73" s="116"/>
      <c r="AU73" s="116"/>
      <c r="AV73" s="116"/>
      <c r="AW73" s="116"/>
      <c r="AX73" s="116"/>
      <c r="AY73" s="116"/>
      <c r="AZ73" s="116"/>
      <c r="BA73" s="116"/>
      <c r="BB73" s="116"/>
      <c r="BC73" s="116"/>
      <c r="BD73" s="116"/>
      <c r="BE73" s="116"/>
      <c r="BF73" s="116"/>
      <c r="BG73" s="116"/>
      <c r="BH73" s="116"/>
      <c r="BI73" s="116"/>
      <c r="BJ73" s="116"/>
      <c r="BK73" s="116"/>
      <c r="BL73" s="116"/>
      <c r="BM73" s="116"/>
      <c r="BN73" s="116"/>
      <c r="BO73" s="116"/>
      <c r="BP73" s="116"/>
      <c r="BQ73" s="116"/>
      <c r="BR73" s="116"/>
      <c r="BS73" s="116"/>
      <c r="BT73" s="116"/>
      <c r="BU73" s="116"/>
      <c r="BV73" s="116"/>
      <c r="BW73" s="116"/>
      <c r="BX73" s="116"/>
      <c r="BY73" s="116"/>
      <c r="BZ73" s="116"/>
      <c r="CA73" s="116"/>
      <c r="CB73" s="116"/>
      <c r="CC73" s="116"/>
      <c r="CD73" s="116"/>
      <c r="CE73" s="116"/>
      <c r="CF73" s="116"/>
      <c r="CG73" s="116"/>
      <c r="CH73" s="116"/>
      <c r="CI73" s="116"/>
      <c r="CJ73" s="116"/>
      <c r="CK73" s="116"/>
      <c r="CL73" s="116"/>
      <c r="CM73" s="116"/>
      <c r="CN73" s="116"/>
      <c r="CO73" s="116"/>
      <c r="CP73" s="116"/>
      <c r="CQ73" s="116"/>
      <c r="CR73" s="116"/>
      <c r="CS73" s="116"/>
      <c r="CT73" s="116"/>
      <c r="CU73" s="116"/>
      <c r="CV73" s="116"/>
      <c r="CW73" s="116"/>
      <c r="CX73" s="116"/>
      <c r="CY73" s="116"/>
      <c r="CZ73" s="116"/>
      <c r="DA73" s="116"/>
      <c r="DB73" s="116"/>
      <c r="DC73" s="116"/>
      <c r="DD73" s="116"/>
      <c r="DE73" s="116"/>
      <c r="DF73" s="116"/>
      <c r="DG73" s="116"/>
      <c r="DH73" s="116"/>
      <c r="DI73" s="116"/>
      <c r="DJ73" s="116"/>
      <c r="DK73" s="116"/>
      <c r="DL73" s="116"/>
      <c r="DM73" s="116"/>
      <c r="DN73" s="116"/>
      <c r="DO73" s="116"/>
      <c r="DP73" s="116"/>
      <c r="DQ73" s="116"/>
      <c r="DR73" s="116"/>
      <c r="DS73" s="116"/>
      <c r="DT73" s="116"/>
      <c r="DU73" s="116"/>
      <c r="DV73" s="116"/>
      <c r="DW73" s="116"/>
      <c r="DX73" s="116"/>
      <c r="DY73" s="116"/>
      <c r="DZ73" s="116"/>
      <c r="EA73" s="116"/>
      <c r="EB73" s="116"/>
      <c r="EC73" s="116"/>
      <c r="ED73" s="116"/>
      <c r="EE73" s="116"/>
      <c r="EF73" s="116"/>
      <c r="EG73" s="116"/>
      <c r="EH73" s="116"/>
      <c r="EI73" s="116"/>
      <c r="EJ73" s="116"/>
      <c r="EK73" s="116"/>
      <c r="EL73" s="116"/>
      <c r="EM73" s="116"/>
      <c r="EN73" s="116"/>
      <c r="EO73" s="116"/>
      <c r="EP73" s="116"/>
      <c r="EQ73" s="116"/>
      <c r="ER73" s="116"/>
      <c r="ES73" s="116"/>
      <c r="ET73" s="116"/>
      <c r="EU73" s="116"/>
      <c r="EV73" s="116"/>
      <c r="EW73" s="116"/>
      <c r="EX73" s="116"/>
      <c r="EY73" s="116"/>
      <c r="EZ73" s="116"/>
      <c r="FA73" s="116"/>
      <c r="FB73" s="116"/>
      <c r="FC73" s="116"/>
      <c r="FD73" s="116"/>
      <c r="FE73" s="116"/>
      <c r="FF73" s="116"/>
      <c r="FG73" s="116"/>
      <c r="FH73" s="116"/>
      <c r="FI73" s="116"/>
      <c r="FJ73" s="116"/>
      <c r="FK73" s="116"/>
      <c r="FL73" s="116"/>
      <c r="FM73" s="116"/>
      <c r="FN73" s="116"/>
      <c r="FO73" s="116"/>
      <c r="FP73" s="116"/>
      <c r="FQ73" s="116"/>
      <c r="FR73" s="116"/>
      <c r="FS73" s="116"/>
      <c r="FT73" s="116"/>
      <c r="FU73" s="116"/>
      <c r="FV73" s="116"/>
      <c r="FW73" s="116"/>
      <c r="FX73" s="116"/>
      <c r="FY73" s="116"/>
      <c r="FZ73" s="116"/>
      <c r="GA73" s="116"/>
      <c r="GB73" s="116"/>
      <c r="GC73" s="116"/>
      <c r="GD73" s="116"/>
      <c r="GE73" s="116"/>
      <c r="GF73" s="116"/>
      <c r="GG73" s="116"/>
      <c r="GH73" s="116"/>
      <c r="GI73" s="116"/>
      <c r="GJ73" s="116"/>
      <c r="GK73" s="116"/>
      <c r="GL73" s="116"/>
      <c r="GM73" s="116"/>
      <c r="GN73" s="116"/>
      <c r="GO73" s="116"/>
      <c r="GP73" s="116"/>
      <c r="GQ73" s="116"/>
      <c r="GR73" s="116"/>
      <c r="GS73" s="116"/>
      <c r="GT73" s="116"/>
      <c r="GU73" s="116"/>
      <c r="GV73" s="116"/>
      <c r="GW73" s="116"/>
      <c r="GX73" s="116"/>
      <c r="GY73" s="116"/>
    </row>
    <row r="74" spans="1:207" s="116" customFormat="1" ht="30" customHeight="1" x14ac:dyDescent="0.25">
      <c r="A74" s="251" t="s">
        <v>1482</v>
      </c>
      <c r="B74" s="245" t="s">
        <v>718</v>
      </c>
      <c r="C74" s="241">
        <v>1967</v>
      </c>
      <c r="D74" s="241" t="s">
        <v>201</v>
      </c>
      <c r="E74" s="241" t="s">
        <v>20</v>
      </c>
      <c r="F74" s="241">
        <v>4</v>
      </c>
      <c r="G74" s="241">
        <v>4</v>
      </c>
      <c r="H74" s="262">
        <v>4190.7700000000004</v>
      </c>
      <c r="I74" s="233">
        <v>0</v>
      </c>
      <c r="J74" s="233">
        <v>4190.7700000000004</v>
      </c>
      <c r="K74" s="233">
        <f t="shared" si="6"/>
        <v>50000</v>
      </c>
      <c r="L74" s="262">
        <v>0</v>
      </c>
      <c r="M74" s="262">
        <v>0</v>
      </c>
      <c r="N74" s="262">
        <v>0</v>
      </c>
      <c r="O74" s="262">
        <f>'[1]Прод. прилож (2)'!$D$1102</f>
        <v>50000</v>
      </c>
      <c r="P74" s="262">
        <f>K74/H74</f>
        <v>11.930981657308799</v>
      </c>
      <c r="Q74" s="262">
        <v>9673</v>
      </c>
      <c r="R74" s="251" t="s">
        <v>93</v>
      </c>
    </row>
    <row r="75" spans="1:207" s="116" customFormat="1" ht="30" customHeight="1" x14ac:dyDescent="0.25">
      <c r="A75" s="251" t="s">
        <v>1483</v>
      </c>
      <c r="B75" s="245" t="s">
        <v>996</v>
      </c>
      <c r="C75" s="241">
        <v>1973</v>
      </c>
      <c r="D75" s="241">
        <v>2008</v>
      </c>
      <c r="E75" s="241" t="s">
        <v>20</v>
      </c>
      <c r="F75" s="241">
        <v>5</v>
      </c>
      <c r="G75" s="241">
        <v>6</v>
      </c>
      <c r="H75" s="262">
        <v>6123.59</v>
      </c>
      <c r="I75" s="233">
        <v>41.36</v>
      </c>
      <c r="J75" s="233">
        <v>4498.6000000000004</v>
      </c>
      <c r="K75" s="233">
        <f t="shared" si="6"/>
        <v>50000</v>
      </c>
      <c r="L75" s="262">
        <v>0</v>
      </c>
      <c r="M75" s="262">
        <v>0</v>
      </c>
      <c r="N75" s="262">
        <v>0</v>
      </c>
      <c r="O75" s="262">
        <f>'[1]Прод. прилож (2)'!$D$1103</f>
        <v>50000</v>
      </c>
      <c r="P75" s="262">
        <f>O75/H75</f>
        <v>8.1651449558184002</v>
      </c>
      <c r="Q75" s="262">
        <v>9673</v>
      </c>
      <c r="R75" s="251" t="s">
        <v>93</v>
      </c>
    </row>
    <row r="76" spans="1:207" s="116" customFormat="1" ht="30" customHeight="1" x14ac:dyDescent="0.25">
      <c r="A76" s="251" t="s">
        <v>1484</v>
      </c>
      <c r="B76" s="81" t="s">
        <v>1061</v>
      </c>
      <c r="C76" s="247">
        <v>1950</v>
      </c>
      <c r="D76" s="247" t="s">
        <v>201</v>
      </c>
      <c r="E76" s="247" t="s">
        <v>20</v>
      </c>
      <c r="F76" s="248">
        <v>2</v>
      </c>
      <c r="G76" s="248">
        <v>1</v>
      </c>
      <c r="H76" s="257">
        <v>428.8</v>
      </c>
      <c r="I76" s="258">
        <v>329.4</v>
      </c>
      <c r="J76" s="258">
        <v>113.4</v>
      </c>
      <c r="K76" s="257">
        <f t="shared" si="6"/>
        <v>9737.2099999999991</v>
      </c>
      <c r="L76" s="257">
        <v>0</v>
      </c>
      <c r="M76" s="257">
        <v>0</v>
      </c>
      <c r="N76" s="257">
        <v>0</v>
      </c>
      <c r="O76" s="249">
        <f>'[1]Прод. прилож (2)'!$D$459</f>
        <v>9737.2099999999991</v>
      </c>
      <c r="P76" s="41">
        <f>O76/H76</f>
        <v>22.708045708955222</v>
      </c>
      <c r="Q76" s="257">
        <v>9673</v>
      </c>
      <c r="R76" s="57" t="s">
        <v>92</v>
      </c>
      <c r="S76" s="87"/>
      <c r="T76" s="87"/>
      <c r="U76" s="87"/>
      <c r="V76" s="88"/>
      <c r="W76" s="88"/>
      <c r="X76" s="88"/>
      <c r="Y76" s="88"/>
      <c r="Z76" s="88"/>
      <c r="AA76" s="88"/>
      <c r="AB76" s="88"/>
      <c r="AC76" s="88"/>
      <c r="AD76" s="88"/>
      <c r="AE76" s="88"/>
      <c r="AF76" s="88"/>
      <c r="AG76" s="88"/>
      <c r="AH76" s="88"/>
      <c r="AI76" s="88"/>
      <c r="AJ76" s="88"/>
      <c r="AK76" s="88"/>
      <c r="AL76" s="88"/>
      <c r="AM76" s="88"/>
      <c r="AN76" s="88"/>
      <c r="AO76" s="88"/>
      <c r="AP76" s="88"/>
      <c r="AQ76" s="88"/>
      <c r="AR76" s="88"/>
      <c r="AS76" s="88"/>
      <c r="AT76" s="88"/>
      <c r="AU76" s="88"/>
      <c r="AV76" s="88"/>
      <c r="AW76" s="88"/>
      <c r="AX76" s="88"/>
      <c r="AY76" s="88"/>
      <c r="AZ76" s="88"/>
      <c r="BA76" s="88"/>
      <c r="BB76" s="88"/>
      <c r="BC76" s="88"/>
      <c r="BD76" s="88"/>
      <c r="BE76" s="88"/>
      <c r="BF76" s="88"/>
      <c r="BG76" s="88"/>
      <c r="BH76" s="88"/>
      <c r="BI76" s="88"/>
      <c r="BJ76" s="88"/>
      <c r="BK76" s="88"/>
      <c r="BL76" s="88"/>
      <c r="BM76" s="88"/>
      <c r="BN76" s="88"/>
      <c r="BO76" s="88"/>
      <c r="BP76" s="88"/>
      <c r="BQ76" s="88"/>
      <c r="BR76" s="88"/>
      <c r="BS76" s="88"/>
      <c r="BT76" s="88"/>
      <c r="BU76" s="88"/>
      <c r="BV76" s="88"/>
      <c r="BW76" s="88"/>
      <c r="BX76" s="88"/>
      <c r="BY76" s="88"/>
      <c r="BZ76" s="88"/>
      <c r="CA76" s="88"/>
      <c r="CB76" s="88"/>
      <c r="CC76" s="88"/>
      <c r="CD76" s="88"/>
      <c r="CE76" s="88"/>
      <c r="CF76" s="88"/>
      <c r="CG76" s="88"/>
      <c r="CH76" s="88"/>
      <c r="CI76" s="88"/>
      <c r="CJ76" s="88"/>
      <c r="CK76" s="88"/>
      <c r="CL76" s="88"/>
      <c r="CM76" s="88"/>
      <c r="CN76" s="88"/>
      <c r="CO76" s="88"/>
      <c r="CP76" s="88"/>
      <c r="CQ76" s="88"/>
      <c r="CR76" s="88"/>
      <c r="CS76" s="88"/>
      <c r="CT76" s="88"/>
      <c r="CU76" s="88"/>
      <c r="CV76" s="88"/>
      <c r="CW76" s="88"/>
      <c r="CX76" s="88"/>
      <c r="CY76" s="88"/>
      <c r="CZ76" s="88"/>
      <c r="DA76" s="88"/>
      <c r="DB76" s="88"/>
      <c r="DC76" s="88"/>
      <c r="DD76" s="88"/>
      <c r="DE76" s="88"/>
      <c r="DF76" s="88"/>
      <c r="DG76" s="88"/>
      <c r="DH76" s="88"/>
      <c r="DI76" s="88"/>
      <c r="DJ76" s="88"/>
      <c r="DK76" s="88"/>
      <c r="DL76" s="88"/>
      <c r="DM76" s="88"/>
      <c r="DN76" s="88"/>
      <c r="DO76" s="88"/>
      <c r="DP76" s="88"/>
      <c r="DQ76" s="88"/>
      <c r="DR76" s="88"/>
      <c r="DS76" s="88"/>
      <c r="DT76" s="88"/>
      <c r="DU76" s="88"/>
      <c r="DV76" s="88"/>
      <c r="DW76" s="88"/>
      <c r="DX76" s="88"/>
      <c r="DY76" s="88"/>
      <c r="DZ76" s="88"/>
      <c r="EA76" s="88"/>
      <c r="EB76" s="88"/>
      <c r="EC76" s="88"/>
      <c r="ED76" s="88"/>
      <c r="EE76" s="88"/>
      <c r="EF76" s="88"/>
      <c r="EG76" s="88"/>
      <c r="EH76" s="88"/>
      <c r="EI76" s="88"/>
      <c r="EJ76" s="88"/>
      <c r="EK76" s="88"/>
      <c r="EL76" s="88"/>
      <c r="EM76" s="88"/>
      <c r="EN76" s="88"/>
      <c r="EO76" s="88"/>
      <c r="EP76" s="88"/>
      <c r="EQ76" s="88"/>
      <c r="ER76" s="88"/>
      <c r="ES76" s="88"/>
      <c r="ET76" s="88"/>
      <c r="EU76" s="88"/>
      <c r="EV76" s="88"/>
      <c r="EW76" s="88"/>
      <c r="EX76" s="88"/>
      <c r="EY76" s="88"/>
      <c r="EZ76" s="88"/>
      <c r="FA76" s="88"/>
      <c r="FB76" s="88"/>
      <c r="FC76" s="88"/>
      <c r="FD76" s="88"/>
      <c r="FE76" s="88"/>
      <c r="FF76" s="88"/>
      <c r="FG76" s="88"/>
      <c r="FH76" s="88"/>
      <c r="FI76" s="88"/>
      <c r="FJ76" s="88"/>
      <c r="FK76" s="88"/>
      <c r="FL76" s="88"/>
      <c r="FM76" s="88"/>
      <c r="FN76" s="88"/>
      <c r="FO76" s="88"/>
      <c r="FP76" s="88"/>
      <c r="FQ76" s="88"/>
      <c r="FR76" s="88"/>
      <c r="FS76" s="88"/>
      <c r="FT76" s="88"/>
      <c r="FU76" s="88"/>
      <c r="FV76" s="88"/>
      <c r="FW76" s="88"/>
      <c r="FX76" s="88"/>
      <c r="FY76" s="88"/>
      <c r="FZ76" s="88"/>
      <c r="GA76" s="88"/>
      <c r="GB76" s="88"/>
      <c r="GC76" s="88"/>
      <c r="GD76" s="88"/>
      <c r="GE76" s="88"/>
      <c r="GF76" s="88"/>
      <c r="GG76" s="88"/>
      <c r="GH76" s="88"/>
      <c r="GI76" s="88"/>
      <c r="GJ76" s="88"/>
      <c r="GK76" s="88"/>
      <c r="GL76" s="88"/>
      <c r="GM76" s="88"/>
      <c r="GN76" s="88"/>
      <c r="GO76" s="88"/>
      <c r="GP76" s="88"/>
      <c r="GQ76" s="88"/>
      <c r="GR76" s="88"/>
      <c r="GS76" s="88"/>
      <c r="GT76" s="88"/>
      <c r="GU76" s="88"/>
      <c r="GV76" s="88"/>
      <c r="GW76" s="88"/>
      <c r="GX76" s="88"/>
      <c r="GY76" s="88"/>
    </row>
    <row r="77" spans="1:207" s="116" customFormat="1" ht="30" customHeight="1" x14ac:dyDescent="0.25">
      <c r="A77" s="251" t="s">
        <v>1485</v>
      </c>
      <c r="B77" s="245" t="s">
        <v>1035</v>
      </c>
      <c r="C77" s="241">
        <v>1967</v>
      </c>
      <c r="D77" s="241">
        <v>2008</v>
      </c>
      <c r="E77" s="241" t="s">
        <v>20</v>
      </c>
      <c r="F77" s="241">
        <v>4</v>
      </c>
      <c r="G77" s="241">
        <v>3</v>
      </c>
      <c r="H77" s="262">
        <v>2761.32</v>
      </c>
      <c r="I77" s="233">
        <v>65.5</v>
      </c>
      <c r="J77" s="233">
        <v>1306.3599999999999</v>
      </c>
      <c r="K77" s="233">
        <f t="shared" si="6"/>
        <v>50000</v>
      </c>
      <c r="L77" s="262">
        <v>0</v>
      </c>
      <c r="M77" s="262">
        <v>0</v>
      </c>
      <c r="N77" s="262">
        <v>0</v>
      </c>
      <c r="O77" s="262">
        <f>'[1]Прод. прилож (2)'!$D$1104</f>
        <v>50000</v>
      </c>
      <c r="P77" s="262">
        <f>O77/H77</f>
        <v>18.107282024538989</v>
      </c>
      <c r="Q77" s="262">
        <v>9673</v>
      </c>
      <c r="R77" s="251" t="s">
        <v>93</v>
      </c>
    </row>
    <row r="78" spans="1:207" s="116" customFormat="1" ht="30" customHeight="1" x14ac:dyDescent="0.25">
      <c r="A78" s="473" t="s">
        <v>1486</v>
      </c>
      <c r="B78" s="380" t="s">
        <v>89</v>
      </c>
      <c r="C78" s="381">
        <v>1964</v>
      </c>
      <c r="D78" s="381" t="s">
        <v>201</v>
      </c>
      <c r="E78" s="381" t="s">
        <v>20</v>
      </c>
      <c r="F78" s="438">
        <v>4</v>
      </c>
      <c r="G78" s="438">
        <v>2</v>
      </c>
      <c r="H78" s="382">
        <v>2416</v>
      </c>
      <c r="I78" s="477">
        <v>139.1</v>
      </c>
      <c r="J78" s="382">
        <v>1231.8</v>
      </c>
      <c r="K78" s="233">
        <f t="shared" ref="K78" si="16">SUM(L78:O78)</f>
        <v>244232.4</v>
      </c>
      <c r="L78" s="262">
        <v>0</v>
      </c>
      <c r="M78" s="262">
        <v>0</v>
      </c>
      <c r="N78" s="262">
        <v>0</v>
      </c>
      <c r="O78" s="262">
        <f>'[1]Прод. прилож (2)'!$D$27</f>
        <v>244232.4</v>
      </c>
      <c r="P78" s="262">
        <f>O78/H78</f>
        <v>101.08956953642384</v>
      </c>
      <c r="Q78" s="262">
        <v>9673</v>
      </c>
      <c r="R78" s="251" t="s">
        <v>91</v>
      </c>
      <c r="S78" s="139"/>
    </row>
    <row r="79" spans="1:207" s="116" customFormat="1" ht="30" customHeight="1" x14ac:dyDescent="0.25">
      <c r="A79" s="473"/>
      <c r="B79" s="380"/>
      <c r="C79" s="381"/>
      <c r="D79" s="381"/>
      <c r="E79" s="381"/>
      <c r="F79" s="438"/>
      <c r="G79" s="438"/>
      <c r="H79" s="382"/>
      <c r="I79" s="477"/>
      <c r="J79" s="382"/>
      <c r="K79" s="233">
        <f t="shared" si="6"/>
        <v>20304864</v>
      </c>
      <c r="L79" s="262">
        <v>0</v>
      </c>
      <c r="M79" s="262">
        <v>0</v>
      </c>
      <c r="N79" s="262">
        <v>0</v>
      </c>
      <c r="O79" s="262">
        <f>'[1]Прод. прилож (2)'!$D$1105</f>
        <v>20304864</v>
      </c>
      <c r="P79" s="262">
        <f>K79/H78</f>
        <v>8404.3311258278154</v>
      </c>
      <c r="Q79" s="262">
        <v>9673</v>
      </c>
      <c r="R79" s="251" t="s">
        <v>93</v>
      </c>
    </row>
    <row r="80" spans="1:207" s="116" customFormat="1" ht="30" customHeight="1" x14ac:dyDescent="0.25">
      <c r="A80" s="171">
        <v>49</v>
      </c>
      <c r="B80" s="245" t="s">
        <v>110</v>
      </c>
      <c r="C80" s="250">
        <v>1966</v>
      </c>
      <c r="D80" s="241" t="s">
        <v>201</v>
      </c>
      <c r="E80" s="241" t="s">
        <v>20</v>
      </c>
      <c r="F80" s="242">
        <v>4</v>
      </c>
      <c r="G80" s="242">
        <v>3</v>
      </c>
      <c r="H80" s="233">
        <v>2283.54</v>
      </c>
      <c r="I80" s="234">
        <v>0</v>
      </c>
      <c r="J80" s="233">
        <v>2206.7399999999998</v>
      </c>
      <c r="K80" s="233">
        <f t="shared" ref="K80:K115" si="17">SUM(L80:O80)</f>
        <v>6706850</v>
      </c>
      <c r="L80" s="262">
        <v>0</v>
      </c>
      <c r="M80" s="262">
        <v>0</v>
      </c>
      <c r="N80" s="262">
        <v>0</v>
      </c>
      <c r="O80" s="262">
        <f>'[1]Прод. прилож (2)'!$D$28</f>
        <v>6706850</v>
      </c>
      <c r="P80" s="262">
        <f t="shared" ref="P80:P95" si="18">O80/H80</f>
        <v>2937.0407349991679</v>
      </c>
      <c r="Q80" s="262">
        <v>9673</v>
      </c>
      <c r="R80" s="251" t="s">
        <v>91</v>
      </c>
      <c r="S80" s="139"/>
    </row>
    <row r="81" spans="1:207" s="116" customFormat="1" ht="30" customHeight="1" x14ac:dyDescent="0.25">
      <c r="A81" s="171">
        <v>50</v>
      </c>
      <c r="B81" s="245" t="s">
        <v>111</v>
      </c>
      <c r="C81" s="241">
        <v>1962</v>
      </c>
      <c r="D81" s="241" t="s">
        <v>201</v>
      </c>
      <c r="E81" s="241" t="s">
        <v>20</v>
      </c>
      <c r="F81" s="242">
        <v>2</v>
      </c>
      <c r="G81" s="242">
        <v>3</v>
      </c>
      <c r="H81" s="233">
        <v>537.80999999999995</v>
      </c>
      <c r="I81" s="234">
        <v>0</v>
      </c>
      <c r="J81" s="233">
        <v>473.66</v>
      </c>
      <c r="K81" s="233">
        <f t="shared" si="17"/>
        <v>10654.33</v>
      </c>
      <c r="L81" s="262">
        <v>0</v>
      </c>
      <c r="M81" s="262">
        <v>0</v>
      </c>
      <c r="N81" s="262">
        <v>0</v>
      </c>
      <c r="O81" s="262">
        <f>'[1]Прод. прилож (2)'!$D$460</f>
        <v>10654.33</v>
      </c>
      <c r="P81" s="262">
        <f t="shared" si="18"/>
        <v>19.810583663375542</v>
      </c>
      <c r="Q81" s="262">
        <v>9673</v>
      </c>
      <c r="R81" s="251" t="s">
        <v>92</v>
      </c>
    </row>
    <row r="82" spans="1:207" s="116" customFormat="1" ht="30" customHeight="1" x14ac:dyDescent="0.25">
      <c r="A82" s="171">
        <v>51</v>
      </c>
      <c r="B82" s="245" t="s">
        <v>112</v>
      </c>
      <c r="C82" s="241">
        <v>1967</v>
      </c>
      <c r="D82" s="241" t="s">
        <v>201</v>
      </c>
      <c r="E82" s="241" t="s">
        <v>20</v>
      </c>
      <c r="F82" s="241">
        <v>2</v>
      </c>
      <c r="G82" s="241">
        <v>3</v>
      </c>
      <c r="H82" s="262">
        <v>540.20000000000005</v>
      </c>
      <c r="I82" s="233">
        <v>0</v>
      </c>
      <c r="J82" s="233">
        <v>476.69</v>
      </c>
      <c r="K82" s="233">
        <f t="shared" si="17"/>
        <v>50000</v>
      </c>
      <c r="L82" s="262">
        <v>0</v>
      </c>
      <c r="M82" s="262">
        <v>0</v>
      </c>
      <c r="N82" s="262">
        <v>0</v>
      </c>
      <c r="O82" s="262">
        <f>'[1]Прод. прилож (2)'!$D$1106</f>
        <v>50000</v>
      </c>
      <c r="P82" s="262">
        <f t="shared" si="18"/>
        <v>92.558311736393918</v>
      </c>
      <c r="Q82" s="262">
        <v>9673</v>
      </c>
      <c r="R82" s="251" t="s">
        <v>93</v>
      </c>
    </row>
    <row r="83" spans="1:207" s="116" customFormat="1" ht="30" customHeight="1" x14ac:dyDescent="0.25">
      <c r="A83" s="171">
        <v>52</v>
      </c>
      <c r="B83" s="245" t="s">
        <v>113</v>
      </c>
      <c r="C83" s="241">
        <v>1967</v>
      </c>
      <c r="D83" s="241" t="s">
        <v>201</v>
      </c>
      <c r="E83" s="241" t="s">
        <v>20</v>
      </c>
      <c r="F83" s="242">
        <v>2</v>
      </c>
      <c r="G83" s="242">
        <v>2</v>
      </c>
      <c r="H83" s="233">
        <v>580.70000000000005</v>
      </c>
      <c r="I83" s="234">
        <v>0</v>
      </c>
      <c r="J83" s="233">
        <v>451.02</v>
      </c>
      <c r="K83" s="233">
        <f t="shared" si="17"/>
        <v>6915131.5800000001</v>
      </c>
      <c r="L83" s="262">
        <v>0</v>
      </c>
      <c r="M83" s="262">
        <v>0</v>
      </c>
      <c r="N83" s="262">
        <v>0</v>
      </c>
      <c r="O83" s="262">
        <f>'[1]Прод. прилож (2)'!$D$29</f>
        <v>6915131.5800000001</v>
      </c>
      <c r="P83" s="262">
        <f t="shared" si="18"/>
        <v>11908.268606853797</v>
      </c>
      <c r="Q83" s="262">
        <v>9673</v>
      </c>
      <c r="R83" s="251" t="s">
        <v>91</v>
      </c>
      <c r="S83" s="139"/>
    </row>
    <row r="84" spans="1:207" s="116" customFormat="1" ht="30" customHeight="1" x14ac:dyDescent="0.25">
      <c r="A84" s="171">
        <v>53</v>
      </c>
      <c r="B84" s="245" t="s">
        <v>114</v>
      </c>
      <c r="C84" s="241">
        <v>1964</v>
      </c>
      <c r="D84" s="241" t="s">
        <v>201</v>
      </c>
      <c r="E84" s="241" t="s">
        <v>20</v>
      </c>
      <c r="F84" s="242">
        <v>2</v>
      </c>
      <c r="G84" s="242">
        <v>3</v>
      </c>
      <c r="H84" s="233">
        <v>871</v>
      </c>
      <c r="I84" s="234">
        <v>0</v>
      </c>
      <c r="J84" s="233">
        <v>482.82</v>
      </c>
      <c r="K84" s="233">
        <f t="shared" si="17"/>
        <v>7515866.6199999992</v>
      </c>
      <c r="L84" s="262">
        <v>0</v>
      </c>
      <c r="M84" s="262">
        <v>0</v>
      </c>
      <c r="N84" s="262">
        <v>0</v>
      </c>
      <c r="O84" s="262">
        <f>'[1]Прод. прилож (2)'!$D$30</f>
        <v>7515866.6199999992</v>
      </c>
      <c r="P84" s="262">
        <f t="shared" si="18"/>
        <v>8629.0087485648673</v>
      </c>
      <c r="Q84" s="262">
        <v>9673</v>
      </c>
      <c r="R84" s="251" t="s">
        <v>91</v>
      </c>
      <c r="S84" s="139"/>
    </row>
    <row r="85" spans="1:207" s="116" customFormat="1" ht="30" customHeight="1" x14ac:dyDescent="0.25">
      <c r="A85" s="171">
        <v>54</v>
      </c>
      <c r="B85" s="245" t="s">
        <v>115</v>
      </c>
      <c r="C85" s="241">
        <v>1967</v>
      </c>
      <c r="D85" s="241" t="s">
        <v>201</v>
      </c>
      <c r="E85" s="241" t="s">
        <v>20</v>
      </c>
      <c r="F85" s="241">
        <v>2</v>
      </c>
      <c r="G85" s="241">
        <v>3</v>
      </c>
      <c r="H85" s="262">
        <v>552.89</v>
      </c>
      <c r="I85" s="233">
        <v>0</v>
      </c>
      <c r="J85" s="233">
        <v>488.8</v>
      </c>
      <c r="K85" s="233">
        <f t="shared" si="17"/>
        <v>50000</v>
      </c>
      <c r="L85" s="262">
        <v>0</v>
      </c>
      <c r="M85" s="262">
        <v>0</v>
      </c>
      <c r="N85" s="262">
        <v>0</v>
      </c>
      <c r="O85" s="262">
        <f>'[1]Прод. прилож (2)'!$D$1107</f>
        <v>50000</v>
      </c>
      <c r="P85" s="262">
        <f t="shared" si="18"/>
        <v>90.433901861129698</v>
      </c>
      <c r="Q85" s="262">
        <v>9673</v>
      </c>
      <c r="R85" s="251" t="s">
        <v>93</v>
      </c>
    </row>
    <row r="86" spans="1:207" s="116" customFormat="1" ht="30" customHeight="1" x14ac:dyDescent="0.25">
      <c r="A86" s="171">
        <v>55</v>
      </c>
      <c r="B86" s="245" t="s">
        <v>116</v>
      </c>
      <c r="C86" s="241">
        <v>1963</v>
      </c>
      <c r="D86" s="241" t="s">
        <v>201</v>
      </c>
      <c r="E86" s="241" t="s">
        <v>20</v>
      </c>
      <c r="F86" s="242">
        <v>2</v>
      </c>
      <c r="G86" s="242">
        <v>3</v>
      </c>
      <c r="H86" s="233">
        <v>550.19000000000005</v>
      </c>
      <c r="I86" s="234">
        <v>0</v>
      </c>
      <c r="J86" s="233">
        <v>486.68</v>
      </c>
      <c r="K86" s="233">
        <f t="shared" si="17"/>
        <v>4690.87</v>
      </c>
      <c r="L86" s="262">
        <v>0</v>
      </c>
      <c r="M86" s="262">
        <v>0</v>
      </c>
      <c r="N86" s="262">
        <v>0</v>
      </c>
      <c r="O86" s="262">
        <f>'[1]Прод. прилож (2)'!$D$461</f>
        <v>4690.87</v>
      </c>
      <c r="P86" s="262">
        <f t="shared" si="18"/>
        <v>8.5259092313564402</v>
      </c>
      <c r="Q86" s="262">
        <v>9673</v>
      </c>
      <c r="R86" s="251" t="s">
        <v>92</v>
      </c>
    </row>
    <row r="87" spans="1:207" s="116" customFormat="1" ht="30" customHeight="1" x14ac:dyDescent="0.25">
      <c r="A87" s="171">
        <v>56</v>
      </c>
      <c r="B87" s="245" t="s">
        <v>118</v>
      </c>
      <c r="C87" s="241">
        <v>1981</v>
      </c>
      <c r="D87" s="241" t="s">
        <v>201</v>
      </c>
      <c r="E87" s="241" t="s">
        <v>22</v>
      </c>
      <c r="F87" s="242">
        <v>5</v>
      </c>
      <c r="G87" s="242">
        <v>3</v>
      </c>
      <c r="H87" s="233">
        <v>3276.43</v>
      </c>
      <c r="I87" s="234">
        <v>0</v>
      </c>
      <c r="J87" s="233">
        <v>2533.5500000000002</v>
      </c>
      <c r="K87" s="233">
        <f t="shared" si="17"/>
        <v>35114.699999999997</v>
      </c>
      <c r="L87" s="262">
        <v>0</v>
      </c>
      <c r="M87" s="262">
        <v>0</v>
      </c>
      <c r="N87" s="262">
        <v>0</v>
      </c>
      <c r="O87" s="262">
        <f>'[1]Прод. прилож (2)'!$D$462</f>
        <v>35114.699999999997</v>
      </c>
      <c r="P87" s="262">
        <f t="shared" si="18"/>
        <v>10.717366157677716</v>
      </c>
      <c r="Q87" s="262">
        <v>9673</v>
      </c>
      <c r="R87" s="251" t="s">
        <v>92</v>
      </c>
    </row>
    <row r="88" spans="1:207" s="116" customFormat="1" ht="30" customHeight="1" x14ac:dyDescent="0.25">
      <c r="A88" s="171">
        <v>57</v>
      </c>
      <c r="B88" s="245" t="s">
        <v>1304</v>
      </c>
      <c r="C88" s="241">
        <v>1985</v>
      </c>
      <c r="D88" s="241" t="s">
        <v>201</v>
      </c>
      <c r="E88" s="241" t="s">
        <v>22</v>
      </c>
      <c r="F88" s="242">
        <v>12</v>
      </c>
      <c r="G88" s="242">
        <v>2</v>
      </c>
      <c r="H88" s="233">
        <v>6921.9</v>
      </c>
      <c r="I88" s="234">
        <v>306.3</v>
      </c>
      <c r="J88" s="233">
        <v>5521.92</v>
      </c>
      <c r="K88" s="233">
        <f t="shared" si="17"/>
        <v>14238496.960000001</v>
      </c>
      <c r="L88" s="262">
        <v>0</v>
      </c>
      <c r="M88" s="262">
        <v>0</v>
      </c>
      <c r="N88" s="262">
        <v>0</v>
      </c>
      <c r="O88" s="262">
        <f>'[1]Прод. прилож (2)'!$D$463</f>
        <v>14238496.960000001</v>
      </c>
      <c r="P88" s="262">
        <f t="shared" si="18"/>
        <v>2057.021476762161</v>
      </c>
      <c r="Q88" s="262">
        <v>9673</v>
      </c>
      <c r="R88" s="251" t="s">
        <v>92</v>
      </c>
    </row>
    <row r="89" spans="1:207" s="116" customFormat="1" ht="30" customHeight="1" x14ac:dyDescent="0.25">
      <c r="A89" s="171">
        <v>58</v>
      </c>
      <c r="B89" s="245" t="s">
        <v>117</v>
      </c>
      <c r="C89" s="241">
        <v>1966</v>
      </c>
      <c r="D89" s="241" t="s">
        <v>201</v>
      </c>
      <c r="E89" s="241" t="s">
        <v>20</v>
      </c>
      <c r="F89" s="242">
        <v>9</v>
      </c>
      <c r="G89" s="242">
        <v>6</v>
      </c>
      <c r="H89" s="233">
        <v>13010.21</v>
      </c>
      <c r="I89" s="234">
        <v>0</v>
      </c>
      <c r="J89" s="233">
        <v>10694.95</v>
      </c>
      <c r="K89" s="233">
        <f t="shared" si="17"/>
        <v>7450157.6399999997</v>
      </c>
      <c r="L89" s="262">
        <v>0</v>
      </c>
      <c r="M89" s="262">
        <v>0</v>
      </c>
      <c r="N89" s="262">
        <v>0</v>
      </c>
      <c r="O89" s="262">
        <f>'[1]Прод. прилож (2)'!$D$31</f>
        <v>7450157.6399999997</v>
      </c>
      <c r="P89" s="262">
        <f t="shared" si="18"/>
        <v>572.63930712878584</v>
      </c>
      <c r="Q89" s="262">
        <v>9673</v>
      </c>
      <c r="R89" s="251" t="s">
        <v>91</v>
      </c>
      <c r="S89" s="139"/>
    </row>
    <row r="90" spans="1:207" s="116" customFormat="1" ht="30" customHeight="1" x14ac:dyDescent="0.25">
      <c r="A90" s="171">
        <v>59</v>
      </c>
      <c r="B90" s="245" t="s">
        <v>119</v>
      </c>
      <c r="C90" s="241">
        <v>1957</v>
      </c>
      <c r="D90" s="241" t="s">
        <v>201</v>
      </c>
      <c r="E90" s="241" t="s">
        <v>20</v>
      </c>
      <c r="F90" s="241">
        <v>3</v>
      </c>
      <c r="G90" s="241">
        <v>3</v>
      </c>
      <c r="H90" s="262">
        <v>2859.56</v>
      </c>
      <c r="I90" s="233">
        <v>714.1</v>
      </c>
      <c r="J90" s="233">
        <v>1304.99</v>
      </c>
      <c r="K90" s="233">
        <f t="shared" si="17"/>
        <v>50000</v>
      </c>
      <c r="L90" s="262">
        <v>0</v>
      </c>
      <c r="M90" s="262">
        <v>0</v>
      </c>
      <c r="N90" s="262">
        <v>0</v>
      </c>
      <c r="O90" s="262">
        <f>'[1]Прод. прилож (2)'!$D$1108</f>
        <v>50000</v>
      </c>
      <c r="P90" s="262">
        <f t="shared" si="18"/>
        <v>17.485207514442781</v>
      </c>
      <c r="Q90" s="262">
        <v>9673</v>
      </c>
      <c r="R90" s="251" t="s">
        <v>93</v>
      </c>
    </row>
    <row r="91" spans="1:207" s="116" customFormat="1" ht="30" customHeight="1" x14ac:dyDescent="0.25">
      <c r="A91" s="383">
        <v>60</v>
      </c>
      <c r="B91" s="370" t="s">
        <v>120</v>
      </c>
      <c r="C91" s="450">
        <v>1959</v>
      </c>
      <c r="D91" s="374" t="s">
        <v>201</v>
      </c>
      <c r="E91" s="374" t="s">
        <v>20</v>
      </c>
      <c r="F91" s="374">
        <v>3</v>
      </c>
      <c r="G91" s="374">
        <v>3</v>
      </c>
      <c r="H91" s="487">
        <v>2005.94</v>
      </c>
      <c r="I91" s="398">
        <v>260.77999999999997</v>
      </c>
      <c r="J91" s="398">
        <v>1315.97</v>
      </c>
      <c r="K91" s="233">
        <f t="shared" ref="K91" si="19">SUM(L91:O91)</f>
        <v>11665889.35</v>
      </c>
      <c r="L91" s="262">
        <v>0</v>
      </c>
      <c r="M91" s="262">
        <v>0</v>
      </c>
      <c r="N91" s="262">
        <v>0</v>
      </c>
      <c r="O91" s="262">
        <f>'[1]Прод. прилож (2)'!$D$464</f>
        <v>11665889.35</v>
      </c>
      <c r="P91" s="262">
        <f t="shared" ref="P91" si="20">O91/H91</f>
        <v>5815.6721287775308</v>
      </c>
      <c r="Q91" s="262">
        <v>9673</v>
      </c>
      <c r="R91" s="251" t="s">
        <v>92</v>
      </c>
    </row>
    <row r="92" spans="1:207" s="116" customFormat="1" ht="30" customHeight="1" x14ac:dyDescent="0.25">
      <c r="A92" s="384"/>
      <c r="B92" s="371"/>
      <c r="C92" s="471"/>
      <c r="D92" s="375"/>
      <c r="E92" s="375"/>
      <c r="F92" s="375"/>
      <c r="G92" s="375"/>
      <c r="H92" s="488"/>
      <c r="I92" s="399"/>
      <c r="J92" s="399"/>
      <c r="K92" s="233">
        <f t="shared" si="17"/>
        <v>50000</v>
      </c>
      <c r="L92" s="262">
        <v>0</v>
      </c>
      <c r="M92" s="262">
        <v>0</v>
      </c>
      <c r="N92" s="262">
        <v>0</v>
      </c>
      <c r="O92" s="262">
        <f>'[1]Прод. прилож (2)'!$D$1109</f>
        <v>50000</v>
      </c>
      <c r="P92" s="262">
        <f>K92/H91</f>
        <v>24.92596986948762</v>
      </c>
      <c r="Q92" s="262">
        <v>9673</v>
      </c>
      <c r="R92" s="251" t="s">
        <v>93</v>
      </c>
    </row>
    <row r="93" spans="1:207" s="116" customFormat="1" ht="30" customHeight="1" x14ac:dyDescent="0.25">
      <c r="A93" s="171">
        <v>61</v>
      </c>
      <c r="B93" s="245" t="s">
        <v>35</v>
      </c>
      <c r="C93" s="241">
        <v>1966</v>
      </c>
      <c r="D93" s="241" t="s">
        <v>201</v>
      </c>
      <c r="E93" s="241" t="s">
        <v>20</v>
      </c>
      <c r="F93" s="241">
        <v>5</v>
      </c>
      <c r="G93" s="241">
        <v>3</v>
      </c>
      <c r="H93" s="262">
        <v>3073.86</v>
      </c>
      <c r="I93" s="233">
        <v>506.6</v>
      </c>
      <c r="J93" s="233">
        <v>2023.02</v>
      </c>
      <c r="K93" s="233">
        <f t="shared" si="17"/>
        <v>50000</v>
      </c>
      <c r="L93" s="262">
        <v>0</v>
      </c>
      <c r="M93" s="262">
        <v>0</v>
      </c>
      <c r="N93" s="262">
        <v>0</v>
      </c>
      <c r="O93" s="262">
        <f>'[1]Прод. прилож (2)'!$D$1110</f>
        <v>50000</v>
      </c>
      <c r="P93" s="262">
        <f t="shared" si="18"/>
        <v>16.266192995126648</v>
      </c>
      <c r="Q93" s="262">
        <v>9673</v>
      </c>
      <c r="R93" s="251" t="s">
        <v>93</v>
      </c>
    </row>
    <row r="94" spans="1:207" s="116" customFormat="1" ht="30" customHeight="1" x14ac:dyDescent="0.25">
      <c r="A94" s="171">
        <v>62</v>
      </c>
      <c r="B94" s="245" t="s">
        <v>1427</v>
      </c>
      <c r="C94" s="241">
        <v>1988</v>
      </c>
      <c r="D94" s="241" t="s">
        <v>201</v>
      </c>
      <c r="E94" s="241" t="s">
        <v>20</v>
      </c>
      <c r="F94" s="241">
        <v>4</v>
      </c>
      <c r="G94" s="241">
        <v>4</v>
      </c>
      <c r="H94" s="262">
        <v>2800.8</v>
      </c>
      <c r="I94" s="233">
        <v>180</v>
      </c>
      <c r="J94" s="233">
        <v>1986.98</v>
      </c>
      <c r="K94" s="233">
        <f>SUM(L94:O94)</f>
        <v>50000</v>
      </c>
      <c r="L94" s="262">
        <v>0</v>
      </c>
      <c r="M94" s="262">
        <v>0</v>
      </c>
      <c r="N94" s="262">
        <v>0</v>
      </c>
      <c r="O94" s="262">
        <f>'[1]Прод. прилож (2)'!$D$1111</f>
        <v>50000</v>
      </c>
      <c r="P94" s="262">
        <f>K94/H94</f>
        <v>17.852042273636101</v>
      </c>
      <c r="Q94" s="262">
        <v>9673</v>
      </c>
      <c r="R94" s="251" t="s">
        <v>93</v>
      </c>
    </row>
    <row r="95" spans="1:207" s="116" customFormat="1" ht="30" customHeight="1" x14ac:dyDescent="0.25">
      <c r="A95" s="171">
        <v>63</v>
      </c>
      <c r="B95" s="245" t="s">
        <v>121</v>
      </c>
      <c r="C95" s="241">
        <v>1966</v>
      </c>
      <c r="D95" s="241" t="s">
        <v>201</v>
      </c>
      <c r="E95" s="241" t="s">
        <v>20</v>
      </c>
      <c r="F95" s="241">
        <v>4</v>
      </c>
      <c r="G95" s="241">
        <v>3</v>
      </c>
      <c r="H95" s="262">
        <v>2032.08</v>
      </c>
      <c r="I95" s="233">
        <v>0</v>
      </c>
      <c r="J95" s="233">
        <v>1438.52</v>
      </c>
      <c r="K95" s="233">
        <f t="shared" si="17"/>
        <v>50000</v>
      </c>
      <c r="L95" s="262">
        <v>0</v>
      </c>
      <c r="M95" s="262">
        <v>0</v>
      </c>
      <c r="N95" s="262">
        <v>0</v>
      </c>
      <c r="O95" s="262">
        <f>'[1]Прод. прилож (2)'!$D$1112</f>
        <v>50000</v>
      </c>
      <c r="P95" s="262">
        <f t="shared" si="18"/>
        <v>24.605330498799262</v>
      </c>
      <c r="Q95" s="262">
        <v>9673</v>
      </c>
      <c r="R95" s="251" t="s">
        <v>93</v>
      </c>
    </row>
    <row r="96" spans="1:207" s="157" customFormat="1" ht="30" customHeight="1" x14ac:dyDescent="0.25">
      <c r="A96" s="428" t="s">
        <v>1487</v>
      </c>
      <c r="B96" s="370" t="s">
        <v>1062</v>
      </c>
      <c r="C96" s="378">
        <v>1960</v>
      </c>
      <c r="D96" s="378" t="s">
        <v>201</v>
      </c>
      <c r="E96" s="378" t="s">
        <v>20</v>
      </c>
      <c r="F96" s="394">
        <v>4</v>
      </c>
      <c r="G96" s="394">
        <v>7</v>
      </c>
      <c r="H96" s="425">
        <v>4606.18</v>
      </c>
      <c r="I96" s="423">
        <v>327.18</v>
      </c>
      <c r="J96" s="425">
        <v>3190.75</v>
      </c>
      <c r="K96" s="216">
        <f t="shared" ref="K96" si="21">SUM(L96:O96)</f>
        <v>17292897.399999999</v>
      </c>
      <c r="L96" s="239">
        <v>0</v>
      </c>
      <c r="M96" s="239">
        <v>0</v>
      </c>
      <c r="N96" s="239">
        <v>0</v>
      </c>
      <c r="O96" s="216">
        <f>'[1]Прод. прилож (2)'!$D$32</f>
        <v>17292897.399999999</v>
      </c>
      <c r="P96" s="227">
        <f>K96/H96</f>
        <v>3754.2817258552636</v>
      </c>
      <c r="Q96" s="227">
        <v>9673</v>
      </c>
      <c r="R96" s="214" t="s">
        <v>91</v>
      </c>
      <c r="S96" s="168"/>
      <c r="T96" s="169"/>
      <c r="U96" s="169"/>
      <c r="V96" s="170"/>
      <c r="W96" s="170"/>
      <c r="X96" s="170"/>
      <c r="Y96" s="170"/>
      <c r="Z96" s="170"/>
      <c r="AA96" s="170"/>
      <c r="AB96" s="170"/>
      <c r="AC96" s="170"/>
      <c r="AD96" s="170"/>
      <c r="AE96" s="170"/>
      <c r="AF96" s="170"/>
      <c r="AG96" s="170"/>
      <c r="AH96" s="170"/>
      <c r="AI96" s="170"/>
      <c r="AJ96" s="170"/>
      <c r="AK96" s="170"/>
      <c r="AL96" s="170"/>
      <c r="AM96" s="170"/>
      <c r="AN96" s="170"/>
      <c r="AO96" s="170"/>
      <c r="AP96" s="170"/>
      <c r="AQ96" s="170"/>
      <c r="AR96" s="170"/>
      <c r="AS96" s="170"/>
      <c r="AT96" s="170"/>
      <c r="AU96" s="170"/>
      <c r="AV96" s="170"/>
      <c r="AW96" s="170"/>
      <c r="AX96" s="170"/>
      <c r="AY96" s="170"/>
      <c r="AZ96" s="170"/>
      <c r="BA96" s="170"/>
      <c r="BB96" s="170"/>
      <c r="BC96" s="170"/>
      <c r="BD96" s="170"/>
      <c r="BE96" s="170"/>
      <c r="BF96" s="170"/>
      <c r="BG96" s="170"/>
      <c r="BH96" s="170"/>
      <c r="BI96" s="170"/>
      <c r="BJ96" s="170"/>
      <c r="BK96" s="170"/>
      <c r="BL96" s="170"/>
      <c r="BM96" s="170"/>
      <c r="BN96" s="170"/>
      <c r="BO96" s="170"/>
      <c r="BP96" s="170"/>
      <c r="BQ96" s="170"/>
      <c r="BR96" s="170"/>
      <c r="BS96" s="170"/>
      <c r="BT96" s="170"/>
      <c r="BU96" s="170"/>
      <c r="BV96" s="170"/>
      <c r="BW96" s="170"/>
      <c r="BX96" s="170"/>
      <c r="BY96" s="170"/>
      <c r="BZ96" s="170"/>
      <c r="CA96" s="170"/>
      <c r="CB96" s="170"/>
      <c r="CC96" s="170"/>
      <c r="CD96" s="170"/>
      <c r="CE96" s="170"/>
      <c r="CF96" s="170"/>
      <c r="CG96" s="170"/>
      <c r="CH96" s="170"/>
      <c r="CI96" s="170"/>
      <c r="CJ96" s="170"/>
      <c r="CK96" s="170"/>
      <c r="CL96" s="170"/>
      <c r="CM96" s="170"/>
      <c r="CN96" s="170"/>
      <c r="CO96" s="170"/>
      <c r="CP96" s="170"/>
      <c r="CQ96" s="170"/>
      <c r="CR96" s="170"/>
      <c r="CS96" s="170"/>
      <c r="CT96" s="170"/>
      <c r="CU96" s="170"/>
      <c r="CV96" s="170"/>
      <c r="CW96" s="170"/>
      <c r="CX96" s="170"/>
      <c r="CY96" s="170"/>
      <c r="CZ96" s="170"/>
      <c r="DA96" s="170"/>
      <c r="DB96" s="170"/>
      <c r="DC96" s="170"/>
      <c r="DD96" s="170"/>
      <c r="DE96" s="170"/>
      <c r="DF96" s="170"/>
      <c r="DG96" s="170"/>
      <c r="DH96" s="170"/>
      <c r="DI96" s="170"/>
      <c r="DJ96" s="170"/>
      <c r="DK96" s="170"/>
      <c r="DL96" s="170"/>
      <c r="DM96" s="170"/>
      <c r="DN96" s="170"/>
      <c r="DO96" s="170"/>
      <c r="DP96" s="170"/>
      <c r="DQ96" s="170"/>
      <c r="DR96" s="170"/>
      <c r="DS96" s="170"/>
      <c r="DT96" s="170"/>
      <c r="DU96" s="170"/>
      <c r="DV96" s="170"/>
      <c r="DW96" s="170"/>
      <c r="DX96" s="170"/>
      <c r="DY96" s="170"/>
      <c r="DZ96" s="170"/>
      <c r="EA96" s="170"/>
      <c r="EB96" s="170"/>
      <c r="EC96" s="170"/>
      <c r="ED96" s="170"/>
      <c r="EE96" s="170"/>
      <c r="EF96" s="170"/>
      <c r="EG96" s="170"/>
      <c r="EH96" s="170"/>
      <c r="EI96" s="170"/>
      <c r="EJ96" s="170"/>
      <c r="EK96" s="170"/>
      <c r="EL96" s="170"/>
      <c r="EM96" s="170"/>
      <c r="EN96" s="170"/>
      <c r="EO96" s="170"/>
      <c r="EP96" s="170"/>
      <c r="EQ96" s="170"/>
      <c r="ER96" s="170"/>
      <c r="ES96" s="170"/>
      <c r="ET96" s="170"/>
      <c r="EU96" s="170"/>
      <c r="EV96" s="170"/>
      <c r="EW96" s="170"/>
      <c r="EX96" s="170"/>
      <c r="EY96" s="170"/>
      <c r="EZ96" s="170"/>
      <c r="FA96" s="170"/>
      <c r="FB96" s="170"/>
      <c r="FC96" s="170"/>
      <c r="FD96" s="170"/>
      <c r="FE96" s="170"/>
      <c r="FF96" s="170"/>
      <c r="FG96" s="170"/>
      <c r="FH96" s="170"/>
      <c r="FI96" s="170"/>
      <c r="FJ96" s="170"/>
      <c r="FK96" s="170"/>
      <c r="FL96" s="170"/>
      <c r="FM96" s="170"/>
      <c r="FN96" s="170"/>
      <c r="FO96" s="170"/>
      <c r="FP96" s="170"/>
      <c r="FQ96" s="170"/>
      <c r="FR96" s="170"/>
      <c r="FS96" s="170"/>
      <c r="FT96" s="170"/>
      <c r="FU96" s="170"/>
      <c r="FV96" s="170"/>
      <c r="FW96" s="170"/>
      <c r="FX96" s="170"/>
      <c r="FY96" s="170"/>
      <c r="FZ96" s="170"/>
      <c r="GA96" s="170"/>
      <c r="GB96" s="170"/>
      <c r="GC96" s="170"/>
      <c r="GD96" s="170"/>
      <c r="GE96" s="170"/>
      <c r="GF96" s="170"/>
      <c r="GG96" s="170"/>
      <c r="GH96" s="170"/>
      <c r="GI96" s="170"/>
      <c r="GJ96" s="170"/>
      <c r="GK96" s="170"/>
      <c r="GL96" s="170"/>
      <c r="GM96" s="170"/>
      <c r="GN96" s="170"/>
      <c r="GO96" s="170"/>
      <c r="GP96" s="170"/>
      <c r="GQ96" s="170"/>
      <c r="GR96" s="170"/>
      <c r="GS96" s="170"/>
      <c r="GT96" s="170"/>
      <c r="GU96" s="170"/>
      <c r="GV96" s="170"/>
      <c r="GW96" s="170"/>
      <c r="GX96" s="170"/>
      <c r="GY96" s="170"/>
    </row>
    <row r="97" spans="1:207" s="116" customFormat="1" ht="30" customHeight="1" x14ac:dyDescent="0.25">
      <c r="A97" s="429"/>
      <c r="B97" s="371"/>
      <c r="C97" s="379"/>
      <c r="D97" s="379"/>
      <c r="E97" s="379"/>
      <c r="F97" s="395"/>
      <c r="G97" s="395"/>
      <c r="H97" s="426"/>
      <c r="I97" s="424"/>
      <c r="J97" s="426"/>
      <c r="K97" s="249">
        <f t="shared" si="17"/>
        <v>10099000.4</v>
      </c>
      <c r="L97" s="257">
        <v>0</v>
      </c>
      <c r="M97" s="257">
        <v>0</v>
      </c>
      <c r="N97" s="257">
        <v>0</v>
      </c>
      <c r="O97" s="249">
        <f>'[1]Прод. прилож (2)'!$D$465</f>
        <v>10099000.4</v>
      </c>
      <c r="P97" s="41">
        <f>K97/H96</f>
        <v>2192.4893078429413</v>
      </c>
      <c r="Q97" s="41">
        <v>9673</v>
      </c>
      <c r="R97" s="57" t="s">
        <v>92</v>
      </c>
      <c r="S97" s="87"/>
      <c r="T97" s="87"/>
      <c r="U97" s="87"/>
      <c r="V97" s="88"/>
      <c r="W97" s="88"/>
      <c r="X97" s="88"/>
      <c r="Y97" s="88"/>
      <c r="Z97" s="88"/>
      <c r="AA97" s="88"/>
      <c r="AB97" s="88"/>
      <c r="AC97" s="88"/>
      <c r="AD97" s="88"/>
      <c r="AE97" s="88"/>
      <c r="AF97" s="88"/>
      <c r="AG97" s="88"/>
      <c r="AH97" s="88"/>
      <c r="AI97" s="88"/>
      <c r="AJ97" s="88"/>
      <c r="AK97" s="88"/>
      <c r="AL97" s="88"/>
      <c r="AM97" s="88"/>
      <c r="AN97" s="88"/>
      <c r="AO97" s="88"/>
      <c r="AP97" s="88"/>
      <c r="AQ97" s="88"/>
      <c r="AR97" s="88"/>
      <c r="AS97" s="88"/>
      <c r="AT97" s="88"/>
      <c r="AU97" s="88"/>
      <c r="AV97" s="88"/>
      <c r="AW97" s="88"/>
      <c r="AX97" s="88"/>
      <c r="AY97" s="88"/>
      <c r="AZ97" s="88"/>
      <c r="BA97" s="88"/>
      <c r="BB97" s="88"/>
      <c r="BC97" s="88"/>
      <c r="BD97" s="88"/>
      <c r="BE97" s="88"/>
      <c r="BF97" s="88"/>
      <c r="BG97" s="88"/>
      <c r="BH97" s="88"/>
      <c r="BI97" s="88"/>
      <c r="BJ97" s="88"/>
      <c r="BK97" s="88"/>
      <c r="BL97" s="88"/>
      <c r="BM97" s="88"/>
      <c r="BN97" s="88"/>
      <c r="BO97" s="88"/>
      <c r="BP97" s="88"/>
      <c r="BQ97" s="88"/>
      <c r="BR97" s="88"/>
      <c r="BS97" s="88"/>
      <c r="BT97" s="88"/>
      <c r="BU97" s="88"/>
      <c r="BV97" s="88"/>
      <c r="BW97" s="88"/>
      <c r="BX97" s="88"/>
      <c r="BY97" s="88"/>
      <c r="BZ97" s="88"/>
      <c r="CA97" s="88"/>
      <c r="CB97" s="88"/>
      <c r="CC97" s="88"/>
      <c r="CD97" s="88"/>
      <c r="CE97" s="88"/>
      <c r="CF97" s="88"/>
      <c r="CG97" s="88"/>
      <c r="CH97" s="88"/>
      <c r="CI97" s="88"/>
      <c r="CJ97" s="88"/>
      <c r="CK97" s="88"/>
      <c r="CL97" s="88"/>
      <c r="CM97" s="88"/>
      <c r="CN97" s="88"/>
      <c r="CO97" s="88"/>
      <c r="CP97" s="88"/>
      <c r="CQ97" s="88"/>
      <c r="CR97" s="88"/>
      <c r="CS97" s="88"/>
      <c r="CT97" s="88"/>
      <c r="CU97" s="88"/>
      <c r="CV97" s="88"/>
      <c r="CW97" s="88"/>
      <c r="CX97" s="88"/>
      <c r="CY97" s="88"/>
      <c r="CZ97" s="88"/>
      <c r="DA97" s="88"/>
      <c r="DB97" s="88"/>
      <c r="DC97" s="88"/>
      <c r="DD97" s="88"/>
      <c r="DE97" s="88"/>
      <c r="DF97" s="88"/>
      <c r="DG97" s="88"/>
      <c r="DH97" s="88"/>
      <c r="DI97" s="88"/>
      <c r="DJ97" s="88"/>
      <c r="DK97" s="88"/>
      <c r="DL97" s="88"/>
      <c r="DM97" s="88"/>
      <c r="DN97" s="88"/>
      <c r="DO97" s="88"/>
      <c r="DP97" s="88"/>
      <c r="DQ97" s="88"/>
      <c r="DR97" s="88"/>
      <c r="DS97" s="88"/>
      <c r="DT97" s="88"/>
      <c r="DU97" s="88"/>
      <c r="DV97" s="88"/>
      <c r="DW97" s="88"/>
      <c r="DX97" s="88"/>
      <c r="DY97" s="88"/>
      <c r="DZ97" s="88"/>
      <c r="EA97" s="88"/>
      <c r="EB97" s="88"/>
      <c r="EC97" s="88"/>
      <c r="ED97" s="88"/>
      <c r="EE97" s="88"/>
      <c r="EF97" s="88"/>
      <c r="EG97" s="88"/>
      <c r="EH97" s="88"/>
      <c r="EI97" s="88"/>
      <c r="EJ97" s="88"/>
      <c r="EK97" s="88"/>
      <c r="EL97" s="88"/>
      <c r="EM97" s="88"/>
      <c r="EN97" s="88"/>
      <c r="EO97" s="88"/>
      <c r="EP97" s="88"/>
      <c r="EQ97" s="88"/>
      <c r="ER97" s="88"/>
      <c r="ES97" s="88"/>
      <c r="ET97" s="88"/>
      <c r="EU97" s="88"/>
      <c r="EV97" s="88"/>
      <c r="EW97" s="88"/>
      <c r="EX97" s="88"/>
      <c r="EY97" s="88"/>
      <c r="EZ97" s="88"/>
      <c r="FA97" s="88"/>
      <c r="FB97" s="88"/>
      <c r="FC97" s="88"/>
      <c r="FD97" s="88"/>
      <c r="FE97" s="88"/>
      <c r="FF97" s="88"/>
      <c r="FG97" s="88"/>
      <c r="FH97" s="88"/>
      <c r="FI97" s="88"/>
      <c r="FJ97" s="88"/>
      <c r="FK97" s="88"/>
      <c r="FL97" s="88"/>
      <c r="FM97" s="88"/>
      <c r="FN97" s="88"/>
      <c r="FO97" s="88"/>
      <c r="FP97" s="88"/>
      <c r="FQ97" s="88"/>
      <c r="FR97" s="88"/>
      <c r="FS97" s="88"/>
      <c r="FT97" s="88"/>
      <c r="FU97" s="88"/>
      <c r="FV97" s="88"/>
      <c r="FW97" s="88"/>
      <c r="FX97" s="88"/>
      <c r="FY97" s="88"/>
      <c r="FZ97" s="88"/>
      <c r="GA97" s="88"/>
      <c r="GB97" s="88"/>
      <c r="GC97" s="88"/>
      <c r="GD97" s="88"/>
      <c r="GE97" s="88"/>
      <c r="GF97" s="88"/>
      <c r="GG97" s="88"/>
      <c r="GH97" s="88"/>
      <c r="GI97" s="88"/>
      <c r="GJ97" s="88"/>
      <c r="GK97" s="88"/>
      <c r="GL97" s="88"/>
      <c r="GM97" s="88"/>
      <c r="GN97" s="88"/>
      <c r="GO97" s="88"/>
      <c r="GP97" s="88"/>
      <c r="GQ97" s="88"/>
      <c r="GR97" s="88"/>
      <c r="GS97" s="88"/>
      <c r="GT97" s="88"/>
      <c r="GU97" s="88"/>
      <c r="GV97" s="88"/>
      <c r="GW97" s="88"/>
      <c r="GX97" s="88"/>
      <c r="GY97" s="88"/>
    </row>
    <row r="98" spans="1:207" s="88" customFormat="1" ht="30" customHeight="1" x14ac:dyDescent="0.25">
      <c r="A98" s="171">
        <v>65</v>
      </c>
      <c r="B98" s="245" t="s">
        <v>1089</v>
      </c>
      <c r="C98" s="247">
        <v>1976</v>
      </c>
      <c r="D98" s="247">
        <v>2010</v>
      </c>
      <c r="E98" s="247" t="s">
        <v>20</v>
      </c>
      <c r="F98" s="248">
        <v>5</v>
      </c>
      <c r="G98" s="248">
        <v>1</v>
      </c>
      <c r="H98" s="257">
        <v>4206.59</v>
      </c>
      <c r="I98" s="258">
        <v>122.3</v>
      </c>
      <c r="J98" s="44">
        <v>2276</v>
      </c>
      <c r="K98" s="249">
        <f t="shared" si="17"/>
        <v>13800113.120000001</v>
      </c>
      <c r="L98" s="257">
        <v>0</v>
      </c>
      <c r="M98" s="257">
        <v>0</v>
      </c>
      <c r="N98" s="257">
        <v>0</v>
      </c>
      <c r="O98" s="249">
        <f>'[1]Прод. прилож (2)'!$D$33</f>
        <v>13800113.120000001</v>
      </c>
      <c r="P98" s="41">
        <f t="shared" ref="P98:P105" si="22">O98/H98</f>
        <v>3280.5938111391888</v>
      </c>
      <c r="Q98" s="41">
        <v>9673</v>
      </c>
      <c r="R98" s="57" t="s">
        <v>91</v>
      </c>
      <c r="S98" s="138"/>
      <c r="T98" s="87"/>
      <c r="U98" s="87"/>
    </row>
    <row r="99" spans="1:207" s="88" customFormat="1" ht="30" customHeight="1" x14ac:dyDescent="0.25">
      <c r="A99" s="171">
        <v>66</v>
      </c>
      <c r="B99" s="245" t="s">
        <v>1194</v>
      </c>
      <c r="C99" s="247">
        <v>1984</v>
      </c>
      <c r="D99" s="247" t="s">
        <v>201</v>
      </c>
      <c r="E99" s="247" t="s">
        <v>20</v>
      </c>
      <c r="F99" s="248">
        <v>9</v>
      </c>
      <c r="G99" s="248">
        <v>1</v>
      </c>
      <c r="H99" s="257">
        <v>4012.76</v>
      </c>
      <c r="I99" s="257">
        <v>0</v>
      </c>
      <c r="J99" s="44">
        <v>3308.24</v>
      </c>
      <c r="K99" s="233">
        <f t="shared" ref="K99" si="23">SUM(L99:O99)</f>
        <v>50000</v>
      </c>
      <c r="L99" s="262">
        <v>0</v>
      </c>
      <c r="M99" s="262">
        <v>0</v>
      </c>
      <c r="N99" s="262">
        <v>0</v>
      </c>
      <c r="O99" s="262">
        <f>'[1]Прод. прилож (2)'!$D$1113</f>
        <v>50000</v>
      </c>
      <c r="P99" s="262">
        <f t="shared" si="22"/>
        <v>12.460251796768308</v>
      </c>
      <c r="Q99" s="262">
        <v>9673</v>
      </c>
      <c r="R99" s="251" t="s">
        <v>93</v>
      </c>
      <c r="S99" s="87"/>
      <c r="T99" s="87"/>
      <c r="U99" s="87"/>
    </row>
    <row r="100" spans="1:207" s="116" customFormat="1" ht="30" customHeight="1" x14ac:dyDescent="0.25">
      <c r="A100" s="383">
        <v>67</v>
      </c>
      <c r="B100" s="370" t="s">
        <v>719</v>
      </c>
      <c r="C100" s="374">
        <v>1989</v>
      </c>
      <c r="D100" s="374" t="s">
        <v>201</v>
      </c>
      <c r="E100" s="374" t="s">
        <v>22</v>
      </c>
      <c r="F100" s="376">
        <v>9</v>
      </c>
      <c r="G100" s="376">
        <v>8</v>
      </c>
      <c r="H100" s="398">
        <v>16122.6</v>
      </c>
      <c r="I100" s="411">
        <v>0</v>
      </c>
      <c r="J100" s="447">
        <v>16122.6</v>
      </c>
      <c r="K100" s="233">
        <f t="shared" si="17"/>
        <v>202321.14</v>
      </c>
      <c r="L100" s="262">
        <v>0</v>
      </c>
      <c r="M100" s="262">
        <v>0</v>
      </c>
      <c r="N100" s="262">
        <v>0</v>
      </c>
      <c r="O100" s="262">
        <f>'[1]Прод. прилож (2)'!$D$466</f>
        <v>202321.14</v>
      </c>
      <c r="P100" s="262">
        <f t="shared" si="22"/>
        <v>12.548915187376727</v>
      </c>
      <c r="Q100" s="262">
        <v>9673</v>
      </c>
      <c r="R100" s="251" t="s">
        <v>92</v>
      </c>
    </row>
    <row r="101" spans="1:207" s="116" customFormat="1" ht="30" customHeight="1" x14ac:dyDescent="0.25">
      <c r="A101" s="384"/>
      <c r="B101" s="371"/>
      <c r="C101" s="375"/>
      <c r="D101" s="375"/>
      <c r="E101" s="375"/>
      <c r="F101" s="430"/>
      <c r="G101" s="430"/>
      <c r="H101" s="399"/>
      <c r="I101" s="412"/>
      <c r="J101" s="449"/>
      <c r="K101" s="233">
        <f>SUBTOTAL(9,L101:O101)</f>
        <v>14854320</v>
      </c>
      <c r="L101" s="262">
        <v>0</v>
      </c>
      <c r="M101" s="262">
        <v>0</v>
      </c>
      <c r="N101" s="262">
        <v>0</v>
      </c>
      <c r="O101" s="262">
        <f>'[1]Прод. прилож (2)'!$D$1114</f>
        <v>14854320</v>
      </c>
      <c r="P101" s="262">
        <f>K101/H100</f>
        <v>921.33526850507985</v>
      </c>
      <c r="Q101" s="41">
        <v>9673</v>
      </c>
      <c r="R101" s="251" t="s">
        <v>93</v>
      </c>
    </row>
    <row r="102" spans="1:207" s="116" customFormat="1" ht="30" customHeight="1" x14ac:dyDescent="0.25">
      <c r="A102" s="171">
        <v>68</v>
      </c>
      <c r="B102" s="245" t="s">
        <v>122</v>
      </c>
      <c r="C102" s="241">
        <v>1965</v>
      </c>
      <c r="D102" s="241" t="s">
        <v>201</v>
      </c>
      <c r="E102" s="241" t="s">
        <v>20</v>
      </c>
      <c r="F102" s="242">
        <v>4</v>
      </c>
      <c r="G102" s="242">
        <v>3</v>
      </c>
      <c r="H102" s="233">
        <v>2764.89</v>
      </c>
      <c r="I102" s="234">
        <v>0</v>
      </c>
      <c r="J102" s="44">
        <v>2091.63</v>
      </c>
      <c r="K102" s="233">
        <f t="shared" si="17"/>
        <v>40538.959999999999</v>
      </c>
      <c r="L102" s="262">
        <v>0</v>
      </c>
      <c r="M102" s="262">
        <v>0</v>
      </c>
      <c r="N102" s="262">
        <v>0</v>
      </c>
      <c r="O102" s="262">
        <f>'[1]Прод. прилож (2)'!$D$467</f>
        <v>40538.959999999999</v>
      </c>
      <c r="P102" s="262">
        <f t="shared" si="22"/>
        <v>14.662051654857878</v>
      </c>
      <c r="Q102" s="262">
        <v>9673</v>
      </c>
      <c r="R102" s="251" t="s">
        <v>92</v>
      </c>
    </row>
    <row r="103" spans="1:207" s="116" customFormat="1" ht="30" customHeight="1" x14ac:dyDescent="0.25">
      <c r="A103" s="171">
        <v>69</v>
      </c>
      <c r="B103" s="245" t="s">
        <v>123</v>
      </c>
      <c r="C103" s="241">
        <v>1962</v>
      </c>
      <c r="D103" s="241" t="s">
        <v>201</v>
      </c>
      <c r="E103" s="241" t="s">
        <v>20</v>
      </c>
      <c r="F103" s="241">
        <v>2</v>
      </c>
      <c r="G103" s="241">
        <v>2</v>
      </c>
      <c r="H103" s="262">
        <v>411.09</v>
      </c>
      <c r="I103" s="233">
        <v>0</v>
      </c>
      <c r="J103" s="44">
        <v>371</v>
      </c>
      <c r="K103" s="233">
        <f t="shared" si="17"/>
        <v>50000</v>
      </c>
      <c r="L103" s="262">
        <v>0</v>
      </c>
      <c r="M103" s="262">
        <v>0</v>
      </c>
      <c r="N103" s="262">
        <v>0</v>
      </c>
      <c r="O103" s="262">
        <f>'[1]Прод. прилож (2)'!$D$1115</f>
        <v>50000</v>
      </c>
      <c r="P103" s="262">
        <f t="shared" si="22"/>
        <v>121.62786737697341</v>
      </c>
      <c r="Q103" s="262">
        <v>9673</v>
      </c>
      <c r="R103" s="251" t="s">
        <v>93</v>
      </c>
    </row>
    <row r="104" spans="1:207" s="116" customFormat="1" ht="30" customHeight="1" x14ac:dyDescent="0.25">
      <c r="A104" s="171">
        <v>70</v>
      </c>
      <c r="B104" s="245" t="s">
        <v>1305</v>
      </c>
      <c r="C104" s="241">
        <v>1994</v>
      </c>
      <c r="D104" s="241" t="s">
        <v>201</v>
      </c>
      <c r="E104" s="241" t="s">
        <v>20</v>
      </c>
      <c r="F104" s="242">
        <v>9</v>
      </c>
      <c r="G104" s="242">
        <v>1</v>
      </c>
      <c r="H104" s="233">
        <v>3214.7</v>
      </c>
      <c r="I104" s="234">
        <v>0</v>
      </c>
      <c r="J104" s="44">
        <v>3878.1</v>
      </c>
      <c r="K104" s="233">
        <f t="shared" si="17"/>
        <v>3650547.1599999997</v>
      </c>
      <c r="L104" s="262">
        <v>0</v>
      </c>
      <c r="M104" s="262">
        <v>0</v>
      </c>
      <c r="N104" s="262">
        <v>0</v>
      </c>
      <c r="O104" s="262">
        <f>'[1]Прод. прилож (2)'!$D$468</f>
        <v>3650547.1599999997</v>
      </c>
      <c r="P104" s="262">
        <f t="shared" si="22"/>
        <v>1135.5794195414812</v>
      </c>
      <c r="Q104" s="262">
        <v>9673</v>
      </c>
      <c r="R104" s="251" t="s">
        <v>92</v>
      </c>
    </row>
    <row r="105" spans="1:207" s="116" customFormat="1" ht="30" customHeight="1" x14ac:dyDescent="0.25">
      <c r="A105" s="331">
        <v>71</v>
      </c>
      <c r="B105" s="317" t="s">
        <v>124</v>
      </c>
      <c r="C105" s="308">
        <v>1964</v>
      </c>
      <c r="D105" s="308" t="s">
        <v>201</v>
      </c>
      <c r="E105" s="308" t="s">
        <v>20</v>
      </c>
      <c r="F105" s="307">
        <v>4</v>
      </c>
      <c r="G105" s="307">
        <v>2</v>
      </c>
      <c r="H105" s="309">
        <v>1626.06</v>
      </c>
      <c r="I105" s="318">
        <v>0</v>
      </c>
      <c r="J105" s="44">
        <v>1266.6600000000001</v>
      </c>
      <c r="K105" s="309">
        <f t="shared" si="17"/>
        <v>56190.66</v>
      </c>
      <c r="L105" s="310">
        <v>0</v>
      </c>
      <c r="M105" s="310">
        <v>0</v>
      </c>
      <c r="N105" s="310">
        <v>0</v>
      </c>
      <c r="O105" s="310">
        <f>'[1]Прод. прилож (2)'!$D$469</f>
        <v>56190.66</v>
      </c>
      <c r="P105" s="310">
        <f t="shared" si="22"/>
        <v>34.556326334821598</v>
      </c>
      <c r="Q105" s="310">
        <v>9673</v>
      </c>
      <c r="R105" s="316" t="s">
        <v>92</v>
      </c>
    </row>
    <row r="106" spans="1:207" s="116" customFormat="1" ht="30" customHeight="1" x14ac:dyDescent="0.25">
      <c r="A106" s="473" t="s">
        <v>1488</v>
      </c>
      <c r="B106" s="380" t="s">
        <v>125</v>
      </c>
      <c r="C106" s="381">
        <v>1955</v>
      </c>
      <c r="D106" s="381" t="s">
        <v>201</v>
      </c>
      <c r="E106" s="381" t="s">
        <v>20</v>
      </c>
      <c r="F106" s="438">
        <v>2</v>
      </c>
      <c r="G106" s="438">
        <v>2</v>
      </c>
      <c r="H106" s="382">
        <v>849.84</v>
      </c>
      <c r="I106" s="477">
        <v>0</v>
      </c>
      <c r="J106" s="477">
        <v>792.38</v>
      </c>
      <c r="K106" s="233">
        <f t="shared" si="17"/>
        <v>3075820</v>
      </c>
      <c r="L106" s="262">
        <v>0</v>
      </c>
      <c r="M106" s="262">
        <v>0</v>
      </c>
      <c r="N106" s="262">
        <v>0</v>
      </c>
      <c r="O106" s="262">
        <f>'[1]Прод. прилож (2)'!$D$34</f>
        <v>3075820</v>
      </c>
      <c r="P106" s="262">
        <f>O106/H105</f>
        <v>1891.5784165405951</v>
      </c>
      <c r="Q106" s="262">
        <v>9673</v>
      </c>
      <c r="R106" s="251" t="s">
        <v>91</v>
      </c>
      <c r="S106" s="139"/>
    </row>
    <row r="107" spans="1:207" s="116" customFormat="1" ht="30" customHeight="1" x14ac:dyDescent="0.25">
      <c r="A107" s="473"/>
      <c r="B107" s="380"/>
      <c r="C107" s="381"/>
      <c r="D107" s="381"/>
      <c r="E107" s="381"/>
      <c r="F107" s="381"/>
      <c r="G107" s="381"/>
      <c r="H107" s="444"/>
      <c r="I107" s="382"/>
      <c r="J107" s="382"/>
      <c r="K107" s="233">
        <f t="shared" si="17"/>
        <v>50000</v>
      </c>
      <c r="L107" s="262">
        <v>0</v>
      </c>
      <c r="M107" s="262">
        <v>0</v>
      </c>
      <c r="N107" s="262">
        <v>0</v>
      </c>
      <c r="O107" s="262">
        <f>'[1]Прод. прилож (2)'!$D$1116</f>
        <v>50000</v>
      </c>
      <c r="P107" s="262">
        <f>O107/H106</f>
        <v>58.834604160783201</v>
      </c>
      <c r="Q107" s="262">
        <v>9673</v>
      </c>
      <c r="R107" s="251" t="s">
        <v>93</v>
      </c>
    </row>
    <row r="108" spans="1:207" s="116" customFormat="1" ht="30" customHeight="1" x14ac:dyDescent="0.25">
      <c r="A108" s="171">
        <v>73</v>
      </c>
      <c r="B108" s="245" t="s">
        <v>126</v>
      </c>
      <c r="C108" s="241">
        <v>1959</v>
      </c>
      <c r="D108" s="241" t="s">
        <v>201</v>
      </c>
      <c r="E108" s="241" t="s">
        <v>20</v>
      </c>
      <c r="F108" s="241">
        <v>2</v>
      </c>
      <c r="G108" s="241">
        <v>3</v>
      </c>
      <c r="H108" s="262">
        <v>937.4</v>
      </c>
      <c r="I108" s="233">
        <v>59.4</v>
      </c>
      <c r="J108" s="44">
        <v>804.9</v>
      </c>
      <c r="K108" s="233">
        <f t="shared" si="17"/>
        <v>50000</v>
      </c>
      <c r="L108" s="262">
        <v>0</v>
      </c>
      <c r="M108" s="262">
        <v>0</v>
      </c>
      <c r="N108" s="262">
        <v>0</v>
      </c>
      <c r="O108" s="262">
        <f>'[1]Прод. прилож (2)'!$D$1117</f>
        <v>50000</v>
      </c>
      <c r="P108" s="262">
        <f t="shared" ref="P108:P115" si="24">O108/H108</f>
        <v>53.339022829101772</v>
      </c>
      <c r="Q108" s="262">
        <v>9673</v>
      </c>
      <c r="R108" s="251" t="s">
        <v>93</v>
      </c>
    </row>
    <row r="109" spans="1:207" s="116" customFormat="1" ht="30" customHeight="1" x14ac:dyDescent="0.25">
      <c r="A109" s="171">
        <v>74</v>
      </c>
      <c r="B109" s="245" t="s">
        <v>127</v>
      </c>
      <c r="C109" s="241">
        <v>1959</v>
      </c>
      <c r="D109" s="241" t="s">
        <v>201</v>
      </c>
      <c r="E109" s="241" t="s">
        <v>20</v>
      </c>
      <c r="F109" s="241">
        <v>2</v>
      </c>
      <c r="G109" s="241">
        <v>3</v>
      </c>
      <c r="H109" s="262">
        <v>934.1</v>
      </c>
      <c r="I109" s="233">
        <v>59.54</v>
      </c>
      <c r="J109" s="44">
        <v>801.65</v>
      </c>
      <c r="K109" s="233">
        <f t="shared" si="17"/>
        <v>50000</v>
      </c>
      <c r="L109" s="262">
        <v>0</v>
      </c>
      <c r="M109" s="262">
        <v>0</v>
      </c>
      <c r="N109" s="262">
        <v>0</v>
      </c>
      <c r="O109" s="262">
        <f>'[1]Прод. прилож (2)'!$D$1118</f>
        <v>50000</v>
      </c>
      <c r="P109" s="262">
        <f t="shared" si="24"/>
        <v>53.527459586768011</v>
      </c>
      <c r="Q109" s="262">
        <v>9673</v>
      </c>
      <c r="R109" s="251" t="s">
        <v>93</v>
      </c>
    </row>
    <row r="110" spans="1:207" s="116" customFormat="1" ht="30" customHeight="1" x14ac:dyDescent="0.25">
      <c r="A110" s="171">
        <v>75</v>
      </c>
      <c r="B110" s="245" t="s">
        <v>128</v>
      </c>
      <c r="C110" s="241">
        <v>1956</v>
      </c>
      <c r="D110" s="241" t="s">
        <v>201</v>
      </c>
      <c r="E110" s="241" t="s">
        <v>20</v>
      </c>
      <c r="F110" s="241">
        <v>2</v>
      </c>
      <c r="G110" s="241">
        <v>3</v>
      </c>
      <c r="H110" s="262">
        <v>1229.06</v>
      </c>
      <c r="I110" s="233">
        <v>248</v>
      </c>
      <c r="J110" s="44">
        <v>885.68</v>
      </c>
      <c r="K110" s="233">
        <f t="shared" si="17"/>
        <v>50000</v>
      </c>
      <c r="L110" s="262">
        <v>0</v>
      </c>
      <c r="M110" s="262">
        <v>0</v>
      </c>
      <c r="N110" s="262">
        <v>0</v>
      </c>
      <c r="O110" s="262">
        <f>'[1]Прод. прилож (2)'!$D$1119</f>
        <v>50000</v>
      </c>
      <c r="P110" s="262">
        <f t="shared" si="24"/>
        <v>40.681496428164614</v>
      </c>
      <c r="Q110" s="262">
        <v>9673</v>
      </c>
      <c r="R110" s="251" t="s">
        <v>93</v>
      </c>
    </row>
    <row r="111" spans="1:207" s="116" customFormat="1" ht="30" customHeight="1" x14ac:dyDescent="0.25">
      <c r="A111" s="171">
        <v>76</v>
      </c>
      <c r="B111" s="245" t="s">
        <v>1437</v>
      </c>
      <c r="C111" s="241">
        <v>1981</v>
      </c>
      <c r="D111" s="241" t="s">
        <v>201</v>
      </c>
      <c r="E111" s="241" t="s">
        <v>20</v>
      </c>
      <c r="F111" s="241">
        <v>2</v>
      </c>
      <c r="G111" s="241">
        <v>3</v>
      </c>
      <c r="H111" s="262">
        <v>1536.95</v>
      </c>
      <c r="I111" s="233">
        <v>0</v>
      </c>
      <c r="J111" s="44">
        <v>865.33</v>
      </c>
      <c r="K111" s="233">
        <f>SUM(L111:O111)</f>
        <v>6975000</v>
      </c>
      <c r="L111" s="262">
        <v>0</v>
      </c>
      <c r="M111" s="262">
        <v>0</v>
      </c>
      <c r="N111" s="262">
        <v>0</v>
      </c>
      <c r="O111" s="262">
        <f>'[1]Прод. прилож (2)'!$D$1120</f>
        <v>6975000</v>
      </c>
      <c r="P111" s="262">
        <f>K111/H111</f>
        <v>4538.2087901363084</v>
      </c>
      <c r="Q111" s="262">
        <v>9673</v>
      </c>
      <c r="R111" s="251" t="s">
        <v>93</v>
      </c>
    </row>
    <row r="112" spans="1:207" s="116" customFormat="1" ht="30" customHeight="1" x14ac:dyDescent="0.25">
      <c r="A112" s="171">
        <v>77</v>
      </c>
      <c r="B112" s="245" t="s">
        <v>1013</v>
      </c>
      <c r="C112" s="241">
        <v>1981</v>
      </c>
      <c r="D112" s="241" t="s">
        <v>201</v>
      </c>
      <c r="E112" s="241" t="s">
        <v>22</v>
      </c>
      <c r="F112" s="242">
        <v>9</v>
      </c>
      <c r="G112" s="242">
        <v>1</v>
      </c>
      <c r="H112" s="233">
        <v>4332.78</v>
      </c>
      <c r="I112" s="234">
        <v>0</v>
      </c>
      <c r="J112" s="44">
        <v>3977.94</v>
      </c>
      <c r="K112" s="233">
        <f t="shared" si="17"/>
        <v>6998782.8399999999</v>
      </c>
      <c r="L112" s="262">
        <v>0</v>
      </c>
      <c r="M112" s="262">
        <v>0</v>
      </c>
      <c r="N112" s="262">
        <v>0</v>
      </c>
      <c r="O112" s="262">
        <f>'[1]Прод. прилож (2)'!$D$470</f>
        <v>6998782.8399999999</v>
      </c>
      <c r="P112" s="262">
        <f t="shared" si="24"/>
        <v>1615.3099949685884</v>
      </c>
      <c r="Q112" s="262">
        <v>9673</v>
      </c>
      <c r="R112" s="251" t="s">
        <v>92</v>
      </c>
    </row>
    <row r="113" spans="1:21" s="116" customFormat="1" ht="30" customHeight="1" x14ac:dyDescent="0.25">
      <c r="A113" s="171">
        <v>78</v>
      </c>
      <c r="B113" s="245" t="s">
        <v>1438</v>
      </c>
      <c r="C113" s="241">
        <v>1982</v>
      </c>
      <c r="D113" s="241" t="s">
        <v>201</v>
      </c>
      <c r="E113" s="241" t="s">
        <v>20</v>
      </c>
      <c r="F113" s="242">
        <v>5</v>
      </c>
      <c r="G113" s="242">
        <v>2</v>
      </c>
      <c r="H113" s="233">
        <v>4110.22</v>
      </c>
      <c r="I113" s="234">
        <v>54.5</v>
      </c>
      <c r="J113" s="44">
        <v>3065.73</v>
      </c>
      <c r="K113" s="233">
        <f>SUM(L113:O113)</f>
        <v>5603904</v>
      </c>
      <c r="L113" s="262">
        <v>0</v>
      </c>
      <c r="M113" s="262">
        <v>0</v>
      </c>
      <c r="N113" s="262">
        <v>0</v>
      </c>
      <c r="O113" s="262">
        <f>'[1]Прод. прилож (2)'!$D$1121</f>
        <v>5603904</v>
      </c>
      <c r="P113" s="262">
        <f>K113/H113</f>
        <v>1363.4073115307694</v>
      </c>
      <c r="Q113" s="262">
        <v>9673</v>
      </c>
      <c r="R113" s="251" t="s">
        <v>93</v>
      </c>
    </row>
    <row r="114" spans="1:21" s="116" customFormat="1" ht="30" customHeight="1" x14ac:dyDescent="0.25">
      <c r="A114" s="171">
        <v>79</v>
      </c>
      <c r="B114" s="245" t="s">
        <v>129</v>
      </c>
      <c r="C114" s="241">
        <v>1962</v>
      </c>
      <c r="D114" s="241" t="s">
        <v>201</v>
      </c>
      <c r="E114" s="241" t="s">
        <v>20</v>
      </c>
      <c r="F114" s="242">
        <v>2</v>
      </c>
      <c r="G114" s="242">
        <v>2</v>
      </c>
      <c r="H114" s="233">
        <v>359.4</v>
      </c>
      <c r="I114" s="234">
        <v>0</v>
      </c>
      <c r="J114" s="44">
        <v>359.4</v>
      </c>
      <c r="K114" s="233">
        <f t="shared" si="17"/>
        <v>14304.08</v>
      </c>
      <c r="L114" s="262">
        <v>0</v>
      </c>
      <c r="M114" s="262">
        <v>0</v>
      </c>
      <c r="N114" s="262">
        <v>0</v>
      </c>
      <c r="O114" s="262">
        <f>'[1]Прод. прилож (2)'!$D$471</f>
        <v>14304.08</v>
      </c>
      <c r="P114" s="262">
        <f t="shared" si="24"/>
        <v>39.799888703394551</v>
      </c>
      <c r="Q114" s="262">
        <v>9673</v>
      </c>
      <c r="R114" s="251" t="s">
        <v>92</v>
      </c>
    </row>
    <row r="115" spans="1:21" s="116" customFormat="1" ht="30" customHeight="1" x14ac:dyDescent="0.25">
      <c r="A115" s="171">
        <v>80</v>
      </c>
      <c r="B115" s="245" t="s">
        <v>130</v>
      </c>
      <c r="C115" s="241">
        <v>1967</v>
      </c>
      <c r="D115" s="241" t="s">
        <v>201</v>
      </c>
      <c r="E115" s="241" t="s">
        <v>20</v>
      </c>
      <c r="F115" s="241">
        <v>3</v>
      </c>
      <c r="G115" s="241">
        <v>2</v>
      </c>
      <c r="H115" s="262">
        <v>1243.53</v>
      </c>
      <c r="I115" s="233">
        <v>0</v>
      </c>
      <c r="J115" s="44">
        <v>954.74</v>
      </c>
      <c r="K115" s="233">
        <f t="shared" si="17"/>
        <v>50000</v>
      </c>
      <c r="L115" s="262">
        <v>0</v>
      </c>
      <c r="M115" s="262">
        <v>0</v>
      </c>
      <c r="N115" s="262">
        <v>0</v>
      </c>
      <c r="O115" s="262">
        <f>'[1]Прод. прилож (2)'!$D$1122</f>
        <v>50000</v>
      </c>
      <c r="P115" s="262">
        <f t="shared" si="24"/>
        <v>40.208117214703307</v>
      </c>
      <c r="Q115" s="262">
        <v>9673</v>
      </c>
      <c r="R115" s="251" t="s">
        <v>93</v>
      </c>
    </row>
    <row r="116" spans="1:21" s="116" customFormat="1" ht="30" customHeight="1" x14ac:dyDescent="0.25">
      <c r="A116" s="383">
        <v>81</v>
      </c>
      <c r="B116" s="370" t="s">
        <v>1195</v>
      </c>
      <c r="C116" s="374">
        <v>1978</v>
      </c>
      <c r="D116" s="374">
        <v>2021</v>
      </c>
      <c r="E116" s="374" t="s">
        <v>22</v>
      </c>
      <c r="F116" s="376">
        <v>9</v>
      </c>
      <c r="G116" s="376">
        <v>4</v>
      </c>
      <c r="H116" s="398">
        <v>8154.44</v>
      </c>
      <c r="I116" s="411">
        <v>0</v>
      </c>
      <c r="J116" s="447">
        <v>4708.82</v>
      </c>
      <c r="K116" s="233">
        <f t="shared" ref="K116:K118" si="25">SUM(L116:O116)</f>
        <v>39347.71</v>
      </c>
      <c r="L116" s="262">
        <v>0</v>
      </c>
      <c r="M116" s="262">
        <v>0</v>
      </c>
      <c r="N116" s="262">
        <v>0</v>
      </c>
      <c r="O116" s="262">
        <f>'[1]Прод. прилож (2)'!$D$472</f>
        <v>39347.71</v>
      </c>
      <c r="P116" s="262">
        <f t="shared" ref="P116" si="26">O116/H116</f>
        <v>4.8253111188505899</v>
      </c>
      <c r="Q116" s="262">
        <v>9673</v>
      </c>
      <c r="R116" s="251" t="s">
        <v>92</v>
      </c>
    </row>
    <row r="117" spans="1:21" s="116" customFormat="1" ht="30" customHeight="1" x14ac:dyDescent="0.25">
      <c r="A117" s="384"/>
      <c r="B117" s="371"/>
      <c r="C117" s="375"/>
      <c r="D117" s="375"/>
      <c r="E117" s="375"/>
      <c r="F117" s="430"/>
      <c r="G117" s="430"/>
      <c r="H117" s="399"/>
      <c r="I117" s="412"/>
      <c r="J117" s="449"/>
      <c r="K117" s="233">
        <f>SUBTOTAL(9,L117:O117)</f>
        <v>7104240</v>
      </c>
      <c r="L117" s="262">
        <v>0</v>
      </c>
      <c r="M117" s="262">
        <v>0</v>
      </c>
      <c r="N117" s="262">
        <v>0</v>
      </c>
      <c r="O117" s="262">
        <f>'[1]Прод. прилож (2)'!$D$1123</f>
        <v>7104240</v>
      </c>
      <c r="P117" s="262">
        <f>K117/H116</f>
        <v>871.21126650021347</v>
      </c>
      <c r="Q117" s="41">
        <v>9673</v>
      </c>
      <c r="R117" s="251" t="s">
        <v>93</v>
      </c>
    </row>
    <row r="118" spans="1:21" s="116" customFormat="1" ht="30" customHeight="1" x14ac:dyDescent="0.25">
      <c r="A118" s="171">
        <v>82</v>
      </c>
      <c r="B118" s="245" t="s">
        <v>1414</v>
      </c>
      <c r="C118" s="241">
        <v>1988</v>
      </c>
      <c r="D118" s="241" t="s">
        <v>201</v>
      </c>
      <c r="E118" s="241" t="s">
        <v>20</v>
      </c>
      <c r="F118" s="242">
        <v>5</v>
      </c>
      <c r="G118" s="242">
        <v>4</v>
      </c>
      <c r="H118" s="233">
        <v>3691.2</v>
      </c>
      <c r="I118" s="234">
        <v>0</v>
      </c>
      <c r="J118" s="44">
        <v>2736.3</v>
      </c>
      <c r="K118" s="233">
        <f t="shared" si="25"/>
        <v>50000</v>
      </c>
      <c r="L118" s="262">
        <v>0</v>
      </c>
      <c r="M118" s="262">
        <v>0</v>
      </c>
      <c r="N118" s="262">
        <v>0</v>
      </c>
      <c r="O118" s="262">
        <f>'[1]Прод. прилож (2)'!$D$1124</f>
        <v>50000</v>
      </c>
      <c r="P118" s="262">
        <f>K118/H118</f>
        <v>13.545730385782402</v>
      </c>
      <c r="Q118" s="262">
        <v>9673</v>
      </c>
      <c r="R118" s="251" t="s">
        <v>93</v>
      </c>
    </row>
    <row r="119" spans="1:21" ht="30" customHeight="1" x14ac:dyDescent="0.25">
      <c r="A119" s="393" t="s">
        <v>78</v>
      </c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14"/>
    </row>
    <row r="120" spans="1:21" ht="30" customHeight="1" x14ac:dyDescent="0.25">
      <c r="A120" s="373" t="s">
        <v>71</v>
      </c>
      <c r="B120" s="373"/>
      <c r="C120" s="232" t="s">
        <v>21</v>
      </c>
      <c r="D120" s="232" t="s">
        <v>21</v>
      </c>
      <c r="E120" s="232" t="s">
        <v>21</v>
      </c>
      <c r="F120" s="73" t="s">
        <v>21</v>
      </c>
      <c r="G120" s="73" t="s">
        <v>21</v>
      </c>
      <c r="H120" s="74">
        <f>SUM(H121:H131)</f>
        <v>9152</v>
      </c>
      <c r="I120" s="74">
        <f t="shared" ref="I120:J120" si="27">SUM(I121:I131)</f>
        <v>0</v>
      </c>
      <c r="J120" s="74">
        <f t="shared" si="27"/>
        <v>6592.2</v>
      </c>
      <c r="K120" s="74">
        <f>SUM(K121:K131)</f>
        <v>18741698.919999998</v>
      </c>
      <c r="L120" s="74">
        <f t="shared" ref="L120:N120" si="28">SUM(L121:L131)</f>
        <v>0</v>
      </c>
      <c r="M120" s="74">
        <f t="shared" si="28"/>
        <v>0</v>
      </c>
      <c r="N120" s="74">
        <f t="shared" si="28"/>
        <v>0</v>
      </c>
      <c r="O120" s="74">
        <f>SUM(O121:O131)</f>
        <v>18741698.919999998</v>
      </c>
      <c r="P120" s="74">
        <f>K120/H120</f>
        <v>2047.8254938811187</v>
      </c>
      <c r="Q120" s="76" t="s">
        <v>21</v>
      </c>
      <c r="R120" s="76" t="s">
        <v>21</v>
      </c>
      <c r="S120" s="14"/>
      <c r="U120" s="2"/>
    </row>
    <row r="121" spans="1:21" s="67" customFormat="1" ht="30" customHeight="1" x14ac:dyDescent="0.25">
      <c r="A121" s="171">
        <v>83</v>
      </c>
      <c r="B121" s="245" t="s">
        <v>131</v>
      </c>
      <c r="C121" s="241">
        <v>1966</v>
      </c>
      <c r="D121" s="241" t="s">
        <v>201</v>
      </c>
      <c r="E121" s="241" t="s">
        <v>20</v>
      </c>
      <c r="F121" s="26">
        <v>2</v>
      </c>
      <c r="G121" s="26">
        <v>2</v>
      </c>
      <c r="H121" s="39">
        <v>966</v>
      </c>
      <c r="I121" s="124">
        <v>0</v>
      </c>
      <c r="J121" s="124">
        <v>569.70000000000005</v>
      </c>
      <c r="K121" s="233">
        <f t="shared" ref="K121:K131" si="29">SUM(L121:O121)</f>
        <v>5571255.8700000001</v>
      </c>
      <c r="L121" s="18">
        <v>0</v>
      </c>
      <c r="M121" s="18">
        <v>0</v>
      </c>
      <c r="N121" s="18">
        <v>0</v>
      </c>
      <c r="O121" s="18">
        <f>'[1]Прод. прилож (2)'!$D$36</f>
        <v>5571255.8700000001</v>
      </c>
      <c r="P121" s="18">
        <f t="shared" ref="P121:P131" si="30">O121/H121</f>
        <v>5767.3456211180128</v>
      </c>
      <c r="Q121" s="18">
        <v>9673</v>
      </c>
      <c r="R121" s="57" t="s">
        <v>91</v>
      </c>
      <c r="S121" s="140"/>
    </row>
    <row r="122" spans="1:21" s="67" customFormat="1" ht="30" customHeight="1" x14ac:dyDescent="0.25">
      <c r="A122" s="171">
        <v>84</v>
      </c>
      <c r="B122" s="116" t="s">
        <v>132</v>
      </c>
      <c r="C122" s="241">
        <v>1965</v>
      </c>
      <c r="D122" s="241" t="s">
        <v>201</v>
      </c>
      <c r="E122" s="241" t="s">
        <v>20</v>
      </c>
      <c r="F122" s="247">
        <v>2</v>
      </c>
      <c r="G122" s="247">
        <v>2</v>
      </c>
      <c r="H122" s="18">
        <v>615</v>
      </c>
      <c r="I122" s="39">
        <v>0</v>
      </c>
      <c r="J122" s="39">
        <v>575.9</v>
      </c>
      <c r="K122" s="233">
        <f t="shared" si="29"/>
        <v>50000</v>
      </c>
      <c r="L122" s="18">
        <v>0</v>
      </c>
      <c r="M122" s="18">
        <v>0</v>
      </c>
      <c r="N122" s="18">
        <v>0</v>
      </c>
      <c r="O122" s="18">
        <f>'[1]Прод. прилож (2)'!$D$1126</f>
        <v>50000</v>
      </c>
      <c r="P122" s="18">
        <f t="shared" si="30"/>
        <v>81.300813008130078</v>
      </c>
      <c r="Q122" s="18">
        <v>9673</v>
      </c>
      <c r="R122" s="57" t="s">
        <v>93</v>
      </c>
    </row>
    <row r="123" spans="1:21" s="67" customFormat="1" ht="30" customHeight="1" x14ac:dyDescent="0.25">
      <c r="A123" s="171">
        <v>85</v>
      </c>
      <c r="B123" s="199" t="s">
        <v>133</v>
      </c>
      <c r="C123" s="179">
        <v>1964</v>
      </c>
      <c r="D123" s="179" t="s">
        <v>201</v>
      </c>
      <c r="E123" s="179" t="s">
        <v>20</v>
      </c>
      <c r="F123" s="183">
        <v>2</v>
      </c>
      <c r="G123" s="183">
        <v>2</v>
      </c>
      <c r="H123" s="185">
        <v>647</v>
      </c>
      <c r="I123" s="187">
        <v>0</v>
      </c>
      <c r="J123" s="187">
        <v>367.7</v>
      </c>
      <c r="K123" s="233">
        <f t="shared" ref="K123" si="31">SUM(L123:O123)</f>
        <v>2401716.1999999997</v>
      </c>
      <c r="L123" s="18">
        <v>0</v>
      </c>
      <c r="M123" s="18">
        <v>0</v>
      </c>
      <c r="N123" s="18">
        <v>0</v>
      </c>
      <c r="O123" s="18">
        <f>'[1]Прод. прилож (2)'!$D$37</f>
        <v>2401716.1999999997</v>
      </c>
      <c r="P123" s="18">
        <f t="shared" ref="P123" si="32">O123/H123</f>
        <v>3712.0806800618234</v>
      </c>
      <c r="Q123" s="18">
        <v>9673</v>
      </c>
      <c r="R123" s="57" t="s">
        <v>91</v>
      </c>
      <c r="S123" s="140"/>
    </row>
    <row r="124" spans="1:21" s="67" customFormat="1" ht="30" customHeight="1" x14ac:dyDescent="0.25">
      <c r="A124" s="171">
        <v>86</v>
      </c>
      <c r="B124" s="245" t="s">
        <v>134</v>
      </c>
      <c r="C124" s="241">
        <v>1964</v>
      </c>
      <c r="D124" s="241" t="s">
        <v>201</v>
      </c>
      <c r="E124" s="241" t="s">
        <v>20</v>
      </c>
      <c r="F124" s="26">
        <v>2</v>
      </c>
      <c r="G124" s="26">
        <v>2</v>
      </c>
      <c r="H124" s="39">
        <v>409</v>
      </c>
      <c r="I124" s="124">
        <v>0</v>
      </c>
      <c r="J124" s="124">
        <v>367.7</v>
      </c>
      <c r="K124" s="233">
        <f t="shared" si="29"/>
        <v>20304.5</v>
      </c>
      <c r="L124" s="18">
        <v>0</v>
      </c>
      <c r="M124" s="18">
        <v>0</v>
      </c>
      <c r="N124" s="18">
        <v>0</v>
      </c>
      <c r="O124" s="18">
        <f>'[1]Прод. прилож (2)'!$D$474</f>
        <v>20304.5</v>
      </c>
      <c r="P124" s="18">
        <f t="shared" si="30"/>
        <v>49.644254278728603</v>
      </c>
      <c r="Q124" s="18">
        <v>9673</v>
      </c>
      <c r="R124" s="57" t="s">
        <v>92</v>
      </c>
    </row>
    <row r="125" spans="1:21" s="67" customFormat="1" ht="30" customHeight="1" x14ac:dyDescent="0.25">
      <c r="A125" s="171">
        <v>87</v>
      </c>
      <c r="B125" s="245" t="s">
        <v>135</v>
      </c>
      <c r="C125" s="241">
        <v>1967</v>
      </c>
      <c r="D125" s="241" t="s">
        <v>201</v>
      </c>
      <c r="E125" s="241" t="s">
        <v>20</v>
      </c>
      <c r="F125" s="26">
        <v>2</v>
      </c>
      <c r="G125" s="26">
        <v>2</v>
      </c>
      <c r="H125" s="39">
        <v>625</v>
      </c>
      <c r="I125" s="124">
        <v>0</v>
      </c>
      <c r="J125" s="124">
        <v>587.9</v>
      </c>
      <c r="K125" s="233">
        <f t="shared" si="29"/>
        <v>30373.68</v>
      </c>
      <c r="L125" s="18">
        <v>0</v>
      </c>
      <c r="M125" s="18">
        <v>0</v>
      </c>
      <c r="N125" s="18">
        <v>0</v>
      </c>
      <c r="O125" s="18">
        <f>'[1]Прод. прилож (2)'!$D$475</f>
        <v>30373.68</v>
      </c>
      <c r="P125" s="18">
        <f t="shared" si="30"/>
        <v>48.597887999999998</v>
      </c>
      <c r="Q125" s="18">
        <v>9673</v>
      </c>
      <c r="R125" s="57" t="s">
        <v>92</v>
      </c>
    </row>
    <row r="126" spans="1:21" s="67" customFormat="1" ht="30" customHeight="1" x14ac:dyDescent="0.25">
      <c r="A126" s="171">
        <v>88</v>
      </c>
      <c r="B126" s="245" t="s">
        <v>136</v>
      </c>
      <c r="C126" s="241">
        <v>1984</v>
      </c>
      <c r="D126" s="241" t="s">
        <v>201</v>
      </c>
      <c r="E126" s="241" t="s">
        <v>20</v>
      </c>
      <c r="F126" s="26">
        <v>2</v>
      </c>
      <c r="G126" s="26">
        <v>3</v>
      </c>
      <c r="H126" s="39">
        <v>1054</v>
      </c>
      <c r="I126" s="124">
        <v>0</v>
      </c>
      <c r="J126" s="124">
        <v>849</v>
      </c>
      <c r="K126" s="233">
        <f t="shared" si="29"/>
        <v>5058808.42</v>
      </c>
      <c r="L126" s="18">
        <v>0</v>
      </c>
      <c r="M126" s="18">
        <v>0</v>
      </c>
      <c r="N126" s="18">
        <v>0</v>
      </c>
      <c r="O126" s="18">
        <f>'[1]Прод. прилож (2)'!$D$38</f>
        <v>5058808.42</v>
      </c>
      <c r="P126" s="18">
        <f t="shared" si="30"/>
        <v>4799.6284819734346</v>
      </c>
      <c r="Q126" s="18">
        <v>9673</v>
      </c>
      <c r="R126" s="57" t="s">
        <v>91</v>
      </c>
      <c r="S126" s="140"/>
    </row>
    <row r="127" spans="1:21" s="67" customFormat="1" ht="30" customHeight="1" x14ac:dyDescent="0.25">
      <c r="A127" s="171">
        <v>89</v>
      </c>
      <c r="B127" s="245" t="s">
        <v>137</v>
      </c>
      <c r="C127" s="241">
        <v>1966</v>
      </c>
      <c r="D127" s="241" t="s">
        <v>201</v>
      </c>
      <c r="E127" s="241" t="s">
        <v>20</v>
      </c>
      <c r="F127" s="247">
        <v>3</v>
      </c>
      <c r="G127" s="247">
        <v>3</v>
      </c>
      <c r="H127" s="18">
        <v>2255</v>
      </c>
      <c r="I127" s="39">
        <v>0</v>
      </c>
      <c r="J127" s="39">
        <v>1546.6</v>
      </c>
      <c r="K127" s="233">
        <f t="shared" si="29"/>
        <v>50000</v>
      </c>
      <c r="L127" s="18">
        <v>0</v>
      </c>
      <c r="M127" s="18">
        <v>0</v>
      </c>
      <c r="N127" s="18">
        <v>0</v>
      </c>
      <c r="O127" s="18">
        <f>'[1]Прод. прилож (2)'!$D$1127</f>
        <v>50000</v>
      </c>
      <c r="P127" s="18">
        <f t="shared" si="30"/>
        <v>22.172949002217294</v>
      </c>
      <c r="Q127" s="18">
        <v>9673</v>
      </c>
      <c r="R127" s="57" t="s">
        <v>93</v>
      </c>
    </row>
    <row r="128" spans="1:21" s="67" customFormat="1" ht="30" customHeight="1" x14ac:dyDescent="0.25">
      <c r="A128" s="171">
        <v>90</v>
      </c>
      <c r="B128" s="245" t="s">
        <v>138</v>
      </c>
      <c r="C128" s="241">
        <v>1985</v>
      </c>
      <c r="D128" s="241" t="s">
        <v>201</v>
      </c>
      <c r="E128" s="241" t="s">
        <v>22</v>
      </c>
      <c r="F128" s="26">
        <v>2</v>
      </c>
      <c r="G128" s="26">
        <v>2</v>
      </c>
      <c r="H128" s="39">
        <v>859</v>
      </c>
      <c r="I128" s="124">
        <v>0</v>
      </c>
      <c r="J128" s="124">
        <v>494.5</v>
      </c>
      <c r="K128" s="233">
        <f t="shared" si="29"/>
        <v>2760667.55</v>
      </c>
      <c r="L128" s="18">
        <v>0</v>
      </c>
      <c r="M128" s="18">
        <v>0</v>
      </c>
      <c r="N128" s="18">
        <v>0</v>
      </c>
      <c r="O128" s="18">
        <f>'[1]Прод. прилож (2)'!$D$39</f>
        <v>2760667.55</v>
      </c>
      <c r="P128" s="18">
        <f t="shared" si="30"/>
        <v>3213.8155413271243</v>
      </c>
      <c r="Q128" s="18">
        <v>9673</v>
      </c>
      <c r="R128" s="57" t="s">
        <v>91</v>
      </c>
      <c r="S128" s="140"/>
    </row>
    <row r="129" spans="1:21" s="67" customFormat="1" ht="30" customHeight="1" x14ac:dyDescent="0.25">
      <c r="A129" s="171">
        <v>91</v>
      </c>
      <c r="B129" s="245" t="s">
        <v>139</v>
      </c>
      <c r="C129" s="241">
        <v>1986</v>
      </c>
      <c r="D129" s="241" t="s">
        <v>201</v>
      </c>
      <c r="E129" s="241" t="s">
        <v>22</v>
      </c>
      <c r="F129" s="26">
        <v>2</v>
      </c>
      <c r="G129" s="26">
        <v>2</v>
      </c>
      <c r="H129" s="39">
        <v>862</v>
      </c>
      <c r="I129" s="124">
        <v>0</v>
      </c>
      <c r="J129" s="124">
        <v>498.2</v>
      </c>
      <c r="K129" s="233">
        <f t="shared" si="29"/>
        <v>2698572.7</v>
      </c>
      <c r="L129" s="18">
        <v>0</v>
      </c>
      <c r="M129" s="18">
        <v>0</v>
      </c>
      <c r="N129" s="18">
        <v>0</v>
      </c>
      <c r="O129" s="18">
        <f>'[1]Прод. прилож (2)'!$D$40</f>
        <v>2698572.7</v>
      </c>
      <c r="P129" s="18">
        <f t="shared" si="30"/>
        <v>3130.5947795823668</v>
      </c>
      <c r="Q129" s="18">
        <v>9673</v>
      </c>
      <c r="R129" s="57" t="s">
        <v>91</v>
      </c>
      <c r="S129" s="140"/>
    </row>
    <row r="130" spans="1:21" s="67" customFormat="1" ht="30" customHeight="1" x14ac:dyDescent="0.25">
      <c r="A130" s="171">
        <v>92</v>
      </c>
      <c r="B130" s="116" t="s">
        <v>140</v>
      </c>
      <c r="C130" s="241">
        <v>1964</v>
      </c>
      <c r="D130" s="241" t="s">
        <v>201</v>
      </c>
      <c r="E130" s="241" t="s">
        <v>20</v>
      </c>
      <c r="F130" s="247">
        <v>2</v>
      </c>
      <c r="G130" s="247">
        <v>2</v>
      </c>
      <c r="H130" s="18">
        <v>430</v>
      </c>
      <c r="I130" s="39">
        <v>0</v>
      </c>
      <c r="J130" s="39">
        <v>373.4</v>
      </c>
      <c r="K130" s="233">
        <f t="shared" si="29"/>
        <v>50000</v>
      </c>
      <c r="L130" s="18">
        <v>0</v>
      </c>
      <c r="M130" s="18">
        <v>0</v>
      </c>
      <c r="N130" s="18">
        <v>0</v>
      </c>
      <c r="O130" s="18">
        <f>'[1]Прод. прилож (2)'!$D$1128</f>
        <v>50000</v>
      </c>
      <c r="P130" s="18">
        <f t="shared" si="30"/>
        <v>116.27906976744185</v>
      </c>
      <c r="Q130" s="18">
        <v>9673</v>
      </c>
      <c r="R130" s="57" t="s">
        <v>93</v>
      </c>
    </row>
    <row r="131" spans="1:21" s="67" customFormat="1" ht="30" customHeight="1" x14ac:dyDescent="0.25">
      <c r="A131" s="171">
        <v>93</v>
      </c>
      <c r="B131" s="116" t="s">
        <v>141</v>
      </c>
      <c r="C131" s="241">
        <v>1963</v>
      </c>
      <c r="D131" s="241" t="s">
        <v>201</v>
      </c>
      <c r="E131" s="241" t="s">
        <v>20</v>
      </c>
      <c r="F131" s="247">
        <v>2</v>
      </c>
      <c r="G131" s="247">
        <v>2</v>
      </c>
      <c r="H131" s="18">
        <v>430</v>
      </c>
      <c r="I131" s="39">
        <v>0</v>
      </c>
      <c r="J131" s="39">
        <v>361.6</v>
      </c>
      <c r="K131" s="233">
        <f t="shared" si="29"/>
        <v>50000</v>
      </c>
      <c r="L131" s="18">
        <v>0</v>
      </c>
      <c r="M131" s="18">
        <v>0</v>
      </c>
      <c r="N131" s="18">
        <v>0</v>
      </c>
      <c r="O131" s="18">
        <f>'[1]Прод. прилож (2)'!$D$1129</f>
        <v>50000</v>
      </c>
      <c r="P131" s="18">
        <f t="shared" si="30"/>
        <v>116.27906976744185</v>
      </c>
      <c r="Q131" s="18">
        <v>9673</v>
      </c>
      <c r="R131" s="57" t="s">
        <v>93</v>
      </c>
    </row>
    <row r="132" spans="1:21" ht="30" customHeight="1" x14ac:dyDescent="0.25">
      <c r="A132" s="372" t="s">
        <v>982</v>
      </c>
      <c r="B132" s="372"/>
      <c r="C132" s="372"/>
      <c r="D132" s="372"/>
      <c r="E132" s="372"/>
      <c r="F132" s="372"/>
      <c r="G132" s="372"/>
      <c r="H132" s="372"/>
      <c r="I132" s="372"/>
      <c r="J132" s="372"/>
      <c r="K132" s="372"/>
      <c r="L132" s="372"/>
      <c r="M132" s="372"/>
      <c r="N132" s="372"/>
      <c r="O132" s="372"/>
      <c r="P132" s="372"/>
      <c r="Q132" s="372"/>
      <c r="R132" s="372"/>
      <c r="S132" s="14"/>
    </row>
    <row r="133" spans="1:21" ht="30" customHeight="1" x14ac:dyDescent="0.25">
      <c r="A133" s="373" t="s">
        <v>1286</v>
      </c>
      <c r="B133" s="373"/>
      <c r="C133" s="232" t="s">
        <v>21</v>
      </c>
      <c r="D133" s="232" t="s">
        <v>21</v>
      </c>
      <c r="E133" s="232" t="s">
        <v>21</v>
      </c>
      <c r="F133" s="73" t="s">
        <v>21</v>
      </c>
      <c r="G133" s="73" t="s">
        <v>21</v>
      </c>
      <c r="H133" s="74">
        <f>SUM(H134)</f>
        <v>308.8</v>
      </c>
      <c r="I133" s="74">
        <f t="shared" ref="I133:J133" si="33">SUM(I134)</f>
        <v>0</v>
      </c>
      <c r="J133" s="74">
        <f t="shared" si="33"/>
        <v>234.7</v>
      </c>
      <c r="K133" s="74">
        <f t="shared" ref="K133:O133" si="34">SUM(K134)</f>
        <v>50000</v>
      </c>
      <c r="L133" s="74">
        <f t="shared" si="34"/>
        <v>0</v>
      </c>
      <c r="M133" s="74">
        <f t="shared" si="34"/>
        <v>0</v>
      </c>
      <c r="N133" s="74">
        <f t="shared" si="34"/>
        <v>0</v>
      </c>
      <c r="O133" s="74">
        <f t="shared" si="34"/>
        <v>50000</v>
      </c>
      <c r="P133" s="74">
        <f>K133/H133</f>
        <v>161.91709844559585</v>
      </c>
      <c r="Q133" s="75" t="s">
        <v>21</v>
      </c>
      <c r="R133" s="76" t="s">
        <v>21</v>
      </c>
      <c r="S133" s="14"/>
    </row>
    <row r="134" spans="1:21" ht="30" customHeight="1" x14ac:dyDescent="0.25">
      <c r="A134" s="171">
        <v>94</v>
      </c>
      <c r="B134" s="245" t="s">
        <v>161</v>
      </c>
      <c r="C134" s="250">
        <v>1952</v>
      </c>
      <c r="D134" s="247">
        <v>2009</v>
      </c>
      <c r="E134" s="68" t="s">
        <v>20</v>
      </c>
      <c r="F134" s="247">
        <v>2</v>
      </c>
      <c r="G134" s="247">
        <v>1</v>
      </c>
      <c r="H134" s="18">
        <v>308.8</v>
      </c>
      <c r="I134" s="39">
        <v>0</v>
      </c>
      <c r="J134" s="39">
        <v>234.7</v>
      </c>
      <c r="K134" s="233">
        <f>SUM(L134:O134)</f>
        <v>50000</v>
      </c>
      <c r="L134" s="18">
        <v>0</v>
      </c>
      <c r="M134" s="18">
        <v>0</v>
      </c>
      <c r="N134" s="18">
        <v>0</v>
      </c>
      <c r="O134" s="18">
        <f>'[1]Прод. прилож (2)'!$D$1131</f>
        <v>50000</v>
      </c>
      <c r="P134" s="18">
        <f>O134/H134</f>
        <v>161.91709844559585</v>
      </c>
      <c r="Q134" s="18">
        <v>9673</v>
      </c>
      <c r="R134" s="57" t="s">
        <v>93</v>
      </c>
      <c r="S134" s="14"/>
    </row>
    <row r="135" spans="1:21" ht="30" customHeight="1" x14ac:dyDescent="0.25">
      <c r="A135" s="372" t="s">
        <v>983</v>
      </c>
      <c r="B135" s="372"/>
      <c r="C135" s="372"/>
      <c r="D135" s="372"/>
      <c r="E135" s="372"/>
      <c r="F135" s="372"/>
      <c r="G135" s="372"/>
      <c r="H135" s="372"/>
      <c r="I135" s="372"/>
      <c r="J135" s="372"/>
      <c r="K135" s="372"/>
      <c r="L135" s="372"/>
      <c r="M135" s="372"/>
      <c r="N135" s="372"/>
      <c r="O135" s="372"/>
      <c r="P135" s="372"/>
      <c r="Q135" s="372"/>
      <c r="R135" s="372"/>
      <c r="S135" s="14"/>
    </row>
    <row r="136" spans="1:21" ht="30" customHeight="1" x14ac:dyDescent="0.25">
      <c r="A136" s="373" t="s">
        <v>714</v>
      </c>
      <c r="B136" s="373"/>
      <c r="C136" s="232" t="s">
        <v>21</v>
      </c>
      <c r="D136" s="232" t="s">
        <v>21</v>
      </c>
      <c r="E136" s="232" t="s">
        <v>21</v>
      </c>
      <c r="F136" s="73" t="s">
        <v>21</v>
      </c>
      <c r="G136" s="73" t="s">
        <v>21</v>
      </c>
      <c r="H136" s="74">
        <f>SUM(H137:H141)</f>
        <v>2625.8</v>
      </c>
      <c r="I136" s="74">
        <f t="shared" ref="I136:J136" si="35">SUM(I137:I141)</f>
        <v>0</v>
      </c>
      <c r="J136" s="74">
        <f t="shared" si="35"/>
        <v>1765.3000000000002</v>
      </c>
      <c r="K136" s="74">
        <f t="shared" ref="K136:N136" si="36">SUM(K137:K141)</f>
        <v>9150576.8599999994</v>
      </c>
      <c r="L136" s="74">
        <f t="shared" si="36"/>
        <v>0</v>
      </c>
      <c r="M136" s="74">
        <f t="shared" si="36"/>
        <v>0</v>
      </c>
      <c r="N136" s="74">
        <f t="shared" si="36"/>
        <v>0</v>
      </c>
      <c r="O136" s="74">
        <f>SUM(O137:O141)</f>
        <v>9150576.8599999994</v>
      </c>
      <c r="P136" s="74">
        <f>K136/H136</f>
        <v>3484.8719856805542</v>
      </c>
      <c r="Q136" s="75" t="s">
        <v>21</v>
      </c>
      <c r="R136" s="76" t="s">
        <v>21</v>
      </c>
      <c r="S136" s="17">
        <f>O136</f>
        <v>9150576.8599999994</v>
      </c>
    </row>
    <row r="137" spans="1:21" ht="30" customHeight="1" x14ac:dyDescent="0.25">
      <c r="A137" s="171">
        <v>95</v>
      </c>
      <c r="B137" s="245" t="s">
        <v>144</v>
      </c>
      <c r="C137" s="241">
        <v>1966</v>
      </c>
      <c r="D137" s="241" t="s">
        <v>201</v>
      </c>
      <c r="E137" s="241" t="s">
        <v>20</v>
      </c>
      <c r="F137" s="247">
        <v>2</v>
      </c>
      <c r="G137" s="247">
        <v>2</v>
      </c>
      <c r="H137" s="39">
        <v>593.6</v>
      </c>
      <c r="I137" s="39">
        <v>0</v>
      </c>
      <c r="J137" s="39">
        <v>555.6</v>
      </c>
      <c r="K137" s="233">
        <f>SUM(L137:O137)</f>
        <v>50000</v>
      </c>
      <c r="L137" s="39">
        <v>0</v>
      </c>
      <c r="M137" s="39">
        <v>0</v>
      </c>
      <c r="N137" s="39">
        <v>0</v>
      </c>
      <c r="O137" s="39">
        <f>'[1]Прод. прилож (2)'!$D$1135</f>
        <v>50000</v>
      </c>
      <c r="P137" s="39">
        <f>O137/H137</f>
        <v>84.231805929919133</v>
      </c>
      <c r="Q137" s="39">
        <v>9673</v>
      </c>
      <c r="R137" s="57" t="s">
        <v>93</v>
      </c>
      <c r="S137" s="17"/>
    </row>
    <row r="138" spans="1:21" ht="30" customHeight="1" x14ac:dyDescent="0.25">
      <c r="A138" s="171">
        <v>96</v>
      </c>
      <c r="B138" s="245" t="s">
        <v>145</v>
      </c>
      <c r="C138" s="241">
        <v>1966</v>
      </c>
      <c r="D138" s="241" t="s">
        <v>201</v>
      </c>
      <c r="E138" s="241" t="s">
        <v>20</v>
      </c>
      <c r="F138" s="26">
        <v>2</v>
      </c>
      <c r="G138" s="26">
        <v>2</v>
      </c>
      <c r="H138" s="39">
        <v>405.2</v>
      </c>
      <c r="I138" s="124">
        <v>0</v>
      </c>
      <c r="J138" s="124">
        <v>364.8</v>
      </c>
      <c r="K138" s="233">
        <f>SUM(L138:O138)</f>
        <v>27804</v>
      </c>
      <c r="L138" s="39">
        <v>0</v>
      </c>
      <c r="M138" s="39">
        <v>0</v>
      </c>
      <c r="N138" s="39">
        <v>0</v>
      </c>
      <c r="O138" s="39">
        <f>'[1]Прод. прилож (2)'!$D$477</f>
        <v>27804</v>
      </c>
      <c r="P138" s="39">
        <f>O138/H138</f>
        <v>68.617966436327748</v>
      </c>
      <c r="Q138" s="39">
        <v>9673</v>
      </c>
      <c r="R138" s="57" t="s">
        <v>92</v>
      </c>
      <c r="S138" s="17"/>
    </row>
    <row r="139" spans="1:21" ht="30" customHeight="1" x14ac:dyDescent="0.25">
      <c r="A139" s="171">
        <v>97</v>
      </c>
      <c r="B139" s="245" t="s">
        <v>146</v>
      </c>
      <c r="C139" s="241">
        <v>1966</v>
      </c>
      <c r="D139" s="241" t="s">
        <v>201</v>
      </c>
      <c r="E139" s="241" t="s">
        <v>20</v>
      </c>
      <c r="F139" s="26">
        <v>2</v>
      </c>
      <c r="G139" s="26">
        <v>2</v>
      </c>
      <c r="H139" s="39">
        <v>406.2</v>
      </c>
      <c r="I139" s="124">
        <v>0</v>
      </c>
      <c r="J139" s="124">
        <v>40.1</v>
      </c>
      <c r="K139" s="233">
        <f>SUM(L139:O139)</f>
        <v>27804</v>
      </c>
      <c r="L139" s="39">
        <v>0</v>
      </c>
      <c r="M139" s="39">
        <v>0</v>
      </c>
      <c r="N139" s="39">
        <v>0</v>
      </c>
      <c r="O139" s="39">
        <f>'[1]Прод. прилож (2)'!$D$478</f>
        <v>27804</v>
      </c>
      <c r="P139" s="39">
        <f>O139/H139</f>
        <v>68.449039881831609</v>
      </c>
      <c r="Q139" s="39">
        <v>9673</v>
      </c>
      <c r="R139" s="57" t="s">
        <v>92</v>
      </c>
      <c r="S139" s="17"/>
    </row>
    <row r="140" spans="1:21" ht="30" customHeight="1" x14ac:dyDescent="0.25">
      <c r="A140" s="272">
        <v>98</v>
      </c>
      <c r="B140" s="266" t="s">
        <v>147</v>
      </c>
      <c r="C140" s="274">
        <v>1964</v>
      </c>
      <c r="D140" s="274" t="s">
        <v>201</v>
      </c>
      <c r="E140" s="274" t="s">
        <v>20</v>
      </c>
      <c r="F140" s="286">
        <v>2</v>
      </c>
      <c r="G140" s="286">
        <v>2</v>
      </c>
      <c r="H140" s="288">
        <v>610.4</v>
      </c>
      <c r="I140" s="290">
        <v>0</v>
      </c>
      <c r="J140" s="290">
        <v>399.9</v>
      </c>
      <c r="K140" s="283">
        <f>SUM(L140:O140)</f>
        <v>4477196.3599999994</v>
      </c>
      <c r="L140" s="288">
        <v>0</v>
      </c>
      <c r="M140" s="288">
        <v>0</v>
      </c>
      <c r="N140" s="288">
        <v>0</v>
      </c>
      <c r="O140" s="288">
        <f>'[1]Прод. прилож (2)'!$D$42</f>
        <v>4477196.3599999994</v>
      </c>
      <c r="P140" s="288">
        <f>O140/H140</f>
        <v>7334.856422018348</v>
      </c>
      <c r="Q140" s="288">
        <v>9673</v>
      </c>
      <c r="R140" s="306" t="s">
        <v>91</v>
      </c>
    </row>
    <row r="141" spans="1:21" s="118" customFormat="1" ht="30" customHeight="1" x14ac:dyDescent="0.25">
      <c r="A141" s="331">
        <v>99</v>
      </c>
      <c r="B141" s="317" t="s">
        <v>148</v>
      </c>
      <c r="C141" s="308">
        <v>1964</v>
      </c>
      <c r="D141" s="308" t="s">
        <v>201</v>
      </c>
      <c r="E141" s="308" t="s">
        <v>20</v>
      </c>
      <c r="F141" s="26">
        <v>2</v>
      </c>
      <c r="G141" s="26">
        <v>2</v>
      </c>
      <c r="H141" s="39">
        <v>610.4</v>
      </c>
      <c r="I141" s="124">
        <v>0</v>
      </c>
      <c r="J141" s="124">
        <v>404.9</v>
      </c>
      <c r="K141" s="309">
        <f>SUM(L141:O141)</f>
        <v>4567772.5</v>
      </c>
      <c r="L141" s="39">
        <v>0</v>
      </c>
      <c r="M141" s="39">
        <v>0</v>
      </c>
      <c r="N141" s="39">
        <v>0</v>
      </c>
      <c r="O141" s="39">
        <f>'[1]Прод. прилож (2)'!$D$43</f>
        <v>4567772.5</v>
      </c>
      <c r="P141" s="39">
        <f>O141/H141</f>
        <v>7483.2445937090433</v>
      </c>
      <c r="Q141" s="39">
        <v>9673</v>
      </c>
      <c r="R141" s="57" t="s">
        <v>91</v>
      </c>
      <c r="S141" s="137"/>
      <c r="T141" s="15"/>
      <c r="U141" s="15"/>
    </row>
    <row r="142" spans="1:21" ht="30" customHeight="1" x14ac:dyDescent="0.25">
      <c r="A142" s="393" t="s">
        <v>1044</v>
      </c>
      <c r="B142" s="393"/>
      <c r="C142" s="393"/>
      <c r="D142" s="393"/>
      <c r="E142" s="393"/>
      <c r="F142" s="393"/>
      <c r="G142" s="393"/>
      <c r="H142" s="393"/>
      <c r="I142" s="393"/>
      <c r="J142" s="393"/>
      <c r="K142" s="393"/>
      <c r="L142" s="393"/>
      <c r="M142" s="393"/>
      <c r="N142" s="393"/>
      <c r="O142" s="393"/>
      <c r="P142" s="393"/>
      <c r="Q142" s="393"/>
      <c r="R142" s="393"/>
      <c r="S142" s="17"/>
    </row>
    <row r="143" spans="1:21" ht="30" customHeight="1" x14ac:dyDescent="0.25">
      <c r="A143" s="373" t="s">
        <v>1045</v>
      </c>
      <c r="B143" s="373"/>
      <c r="C143" s="232" t="s">
        <v>21</v>
      </c>
      <c r="D143" s="232" t="s">
        <v>21</v>
      </c>
      <c r="E143" s="232" t="s">
        <v>21</v>
      </c>
      <c r="F143" s="73" t="s">
        <v>21</v>
      </c>
      <c r="G143" s="73" t="s">
        <v>21</v>
      </c>
      <c r="H143" s="74">
        <f>SUM(H144:H146)</f>
        <v>1769</v>
      </c>
      <c r="I143" s="74">
        <f t="shared" ref="I143:J143" si="37">SUM(I144:I146)</f>
        <v>0</v>
      </c>
      <c r="J143" s="74">
        <f t="shared" si="37"/>
        <v>1504.37</v>
      </c>
      <c r="K143" s="74">
        <f t="shared" ref="K143:N143" si="38">SUM(K144:K146)</f>
        <v>12202510.85</v>
      </c>
      <c r="L143" s="74">
        <f t="shared" si="38"/>
        <v>0</v>
      </c>
      <c r="M143" s="74">
        <f t="shared" si="38"/>
        <v>0</v>
      </c>
      <c r="N143" s="74">
        <f t="shared" si="38"/>
        <v>0</v>
      </c>
      <c r="O143" s="74">
        <f>SUM(O144:O146)</f>
        <v>12202510.85</v>
      </c>
      <c r="P143" s="74">
        <f>K143/H143</f>
        <v>6897.9710853589595</v>
      </c>
      <c r="Q143" s="75" t="s">
        <v>21</v>
      </c>
      <c r="R143" s="76" t="s">
        <v>21</v>
      </c>
      <c r="S143" s="17"/>
    </row>
    <row r="144" spans="1:21" ht="30" customHeight="1" x14ac:dyDescent="0.25">
      <c r="A144" s="189">
        <v>100</v>
      </c>
      <c r="B144" s="199" t="s">
        <v>142</v>
      </c>
      <c r="C144" s="179">
        <v>1964</v>
      </c>
      <c r="D144" s="179" t="s">
        <v>201</v>
      </c>
      <c r="E144" s="179" t="s">
        <v>20</v>
      </c>
      <c r="F144" s="183">
        <v>2</v>
      </c>
      <c r="G144" s="183">
        <v>2</v>
      </c>
      <c r="H144" s="185">
        <v>522</v>
      </c>
      <c r="I144" s="187">
        <v>0</v>
      </c>
      <c r="J144" s="187">
        <v>389.7</v>
      </c>
      <c r="K144" s="206">
        <f t="shared" ref="K144:K146" si="39">SUM(L144:O144)</f>
        <v>6129669.5300000003</v>
      </c>
      <c r="L144" s="160">
        <v>0</v>
      </c>
      <c r="M144" s="160">
        <v>0</v>
      </c>
      <c r="N144" s="160">
        <v>0</v>
      </c>
      <c r="O144" s="160">
        <f>'[1]Прод. прилож (2)'!$D$45</f>
        <v>6129669.5300000003</v>
      </c>
      <c r="P144" s="160">
        <f t="shared" ref="P144:P146" si="40">O144/H144</f>
        <v>11742.661934865901</v>
      </c>
      <c r="Q144" s="160">
        <v>9673</v>
      </c>
      <c r="R144" s="214" t="s">
        <v>91</v>
      </c>
    </row>
    <row r="145" spans="1:21" s="118" customFormat="1" ht="30" customHeight="1" x14ac:dyDescent="0.25">
      <c r="A145" s="171">
        <v>101</v>
      </c>
      <c r="B145" s="245" t="s">
        <v>143</v>
      </c>
      <c r="C145" s="241">
        <v>1963</v>
      </c>
      <c r="D145" s="241" t="s">
        <v>201</v>
      </c>
      <c r="E145" s="241" t="s">
        <v>20</v>
      </c>
      <c r="F145" s="26">
        <v>2</v>
      </c>
      <c r="G145" s="26">
        <v>2</v>
      </c>
      <c r="H145" s="39">
        <v>522</v>
      </c>
      <c r="I145" s="124">
        <v>0</v>
      </c>
      <c r="J145" s="124">
        <v>389.67</v>
      </c>
      <c r="K145" s="233">
        <f t="shared" si="39"/>
        <v>6022841.3199999994</v>
      </c>
      <c r="L145" s="18">
        <v>0</v>
      </c>
      <c r="M145" s="18">
        <v>0</v>
      </c>
      <c r="N145" s="18">
        <v>0</v>
      </c>
      <c r="O145" s="18">
        <f>'[1]Прод. прилож (2)'!$D$46</f>
        <v>6022841.3199999994</v>
      </c>
      <c r="P145" s="18">
        <f t="shared" si="40"/>
        <v>11538.01019157088</v>
      </c>
      <c r="Q145" s="18">
        <v>9673</v>
      </c>
      <c r="R145" s="57" t="s">
        <v>91</v>
      </c>
      <c r="S145" s="137"/>
      <c r="T145" s="15"/>
      <c r="U145" s="15"/>
    </row>
    <row r="146" spans="1:21" ht="30" customHeight="1" x14ac:dyDescent="0.25">
      <c r="A146" s="190">
        <v>102</v>
      </c>
      <c r="B146" s="201" t="s">
        <v>1293</v>
      </c>
      <c r="C146" s="180">
        <v>1963</v>
      </c>
      <c r="D146" s="180" t="s">
        <v>201</v>
      </c>
      <c r="E146" s="180" t="s">
        <v>20</v>
      </c>
      <c r="F146" s="193">
        <v>2</v>
      </c>
      <c r="G146" s="193">
        <v>2</v>
      </c>
      <c r="H146" s="177">
        <v>725</v>
      </c>
      <c r="I146" s="186">
        <v>0</v>
      </c>
      <c r="J146" s="186">
        <v>725</v>
      </c>
      <c r="K146" s="208">
        <f t="shared" si="39"/>
        <v>50000</v>
      </c>
      <c r="L146" s="177">
        <v>0</v>
      </c>
      <c r="M146" s="177">
        <v>0</v>
      </c>
      <c r="N146" s="177">
        <v>0</v>
      </c>
      <c r="O146" s="177">
        <f>'[1]Прод. прилож (2)'!$D$1133</f>
        <v>50000</v>
      </c>
      <c r="P146" s="177">
        <f t="shared" si="40"/>
        <v>68.965517241379317</v>
      </c>
      <c r="Q146" s="177">
        <v>9673</v>
      </c>
      <c r="R146" s="215" t="s">
        <v>93</v>
      </c>
      <c r="S146" s="17"/>
    </row>
    <row r="147" spans="1:21" ht="30" customHeight="1" x14ac:dyDescent="0.25">
      <c r="A147" s="372" t="s">
        <v>1232</v>
      </c>
      <c r="B147" s="372"/>
      <c r="C147" s="372"/>
      <c r="D147" s="372"/>
      <c r="E147" s="372"/>
      <c r="F147" s="372"/>
      <c r="G147" s="372"/>
      <c r="H147" s="372"/>
      <c r="I147" s="372"/>
      <c r="J147" s="372"/>
      <c r="K147" s="372"/>
      <c r="L147" s="372"/>
      <c r="M147" s="372"/>
      <c r="N147" s="372"/>
      <c r="O147" s="372"/>
      <c r="P147" s="372"/>
      <c r="Q147" s="372"/>
      <c r="R147" s="372"/>
      <c r="S147" s="14"/>
    </row>
    <row r="148" spans="1:21" ht="30" customHeight="1" x14ac:dyDescent="0.25">
      <c r="A148" s="373" t="s">
        <v>68</v>
      </c>
      <c r="B148" s="373"/>
      <c r="C148" s="232" t="s">
        <v>21</v>
      </c>
      <c r="D148" s="232" t="s">
        <v>21</v>
      </c>
      <c r="E148" s="232" t="s">
        <v>21</v>
      </c>
      <c r="F148" s="73" t="s">
        <v>21</v>
      </c>
      <c r="G148" s="73" t="s">
        <v>21</v>
      </c>
      <c r="H148" s="74">
        <f t="shared" ref="H148:O148" si="41">SUM(H149:H149)</f>
        <v>577.70000000000005</v>
      </c>
      <c r="I148" s="74">
        <f t="shared" ref="I148" si="42">SUM(I149:I149)</f>
        <v>0</v>
      </c>
      <c r="J148" s="74">
        <f t="shared" ref="J148" si="43">SUM(J149:J149)</f>
        <v>577.70000000000005</v>
      </c>
      <c r="K148" s="74">
        <f t="shared" si="41"/>
        <v>50000</v>
      </c>
      <c r="L148" s="74">
        <f t="shared" si="41"/>
        <v>0</v>
      </c>
      <c r="M148" s="74">
        <f t="shared" si="41"/>
        <v>0</v>
      </c>
      <c r="N148" s="74">
        <f t="shared" si="41"/>
        <v>0</v>
      </c>
      <c r="O148" s="74">
        <f t="shared" si="41"/>
        <v>50000</v>
      </c>
      <c r="P148" s="74">
        <f>K148/H148</f>
        <v>86.550112515146267</v>
      </c>
      <c r="Q148" s="75" t="s">
        <v>21</v>
      </c>
      <c r="R148" s="76" t="s">
        <v>21</v>
      </c>
      <c r="S148" s="17"/>
    </row>
    <row r="149" spans="1:21" ht="30" customHeight="1" x14ac:dyDescent="0.25">
      <c r="A149" s="171">
        <v>103</v>
      </c>
      <c r="B149" s="245" t="s">
        <v>720</v>
      </c>
      <c r="C149" s="241">
        <v>1965</v>
      </c>
      <c r="D149" s="241" t="s">
        <v>201</v>
      </c>
      <c r="E149" s="241" t="s">
        <v>20</v>
      </c>
      <c r="F149" s="247">
        <v>2</v>
      </c>
      <c r="G149" s="247">
        <v>2</v>
      </c>
      <c r="H149" s="18">
        <v>577.70000000000005</v>
      </c>
      <c r="I149" s="39">
        <v>0</v>
      </c>
      <c r="J149" s="39">
        <v>577.70000000000005</v>
      </c>
      <c r="K149" s="233">
        <f>SUM(L149:O149)</f>
        <v>50000</v>
      </c>
      <c r="L149" s="18">
        <f>-N149</f>
        <v>0</v>
      </c>
      <c r="M149" s="18">
        <v>0</v>
      </c>
      <c r="N149" s="18">
        <v>0</v>
      </c>
      <c r="O149" s="18">
        <f>'[1]Прод. прилож (2)'!$D$1137</f>
        <v>50000</v>
      </c>
      <c r="P149" s="18">
        <f>O149/H149</f>
        <v>86.550112515146267</v>
      </c>
      <c r="Q149" s="18">
        <v>9673</v>
      </c>
      <c r="R149" s="57" t="s">
        <v>93</v>
      </c>
      <c r="S149" s="17"/>
    </row>
    <row r="150" spans="1:21" ht="30" customHeight="1" x14ac:dyDescent="0.25">
      <c r="A150" s="372" t="s">
        <v>1233</v>
      </c>
      <c r="B150" s="372"/>
      <c r="C150" s="372"/>
      <c r="D150" s="372"/>
      <c r="E150" s="372"/>
      <c r="F150" s="372"/>
      <c r="G150" s="372"/>
      <c r="H150" s="372"/>
      <c r="I150" s="372"/>
      <c r="J150" s="372"/>
      <c r="K150" s="372"/>
      <c r="L150" s="372"/>
      <c r="M150" s="372"/>
      <c r="N150" s="372"/>
      <c r="O150" s="372"/>
      <c r="P150" s="372"/>
      <c r="Q150" s="372"/>
      <c r="R150" s="372"/>
      <c r="S150" s="14"/>
    </row>
    <row r="151" spans="1:21" ht="30" customHeight="1" x14ac:dyDescent="0.25">
      <c r="A151" s="373" t="s">
        <v>69</v>
      </c>
      <c r="B151" s="373"/>
      <c r="C151" s="232" t="s">
        <v>21</v>
      </c>
      <c r="D151" s="232" t="s">
        <v>21</v>
      </c>
      <c r="E151" s="232" t="s">
        <v>21</v>
      </c>
      <c r="F151" s="73" t="s">
        <v>21</v>
      </c>
      <c r="G151" s="73" t="s">
        <v>21</v>
      </c>
      <c r="H151" s="74">
        <f>SUM(H152:H162)</f>
        <v>5042.2000000000007</v>
      </c>
      <c r="I151" s="74">
        <f t="shared" ref="I151:J151" si="44">SUM(I152:I162)</f>
        <v>82.75</v>
      </c>
      <c r="J151" s="74">
        <f t="shared" si="44"/>
        <v>2954.86</v>
      </c>
      <c r="K151" s="74">
        <f t="shared" ref="K151:N151" si="45">SUM(K152:K162)</f>
        <v>22864853.060000002</v>
      </c>
      <c r="L151" s="74">
        <f t="shared" si="45"/>
        <v>0</v>
      </c>
      <c r="M151" s="74">
        <f t="shared" si="45"/>
        <v>395690</v>
      </c>
      <c r="N151" s="74">
        <f t="shared" si="45"/>
        <v>0</v>
      </c>
      <c r="O151" s="74">
        <f>SUM(O152:O162)</f>
        <v>22469163.060000002</v>
      </c>
      <c r="P151" s="74">
        <f>K151/H151</f>
        <v>4534.697762881282</v>
      </c>
      <c r="Q151" s="75" t="s">
        <v>21</v>
      </c>
      <c r="R151" s="76" t="s">
        <v>21</v>
      </c>
      <c r="S151" s="14"/>
    </row>
    <row r="152" spans="1:21" ht="30" customHeight="1" x14ac:dyDescent="0.25">
      <c r="A152" s="383">
        <v>104</v>
      </c>
      <c r="B152" s="370" t="s">
        <v>149</v>
      </c>
      <c r="C152" s="374">
        <v>1963</v>
      </c>
      <c r="D152" s="374" t="s">
        <v>201</v>
      </c>
      <c r="E152" s="374" t="s">
        <v>20</v>
      </c>
      <c r="F152" s="413">
        <v>2</v>
      </c>
      <c r="G152" s="413">
        <v>2</v>
      </c>
      <c r="H152" s="415">
        <v>397.09</v>
      </c>
      <c r="I152" s="417">
        <v>0</v>
      </c>
      <c r="J152" s="417">
        <v>233.76</v>
      </c>
      <c r="K152" s="38">
        <f>SUM(L152:O152)</f>
        <v>143115.1</v>
      </c>
      <c r="L152" s="39">
        <v>0</v>
      </c>
      <c r="M152" s="39">
        <f>'[1]Прод. прилож (2)'!$D$480</f>
        <v>143115.1</v>
      </c>
      <c r="N152" s="39">
        <v>0</v>
      </c>
      <c r="O152" s="39">
        <v>0</v>
      </c>
      <c r="P152" s="39">
        <f t="shared" ref="P152:P162" si="46">K152/H152</f>
        <v>360.40973079150825</v>
      </c>
      <c r="Q152" s="39">
        <v>9673</v>
      </c>
      <c r="R152" s="57" t="s">
        <v>92</v>
      </c>
      <c r="S152" s="14"/>
    </row>
    <row r="153" spans="1:21" ht="30" customHeight="1" x14ac:dyDescent="0.25">
      <c r="A153" s="384"/>
      <c r="B153" s="371"/>
      <c r="C153" s="375"/>
      <c r="D153" s="375"/>
      <c r="E153" s="375"/>
      <c r="F153" s="414"/>
      <c r="G153" s="414"/>
      <c r="H153" s="416"/>
      <c r="I153" s="418"/>
      <c r="J153" s="418"/>
      <c r="K153" s="38">
        <f>SUBTOTAL(9,L153:O153)</f>
        <v>3410000</v>
      </c>
      <c r="L153" s="39">
        <v>0</v>
      </c>
      <c r="M153" s="39">
        <v>0</v>
      </c>
      <c r="N153" s="39">
        <v>0</v>
      </c>
      <c r="O153" s="39">
        <f>'[1]Прод. прилож (2)'!$D$1139</f>
        <v>3410000</v>
      </c>
      <c r="P153" s="39">
        <f>K153/H152</f>
        <v>8587.4738724218696</v>
      </c>
      <c r="Q153" s="41">
        <v>9673</v>
      </c>
      <c r="R153" s="57" t="s">
        <v>93</v>
      </c>
      <c r="S153" s="14"/>
    </row>
    <row r="154" spans="1:21" ht="30" customHeight="1" x14ac:dyDescent="0.25">
      <c r="A154" s="171">
        <v>105</v>
      </c>
      <c r="B154" s="245" t="s">
        <v>150</v>
      </c>
      <c r="C154" s="241">
        <v>1962</v>
      </c>
      <c r="D154" s="241" t="s">
        <v>201</v>
      </c>
      <c r="E154" s="241" t="s">
        <v>20</v>
      </c>
      <c r="F154" s="247">
        <v>2</v>
      </c>
      <c r="G154" s="247">
        <v>2</v>
      </c>
      <c r="H154" s="39">
        <v>424.64</v>
      </c>
      <c r="I154" s="39">
        <v>0</v>
      </c>
      <c r="J154" s="39">
        <v>244.77</v>
      </c>
      <c r="K154" s="38">
        <f t="shared" ref="K154:K162" si="47">SUM(L154:O154)</f>
        <v>50000</v>
      </c>
      <c r="L154" s="39">
        <v>0</v>
      </c>
      <c r="M154" s="39">
        <v>0</v>
      </c>
      <c r="N154" s="39">
        <v>0</v>
      </c>
      <c r="O154" s="39">
        <f>'[1]Прод. прилож (2)'!$D$1140</f>
        <v>50000</v>
      </c>
      <c r="P154" s="39">
        <f t="shared" si="46"/>
        <v>117.74679728711379</v>
      </c>
      <c r="Q154" s="39">
        <v>9673</v>
      </c>
      <c r="R154" s="57" t="s">
        <v>93</v>
      </c>
      <c r="S154" s="14"/>
    </row>
    <row r="155" spans="1:21" ht="30" customHeight="1" x14ac:dyDescent="0.25">
      <c r="A155" s="171">
        <v>106</v>
      </c>
      <c r="B155" s="245" t="s">
        <v>151</v>
      </c>
      <c r="C155" s="241">
        <v>1962</v>
      </c>
      <c r="D155" s="241" t="s">
        <v>201</v>
      </c>
      <c r="E155" s="241" t="s">
        <v>20</v>
      </c>
      <c r="F155" s="247">
        <v>2</v>
      </c>
      <c r="G155" s="247">
        <v>2</v>
      </c>
      <c r="H155" s="39">
        <v>422.58</v>
      </c>
      <c r="I155" s="39">
        <v>0</v>
      </c>
      <c r="J155" s="39">
        <v>242.69</v>
      </c>
      <c r="K155" s="38">
        <f t="shared" si="47"/>
        <v>50000</v>
      </c>
      <c r="L155" s="39">
        <v>0</v>
      </c>
      <c r="M155" s="39">
        <v>0</v>
      </c>
      <c r="N155" s="39">
        <v>0</v>
      </c>
      <c r="O155" s="39">
        <f>'[1]Прод. прилож (2)'!$D$1141</f>
        <v>50000</v>
      </c>
      <c r="P155" s="39">
        <f t="shared" si="46"/>
        <v>118.32079132945242</v>
      </c>
      <c r="Q155" s="39">
        <v>9673</v>
      </c>
      <c r="R155" s="57" t="s">
        <v>93</v>
      </c>
      <c r="S155" s="14"/>
    </row>
    <row r="156" spans="1:21" ht="30" customHeight="1" x14ac:dyDescent="0.25">
      <c r="A156" s="171">
        <v>107</v>
      </c>
      <c r="B156" s="199" t="s">
        <v>1212</v>
      </c>
      <c r="C156" s="192">
        <v>1964</v>
      </c>
      <c r="D156" s="192" t="s">
        <v>201</v>
      </c>
      <c r="E156" s="192" t="s">
        <v>20</v>
      </c>
      <c r="F156" s="194">
        <v>2</v>
      </c>
      <c r="G156" s="194">
        <v>1</v>
      </c>
      <c r="H156" s="239">
        <v>531.59</v>
      </c>
      <c r="I156" s="223">
        <v>82.75</v>
      </c>
      <c r="J156" s="223">
        <v>448.84</v>
      </c>
      <c r="K156" s="38">
        <f>SUM(L156:O156)</f>
        <v>3885346.7</v>
      </c>
      <c r="L156" s="39">
        <v>0</v>
      </c>
      <c r="M156" s="39">
        <v>0</v>
      </c>
      <c r="N156" s="39">
        <v>0</v>
      </c>
      <c r="O156" s="39">
        <f>'[1]Прод. прилож (2)'!$D$481</f>
        <v>3885346.7</v>
      </c>
      <c r="P156" s="39">
        <f t="shared" si="46"/>
        <v>7308.9160819428507</v>
      </c>
      <c r="Q156" s="39">
        <v>9673</v>
      </c>
      <c r="R156" s="57" t="s">
        <v>92</v>
      </c>
      <c r="S156" s="14"/>
    </row>
    <row r="157" spans="1:21" ht="30" customHeight="1" x14ac:dyDescent="0.25">
      <c r="A157" s="171">
        <v>108</v>
      </c>
      <c r="B157" s="245" t="s">
        <v>152</v>
      </c>
      <c r="C157" s="241">
        <v>1989</v>
      </c>
      <c r="D157" s="241" t="s">
        <v>201</v>
      </c>
      <c r="E157" s="241" t="s">
        <v>20</v>
      </c>
      <c r="F157" s="247">
        <v>2</v>
      </c>
      <c r="G157" s="247">
        <v>1</v>
      </c>
      <c r="H157" s="39">
        <v>1146.7</v>
      </c>
      <c r="I157" s="39">
        <v>0</v>
      </c>
      <c r="J157" s="39">
        <v>631.4</v>
      </c>
      <c r="K157" s="38">
        <f t="shared" si="47"/>
        <v>50000</v>
      </c>
      <c r="L157" s="39">
        <v>0</v>
      </c>
      <c r="M157" s="39">
        <v>0</v>
      </c>
      <c r="N157" s="39">
        <v>0</v>
      </c>
      <c r="O157" s="39">
        <f>'[1]Прод. прилож (2)'!$D$1142</f>
        <v>50000</v>
      </c>
      <c r="P157" s="39">
        <f t="shared" si="46"/>
        <v>43.603383622569112</v>
      </c>
      <c r="Q157" s="39">
        <v>9673</v>
      </c>
      <c r="R157" s="57" t="s">
        <v>93</v>
      </c>
      <c r="S157" s="14"/>
    </row>
    <row r="158" spans="1:21" ht="30" customHeight="1" x14ac:dyDescent="0.25">
      <c r="A158" s="171">
        <v>109</v>
      </c>
      <c r="B158" s="245" t="s">
        <v>153</v>
      </c>
      <c r="C158" s="241">
        <v>1963</v>
      </c>
      <c r="D158" s="241" t="s">
        <v>201</v>
      </c>
      <c r="E158" s="241" t="s">
        <v>20</v>
      </c>
      <c r="F158" s="26">
        <v>2</v>
      </c>
      <c r="G158" s="26">
        <v>2</v>
      </c>
      <c r="H158" s="39">
        <v>400.6</v>
      </c>
      <c r="I158" s="124">
        <v>0</v>
      </c>
      <c r="J158" s="124">
        <v>244.2</v>
      </c>
      <c r="K158" s="38">
        <f t="shared" si="47"/>
        <v>23620.62</v>
      </c>
      <c r="L158" s="39">
        <v>0</v>
      </c>
      <c r="M158" s="39">
        <v>0</v>
      </c>
      <c r="N158" s="39">
        <v>0</v>
      </c>
      <c r="O158" s="39">
        <f>'[1]Прод. прилож (2)'!$D$482</f>
        <v>23620.62</v>
      </c>
      <c r="P158" s="39">
        <f t="shared" si="46"/>
        <v>58.963105341987017</v>
      </c>
      <c r="Q158" s="39">
        <v>9673</v>
      </c>
      <c r="R158" s="57" t="s">
        <v>92</v>
      </c>
      <c r="S158" s="14"/>
    </row>
    <row r="159" spans="1:21" ht="30" customHeight="1" x14ac:dyDescent="0.25">
      <c r="A159" s="171">
        <v>110</v>
      </c>
      <c r="B159" s="245" t="s">
        <v>154</v>
      </c>
      <c r="C159" s="241">
        <v>1966</v>
      </c>
      <c r="D159" s="241" t="s">
        <v>201</v>
      </c>
      <c r="E159" s="241" t="s">
        <v>20</v>
      </c>
      <c r="F159" s="26">
        <v>2</v>
      </c>
      <c r="G159" s="26">
        <v>2</v>
      </c>
      <c r="H159" s="39">
        <v>731</v>
      </c>
      <c r="I159" s="124">
        <v>0</v>
      </c>
      <c r="J159" s="124">
        <v>423.2</v>
      </c>
      <c r="K159" s="38">
        <f t="shared" si="47"/>
        <v>6763692.96</v>
      </c>
      <c r="L159" s="39">
        <v>0</v>
      </c>
      <c r="M159" s="39">
        <v>0</v>
      </c>
      <c r="N159" s="39">
        <v>0</v>
      </c>
      <c r="O159" s="39">
        <f>'[1]Прод. прилож (2)'!$D$48</f>
        <v>6763692.96</v>
      </c>
      <c r="P159" s="39">
        <f t="shared" si="46"/>
        <v>9252.6579480164164</v>
      </c>
      <c r="Q159" s="39">
        <v>9673</v>
      </c>
      <c r="R159" s="57" t="s">
        <v>91</v>
      </c>
    </row>
    <row r="160" spans="1:21" ht="30" customHeight="1" x14ac:dyDescent="0.25">
      <c r="A160" s="428" t="s">
        <v>1526</v>
      </c>
      <c r="B160" s="370" t="s">
        <v>155</v>
      </c>
      <c r="C160" s="374">
        <v>1962</v>
      </c>
      <c r="D160" s="374" t="s">
        <v>201</v>
      </c>
      <c r="E160" s="374" t="s">
        <v>20</v>
      </c>
      <c r="F160" s="413">
        <v>2</v>
      </c>
      <c r="G160" s="413">
        <v>2</v>
      </c>
      <c r="H160" s="415">
        <v>494</v>
      </c>
      <c r="I160" s="417">
        <v>0</v>
      </c>
      <c r="J160" s="417">
        <v>243.8</v>
      </c>
      <c r="K160" s="38">
        <f t="shared" si="47"/>
        <v>252574.9</v>
      </c>
      <c r="L160" s="39">
        <v>0</v>
      </c>
      <c r="M160" s="39">
        <v>252574.9</v>
      </c>
      <c r="N160" s="39">
        <v>0</v>
      </c>
      <c r="O160" s="39">
        <v>0</v>
      </c>
      <c r="P160" s="39">
        <f t="shared" si="46"/>
        <v>511.28522267206478</v>
      </c>
      <c r="Q160" s="39">
        <v>9673</v>
      </c>
      <c r="R160" s="57" t="s">
        <v>91</v>
      </c>
    </row>
    <row r="161" spans="1:39" ht="30" customHeight="1" x14ac:dyDescent="0.25">
      <c r="A161" s="429"/>
      <c r="B161" s="371"/>
      <c r="C161" s="375"/>
      <c r="D161" s="375"/>
      <c r="E161" s="375"/>
      <c r="F161" s="414"/>
      <c r="G161" s="414"/>
      <c r="H161" s="416"/>
      <c r="I161" s="418"/>
      <c r="J161" s="418"/>
      <c r="K161" s="38">
        <f>SUM(L161:O161)</f>
        <v>3076750</v>
      </c>
      <c r="L161" s="39">
        <v>0</v>
      </c>
      <c r="M161" s="39">
        <v>0</v>
      </c>
      <c r="N161" s="39">
        <v>0</v>
      </c>
      <c r="O161" s="39">
        <f>'[1]Прод. прилож (2)'!$D$1143</f>
        <v>3076750</v>
      </c>
      <c r="P161" s="39">
        <f>K161/H160</f>
        <v>6228.2388663967613</v>
      </c>
      <c r="Q161" s="39">
        <v>9673</v>
      </c>
      <c r="R161" s="57" t="s">
        <v>93</v>
      </c>
      <c r="S161" s="14"/>
    </row>
    <row r="162" spans="1:39" ht="30" customHeight="1" x14ac:dyDescent="0.25">
      <c r="A162" s="251" t="s">
        <v>1527</v>
      </c>
      <c r="B162" s="245" t="s">
        <v>156</v>
      </c>
      <c r="C162" s="241">
        <v>1962</v>
      </c>
      <c r="D162" s="241" t="s">
        <v>201</v>
      </c>
      <c r="E162" s="241" t="s">
        <v>20</v>
      </c>
      <c r="F162" s="26">
        <v>2</v>
      </c>
      <c r="G162" s="26">
        <v>2</v>
      </c>
      <c r="H162" s="39">
        <v>494</v>
      </c>
      <c r="I162" s="124">
        <v>0</v>
      </c>
      <c r="J162" s="124">
        <v>242.2</v>
      </c>
      <c r="K162" s="38">
        <f t="shared" si="47"/>
        <v>5159752.78</v>
      </c>
      <c r="L162" s="39">
        <v>0</v>
      </c>
      <c r="M162" s="39">
        <v>0</v>
      </c>
      <c r="N162" s="39">
        <v>0</v>
      </c>
      <c r="O162" s="39">
        <f>'[1]Прод. прилож (2)'!$D$50</f>
        <v>5159752.78</v>
      </c>
      <c r="P162" s="39">
        <f t="shared" si="46"/>
        <v>10444.843684210527</v>
      </c>
      <c r="Q162" s="39">
        <v>9673</v>
      </c>
      <c r="R162" s="57" t="s">
        <v>91</v>
      </c>
    </row>
    <row r="163" spans="1:39" ht="30" customHeight="1" x14ac:dyDescent="0.25">
      <c r="A163" s="372" t="s">
        <v>1234</v>
      </c>
      <c r="B163" s="372"/>
      <c r="C163" s="372"/>
      <c r="D163" s="372"/>
      <c r="E163" s="372"/>
      <c r="F163" s="372"/>
      <c r="G163" s="372"/>
      <c r="H163" s="372"/>
      <c r="I163" s="372"/>
      <c r="J163" s="372"/>
      <c r="K163" s="372"/>
      <c r="L163" s="372"/>
      <c r="M163" s="372"/>
      <c r="N163" s="372"/>
      <c r="O163" s="372"/>
      <c r="P163" s="372"/>
      <c r="Q163" s="372"/>
      <c r="R163" s="372"/>
      <c r="S163" s="14"/>
    </row>
    <row r="164" spans="1:39" ht="30" customHeight="1" x14ac:dyDescent="0.25">
      <c r="A164" s="373" t="s">
        <v>974</v>
      </c>
      <c r="B164" s="373"/>
      <c r="C164" s="232" t="s">
        <v>21</v>
      </c>
      <c r="D164" s="232" t="s">
        <v>21</v>
      </c>
      <c r="E164" s="232" t="s">
        <v>21</v>
      </c>
      <c r="F164" s="73" t="s">
        <v>21</v>
      </c>
      <c r="G164" s="73" t="s">
        <v>21</v>
      </c>
      <c r="H164" s="74">
        <f>SUM(H165:H170)</f>
        <v>1549.6000000000001</v>
      </c>
      <c r="I164" s="74">
        <f t="shared" ref="I164:O164" si="48">SUM(I165:I170)</f>
        <v>0</v>
      </c>
      <c r="J164" s="74">
        <f t="shared" si="48"/>
        <v>1469.6000000000001</v>
      </c>
      <c r="K164" s="74">
        <f t="shared" si="48"/>
        <v>7017609.9400000004</v>
      </c>
      <c r="L164" s="74">
        <f t="shared" si="48"/>
        <v>0</v>
      </c>
      <c r="M164" s="74">
        <f t="shared" si="48"/>
        <v>376609.94</v>
      </c>
      <c r="N164" s="74">
        <f t="shared" si="48"/>
        <v>0</v>
      </c>
      <c r="O164" s="74">
        <f t="shared" si="48"/>
        <v>6641000</v>
      </c>
      <c r="P164" s="29">
        <f>K164/H164</f>
        <v>4528.6589700567883</v>
      </c>
      <c r="Q164" s="75" t="s">
        <v>21</v>
      </c>
      <c r="R164" s="76" t="s">
        <v>21</v>
      </c>
      <c r="S164" s="14"/>
    </row>
    <row r="165" spans="1:39" ht="30" customHeight="1" x14ac:dyDescent="0.25">
      <c r="A165" s="171">
        <v>113</v>
      </c>
      <c r="B165" s="245" t="s">
        <v>157</v>
      </c>
      <c r="C165" s="241">
        <v>1965</v>
      </c>
      <c r="D165" s="241" t="s">
        <v>201</v>
      </c>
      <c r="E165" s="241" t="s">
        <v>20</v>
      </c>
      <c r="F165" s="247">
        <v>2</v>
      </c>
      <c r="G165" s="247">
        <v>2</v>
      </c>
      <c r="H165" s="39">
        <v>394.7</v>
      </c>
      <c r="I165" s="39">
        <v>0</v>
      </c>
      <c r="J165" s="39">
        <v>374.7</v>
      </c>
      <c r="K165" s="39">
        <f>SUM(L165:O165)</f>
        <v>50000</v>
      </c>
      <c r="L165" s="39">
        <v>0</v>
      </c>
      <c r="M165" s="39">
        <v>0</v>
      </c>
      <c r="N165" s="39">
        <v>0</v>
      </c>
      <c r="O165" s="39">
        <f>'[1]Прод. прилож (2)'!$D$1145</f>
        <v>50000</v>
      </c>
      <c r="P165" s="39">
        <f>K165/H165</f>
        <v>126.67848999239929</v>
      </c>
      <c r="Q165" s="39">
        <v>9673</v>
      </c>
      <c r="R165" s="57" t="s">
        <v>93</v>
      </c>
      <c r="S165" s="14"/>
    </row>
    <row r="166" spans="1:39" ht="30" customHeight="1" x14ac:dyDescent="0.25">
      <c r="A166" s="383">
        <v>114</v>
      </c>
      <c r="B166" s="370" t="s">
        <v>158</v>
      </c>
      <c r="C166" s="374">
        <v>1964</v>
      </c>
      <c r="D166" s="374" t="s">
        <v>201</v>
      </c>
      <c r="E166" s="374" t="s">
        <v>20</v>
      </c>
      <c r="F166" s="413">
        <v>2</v>
      </c>
      <c r="G166" s="413">
        <v>2</v>
      </c>
      <c r="H166" s="415">
        <v>386.1</v>
      </c>
      <c r="I166" s="417">
        <v>0</v>
      </c>
      <c r="J166" s="417">
        <v>366.1</v>
      </c>
      <c r="K166" s="39">
        <f>SUM(L166:O166)</f>
        <v>188304.97</v>
      </c>
      <c r="L166" s="39">
        <v>0</v>
      </c>
      <c r="M166" s="39">
        <f>'[1]Прод. прилож (2)'!$D$484</f>
        <v>188304.97</v>
      </c>
      <c r="N166" s="39">
        <v>0</v>
      </c>
      <c r="O166" s="39">
        <v>0</v>
      </c>
      <c r="P166" s="39">
        <f>K166/H166</f>
        <v>487.71036001035998</v>
      </c>
      <c r="Q166" s="39">
        <v>9673</v>
      </c>
      <c r="R166" s="57" t="s">
        <v>92</v>
      </c>
      <c r="S166" s="14"/>
    </row>
    <row r="167" spans="1:39" ht="30" customHeight="1" x14ac:dyDescent="0.25">
      <c r="A167" s="384"/>
      <c r="B167" s="371"/>
      <c r="C167" s="375"/>
      <c r="D167" s="375"/>
      <c r="E167" s="375"/>
      <c r="F167" s="414"/>
      <c r="G167" s="414"/>
      <c r="H167" s="416"/>
      <c r="I167" s="418"/>
      <c r="J167" s="418"/>
      <c r="K167" s="39">
        <f>SUBTOTAL(9,L167:O167)</f>
        <v>3270500</v>
      </c>
      <c r="L167" s="39">
        <v>0</v>
      </c>
      <c r="M167" s="39">
        <v>0</v>
      </c>
      <c r="N167" s="39">
        <v>0</v>
      </c>
      <c r="O167" s="39">
        <f>'[1]Прод. прилож (2)'!$D$1146</f>
        <v>3270500</v>
      </c>
      <c r="P167" s="39">
        <f>K167/H166</f>
        <v>8470.6034706034698</v>
      </c>
      <c r="Q167" s="41">
        <v>9673</v>
      </c>
      <c r="R167" s="57" t="s">
        <v>93</v>
      </c>
      <c r="S167" s="14"/>
    </row>
    <row r="168" spans="1:39" ht="30" customHeight="1" x14ac:dyDescent="0.25">
      <c r="A168" s="171">
        <v>115</v>
      </c>
      <c r="B168" s="245" t="s">
        <v>159</v>
      </c>
      <c r="C168" s="241">
        <v>1965</v>
      </c>
      <c r="D168" s="241" t="s">
        <v>201</v>
      </c>
      <c r="E168" s="241" t="s">
        <v>20</v>
      </c>
      <c r="F168" s="247">
        <v>2</v>
      </c>
      <c r="G168" s="247">
        <v>2</v>
      </c>
      <c r="H168" s="39">
        <v>380.1</v>
      </c>
      <c r="I168" s="39">
        <v>0</v>
      </c>
      <c r="J168" s="39">
        <v>360.1</v>
      </c>
      <c r="K168" s="39">
        <f>SUM(L168:O168)</f>
        <v>50000</v>
      </c>
      <c r="L168" s="39">
        <v>0</v>
      </c>
      <c r="M168" s="39">
        <v>0</v>
      </c>
      <c r="N168" s="39">
        <v>0</v>
      </c>
      <c r="O168" s="39">
        <f>'[1]Прод. прилож (2)'!$D$1147</f>
        <v>50000</v>
      </c>
      <c r="P168" s="39">
        <f>K168/H168</f>
        <v>131.54433043935805</v>
      </c>
      <c r="Q168" s="39">
        <v>9673</v>
      </c>
      <c r="R168" s="57" t="s">
        <v>93</v>
      </c>
      <c r="S168" s="14"/>
    </row>
    <row r="169" spans="1:39" ht="30" customHeight="1" x14ac:dyDescent="0.25">
      <c r="A169" s="383">
        <v>116</v>
      </c>
      <c r="B169" s="370" t="s">
        <v>160</v>
      </c>
      <c r="C169" s="374">
        <v>1964</v>
      </c>
      <c r="D169" s="374" t="s">
        <v>201</v>
      </c>
      <c r="E169" s="374" t="s">
        <v>20</v>
      </c>
      <c r="F169" s="413">
        <v>2</v>
      </c>
      <c r="G169" s="413">
        <v>2</v>
      </c>
      <c r="H169" s="415">
        <v>388.7</v>
      </c>
      <c r="I169" s="417">
        <v>0</v>
      </c>
      <c r="J169" s="417">
        <v>368.7</v>
      </c>
      <c r="K169" s="39">
        <f>SUM(L169:O169)</f>
        <v>188304.97</v>
      </c>
      <c r="L169" s="39">
        <v>0</v>
      </c>
      <c r="M169" s="39">
        <f>'[1]Прод. прилож (2)'!$D$485</f>
        <v>188304.97</v>
      </c>
      <c r="N169" s="39">
        <v>0</v>
      </c>
      <c r="O169" s="39">
        <v>0</v>
      </c>
      <c r="P169" s="39">
        <f>K169/H169</f>
        <v>484.44808335477234</v>
      </c>
      <c r="Q169" s="39">
        <v>9673</v>
      </c>
      <c r="R169" s="57" t="s">
        <v>92</v>
      </c>
      <c r="S169" s="14"/>
    </row>
    <row r="170" spans="1:39" ht="30" customHeight="1" x14ac:dyDescent="0.25">
      <c r="A170" s="384"/>
      <c r="B170" s="371"/>
      <c r="C170" s="375"/>
      <c r="D170" s="375"/>
      <c r="E170" s="375"/>
      <c r="F170" s="414"/>
      <c r="G170" s="414"/>
      <c r="H170" s="416"/>
      <c r="I170" s="418"/>
      <c r="J170" s="418"/>
      <c r="K170" s="39">
        <f>SUBTOTAL(9,L170:O170)</f>
        <v>3270500</v>
      </c>
      <c r="L170" s="39">
        <v>0</v>
      </c>
      <c r="M170" s="39">
        <v>0</v>
      </c>
      <c r="N170" s="39">
        <v>0</v>
      </c>
      <c r="O170" s="39">
        <f>'[1]Прод. прилож (2)'!$D$1148</f>
        <v>3270500</v>
      </c>
      <c r="P170" s="39">
        <f>K170/H169</f>
        <v>8413.943915616157</v>
      </c>
      <c r="Q170" s="41">
        <v>9673</v>
      </c>
      <c r="R170" s="57" t="s">
        <v>93</v>
      </c>
      <c r="S170" s="14"/>
    </row>
    <row r="171" spans="1:39" ht="30" customHeight="1" x14ac:dyDescent="0.25">
      <c r="A171" s="372" t="s">
        <v>1235</v>
      </c>
      <c r="B171" s="372"/>
      <c r="C171" s="372"/>
      <c r="D171" s="372"/>
      <c r="E171" s="372"/>
      <c r="F171" s="372"/>
      <c r="G171" s="372"/>
      <c r="H171" s="372"/>
      <c r="I171" s="372"/>
      <c r="J171" s="372"/>
      <c r="K171" s="372"/>
      <c r="L171" s="372"/>
      <c r="M171" s="372"/>
      <c r="N171" s="372"/>
      <c r="O171" s="372"/>
      <c r="P171" s="372"/>
      <c r="Q171" s="372"/>
      <c r="R171" s="372"/>
      <c r="S171" s="14"/>
    </row>
    <row r="172" spans="1:39" ht="30" customHeight="1" x14ac:dyDescent="0.25">
      <c r="A172" s="373" t="s">
        <v>36</v>
      </c>
      <c r="B172" s="373"/>
      <c r="C172" s="232" t="s">
        <v>21</v>
      </c>
      <c r="D172" s="232" t="s">
        <v>21</v>
      </c>
      <c r="E172" s="232" t="s">
        <v>21</v>
      </c>
      <c r="F172" s="73" t="s">
        <v>21</v>
      </c>
      <c r="G172" s="73" t="s">
        <v>21</v>
      </c>
      <c r="H172" s="74">
        <f>SUM(H173:H204)</f>
        <v>61726.849999999991</v>
      </c>
      <c r="I172" s="74">
        <f t="shared" ref="I172:N172" si="49">SUM(I173:I204)</f>
        <v>1764.29</v>
      </c>
      <c r="J172" s="74">
        <f t="shared" si="49"/>
        <v>52192.32</v>
      </c>
      <c r="K172" s="74">
        <f t="shared" si="49"/>
        <v>81229651.909999996</v>
      </c>
      <c r="L172" s="74">
        <f t="shared" si="49"/>
        <v>0</v>
      </c>
      <c r="M172" s="74">
        <f t="shared" si="49"/>
        <v>263316.08</v>
      </c>
      <c r="N172" s="74">
        <f t="shared" si="49"/>
        <v>0</v>
      </c>
      <c r="O172" s="74">
        <f>SUM(O173:O204)</f>
        <v>80966335.829999998</v>
      </c>
      <c r="P172" s="29">
        <f>K172/H172</f>
        <v>1315.9532992530803</v>
      </c>
      <c r="Q172" s="75" t="s">
        <v>21</v>
      </c>
      <c r="R172" s="76" t="s">
        <v>21</v>
      </c>
      <c r="S172" s="14"/>
    </row>
    <row r="173" spans="1:39" ht="30" customHeight="1" x14ac:dyDescent="0.25">
      <c r="A173" s="171">
        <v>117</v>
      </c>
      <c r="B173" s="245" t="s">
        <v>1197</v>
      </c>
      <c r="C173" s="247">
        <v>1981</v>
      </c>
      <c r="D173" s="247" t="s">
        <v>201</v>
      </c>
      <c r="E173" s="247" t="s">
        <v>20</v>
      </c>
      <c r="F173" s="248">
        <v>2</v>
      </c>
      <c r="G173" s="248">
        <v>1</v>
      </c>
      <c r="H173" s="38">
        <v>583.9</v>
      </c>
      <c r="I173" s="38">
        <v>0</v>
      </c>
      <c r="J173" s="44">
        <v>490.7</v>
      </c>
      <c r="K173" s="233">
        <f t="shared" ref="K173" si="50">SUM(L173:O173)</f>
        <v>50000</v>
      </c>
      <c r="L173" s="233">
        <v>0</v>
      </c>
      <c r="M173" s="233">
        <v>0</v>
      </c>
      <c r="N173" s="233">
        <v>0</v>
      </c>
      <c r="O173" s="233">
        <f>'[1]Прод. прилож (2)'!$D$1150</f>
        <v>50000</v>
      </c>
      <c r="P173" s="41">
        <f t="shared" ref="P173:P178" si="51">K173/H173</f>
        <v>85.631101215961635</v>
      </c>
      <c r="Q173" s="39">
        <v>9673</v>
      </c>
      <c r="R173" s="251" t="s">
        <v>93</v>
      </c>
      <c r="S173" s="2"/>
      <c r="T173" s="2"/>
      <c r="U173" s="2"/>
    </row>
    <row r="174" spans="1:39" ht="30" customHeight="1" x14ac:dyDescent="0.25">
      <c r="A174" s="171">
        <v>118</v>
      </c>
      <c r="B174" s="116" t="s">
        <v>162</v>
      </c>
      <c r="C174" s="250">
        <v>1983</v>
      </c>
      <c r="D174" s="241" t="s">
        <v>201</v>
      </c>
      <c r="E174" s="241" t="s">
        <v>20</v>
      </c>
      <c r="F174" s="241">
        <v>3</v>
      </c>
      <c r="G174" s="241">
        <v>2</v>
      </c>
      <c r="H174" s="233">
        <v>2011.4</v>
      </c>
      <c r="I174" s="233">
        <v>0</v>
      </c>
      <c r="J174" s="44">
        <v>2011.4</v>
      </c>
      <c r="K174" s="233">
        <f t="shared" ref="K174:K204" si="52">SUM(L174:O174)</f>
        <v>50000</v>
      </c>
      <c r="L174" s="233">
        <v>0</v>
      </c>
      <c r="M174" s="233">
        <v>0</v>
      </c>
      <c r="N174" s="233">
        <v>0</v>
      </c>
      <c r="O174" s="233">
        <f>'[1]Прод. прилож (2)'!$D$1151</f>
        <v>50000</v>
      </c>
      <c r="P174" s="41">
        <f t="shared" si="51"/>
        <v>24.85830764641543</v>
      </c>
      <c r="Q174" s="39">
        <v>9673</v>
      </c>
      <c r="R174" s="251" t="s">
        <v>93</v>
      </c>
      <c r="S174" s="23"/>
      <c r="T174" s="265"/>
      <c r="U174" s="1"/>
      <c r="V174" s="1"/>
      <c r="W174" s="1"/>
      <c r="X174" s="3"/>
      <c r="Y174" s="3"/>
      <c r="Z174" s="22"/>
      <c r="AA174" s="22"/>
      <c r="AB174" s="22"/>
      <c r="AC174" s="97"/>
      <c r="AD174" s="22"/>
      <c r="AE174" s="22"/>
      <c r="AF174" s="22"/>
      <c r="AG174" s="97"/>
      <c r="AH174" s="6"/>
      <c r="AI174" s="6"/>
      <c r="AJ174" s="23"/>
      <c r="AK174" s="14"/>
      <c r="AL174" s="14"/>
      <c r="AM174" s="14"/>
    </row>
    <row r="175" spans="1:39" ht="30" customHeight="1" x14ac:dyDescent="0.25">
      <c r="A175" s="171">
        <v>119</v>
      </c>
      <c r="B175" s="116" t="s">
        <v>163</v>
      </c>
      <c r="C175" s="241">
        <v>1976</v>
      </c>
      <c r="D175" s="241" t="s">
        <v>201</v>
      </c>
      <c r="E175" s="241" t="s">
        <v>20</v>
      </c>
      <c r="F175" s="241">
        <v>2</v>
      </c>
      <c r="G175" s="241">
        <v>2</v>
      </c>
      <c r="H175" s="233">
        <v>1043.9000000000001</v>
      </c>
      <c r="I175" s="233">
        <v>0</v>
      </c>
      <c r="J175" s="44">
        <v>1043.9000000000001</v>
      </c>
      <c r="K175" s="233">
        <f t="shared" si="52"/>
        <v>50000</v>
      </c>
      <c r="L175" s="233">
        <v>0</v>
      </c>
      <c r="M175" s="233">
        <v>0</v>
      </c>
      <c r="N175" s="233">
        <v>0</v>
      </c>
      <c r="O175" s="233">
        <f>'[1]Прод. прилож (2)'!$D$1152</f>
        <v>50000</v>
      </c>
      <c r="P175" s="41">
        <f t="shared" si="51"/>
        <v>47.89730817128077</v>
      </c>
      <c r="Q175" s="39">
        <v>9673</v>
      </c>
      <c r="R175" s="251" t="s">
        <v>93</v>
      </c>
      <c r="S175" s="70"/>
      <c r="T175" s="245"/>
      <c r="U175" s="247"/>
      <c r="V175" s="247"/>
      <c r="W175" s="247"/>
      <c r="X175" s="248"/>
      <c r="Y175" s="248"/>
      <c r="Z175" s="38"/>
      <c r="AA175" s="38"/>
      <c r="AB175" s="38"/>
      <c r="AC175" s="249"/>
      <c r="AD175" s="38"/>
      <c r="AE175" s="38"/>
      <c r="AF175" s="38"/>
      <c r="AG175" s="249"/>
      <c r="AH175" s="41"/>
      <c r="AI175" s="41"/>
      <c r="AJ175" s="57"/>
      <c r="AK175" s="14"/>
      <c r="AL175" s="14"/>
      <c r="AM175" s="14"/>
    </row>
    <row r="176" spans="1:39" ht="30" customHeight="1" x14ac:dyDescent="0.25">
      <c r="A176" s="171">
        <v>120</v>
      </c>
      <c r="B176" s="199" t="s">
        <v>1306</v>
      </c>
      <c r="C176" s="125">
        <v>1991</v>
      </c>
      <c r="D176" s="179" t="s">
        <v>201</v>
      </c>
      <c r="E176" s="179" t="s">
        <v>22</v>
      </c>
      <c r="F176" s="229">
        <v>9</v>
      </c>
      <c r="G176" s="229">
        <v>1</v>
      </c>
      <c r="H176" s="206">
        <v>6293.2</v>
      </c>
      <c r="I176" s="209">
        <v>0</v>
      </c>
      <c r="J176" s="44">
        <v>3994.22</v>
      </c>
      <c r="K176" s="233">
        <f>L176+M176+N176+O176</f>
        <v>3683199.51</v>
      </c>
      <c r="L176" s="233">
        <v>0</v>
      </c>
      <c r="M176" s="233">
        <v>0</v>
      </c>
      <c r="N176" s="233">
        <v>0</v>
      </c>
      <c r="O176" s="233">
        <f>'[1]Прод. прилож (2)'!$D$487</f>
        <v>3683199.51</v>
      </c>
      <c r="P176" s="41">
        <f t="shared" si="51"/>
        <v>585.26655914320213</v>
      </c>
      <c r="Q176" s="39">
        <v>9673</v>
      </c>
      <c r="R176" s="251" t="s">
        <v>92</v>
      </c>
      <c r="S176" s="70"/>
      <c r="T176" s="245"/>
      <c r="U176" s="247"/>
      <c r="V176" s="247"/>
      <c r="W176" s="247"/>
      <c r="X176" s="248"/>
      <c r="Y176" s="248"/>
      <c r="Z176" s="38"/>
      <c r="AA176" s="38"/>
      <c r="AB176" s="38"/>
      <c r="AC176" s="249"/>
      <c r="AD176" s="38"/>
      <c r="AE176" s="38"/>
      <c r="AF176" s="38"/>
      <c r="AG176" s="249"/>
      <c r="AH176" s="41"/>
      <c r="AI176" s="41"/>
      <c r="AJ176" s="57"/>
      <c r="AK176" s="14"/>
      <c r="AL176" s="14"/>
      <c r="AM176" s="14"/>
    </row>
    <row r="177" spans="1:39" ht="30" customHeight="1" x14ac:dyDescent="0.25">
      <c r="A177" s="272">
        <v>121</v>
      </c>
      <c r="B177" s="199" t="s">
        <v>1307</v>
      </c>
      <c r="C177" s="179">
        <v>1991</v>
      </c>
      <c r="D177" s="179" t="s">
        <v>201</v>
      </c>
      <c r="E177" s="179" t="s">
        <v>22</v>
      </c>
      <c r="F177" s="229">
        <v>9</v>
      </c>
      <c r="G177" s="229">
        <v>1</v>
      </c>
      <c r="H177" s="206">
        <v>6293.2</v>
      </c>
      <c r="I177" s="209">
        <v>0</v>
      </c>
      <c r="J177" s="311">
        <v>3994.22</v>
      </c>
      <c r="K177" s="283">
        <f>L177+M177+N177+O177</f>
        <v>3683199.51</v>
      </c>
      <c r="L177" s="283">
        <v>0</v>
      </c>
      <c r="M177" s="283">
        <v>0</v>
      </c>
      <c r="N177" s="283">
        <v>0</v>
      </c>
      <c r="O177" s="283">
        <f>'[1]Прод. прилож (2)'!$D$488</f>
        <v>3683199.51</v>
      </c>
      <c r="P177" s="277">
        <f t="shared" si="51"/>
        <v>585.26655914320213</v>
      </c>
      <c r="Q177" s="288">
        <v>9673</v>
      </c>
      <c r="R177" s="303" t="s">
        <v>92</v>
      </c>
      <c r="S177" s="165"/>
      <c r="T177" s="266"/>
      <c r="U177" s="279"/>
      <c r="V177" s="279"/>
      <c r="W177" s="279"/>
      <c r="X177" s="281"/>
      <c r="Y177" s="281"/>
      <c r="Z177" s="313"/>
      <c r="AA177" s="313"/>
      <c r="AB177" s="313"/>
      <c r="AC177" s="292"/>
      <c r="AD177" s="313"/>
      <c r="AE177" s="313"/>
      <c r="AF177" s="313"/>
      <c r="AG177" s="292"/>
      <c r="AH177" s="277"/>
      <c r="AI177" s="277"/>
      <c r="AJ177" s="306"/>
      <c r="AK177" s="14"/>
      <c r="AL177" s="14"/>
      <c r="AM177" s="14"/>
    </row>
    <row r="178" spans="1:39" s="88" customFormat="1" ht="30" customHeight="1" x14ac:dyDescent="0.25">
      <c r="A178" s="331">
        <v>122</v>
      </c>
      <c r="B178" s="317" t="s">
        <v>1063</v>
      </c>
      <c r="C178" s="319">
        <v>1957</v>
      </c>
      <c r="D178" s="319">
        <v>2013</v>
      </c>
      <c r="E178" s="319" t="s">
        <v>20</v>
      </c>
      <c r="F178" s="320">
        <v>2</v>
      </c>
      <c r="G178" s="320">
        <v>2</v>
      </c>
      <c r="H178" s="321">
        <v>580.45000000000005</v>
      </c>
      <c r="I178" s="315">
        <v>73.67</v>
      </c>
      <c r="J178" s="44">
        <v>506.78</v>
      </c>
      <c r="K178" s="324">
        <f t="shared" si="52"/>
        <v>263316.08</v>
      </c>
      <c r="L178" s="321">
        <v>0</v>
      </c>
      <c r="M178" s="321">
        <v>263316.08</v>
      </c>
      <c r="N178" s="321">
        <v>0</v>
      </c>
      <c r="O178" s="324">
        <v>0</v>
      </c>
      <c r="P178" s="41">
        <f t="shared" si="51"/>
        <v>453.64127831854597</v>
      </c>
      <c r="Q178" s="41">
        <v>9673</v>
      </c>
      <c r="R178" s="57" t="s">
        <v>91</v>
      </c>
      <c r="S178" s="138"/>
      <c r="T178" s="87"/>
      <c r="U178" s="87"/>
    </row>
    <row r="179" spans="1:39" ht="30" customHeight="1" x14ac:dyDescent="0.25">
      <c r="A179" s="273">
        <v>123</v>
      </c>
      <c r="B179" s="267" t="s">
        <v>164</v>
      </c>
      <c r="C179" s="275">
        <v>1970</v>
      </c>
      <c r="D179" s="275" t="s">
        <v>201</v>
      </c>
      <c r="E179" s="275" t="s">
        <v>22</v>
      </c>
      <c r="F179" s="275">
        <v>5</v>
      </c>
      <c r="G179" s="275">
        <v>4</v>
      </c>
      <c r="H179" s="284">
        <v>3437.5</v>
      </c>
      <c r="I179" s="284">
        <v>0</v>
      </c>
      <c r="J179" s="312">
        <v>3437.5</v>
      </c>
      <c r="K179" s="284">
        <f t="shared" si="52"/>
        <v>50000</v>
      </c>
      <c r="L179" s="284">
        <v>0</v>
      </c>
      <c r="M179" s="284">
        <v>0</v>
      </c>
      <c r="N179" s="284">
        <v>0</v>
      </c>
      <c r="O179" s="284">
        <f>'[1]Прод. прилож (2)'!$D$1153</f>
        <v>50000</v>
      </c>
      <c r="P179" s="278">
        <f t="shared" ref="P179:P204" si="53">K179/H179</f>
        <v>14.545454545454545</v>
      </c>
      <c r="Q179" s="289">
        <v>9673</v>
      </c>
      <c r="R179" s="304" t="s">
        <v>93</v>
      </c>
      <c r="S179" s="166"/>
      <c r="T179" s="267"/>
      <c r="U179" s="280"/>
      <c r="V179" s="280"/>
      <c r="W179" s="280"/>
      <c r="X179" s="282"/>
      <c r="Y179" s="282"/>
      <c r="Z179" s="314"/>
      <c r="AA179" s="314"/>
      <c r="AB179" s="314"/>
      <c r="AC179" s="293"/>
      <c r="AD179" s="314"/>
      <c r="AE179" s="314"/>
      <c r="AF179" s="314"/>
      <c r="AG179" s="293"/>
      <c r="AH179" s="278"/>
      <c r="AI179" s="278"/>
      <c r="AJ179" s="296"/>
      <c r="AK179" s="14"/>
      <c r="AL179" s="14"/>
      <c r="AM179" s="14"/>
    </row>
    <row r="180" spans="1:39" ht="30" customHeight="1" x14ac:dyDescent="0.25">
      <c r="A180" s="171">
        <v>124</v>
      </c>
      <c r="B180" s="245" t="s">
        <v>165</v>
      </c>
      <c r="C180" s="241">
        <v>1964</v>
      </c>
      <c r="D180" s="241" t="s">
        <v>201</v>
      </c>
      <c r="E180" s="241" t="s">
        <v>20</v>
      </c>
      <c r="F180" s="241">
        <v>4</v>
      </c>
      <c r="G180" s="241">
        <v>3</v>
      </c>
      <c r="H180" s="233">
        <v>2239.8000000000002</v>
      </c>
      <c r="I180" s="233">
        <v>0</v>
      </c>
      <c r="J180" s="44">
        <v>2239.8000000000002</v>
      </c>
      <c r="K180" s="233">
        <f t="shared" si="52"/>
        <v>50000</v>
      </c>
      <c r="L180" s="233">
        <v>0</v>
      </c>
      <c r="M180" s="233">
        <v>0</v>
      </c>
      <c r="N180" s="233">
        <v>0</v>
      </c>
      <c r="O180" s="233">
        <f>'[1]Прод. прилож (2)'!$D$1153</f>
        <v>50000</v>
      </c>
      <c r="P180" s="41">
        <f t="shared" si="53"/>
        <v>22.3234217340834</v>
      </c>
      <c r="Q180" s="39">
        <v>9673</v>
      </c>
      <c r="R180" s="251" t="s">
        <v>93</v>
      </c>
      <c r="S180" s="70"/>
      <c r="T180" s="245"/>
      <c r="U180" s="247"/>
      <c r="V180" s="247"/>
      <c r="W180" s="247"/>
      <c r="X180" s="248"/>
      <c r="Y180" s="248"/>
      <c r="Z180" s="38"/>
      <c r="AA180" s="38"/>
      <c r="AB180" s="38"/>
      <c r="AC180" s="249"/>
      <c r="AD180" s="38"/>
      <c r="AE180" s="38"/>
      <c r="AF180" s="38"/>
      <c r="AG180" s="249"/>
      <c r="AH180" s="41"/>
      <c r="AI180" s="41"/>
      <c r="AJ180" s="57"/>
      <c r="AK180" s="14"/>
      <c r="AL180" s="14"/>
      <c r="AM180" s="14"/>
    </row>
    <row r="181" spans="1:39" ht="30" customHeight="1" x14ac:dyDescent="0.25">
      <c r="A181" s="171">
        <v>125</v>
      </c>
      <c r="B181" s="245" t="s">
        <v>166</v>
      </c>
      <c r="C181" s="241">
        <v>1961</v>
      </c>
      <c r="D181" s="241" t="s">
        <v>201</v>
      </c>
      <c r="E181" s="241" t="s">
        <v>20</v>
      </c>
      <c r="F181" s="242">
        <v>2</v>
      </c>
      <c r="G181" s="242">
        <v>2</v>
      </c>
      <c r="H181" s="233">
        <v>788.6</v>
      </c>
      <c r="I181" s="234">
        <v>0</v>
      </c>
      <c r="J181" s="44">
        <v>572.20000000000005</v>
      </c>
      <c r="K181" s="233">
        <f t="shared" si="52"/>
        <v>3638788.0100000002</v>
      </c>
      <c r="L181" s="233">
        <v>0</v>
      </c>
      <c r="M181" s="233">
        <v>0</v>
      </c>
      <c r="N181" s="233">
        <v>0</v>
      </c>
      <c r="O181" s="233">
        <f>'[1]Прод. прилож (2)'!$D$53</f>
        <v>3638788.0100000002</v>
      </c>
      <c r="P181" s="41">
        <f t="shared" si="53"/>
        <v>4614.2379026122244</v>
      </c>
      <c r="Q181" s="39">
        <v>9673</v>
      </c>
      <c r="R181" s="251" t="s">
        <v>91</v>
      </c>
      <c r="S181" s="142"/>
      <c r="T181" s="245"/>
      <c r="U181" s="247"/>
      <c r="V181" s="247"/>
      <c r="W181" s="247"/>
      <c r="X181" s="248"/>
      <c r="Y181" s="248"/>
      <c r="Z181" s="38"/>
      <c r="AA181" s="38"/>
      <c r="AB181" s="38"/>
      <c r="AC181" s="249"/>
      <c r="AD181" s="38"/>
      <c r="AE181" s="38"/>
      <c r="AF181" s="38"/>
      <c r="AG181" s="249"/>
      <c r="AH181" s="41"/>
      <c r="AI181" s="41"/>
      <c r="AJ181" s="57"/>
      <c r="AK181" s="14"/>
      <c r="AL181" s="14"/>
      <c r="AM181" s="14"/>
    </row>
    <row r="182" spans="1:39" ht="30" customHeight="1" x14ac:dyDescent="0.25">
      <c r="A182" s="171">
        <v>126</v>
      </c>
      <c r="B182" s="245" t="s">
        <v>167</v>
      </c>
      <c r="C182" s="241">
        <v>1961</v>
      </c>
      <c r="D182" s="241" t="s">
        <v>201</v>
      </c>
      <c r="E182" s="241" t="s">
        <v>20</v>
      </c>
      <c r="F182" s="242">
        <v>2</v>
      </c>
      <c r="G182" s="242">
        <v>2</v>
      </c>
      <c r="H182" s="233">
        <v>683</v>
      </c>
      <c r="I182" s="234">
        <v>0</v>
      </c>
      <c r="J182" s="44">
        <v>594.5</v>
      </c>
      <c r="K182" s="233">
        <f t="shared" si="52"/>
        <v>3415090.9899999998</v>
      </c>
      <c r="L182" s="233">
        <v>0</v>
      </c>
      <c r="M182" s="233">
        <v>0</v>
      </c>
      <c r="N182" s="233">
        <v>0</v>
      </c>
      <c r="O182" s="233">
        <f>'[1]Прод. прилож (2)'!$D$54</f>
        <v>3415090.9899999998</v>
      </c>
      <c r="P182" s="41">
        <f t="shared" si="53"/>
        <v>5000.1332210834553</v>
      </c>
      <c r="Q182" s="39">
        <v>9673</v>
      </c>
      <c r="R182" s="251" t="s">
        <v>91</v>
      </c>
      <c r="S182" s="142"/>
      <c r="T182" s="245"/>
      <c r="U182" s="247"/>
      <c r="V182" s="247"/>
      <c r="W182" s="247"/>
      <c r="X182" s="248"/>
      <c r="Y182" s="248"/>
      <c r="Z182" s="38"/>
      <c r="AA182" s="38"/>
      <c r="AB182" s="38"/>
      <c r="AC182" s="249"/>
      <c r="AD182" s="38"/>
      <c r="AE182" s="38"/>
      <c r="AF182" s="38"/>
      <c r="AG182" s="249"/>
      <c r="AH182" s="41"/>
      <c r="AI182" s="41"/>
      <c r="AJ182" s="57"/>
      <c r="AK182" s="14"/>
      <c r="AL182" s="14"/>
      <c r="AM182" s="14"/>
    </row>
    <row r="183" spans="1:39" ht="30" customHeight="1" x14ac:dyDescent="0.25">
      <c r="A183" s="171">
        <v>127</v>
      </c>
      <c r="B183" s="245" t="s">
        <v>168</v>
      </c>
      <c r="C183" s="241">
        <v>1963</v>
      </c>
      <c r="D183" s="241" t="s">
        <v>201</v>
      </c>
      <c r="E183" s="241" t="s">
        <v>20</v>
      </c>
      <c r="F183" s="242">
        <v>2</v>
      </c>
      <c r="G183" s="242">
        <v>2</v>
      </c>
      <c r="H183" s="233">
        <v>691</v>
      </c>
      <c r="I183" s="234">
        <v>0</v>
      </c>
      <c r="J183" s="44">
        <v>558.70000000000005</v>
      </c>
      <c r="K183" s="233">
        <f t="shared" si="52"/>
        <v>3891885.6099999994</v>
      </c>
      <c r="L183" s="233">
        <v>0</v>
      </c>
      <c r="M183" s="233">
        <v>0</v>
      </c>
      <c r="N183" s="233">
        <v>0</v>
      </c>
      <c r="O183" s="233">
        <f>'[1]Прод. прилож (2)'!$D$55</f>
        <v>3891885.6099999994</v>
      </c>
      <c r="P183" s="41">
        <f t="shared" si="53"/>
        <v>5632.2512445730817</v>
      </c>
      <c r="Q183" s="39">
        <v>9673</v>
      </c>
      <c r="R183" s="251" t="s">
        <v>91</v>
      </c>
      <c r="S183" s="142"/>
      <c r="T183" s="245"/>
      <c r="U183" s="247"/>
      <c r="V183" s="247"/>
      <c r="W183" s="247"/>
      <c r="X183" s="248"/>
      <c r="Y183" s="248"/>
      <c r="Z183" s="38"/>
      <c r="AA183" s="38"/>
      <c r="AB183" s="38"/>
      <c r="AC183" s="249"/>
      <c r="AD183" s="38"/>
      <c r="AE183" s="38"/>
      <c r="AF183" s="38"/>
      <c r="AG183" s="249"/>
      <c r="AH183" s="41"/>
      <c r="AI183" s="41"/>
      <c r="AJ183" s="57"/>
      <c r="AK183" s="14"/>
      <c r="AL183" s="14"/>
      <c r="AM183" s="14"/>
    </row>
    <row r="184" spans="1:39" ht="30" customHeight="1" x14ac:dyDescent="0.25">
      <c r="A184" s="171">
        <v>128</v>
      </c>
      <c r="B184" s="245" t="s">
        <v>169</v>
      </c>
      <c r="C184" s="241">
        <v>1962</v>
      </c>
      <c r="D184" s="241" t="s">
        <v>201</v>
      </c>
      <c r="E184" s="241" t="s">
        <v>20</v>
      </c>
      <c r="F184" s="242">
        <v>2</v>
      </c>
      <c r="G184" s="242">
        <v>1</v>
      </c>
      <c r="H184" s="233">
        <v>682</v>
      </c>
      <c r="I184" s="234">
        <v>0</v>
      </c>
      <c r="J184" s="44">
        <v>568.4</v>
      </c>
      <c r="K184" s="233">
        <f t="shared" si="52"/>
        <v>2452729.9899999998</v>
      </c>
      <c r="L184" s="233">
        <v>0</v>
      </c>
      <c r="M184" s="233">
        <v>0</v>
      </c>
      <c r="N184" s="233">
        <v>0</v>
      </c>
      <c r="O184" s="233">
        <f>'[1]Прод. прилож (2)'!$D$56</f>
        <v>2452729.9899999998</v>
      </c>
      <c r="P184" s="41">
        <f t="shared" si="53"/>
        <v>3596.3782844574775</v>
      </c>
      <c r="Q184" s="39">
        <v>9673</v>
      </c>
      <c r="R184" s="251" t="s">
        <v>91</v>
      </c>
      <c r="S184" s="142"/>
      <c r="T184" s="245"/>
      <c r="U184" s="247"/>
      <c r="V184" s="247"/>
      <c r="W184" s="247"/>
      <c r="X184" s="248"/>
      <c r="Y184" s="248"/>
      <c r="Z184" s="38"/>
      <c r="AA184" s="38"/>
      <c r="AB184" s="38"/>
      <c r="AC184" s="249"/>
      <c r="AD184" s="38"/>
      <c r="AE184" s="38"/>
      <c r="AF184" s="38"/>
      <c r="AG184" s="249"/>
      <c r="AH184" s="41"/>
      <c r="AI184" s="41"/>
      <c r="AJ184" s="57"/>
      <c r="AK184" s="14"/>
      <c r="AL184" s="14"/>
      <c r="AM184" s="14"/>
    </row>
    <row r="185" spans="1:39" ht="30" customHeight="1" x14ac:dyDescent="0.25">
      <c r="A185" s="171">
        <v>129</v>
      </c>
      <c r="B185" s="245" t="s">
        <v>170</v>
      </c>
      <c r="C185" s="241">
        <v>1964</v>
      </c>
      <c r="D185" s="241" t="s">
        <v>201</v>
      </c>
      <c r="E185" s="241" t="s">
        <v>20</v>
      </c>
      <c r="F185" s="242">
        <v>4</v>
      </c>
      <c r="G185" s="242">
        <v>2</v>
      </c>
      <c r="H185" s="233">
        <v>2028.8</v>
      </c>
      <c r="I185" s="234">
        <v>0</v>
      </c>
      <c r="J185" s="44">
        <v>2028.8</v>
      </c>
      <c r="K185" s="233">
        <f t="shared" si="52"/>
        <v>31766.53</v>
      </c>
      <c r="L185" s="233">
        <v>0</v>
      </c>
      <c r="M185" s="233">
        <v>0</v>
      </c>
      <c r="N185" s="233">
        <v>0</v>
      </c>
      <c r="O185" s="233">
        <f>'[1]Прод. прилож (2)'!$D$489</f>
        <v>31766.53</v>
      </c>
      <c r="P185" s="41">
        <f t="shared" si="53"/>
        <v>15.657792783911672</v>
      </c>
      <c r="Q185" s="39">
        <v>9673</v>
      </c>
      <c r="R185" s="251" t="s">
        <v>92</v>
      </c>
      <c r="S185" s="70"/>
      <c r="T185" s="245"/>
      <c r="U185" s="247"/>
      <c r="V185" s="247"/>
      <c r="W185" s="247"/>
      <c r="X185" s="248"/>
      <c r="Y185" s="248"/>
      <c r="Z185" s="38"/>
      <c r="AA185" s="38"/>
      <c r="AB185" s="38"/>
      <c r="AC185" s="249"/>
      <c r="AD185" s="38"/>
      <c r="AE185" s="38"/>
      <c r="AF185" s="38"/>
      <c r="AG185" s="249"/>
      <c r="AH185" s="41"/>
      <c r="AI185" s="41"/>
      <c r="AJ185" s="57"/>
      <c r="AK185" s="14"/>
      <c r="AL185" s="14"/>
      <c r="AM185" s="14"/>
    </row>
    <row r="186" spans="1:39" ht="30" customHeight="1" x14ac:dyDescent="0.25">
      <c r="A186" s="171">
        <v>130</v>
      </c>
      <c r="B186" s="245" t="s">
        <v>171</v>
      </c>
      <c r="C186" s="241">
        <v>1964</v>
      </c>
      <c r="D186" s="241" t="s">
        <v>201</v>
      </c>
      <c r="E186" s="241" t="s">
        <v>20</v>
      </c>
      <c r="F186" s="242">
        <v>2</v>
      </c>
      <c r="G186" s="242">
        <v>1</v>
      </c>
      <c r="H186" s="233">
        <v>368.5</v>
      </c>
      <c r="I186" s="234">
        <v>0</v>
      </c>
      <c r="J186" s="44">
        <v>368.5</v>
      </c>
      <c r="K186" s="233">
        <f t="shared" si="52"/>
        <v>7689.73</v>
      </c>
      <c r="L186" s="233">
        <v>0</v>
      </c>
      <c r="M186" s="233">
        <v>0</v>
      </c>
      <c r="N186" s="233">
        <v>0</v>
      </c>
      <c r="O186" s="233">
        <f>'[1]Прод. прилож (2)'!$D$490</f>
        <v>7689.73</v>
      </c>
      <c r="P186" s="41">
        <f t="shared" si="53"/>
        <v>20.8676526458616</v>
      </c>
      <c r="Q186" s="39">
        <v>9673</v>
      </c>
      <c r="R186" s="251" t="s">
        <v>92</v>
      </c>
      <c r="S186" s="70"/>
      <c r="T186" s="245"/>
      <c r="U186" s="247"/>
      <c r="V186" s="247"/>
      <c r="W186" s="247"/>
      <c r="X186" s="248"/>
      <c r="Y186" s="248"/>
      <c r="Z186" s="38"/>
      <c r="AA186" s="38"/>
      <c r="AB186" s="38"/>
      <c r="AC186" s="249"/>
      <c r="AD186" s="38"/>
      <c r="AE186" s="38"/>
      <c r="AF186" s="38"/>
      <c r="AG186" s="249"/>
      <c r="AH186" s="41"/>
      <c r="AI186" s="41"/>
      <c r="AJ186" s="57"/>
      <c r="AK186" s="14"/>
      <c r="AL186" s="14"/>
      <c r="AM186" s="14"/>
    </row>
    <row r="187" spans="1:39" ht="30" customHeight="1" x14ac:dyDescent="0.25">
      <c r="A187" s="171">
        <v>131</v>
      </c>
      <c r="B187" s="245" t="s">
        <v>172</v>
      </c>
      <c r="C187" s="241">
        <v>1957</v>
      </c>
      <c r="D187" s="241" t="s">
        <v>201</v>
      </c>
      <c r="E187" s="241" t="s">
        <v>20</v>
      </c>
      <c r="F187" s="242">
        <v>2</v>
      </c>
      <c r="G187" s="242">
        <v>1</v>
      </c>
      <c r="H187" s="233">
        <v>474</v>
      </c>
      <c r="I187" s="234">
        <v>0</v>
      </c>
      <c r="J187" s="44">
        <v>428.7</v>
      </c>
      <c r="K187" s="233">
        <f t="shared" si="52"/>
        <v>1864562.06</v>
      </c>
      <c r="L187" s="233">
        <v>0</v>
      </c>
      <c r="M187" s="233">
        <v>0</v>
      </c>
      <c r="N187" s="233">
        <v>0</v>
      </c>
      <c r="O187" s="233">
        <f>'[1]Прод. прилож (2)'!$D$57</f>
        <v>1864562.06</v>
      </c>
      <c r="P187" s="41">
        <f t="shared" si="53"/>
        <v>3933.6752320675105</v>
      </c>
      <c r="Q187" s="39">
        <v>9673</v>
      </c>
      <c r="R187" s="251" t="s">
        <v>91</v>
      </c>
      <c r="S187" s="142"/>
      <c r="T187" s="245"/>
      <c r="U187" s="247"/>
      <c r="V187" s="247"/>
      <c r="W187" s="247"/>
      <c r="X187" s="248"/>
      <c r="Y187" s="248"/>
      <c r="Z187" s="38"/>
      <c r="AA187" s="38"/>
      <c r="AB187" s="38"/>
      <c r="AC187" s="249"/>
      <c r="AD187" s="38"/>
      <c r="AE187" s="38"/>
      <c r="AF187" s="38"/>
      <c r="AG187" s="249"/>
      <c r="AH187" s="41"/>
      <c r="AI187" s="41"/>
      <c r="AJ187" s="57"/>
      <c r="AK187" s="14"/>
      <c r="AL187" s="14"/>
      <c r="AM187" s="14"/>
    </row>
    <row r="188" spans="1:39" ht="30" customHeight="1" x14ac:dyDescent="0.25">
      <c r="A188" s="171">
        <v>132</v>
      </c>
      <c r="B188" s="245" t="s">
        <v>173</v>
      </c>
      <c r="C188" s="241">
        <v>1969</v>
      </c>
      <c r="D188" s="241" t="s">
        <v>201</v>
      </c>
      <c r="E188" s="241" t="s">
        <v>20</v>
      </c>
      <c r="F188" s="241">
        <v>2</v>
      </c>
      <c r="G188" s="241">
        <v>1</v>
      </c>
      <c r="H188" s="233">
        <v>340</v>
      </c>
      <c r="I188" s="233">
        <v>0</v>
      </c>
      <c r="J188" s="44">
        <v>340</v>
      </c>
      <c r="K188" s="233">
        <f t="shared" si="52"/>
        <v>50000</v>
      </c>
      <c r="L188" s="233">
        <v>0</v>
      </c>
      <c r="M188" s="233">
        <v>0</v>
      </c>
      <c r="N188" s="233">
        <v>0</v>
      </c>
      <c r="O188" s="233">
        <f>'[1]Прод. прилож (2)'!$D$1155</f>
        <v>50000</v>
      </c>
      <c r="P188" s="41">
        <f t="shared" si="53"/>
        <v>147.05882352941177</v>
      </c>
      <c r="Q188" s="39">
        <v>9673</v>
      </c>
      <c r="R188" s="251" t="s">
        <v>93</v>
      </c>
      <c r="S188" s="70"/>
      <c r="T188" s="245"/>
      <c r="U188" s="247"/>
      <c r="V188" s="247"/>
      <c r="W188" s="247"/>
      <c r="X188" s="248"/>
      <c r="Y188" s="248"/>
      <c r="Z188" s="38"/>
      <c r="AA188" s="38"/>
      <c r="AB188" s="38"/>
      <c r="AC188" s="249"/>
      <c r="AD188" s="38"/>
      <c r="AE188" s="38"/>
      <c r="AF188" s="38"/>
      <c r="AG188" s="249"/>
      <c r="AH188" s="41"/>
      <c r="AI188" s="41"/>
      <c r="AJ188" s="57"/>
      <c r="AK188" s="14"/>
      <c r="AL188" s="14"/>
      <c r="AM188" s="14"/>
    </row>
    <row r="189" spans="1:39" ht="30" customHeight="1" x14ac:dyDescent="0.25">
      <c r="A189" s="171">
        <v>133</v>
      </c>
      <c r="B189" s="199" t="s">
        <v>174</v>
      </c>
      <c r="C189" s="179">
        <v>1970</v>
      </c>
      <c r="D189" s="179" t="s">
        <v>201</v>
      </c>
      <c r="E189" s="179" t="s">
        <v>20</v>
      </c>
      <c r="F189" s="179">
        <v>2</v>
      </c>
      <c r="G189" s="179">
        <v>1</v>
      </c>
      <c r="H189" s="206">
        <v>394.8</v>
      </c>
      <c r="I189" s="206">
        <v>0</v>
      </c>
      <c r="J189" s="196">
        <v>394.8</v>
      </c>
      <c r="K189" s="206">
        <f t="shared" si="52"/>
        <v>50000</v>
      </c>
      <c r="L189" s="206">
        <v>0</v>
      </c>
      <c r="M189" s="206">
        <v>0</v>
      </c>
      <c r="N189" s="206">
        <v>0</v>
      </c>
      <c r="O189" s="206">
        <f>'[1]Прод. прилож (2)'!$D$1156</f>
        <v>50000</v>
      </c>
      <c r="P189" s="227">
        <f t="shared" si="53"/>
        <v>126.64640324214793</v>
      </c>
      <c r="Q189" s="185">
        <v>9673</v>
      </c>
      <c r="R189" s="212" t="s">
        <v>93</v>
      </c>
      <c r="S189" s="165"/>
      <c r="T189" s="199"/>
      <c r="U189" s="192"/>
      <c r="V189" s="192"/>
      <c r="W189" s="192"/>
      <c r="X189" s="194"/>
      <c r="Y189" s="194"/>
      <c r="Z189" s="235"/>
      <c r="AA189" s="235"/>
      <c r="AB189" s="235"/>
      <c r="AC189" s="216"/>
      <c r="AD189" s="235"/>
      <c r="AE189" s="235"/>
      <c r="AF189" s="235"/>
      <c r="AG189" s="216"/>
      <c r="AH189" s="227"/>
      <c r="AI189" s="227"/>
      <c r="AJ189" s="214"/>
      <c r="AK189" s="14"/>
      <c r="AL189" s="14"/>
      <c r="AM189" s="14"/>
    </row>
    <row r="190" spans="1:39" s="118" customFormat="1" ht="30" customHeight="1" x14ac:dyDescent="0.25">
      <c r="A190" s="171">
        <v>134</v>
      </c>
      <c r="B190" s="245" t="s">
        <v>175</v>
      </c>
      <c r="C190" s="241">
        <v>1962</v>
      </c>
      <c r="D190" s="241" t="s">
        <v>201</v>
      </c>
      <c r="E190" s="241" t="s">
        <v>20</v>
      </c>
      <c r="F190" s="242">
        <v>2</v>
      </c>
      <c r="G190" s="242">
        <v>1</v>
      </c>
      <c r="H190" s="233">
        <v>332.33</v>
      </c>
      <c r="I190" s="234">
        <v>0</v>
      </c>
      <c r="J190" s="44">
        <v>295.3</v>
      </c>
      <c r="K190" s="233">
        <f t="shared" si="52"/>
        <v>595223.93000000005</v>
      </c>
      <c r="L190" s="233">
        <v>0</v>
      </c>
      <c r="M190" s="233">
        <v>0</v>
      </c>
      <c r="N190" s="233">
        <v>0</v>
      </c>
      <c r="O190" s="233">
        <f>'[1]Прод. прилож (2)'!$D$58</f>
        <v>595223.93000000005</v>
      </c>
      <c r="P190" s="41">
        <f t="shared" si="53"/>
        <v>1791.0628892967836</v>
      </c>
      <c r="Q190" s="39">
        <v>9673</v>
      </c>
      <c r="R190" s="251" t="s">
        <v>91</v>
      </c>
      <c r="S190" s="167"/>
      <c r="T190" s="245"/>
      <c r="U190" s="247"/>
      <c r="V190" s="247"/>
      <c r="W190" s="247"/>
      <c r="X190" s="248"/>
      <c r="Y190" s="248"/>
      <c r="Z190" s="38"/>
      <c r="AA190" s="38"/>
      <c r="AB190" s="38"/>
      <c r="AC190" s="249"/>
      <c r="AD190" s="38"/>
      <c r="AE190" s="38"/>
      <c r="AF190" s="38"/>
      <c r="AG190" s="249"/>
      <c r="AH190" s="41"/>
      <c r="AI190" s="41"/>
      <c r="AJ190" s="57"/>
      <c r="AK190" s="15"/>
      <c r="AL190" s="15"/>
      <c r="AM190" s="15"/>
    </row>
    <row r="191" spans="1:39" ht="30" customHeight="1" x14ac:dyDescent="0.25">
      <c r="A191" s="171">
        <v>135</v>
      </c>
      <c r="B191" s="201" t="s">
        <v>176</v>
      </c>
      <c r="C191" s="180">
        <v>1979</v>
      </c>
      <c r="D191" s="180" t="s">
        <v>201</v>
      </c>
      <c r="E191" s="180" t="s">
        <v>20</v>
      </c>
      <c r="F191" s="180">
        <v>5</v>
      </c>
      <c r="G191" s="180">
        <v>2</v>
      </c>
      <c r="H191" s="208">
        <v>1209.4000000000001</v>
      </c>
      <c r="I191" s="208">
        <v>0</v>
      </c>
      <c r="J191" s="197">
        <v>1209.4000000000001</v>
      </c>
      <c r="K191" s="208">
        <f t="shared" si="52"/>
        <v>50000</v>
      </c>
      <c r="L191" s="208">
        <v>0</v>
      </c>
      <c r="M191" s="208">
        <v>0</v>
      </c>
      <c r="N191" s="208">
        <v>0</v>
      </c>
      <c r="O191" s="208">
        <f>'[1]Прод. прилож (2)'!$D$1157</f>
        <v>50000</v>
      </c>
      <c r="P191" s="228">
        <f t="shared" si="53"/>
        <v>41.342814618819247</v>
      </c>
      <c r="Q191" s="186">
        <v>9673</v>
      </c>
      <c r="R191" s="213" t="s">
        <v>93</v>
      </c>
      <c r="S191" s="166"/>
      <c r="T191" s="201"/>
      <c r="U191" s="193"/>
      <c r="V191" s="193"/>
      <c r="W191" s="193"/>
      <c r="X191" s="195"/>
      <c r="Y191" s="195"/>
      <c r="Z191" s="236"/>
      <c r="AA191" s="236"/>
      <c r="AB191" s="236"/>
      <c r="AC191" s="217"/>
      <c r="AD191" s="236"/>
      <c r="AE191" s="236"/>
      <c r="AF191" s="236"/>
      <c r="AG191" s="217"/>
      <c r="AH191" s="228"/>
      <c r="AI191" s="228"/>
      <c r="AJ191" s="215"/>
      <c r="AK191" s="14"/>
      <c r="AL191" s="14"/>
      <c r="AM191" s="14"/>
    </row>
    <row r="192" spans="1:39" ht="30" customHeight="1" x14ac:dyDescent="0.25">
      <c r="A192" s="171">
        <v>136</v>
      </c>
      <c r="B192" s="245" t="s">
        <v>177</v>
      </c>
      <c r="C192" s="241">
        <v>1965</v>
      </c>
      <c r="D192" s="241" t="s">
        <v>201</v>
      </c>
      <c r="E192" s="241" t="s">
        <v>20</v>
      </c>
      <c r="F192" s="242">
        <v>4</v>
      </c>
      <c r="G192" s="242">
        <v>2</v>
      </c>
      <c r="H192" s="233">
        <v>1429.8</v>
      </c>
      <c r="I192" s="234">
        <v>0</v>
      </c>
      <c r="J192" s="44">
        <v>1429.8</v>
      </c>
      <c r="K192" s="233">
        <f t="shared" si="52"/>
        <v>20621.32</v>
      </c>
      <c r="L192" s="233">
        <v>0</v>
      </c>
      <c r="M192" s="233">
        <v>0</v>
      </c>
      <c r="N192" s="233">
        <v>0</v>
      </c>
      <c r="O192" s="233">
        <f>'[1]Прод. прилож (2)'!$D$491</f>
        <v>20621.32</v>
      </c>
      <c r="P192" s="41">
        <f t="shared" si="53"/>
        <v>14.42252063225626</v>
      </c>
      <c r="Q192" s="39">
        <v>9673</v>
      </c>
      <c r="R192" s="251" t="s">
        <v>92</v>
      </c>
      <c r="S192" s="70"/>
      <c r="T192" s="245"/>
      <c r="U192" s="247"/>
      <c r="V192" s="247"/>
      <c r="W192" s="247"/>
      <c r="X192" s="248"/>
      <c r="Y192" s="248"/>
      <c r="Z192" s="38"/>
      <c r="AA192" s="38"/>
      <c r="AB192" s="38"/>
      <c r="AC192" s="249"/>
      <c r="AD192" s="38"/>
      <c r="AE192" s="38"/>
      <c r="AF192" s="38"/>
      <c r="AG192" s="249"/>
      <c r="AH192" s="41"/>
      <c r="AI192" s="41"/>
      <c r="AJ192" s="57"/>
      <c r="AK192" s="14"/>
      <c r="AL192" s="14"/>
      <c r="AM192" s="14"/>
    </row>
    <row r="193" spans="1:39" ht="30" customHeight="1" x14ac:dyDescent="0.25">
      <c r="A193" s="171">
        <v>137</v>
      </c>
      <c r="B193" s="245" t="s">
        <v>178</v>
      </c>
      <c r="C193" s="241">
        <v>1972</v>
      </c>
      <c r="D193" s="241" t="s">
        <v>201</v>
      </c>
      <c r="E193" s="241" t="s">
        <v>20</v>
      </c>
      <c r="F193" s="241">
        <v>2</v>
      </c>
      <c r="G193" s="241">
        <v>2</v>
      </c>
      <c r="H193" s="233">
        <v>800.6</v>
      </c>
      <c r="I193" s="233">
        <v>0</v>
      </c>
      <c r="J193" s="44">
        <v>800.6</v>
      </c>
      <c r="K193" s="233">
        <f t="shared" si="52"/>
        <v>50000</v>
      </c>
      <c r="L193" s="233">
        <v>0</v>
      </c>
      <c r="M193" s="233">
        <v>0</v>
      </c>
      <c r="N193" s="233">
        <v>0</v>
      </c>
      <c r="O193" s="233">
        <f>'[1]Прод. прилож (2)'!$D$1158</f>
        <v>50000</v>
      </c>
      <c r="P193" s="41">
        <f t="shared" si="53"/>
        <v>62.453160129902571</v>
      </c>
      <c r="Q193" s="39">
        <v>9673</v>
      </c>
      <c r="R193" s="251" t="s">
        <v>93</v>
      </c>
      <c r="S193" s="70"/>
      <c r="T193" s="245"/>
      <c r="U193" s="247"/>
      <c r="V193" s="247"/>
      <c r="W193" s="247"/>
      <c r="X193" s="248"/>
      <c r="Y193" s="248"/>
      <c r="Z193" s="38"/>
      <c r="AA193" s="38"/>
      <c r="AB193" s="38"/>
      <c r="AC193" s="249"/>
      <c r="AD193" s="38"/>
      <c r="AE193" s="38"/>
      <c r="AF193" s="38"/>
      <c r="AG193" s="249"/>
      <c r="AH193" s="41"/>
      <c r="AI193" s="41"/>
      <c r="AJ193" s="57"/>
      <c r="AK193" s="14"/>
      <c r="AL193" s="14"/>
      <c r="AM193" s="14"/>
    </row>
    <row r="194" spans="1:39" ht="30" customHeight="1" x14ac:dyDescent="0.25">
      <c r="A194" s="171">
        <v>138</v>
      </c>
      <c r="B194" s="245" t="s">
        <v>200</v>
      </c>
      <c r="C194" s="241">
        <v>1982</v>
      </c>
      <c r="D194" s="241" t="s">
        <v>201</v>
      </c>
      <c r="E194" s="241" t="s">
        <v>20</v>
      </c>
      <c r="F194" s="241">
        <v>5</v>
      </c>
      <c r="G194" s="241">
        <v>1</v>
      </c>
      <c r="H194" s="233">
        <v>2556.61</v>
      </c>
      <c r="I194" s="233">
        <v>183.62</v>
      </c>
      <c r="J194" s="44">
        <v>1917.66</v>
      </c>
      <c r="K194" s="233">
        <f t="shared" si="52"/>
        <v>50000</v>
      </c>
      <c r="L194" s="233">
        <v>0</v>
      </c>
      <c r="M194" s="233">
        <v>0</v>
      </c>
      <c r="N194" s="233">
        <v>0</v>
      </c>
      <c r="O194" s="233">
        <f>'[1]Прод. прилож (2)'!$D$1159</f>
        <v>50000</v>
      </c>
      <c r="P194" s="41">
        <f t="shared" si="53"/>
        <v>19.557147942001322</v>
      </c>
      <c r="Q194" s="39">
        <v>9673</v>
      </c>
      <c r="R194" s="251" t="s">
        <v>93</v>
      </c>
      <c r="S194" s="70"/>
      <c r="T194" s="245"/>
      <c r="U194" s="247"/>
      <c r="V194" s="247"/>
      <c r="W194" s="247"/>
      <c r="X194" s="248"/>
      <c r="Y194" s="248"/>
      <c r="Z194" s="38"/>
      <c r="AA194" s="38"/>
      <c r="AB194" s="38"/>
      <c r="AC194" s="249"/>
      <c r="AD194" s="38"/>
      <c r="AE194" s="38"/>
      <c r="AF194" s="38"/>
      <c r="AG194" s="249"/>
      <c r="AH194" s="41"/>
      <c r="AI194" s="41"/>
      <c r="AJ194" s="57"/>
      <c r="AK194" s="14"/>
      <c r="AL194" s="14"/>
      <c r="AM194" s="14"/>
    </row>
    <row r="195" spans="1:39" ht="30" customHeight="1" x14ac:dyDescent="0.25">
      <c r="A195" s="171">
        <v>139</v>
      </c>
      <c r="B195" s="245" t="s">
        <v>179</v>
      </c>
      <c r="C195" s="241">
        <v>1962</v>
      </c>
      <c r="D195" s="241" t="s">
        <v>201</v>
      </c>
      <c r="E195" s="241" t="s">
        <v>20</v>
      </c>
      <c r="F195" s="242">
        <v>2</v>
      </c>
      <c r="G195" s="242">
        <v>2</v>
      </c>
      <c r="H195" s="233">
        <v>1595.36</v>
      </c>
      <c r="I195" s="234">
        <v>0</v>
      </c>
      <c r="J195" s="44">
        <v>1398.2</v>
      </c>
      <c r="K195" s="233">
        <f t="shared" si="52"/>
        <v>1585374.44</v>
      </c>
      <c r="L195" s="233">
        <v>0</v>
      </c>
      <c r="M195" s="233">
        <v>0</v>
      </c>
      <c r="N195" s="233">
        <v>0</v>
      </c>
      <c r="O195" s="233">
        <f>'[1]Прод. прилож (2)'!$D$59</f>
        <v>1585374.44</v>
      </c>
      <c r="P195" s="41">
        <f t="shared" si="53"/>
        <v>993.74087353324649</v>
      </c>
      <c r="Q195" s="39">
        <v>9673</v>
      </c>
      <c r="R195" s="251" t="s">
        <v>91</v>
      </c>
      <c r="S195" s="142"/>
      <c r="T195" s="245"/>
      <c r="U195" s="247"/>
      <c r="V195" s="247"/>
      <c r="W195" s="247"/>
      <c r="X195" s="248"/>
      <c r="Y195" s="248"/>
      <c r="Z195" s="38"/>
      <c r="AA195" s="38"/>
      <c r="AB195" s="38"/>
      <c r="AC195" s="249"/>
      <c r="AD195" s="38"/>
      <c r="AE195" s="38"/>
      <c r="AF195" s="38"/>
      <c r="AG195" s="249"/>
      <c r="AH195" s="41"/>
      <c r="AI195" s="41"/>
      <c r="AJ195" s="57"/>
      <c r="AK195" s="14"/>
      <c r="AL195" s="14"/>
      <c r="AM195" s="14"/>
    </row>
    <row r="196" spans="1:39" ht="30" customHeight="1" x14ac:dyDescent="0.25">
      <c r="A196" s="171">
        <v>140</v>
      </c>
      <c r="B196" s="245" t="s">
        <v>180</v>
      </c>
      <c r="C196" s="241">
        <v>1963</v>
      </c>
      <c r="D196" s="241" t="s">
        <v>201</v>
      </c>
      <c r="E196" s="241" t="s">
        <v>20</v>
      </c>
      <c r="F196" s="242">
        <v>2</v>
      </c>
      <c r="G196" s="242">
        <v>2</v>
      </c>
      <c r="H196" s="233">
        <v>618.5</v>
      </c>
      <c r="I196" s="234">
        <v>0</v>
      </c>
      <c r="J196" s="44">
        <v>502</v>
      </c>
      <c r="K196" s="233">
        <f t="shared" si="52"/>
        <v>7135478.3299999991</v>
      </c>
      <c r="L196" s="233">
        <v>0</v>
      </c>
      <c r="M196" s="233">
        <v>0</v>
      </c>
      <c r="N196" s="233">
        <v>0</v>
      </c>
      <c r="O196" s="233">
        <f>'[1]Прод. прилож (2)'!$D$60</f>
        <v>7135478.3299999991</v>
      </c>
      <c r="P196" s="41">
        <f t="shared" si="53"/>
        <v>11536.747502021017</v>
      </c>
      <c r="Q196" s="39">
        <v>9673</v>
      </c>
      <c r="R196" s="251" t="s">
        <v>91</v>
      </c>
      <c r="S196" s="142"/>
      <c r="T196" s="245"/>
      <c r="U196" s="247"/>
      <c r="V196" s="247"/>
      <c r="W196" s="247"/>
      <c r="X196" s="248"/>
      <c r="Y196" s="248"/>
      <c r="Z196" s="38"/>
      <c r="AA196" s="38"/>
      <c r="AB196" s="38"/>
      <c r="AC196" s="249"/>
      <c r="AD196" s="38"/>
      <c r="AE196" s="38"/>
      <c r="AF196" s="38"/>
      <c r="AG196" s="249"/>
      <c r="AH196" s="41"/>
      <c r="AI196" s="41"/>
      <c r="AJ196" s="57"/>
      <c r="AK196" s="14"/>
      <c r="AL196" s="14"/>
      <c r="AM196" s="14"/>
    </row>
    <row r="197" spans="1:39" ht="30" customHeight="1" x14ac:dyDescent="0.25">
      <c r="A197" s="171">
        <v>141</v>
      </c>
      <c r="B197" s="199" t="s">
        <v>1308</v>
      </c>
      <c r="C197" s="179">
        <v>1986</v>
      </c>
      <c r="D197" s="179" t="s">
        <v>201</v>
      </c>
      <c r="E197" s="179" t="s">
        <v>20</v>
      </c>
      <c r="F197" s="229">
        <v>9</v>
      </c>
      <c r="G197" s="229">
        <v>6</v>
      </c>
      <c r="H197" s="206">
        <v>10420.700000000001</v>
      </c>
      <c r="I197" s="206">
        <v>1507</v>
      </c>
      <c r="J197" s="44">
        <v>8913</v>
      </c>
      <c r="K197" s="233">
        <f t="shared" si="52"/>
        <v>21046113.449999999</v>
      </c>
      <c r="L197" s="233">
        <v>0</v>
      </c>
      <c r="M197" s="233">
        <v>0</v>
      </c>
      <c r="N197" s="233">
        <v>0</v>
      </c>
      <c r="O197" s="233">
        <f>'[1]Прод. прилож (2)'!$D$492</f>
        <v>21046113.449999999</v>
      </c>
      <c r="P197" s="41">
        <f t="shared" si="53"/>
        <v>2019.6448847006436</v>
      </c>
      <c r="Q197" s="39">
        <v>9673</v>
      </c>
      <c r="R197" s="251" t="s">
        <v>92</v>
      </c>
      <c r="S197" s="70"/>
      <c r="T197" s="245"/>
      <c r="U197" s="247"/>
      <c r="V197" s="247"/>
      <c r="W197" s="247"/>
      <c r="X197" s="248"/>
      <c r="Y197" s="248"/>
      <c r="Z197" s="38"/>
      <c r="AA197" s="38"/>
      <c r="AB197" s="38"/>
      <c r="AC197" s="249"/>
      <c r="AD197" s="38"/>
      <c r="AE197" s="38"/>
      <c r="AF197" s="38"/>
      <c r="AG197" s="249"/>
      <c r="AH197" s="41"/>
      <c r="AI197" s="41"/>
      <c r="AJ197" s="57"/>
      <c r="AK197" s="14"/>
      <c r="AL197" s="14"/>
      <c r="AM197" s="14"/>
    </row>
    <row r="198" spans="1:39" ht="30" customHeight="1" x14ac:dyDescent="0.25">
      <c r="A198" s="383">
        <v>142</v>
      </c>
      <c r="B198" s="370" t="s">
        <v>181</v>
      </c>
      <c r="C198" s="374">
        <v>1967</v>
      </c>
      <c r="D198" s="374" t="s">
        <v>201</v>
      </c>
      <c r="E198" s="374" t="s">
        <v>20</v>
      </c>
      <c r="F198" s="376">
        <v>5</v>
      </c>
      <c r="G198" s="376">
        <v>3</v>
      </c>
      <c r="H198" s="398">
        <v>4881</v>
      </c>
      <c r="I198" s="411">
        <v>0</v>
      </c>
      <c r="J198" s="447">
        <v>4881</v>
      </c>
      <c r="K198" s="233">
        <f t="shared" si="52"/>
        <v>205749.17</v>
      </c>
      <c r="L198" s="233">
        <v>0</v>
      </c>
      <c r="M198" s="233">
        <v>0</v>
      </c>
      <c r="N198" s="233">
        <v>0</v>
      </c>
      <c r="O198" s="233">
        <f>'[1]Прод. прилож (2)'!$D$493</f>
        <v>205749.17</v>
      </c>
      <c r="P198" s="41">
        <f t="shared" si="53"/>
        <v>42.153077238270846</v>
      </c>
      <c r="Q198" s="39">
        <v>9673</v>
      </c>
      <c r="R198" s="251" t="s">
        <v>92</v>
      </c>
      <c r="S198" s="70"/>
      <c r="T198" s="245"/>
      <c r="U198" s="247"/>
      <c r="V198" s="247"/>
      <c r="W198" s="247"/>
      <c r="X198" s="248"/>
      <c r="Y198" s="248"/>
      <c r="Z198" s="38"/>
      <c r="AA198" s="38"/>
      <c r="AB198" s="38"/>
      <c r="AC198" s="249"/>
      <c r="AD198" s="38"/>
      <c r="AE198" s="38"/>
      <c r="AF198" s="38"/>
      <c r="AG198" s="249"/>
      <c r="AH198" s="41"/>
      <c r="AI198" s="41"/>
      <c r="AJ198" s="57"/>
      <c r="AK198" s="14"/>
      <c r="AL198" s="14"/>
      <c r="AM198" s="14"/>
    </row>
    <row r="199" spans="1:39" ht="30" customHeight="1" x14ac:dyDescent="0.25">
      <c r="A199" s="384"/>
      <c r="B199" s="371"/>
      <c r="C199" s="375"/>
      <c r="D199" s="375"/>
      <c r="E199" s="375"/>
      <c r="F199" s="430"/>
      <c r="G199" s="430"/>
      <c r="H199" s="399"/>
      <c r="I199" s="412"/>
      <c r="J199" s="449"/>
      <c r="K199" s="233">
        <f>SUBTOTAL(9,L199:O199)</f>
        <v>8008416</v>
      </c>
      <c r="L199" s="233">
        <v>0</v>
      </c>
      <c r="M199" s="233">
        <v>0</v>
      </c>
      <c r="N199" s="233">
        <v>0</v>
      </c>
      <c r="O199" s="233">
        <f>'[1]Прод. прилож (2)'!$D$1161</f>
        <v>8008416</v>
      </c>
      <c r="P199" s="41">
        <f>K199/H198</f>
        <v>1640.7326367547635</v>
      </c>
      <c r="Q199" s="41">
        <v>9673</v>
      </c>
      <c r="R199" s="251" t="s">
        <v>93</v>
      </c>
      <c r="S199" s="70"/>
      <c r="T199" s="245"/>
      <c r="U199" s="247"/>
      <c r="V199" s="247"/>
      <c r="W199" s="247"/>
      <c r="X199" s="248"/>
      <c r="Y199" s="248"/>
      <c r="Z199" s="38"/>
      <c r="AA199" s="38"/>
      <c r="AB199" s="38"/>
      <c r="AC199" s="249"/>
      <c r="AD199" s="38"/>
      <c r="AE199" s="38"/>
      <c r="AF199" s="38"/>
      <c r="AG199" s="249"/>
      <c r="AH199" s="41"/>
      <c r="AI199" s="41"/>
      <c r="AJ199" s="57"/>
      <c r="AK199" s="14"/>
      <c r="AL199" s="14"/>
      <c r="AM199" s="14"/>
    </row>
    <row r="200" spans="1:39" ht="30" customHeight="1" x14ac:dyDescent="0.25">
      <c r="A200" s="171">
        <v>143</v>
      </c>
      <c r="B200" s="245" t="s">
        <v>182</v>
      </c>
      <c r="C200" s="241">
        <v>1969</v>
      </c>
      <c r="D200" s="241" t="s">
        <v>201</v>
      </c>
      <c r="E200" s="241" t="s">
        <v>20</v>
      </c>
      <c r="F200" s="241">
        <v>2</v>
      </c>
      <c r="G200" s="241">
        <v>2</v>
      </c>
      <c r="H200" s="233">
        <v>428.2</v>
      </c>
      <c r="I200" s="233">
        <v>0</v>
      </c>
      <c r="J200" s="44">
        <v>428.2</v>
      </c>
      <c r="K200" s="233">
        <f t="shared" si="52"/>
        <v>50000</v>
      </c>
      <c r="L200" s="233">
        <v>0</v>
      </c>
      <c r="M200" s="233">
        <v>0</v>
      </c>
      <c r="N200" s="233">
        <v>0</v>
      </c>
      <c r="O200" s="233">
        <f>'[1]Прод. прилож (2)'!$D$1160</f>
        <v>50000</v>
      </c>
      <c r="P200" s="41">
        <f t="shared" si="53"/>
        <v>116.76786548341897</v>
      </c>
      <c r="Q200" s="39">
        <v>9673</v>
      </c>
      <c r="R200" s="251" t="s">
        <v>93</v>
      </c>
      <c r="S200" s="70"/>
      <c r="T200" s="245"/>
      <c r="U200" s="247"/>
      <c r="V200" s="247"/>
      <c r="W200" s="247"/>
      <c r="X200" s="248"/>
      <c r="Y200" s="248"/>
      <c r="Z200" s="38"/>
      <c r="AA200" s="38"/>
      <c r="AB200" s="38"/>
      <c r="AC200" s="249"/>
      <c r="AD200" s="38"/>
      <c r="AE200" s="38"/>
      <c r="AF200" s="38"/>
      <c r="AG200" s="249"/>
      <c r="AH200" s="41"/>
      <c r="AI200" s="41"/>
      <c r="AJ200" s="57"/>
      <c r="AK200" s="14"/>
      <c r="AL200" s="14"/>
      <c r="AM200" s="14"/>
    </row>
    <row r="201" spans="1:39" ht="30" customHeight="1" x14ac:dyDescent="0.25">
      <c r="A201" s="171">
        <v>144</v>
      </c>
      <c r="B201" s="245" t="s">
        <v>183</v>
      </c>
      <c r="C201" s="241">
        <v>1965</v>
      </c>
      <c r="D201" s="241" t="s">
        <v>201</v>
      </c>
      <c r="E201" s="241" t="s">
        <v>20</v>
      </c>
      <c r="F201" s="242">
        <v>3</v>
      </c>
      <c r="G201" s="242">
        <v>3</v>
      </c>
      <c r="H201" s="233">
        <v>726.9</v>
      </c>
      <c r="I201" s="234">
        <v>0</v>
      </c>
      <c r="J201" s="44">
        <v>726.9</v>
      </c>
      <c r="K201" s="233">
        <f t="shared" si="52"/>
        <v>33938.74</v>
      </c>
      <c r="L201" s="233">
        <v>0</v>
      </c>
      <c r="M201" s="233">
        <v>0</v>
      </c>
      <c r="N201" s="233">
        <v>0</v>
      </c>
      <c r="O201" s="233">
        <f>'[1]Прод. прилож (2)'!$D$494</f>
        <v>33938.74</v>
      </c>
      <c r="P201" s="41">
        <f t="shared" si="53"/>
        <v>46.689695969184207</v>
      </c>
      <c r="Q201" s="39">
        <v>9673</v>
      </c>
      <c r="R201" s="251" t="s">
        <v>92</v>
      </c>
      <c r="S201" s="70"/>
      <c r="T201" s="245"/>
      <c r="U201" s="247"/>
      <c r="V201" s="247"/>
      <c r="W201" s="247"/>
      <c r="X201" s="248"/>
      <c r="Y201" s="248"/>
      <c r="Z201" s="38"/>
      <c r="AA201" s="38"/>
      <c r="AB201" s="38"/>
      <c r="AC201" s="249"/>
      <c r="AD201" s="38"/>
      <c r="AE201" s="38"/>
      <c r="AF201" s="38"/>
      <c r="AG201" s="249"/>
      <c r="AH201" s="41"/>
      <c r="AI201" s="41"/>
      <c r="AJ201" s="57"/>
      <c r="AK201" s="14"/>
      <c r="AL201" s="14"/>
      <c r="AM201" s="14"/>
    </row>
    <row r="202" spans="1:39" ht="30" customHeight="1" x14ac:dyDescent="0.25">
      <c r="A202" s="171">
        <v>145</v>
      </c>
      <c r="B202" s="245" t="s">
        <v>1309</v>
      </c>
      <c r="C202" s="241">
        <v>1993</v>
      </c>
      <c r="D202" s="241" t="s">
        <v>201</v>
      </c>
      <c r="E202" s="241" t="s">
        <v>20</v>
      </c>
      <c r="F202" s="242">
        <v>9</v>
      </c>
      <c r="G202" s="242">
        <v>1</v>
      </c>
      <c r="H202" s="233">
        <v>3097.3</v>
      </c>
      <c r="I202" s="234">
        <v>0</v>
      </c>
      <c r="J202" s="44">
        <v>2480.4</v>
      </c>
      <c r="K202" s="233">
        <f t="shared" si="52"/>
        <v>3395936.1599999997</v>
      </c>
      <c r="L202" s="233">
        <v>0</v>
      </c>
      <c r="M202" s="233">
        <v>0</v>
      </c>
      <c r="N202" s="233">
        <v>0</v>
      </c>
      <c r="O202" s="233">
        <f>'[1]Прод. прилож (2)'!$D$495</f>
        <v>3395936.1599999997</v>
      </c>
      <c r="P202" s="41">
        <f t="shared" si="53"/>
        <v>1096.418222322668</v>
      </c>
      <c r="Q202" s="39">
        <v>9673</v>
      </c>
      <c r="R202" s="251" t="s">
        <v>92</v>
      </c>
      <c r="S202" s="70"/>
      <c r="T202" s="245"/>
      <c r="U202" s="247"/>
      <c r="V202" s="247"/>
      <c r="W202" s="247"/>
      <c r="X202" s="248"/>
      <c r="Y202" s="248"/>
      <c r="Z202" s="38"/>
      <c r="AA202" s="38"/>
      <c r="AB202" s="38"/>
      <c r="AC202" s="249"/>
      <c r="AD202" s="38"/>
      <c r="AE202" s="38"/>
      <c r="AF202" s="38"/>
      <c r="AG202" s="249"/>
      <c r="AH202" s="41"/>
      <c r="AI202" s="41"/>
      <c r="AJ202" s="57"/>
      <c r="AK202" s="14"/>
      <c r="AL202" s="14"/>
      <c r="AM202" s="14"/>
    </row>
    <row r="203" spans="1:39" ht="30" customHeight="1" x14ac:dyDescent="0.25">
      <c r="A203" s="171">
        <v>146</v>
      </c>
      <c r="B203" s="245" t="s">
        <v>184</v>
      </c>
      <c r="C203" s="241">
        <v>1979</v>
      </c>
      <c r="D203" s="241" t="s">
        <v>201</v>
      </c>
      <c r="E203" s="241" t="s">
        <v>22</v>
      </c>
      <c r="F203" s="242">
        <v>9</v>
      </c>
      <c r="G203" s="242">
        <v>1</v>
      </c>
      <c r="H203" s="233">
        <v>4118.3999999999996</v>
      </c>
      <c r="I203" s="234">
        <v>0</v>
      </c>
      <c r="J203" s="44">
        <v>3059.04</v>
      </c>
      <c r="K203" s="233">
        <f t="shared" si="52"/>
        <v>12021912.940000001</v>
      </c>
      <c r="L203" s="233">
        <v>0</v>
      </c>
      <c r="M203" s="233">
        <v>0</v>
      </c>
      <c r="N203" s="233">
        <v>0</v>
      </c>
      <c r="O203" s="233">
        <f>'[1]Прод. прилож (2)'!$D$61</f>
        <v>12021912.940000001</v>
      </c>
      <c r="P203" s="41">
        <f t="shared" si="53"/>
        <v>2919.0736548174054</v>
      </c>
      <c r="Q203" s="39">
        <v>9673</v>
      </c>
      <c r="R203" s="251" t="s">
        <v>91</v>
      </c>
      <c r="S203" s="142"/>
      <c r="T203" s="245"/>
      <c r="U203" s="247"/>
      <c r="V203" s="247"/>
      <c r="W203" s="247"/>
      <c r="X203" s="248"/>
      <c r="Y203" s="248"/>
      <c r="Z203" s="38"/>
      <c r="AA203" s="38"/>
      <c r="AB203" s="38"/>
      <c r="AC203" s="249"/>
      <c r="AD203" s="38"/>
      <c r="AE203" s="38"/>
      <c r="AF203" s="38"/>
      <c r="AG203" s="249"/>
      <c r="AH203" s="41"/>
      <c r="AI203" s="41"/>
      <c r="AJ203" s="57"/>
      <c r="AK203" s="14"/>
      <c r="AL203" s="14"/>
      <c r="AM203" s="14"/>
    </row>
    <row r="204" spans="1:39" ht="30" customHeight="1" x14ac:dyDescent="0.25">
      <c r="A204" s="171">
        <v>147</v>
      </c>
      <c r="B204" s="245" t="s">
        <v>185</v>
      </c>
      <c r="C204" s="241">
        <v>1967</v>
      </c>
      <c r="D204" s="241" t="s">
        <v>201</v>
      </c>
      <c r="E204" s="241" t="s">
        <v>20</v>
      </c>
      <c r="F204" s="242">
        <v>2</v>
      </c>
      <c r="G204" s="242">
        <v>1</v>
      </c>
      <c r="H204" s="233">
        <v>577.70000000000005</v>
      </c>
      <c r="I204" s="234">
        <v>0</v>
      </c>
      <c r="J204" s="44">
        <v>577.70000000000005</v>
      </c>
      <c r="K204" s="233">
        <f t="shared" si="52"/>
        <v>3698659.41</v>
      </c>
      <c r="L204" s="233">
        <v>0</v>
      </c>
      <c r="M204" s="233">
        <v>0</v>
      </c>
      <c r="N204" s="233">
        <v>0</v>
      </c>
      <c r="O204" s="233">
        <f>'[1]Прод. прилож (2)'!$D$496</f>
        <v>3698659.41</v>
      </c>
      <c r="P204" s="41">
        <f t="shared" si="53"/>
        <v>6402.3877618140905</v>
      </c>
      <c r="Q204" s="39">
        <v>9673</v>
      </c>
      <c r="R204" s="251" t="s">
        <v>92</v>
      </c>
      <c r="S204" s="70"/>
      <c r="T204" s="245"/>
      <c r="U204" s="247"/>
      <c r="V204" s="247"/>
      <c r="W204" s="247"/>
      <c r="X204" s="248"/>
      <c r="Y204" s="248"/>
      <c r="Z204" s="38"/>
      <c r="AA204" s="38"/>
      <c r="AB204" s="38"/>
      <c r="AC204" s="249"/>
      <c r="AD204" s="38"/>
      <c r="AE204" s="38"/>
      <c r="AF204" s="38"/>
      <c r="AG204" s="249"/>
      <c r="AH204" s="41"/>
      <c r="AI204" s="41"/>
      <c r="AJ204" s="57"/>
      <c r="AK204" s="14"/>
      <c r="AL204" s="14"/>
      <c r="AM204" s="14"/>
    </row>
    <row r="205" spans="1:39" ht="30" customHeight="1" x14ac:dyDescent="0.25">
      <c r="A205" s="372" t="s">
        <v>1236</v>
      </c>
      <c r="B205" s="372"/>
      <c r="C205" s="372"/>
      <c r="D205" s="372"/>
      <c r="E205" s="372"/>
      <c r="F205" s="372"/>
      <c r="G205" s="372"/>
      <c r="H205" s="372"/>
      <c r="I205" s="372"/>
      <c r="J205" s="372"/>
      <c r="K205" s="372"/>
      <c r="L205" s="372"/>
      <c r="M205" s="372"/>
      <c r="N205" s="372"/>
      <c r="O205" s="372"/>
      <c r="P205" s="372"/>
      <c r="Q205" s="372"/>
      <c r="R205" s="372"/>
      <c r="S205" s="14"/>
    </row>
    <row r="206" spans="1:39" ht="30" customHeight="1" x14ac:dyDescent="0.25">
      <c r="A206" s="373" t="s">
        <v>76</v>
      </c>
      <c r="B206" s="373"/>
      <c r="C206" s="32" t="s">
        <v>21</v>
      </c>
      <c r="D206" s="32" t="s">
        <v>21</v>
      </c>
      <c r="E206" s="32" t="s">
        <v>21</v>
      </c>
      <c r="F206" s="28" t="s">
        <v>21</v>
      </c>
      <c r="G206" s="28" t="s">
        <v>21</v>
      </c>
      <c r="H206" s="74">
        <f>SUM(H207:H208)</f>
        <v>1422.4</v>
      </c>
      <c r="I206" s="74">
        <f t="shared" ref="I206:O206" si="54">SUM(I207:I208)</f>
        <v>0</v>
      </c>
      <c r="J206" s="74">
        <f t="shared" si="54"/>
        <v>1422.4</v>
      </c>
      <c r="K206" s="74">
        <f t="shared" si="54"/>
        <v>100000</v>
      </c>
      <c r="L206" s="74">
        <f t="shared" si="54"/>
        <v>0</v>
      </c>
      <c r="M206" s="74">
        <f t="shared" si="54"/>
        <v>0</v>
      </c>
      <c r="N206" s="74">
        <f t="shared" si="54"/>
        <v>0</v>
      </c>
      <c r="O206" s="74">
        <f t="shared" si="54"/>
        <v>100000</v>
      </c>
      <c r="P206" s="29">
        <f>K206/H206</f>
        <v>70.303712035995503</v>
      </c>
      <c r="Q206" s="75" t="s">
        <v>21</v>
      </c>
      <c r="R206" s="76" t="s">
        <v>21</v>
      </c>
      <c r="S206" s="14"/>
    </row>
    <row r="207" spans="1:39" ht="30" customHeight="1" x14ac:dyDescent="0.25">
      <c r="A207" s="171">
        <v>148</v>
      </c>
      <c r="B207" s="245" t="s">
        <v>186</v>
      </c>
      <c r="C207" s="241">
        <v>1967</v>
      </c>
      <c r="D207" s="241" t="s">
        <v>201</v>
      </c>
      <c r="E207" s="241" t="s">
        <v>20</v>
      </c>
      <c r="F207" s="241">
        <v>2</v>
      </c>
      <c r="G207" s="241">
        <v>2</v>
      </c>
      <c r="H207" s="233">
        <v>712</v>
      </c>
      <c r="I207" s="233">
        <v>0</v>
      </c>
      <c r="J207" s="233">
        <v>712</v>
      </c>
      <c r="K207" s="233">
        <f t="shared" ref="K207:K208" si="55">SUM(L207:O207)</f>
        <v>50000</v>
      </c>
      <c r="L207" s="233">
        <v>0</v>
      </c>
      <c r="M207" s="233">
        <v>0</v>
      </c>
      <c r="N207" s="233">
        <v>0</v>
      </c>
      <c r="O207" s="233">
        <f>'[1]Прод. прилож (2)'!$D$1163</f>
        <v>50000</v>
      </c>
      <c r="P207" s="41">
        <f t="shared" ref="P207:P208" si="56">K207/H207</f>
        <v>70.224719101123597</v>
      </c>
      <c r="Q207" s="39">
        <v>9673</v>
      </c>
      <c r="R207" s="251" t="s">
        <v>93</v>
      </c>
      <c r="S207" s="14"/>
    </row>
    <row r="208" spans="1:39" ht="30" customHeight="1" x14ac:dyDescent="0.25">
      <c r="A208" s="171">
        <v>149</v>
      </c>
      <c r="B208" s="245" t="s">
        <v>187</v>
      </c>
      <c r="C208" s="241">
        <v>1967</v>
      </c>
      <c r="D208" s="241" t="s">
        <v>201</v>
      </c>
      <c r="E208" s="241" t="s">
        <v>20</v>
      </c>
      <c r="F208" s="241">
        <v>2</v>
      </c>
      <c r="G208" s="241">
        <v>2</v>
      </c>
      <c r="H208" s="233">
        <v>710.4</v>
      </c>
      <c r="I208" s="233">
        <v>0</v>
      </c>
      <c r="J208" s="233">
        <v>710.4</v>
      </c>
      <c r="K208" s="233">
        <f t="shared" si="55"/>
        <v>50000</v>
      </c>
      <c r="L208" s="233">
        <v>0</v>
      </c>
      <c r="M208" s="233">
        <v>0</v>
      </c>
      <c r="N208" s="233">
        <v>0</v>
      </c>
      <c r="O208" s="233">
        <f>'[1]Прод. прилож (2)'!$D$1164</f>
        <v>50000</v>
      </c>
      <c r="P208" s="41">
        <f t="shared" si="56"/>
        <v>70.382882882882882</v>
      </c>
      <c r="Q208" s="39">
        <v>9673</v>
      </c>
      <c r="R208" s="251" t="s">
        <v>93</v>
      </c>
      <c r="S208" s="14"/>
    </row>
    <row r="209" spans="1:21" ht="30" customHeight="1" x14ac:dyDescent="0.25">
      <c r="A209" s="372" t="s">
        <v>1237</v>
      </c>
      <c r="B209" s="372"/>
      <c r="C209" s="372"/>
      <c r="D209" s="372"/>
      <c r="E209" s="372"/>
      <c r="F209" s="372"/>
      <c r="G209" s="372"/>
      <c r="H209" s="372"/>
      <c r="I209" s="372"/>
      <c r="J209" s="372"/>
      <c r="K209" s="372"/>
      <c r="L209" s="372"/>
      <c r="M209" s="372"/>
      <c r="N209" s="372"/>
      <c r="O209" s="372"/>
      <c r="P209" s="372"/>
      <c r="Q209" s="372"/>
      <c r="R209" s="372"/>
      <c r="S209" s="14"/>
    </row>
    <row r="210" spans="1:21" ht="30" customHeight="1" x14ac:dyDescent="0.25">
      <c r="A210" s="373" t="s">
        <v>4</v>
      </c>
      <c r="B210" s="373"/>
      <c r="C210" s="232" t="s">
        <v>21</v>
      </c>
      <c r="D210" s="232" t="s">
        <v>21</v>
      </c>
      <c r="E210" s="232" t="s">
        <v>21</v>
      </c>
      <c r="F210" s="73" t="s">
        <v>21</v>
      </c>
      <c r="G210" s="73" t="s">
        <v>21</v>
      </c>
      <c r="H210" s="74">
        <f>SUM(H211:H222)</f>
        <v>6689.9</v>
      </c>
      <c r="I210" s="74">
        <f t="shared" ref="I210:O210" si="57">SUM(I211:I222)</f>
        <v>62.34</v>
      </c>
      <c r="J210" s="74">
        <f t="shared" si="57"/>
        <v>5194.26</v>
      </c>
      <c r="K210" s="74">
        <f t="shared" si="57"/>
        <v>10147754.559999999</v>
      </c>
      <c r="L210" s="74">
        <f t="shared" si="57"/>
        <v>0</v>
      </c>
      <c r="M210" s="74">
        <f t="shared" si="57"/>
        <v>476723.93999999994</v>
      </c>
      <c r="N210" s="74">
        <f t="shared" si="57"/>
        <v>0</v>
      </c>
      <c r="O210" s="74">
        <f t="shared" si="57"/>
        <v>9671030.6199999992</v>
      </c>
      <c r="P210" s="29">
        <f t="shared" ref="P210:P222" si="58">K210/H210</f>
        <v>1516.8768681146205</v>
      </c>
      <c r="Q210" s="75" t="s">
        <v>21</v>
      </c>
      <c r="R210" s="76" t="s">
        <v>21</v>
      </c>
      <c r="S210" s="14"/>
    </row>
    <row r="211" spans="1:21" ht="30" customHeight="1" x14ac:dyDescent="0.25">
      <c r="A211" s="439" t="s">
        <v>1581</v>
      </c>
      <c r="B211" s="370" t="s">
        <v>188</v>
      </c>
      <c r="C211" s="374">
        <v>1964</v>
      </c>
      <c r="D211" s="374" t="s">
        <v>201</v>
      </c>
      <c r="E211" s="374" t="s">
        <v>20</v>
      </c>
      <c r="F211" s="376">
        <v>2</v>
      </c>
      <c r="G211" s="376">
        <v>2</v>
      </c>
      <c r="H211" s="415">
        <v>894</v>
      </c>
      <c r="I211" s="411">
        <v>0</v>
      </c>
      <c r="J211" s="411">
        <v>393</v>
      </c>
      <c r="K211" s="233">
        <f t="shared" ref="K211:K222" si="59">SUM(L211:O211)</f>
        <v>166310.53</v>
      </c>
      <c r="L211" s="233">
        <v>0</v>
      </c>
      <c r="M211" s="233">
        <v>166310.53</v>
      </c>
      <c r="N211" s="233">
        <v>0</v>
      </c>
      <c r="O211" s="233">
        <v>0</v>
      </c>
      <c r="P211" s="41">
        <f t="shared" si="58"/>
        <v>186.02967561521254</v>
      </c>
      <c r="Q211" s="39">
        <v>9673</v>
      </c>
      <c r="R211" s="251" t="s">
        <v>91</v>
      </c>
    </row>
    <row r="212" spans="1:21" ht="30" customHeight="1" x14ac:dyDescent="0.25">
      <c r="A212" s="420"/>
      <c r="B212" s="371"/>
      <c r="C212" s="375"/>
      <c r="D212" s="375"/>
      <c r="E212" s="375"/>
      <c r="F212" s="430"/>
      <c r="G212" s="430"/>
      <c r="H212" s="416"/>
      <c r="I212" s="412"/>
      <c r="J212" s="412"/>
      <c r="K212" s="233">
        <f>SUM(L212:O212)</f>
        <v>3783056</v>
      </c>
      <c r="L212" s="233">
        <v>0</v>
      </c>
      <c r="M212" s="233">
        <v>0</v>
      </c>
      <c r="N212" s="233">
        <v>0</v>
      </c>
      <c r="O212" s="233">
        <f>'[1]Прод. прилож (2)'!$D$1166</f>
        <v>3783056</v>
      </c>
      <c r="P212" s="41">
        <f>K212/H211</f>
        <v>4231.606263982103</v>
      </c>
      <c r="Q212" s="39">
        <v>9673</v>
      </c>
      <c r="R212" s="251" t="s">
        <v>93</v>
      </c>
      <c r="S212" s="14"/>
    </row>
    <row r="213" spans="1:21" ht="30" customHeight="1" x14ac:dyDescent="0.25">
      <c r="A213" s="175" t="s">
        <v>1582</v>
      </c>
      <c r="B213" s="200" t="s">
        <v>1515</v>
      </c>
      <c r="C213" s="180">
        <v>1979</v>
      </c>
      <c r="D213" s="180" t="s">
        <v>201</v>
      </c>
      <c r="E213" s="180" t="s">
        <v>20</v>
      </c>
      <c r="F213" s="230">
        <v>2</v>
      </c>
      <c r="G213" s="230">
        <v>2</v>
      </c>
      <c r="H213" s="186">
        <v>687.7</v>
      </c>
      <c r="I213" s="211">
        <v>0</v>
      </c>
      <c r="J213" s="211">
        <v>600</v>
      </c>
      <c r="K213" s="233">
        <f>SUM(L213:O213)</f>
        <v>2583360</v>
      </c>
      <c r="L213" s="233">
        <v>0</v>
      </c>
      <c r="M213" s="233">
        <v>0</v>
      </c>
      <c r="N213" s="233">
        <v>0</v>
      </c>
      <c r="O213" s="233">
        <f>'[1]Прод. прилож (2)'!$D$1167</f>
        <v>2583360</v>
      </c>
      <c r="P213" s="41">
        <f>K213/H213</f>
        <v>3756.5217391304345</v>
      </c>
      <c r="Q213" s="41">
        <v>9673</v>
      </c>
      <c r="R213" s="251" t="s">
        <v>93</v>
      </c>
      <c r="S213" s="14"/>
    </row>
    <row r="214" spans="1:21" ht="30" customHeight="1" x14ac:dyDescent="0.25">
      <c r="A214" s="439" t="s">
        <v>1583</v>
      </c>
      <c r="B214" s="370" t="s">
        <v>1029</v>
      </c>
      <c r="C214" s="374">
        <v>1979</v>
      </c>
      <c r="D214" s="374" t="s">
        <v>201</v>
      </c>
      <c r="E214" s="374" t="s">
        <v>20</v>
      </c>
      <c r="F214" s="376">
        <v>2</v>
      </c>
      <c r="G214" s="376">
        <v>2</v>
      </c>
      <c r="H214" s="415">
        <v>694.8</v>
      </c>
      <c r="I214" s="411">
        <v>0</v>
      </c>
      <c r="J214" s="411">
        <v>574.70000000000005</v>
      </c>
      <c r="K214" s="283">
        <f>SUM(L214:O214)</f>
        <v>310413.40999999997</v>
      </c>
      <c r="L214" s="283">
        <v>0</v>
      </c>
      <c r="M214" s="283">
        <f>'[1]Прод. прилож (2)'!$D$498</f>
        <v>310413.40999999997</v>
      </c>
      <c r="N214" s="283">
        <v>0</v>
      </c>
      <c r="O214" s="283">
        <v>0</v>
      </c>
      <c r="P214" s="277">
        <f>K214/H214</f>
        <v>446.76656591824985</v>
      </c>
      <c r="Q214" s="288">
        <v>9673</v>
      </c>
      <c r="R214" s="303" t="s">
        <v>92</v>
      </c>
      <c r="S214" s="14"/>
    </row>
    <row r="215" spans="1:21" s="118" customFormat="1" ht="30" customHeight="1" x14ac:dyDescent="0.25">
      <c r="A215" s="420"/>
      <c r="B215" s="371"/>
      <c r="C215" s="375"/>
      <c r="D215" s="375"/>
      <c r="E215" s="375"/>
      <c r="F215" s="430"/>
      <c r="G215" s="430"/>
      <c r="H215" s="416"/>
      <c r="I215" s="412"/>
      <c r="J215" s="412"/>
      <c r="K215" s="309">
        <f>SUBTOTAL(9,L215:O215)</f>
        <v>2583360</v>
      </c>
      <c r="L215" s="309">
        <v>0</v>
      </c>
      <c r="M215" s="309">
        <v>0</v>
      </c>
      <c r="N215" s="309">
        <v>0</v>
      </c>
      <c r="O215" s="309">
        <f>'[1]Прод. прилож (2)'!$D$1168</f>
        <v>2583360</v>
      </c>
      <c r="P215" s="41">
        <f>K215/H214</f>
        <v>3718.1347150259071</v>
      </c>
      <c r="Q215" s="41">
        <v>9673</v>
      </c>
      <c r="R215" s="316" t="s">
        <v>93</v>
      </c>
      <c r="S215" s="15"/>
      <c r="T215" s="15"/>
      <c r="U215" s="15"/>
    </row>
    <row r="216" spans="1:21" ht="30" customHeight="1" x14ac:dyDescent="0.25">
      <c r="A216" s="175" t="s">
        <v>1489</v>
      </c>
      <c r="B216" s="271" t="s">
        <v>1196</v>
      </c>
      <c r="C216" s="301">
        <v>1979</v>
      </c>
      <c r="D216" s="301" t="s">
        <v>201</v>
      </c>
      <c r="E216" s="301" t="s">
        <v>20</v>
      </c>
      <c r="F216" s="326">
        <v>2</v>
      </c>
      <c r="G216" s="326">
        <v>2</v>
      </c>
      <c r="H216" s="329">
        <v>621.1</v>
      </c>
      <c r="I216" s="327">
        <v>0</v>
      </c>
      <c r="J216" s="327">
        <v>571.9</v>
      </c>
      <c r="K216" s="284">
        <f>SUM(L216:O216)</f>
        <v>14887.79</v>
      </c>
      <c r="L216" s="284">
        <v>0</v>
      </c>
      <c r="M216" s="284">
        <v>0</v>
      </c>
      <c r="N216" s="284">
        <v>0</v>
      </c>
      <c r="O216" s="284">
        <f>'[1]Прод. прилож (2)'!$D$500</f>
        <v>14887.79</v>
      </c>
      <c r="P216" s="278">
        <f>K216/H216</f>
        <v>23.9700370310739</v>
      </c>
      <c r="Q216" s="289">
        <v>9673</v>
      </c>
      <c r="R216" s="304" t="s">
        <v>92</v>
      </c>
      <c r="S216" s="14"/>
    </row>
    <row r="217" spans="1:21" ht="30" customHeight="1" x14ac:dyDescent="0.25">
      <c r="A217" s="212" t="s">
        <v>1490</v>
      </c>
      <c r="B217" s="199" t="s">
        <v>189</v>
      </c>
      <c r="C217" s="231">
        <v>1989</v>
      </c>
      <c r="D217" s="179" t="s">
        <v>201</v>
      </c>
      <c r="E217" s="179" t="s">
        <v>20</v>
      </c>
      <c r="F217" s="229">
        <v>2</v>
      </c>
      <c r="G217" s="229">
        <v>1</v>
      </c>
      <c r="H217" s="185">
        <v>613.29999999999995</v>
      </c>
      <c r="I217" s="209">
        <v>0</v>
      </c>
      <c r="J217" s="209">
        <v>496</v>
      </c>
      <c r="K217" s="233">
        <f>SUM(L217:O217)</f>
        <v>9370.7800000000007</v>
      </c>
      <c r="L217" s="233">
        <v>0</v>
      </c>
      <c r="M217" s="233">
        <v>0</v>
      </c>
      <c r="N217" s="233">
        <v>0</v>
      </c>
      <c r="O217" s="233">
        <f>'[1]Прод. прилож (2)'!$D$499</f>
        <v>9370.7800000000007</v>
      </c>
      <c r="P217" s="41">
        <f>K217/H217</f>
        <v>15.279276047611285</v>
      </c>
      <c r="Q217" s="39">
        <v>9673</v>
      </c>
      <c r="R217" s="251" t="s">
        <v>92</v>
      </c>
      <c r="S217" s="14"/>
    </row>
    <row r="218" spans="1:21" ht="30" customHeight="1" x14ac:dyDescent="0.25">
      <c r="A218" s="214" t="s">
        <v>1491</v>
      </c>
      <c r="B218" s="245" t="s">
        <v>190</v>
      </c>
      <c r="C218" s="241">
        <v>1984</v>
      </c>
      <c r="D218" s="241" t="s">
        <v>201</v>
      </c>
      <c r="E218" s="241" t="s">
        <v>20</v>
      </c>
      <c r="F218" s="241">
        <v>2</v>
      </c>
      <c r="G218" s="241">
        <v>2</v>
      </c>
      <c r="H218" s="18">
        <v>697.5</v>
      </c>
      <c r="I218" s="233">
        <v>0</v>
      </c>
      <c r="J218" s="233">
        <v>561.4</v>
      </c>
      <c r="K218" s="233">
        <f t="shared" si="59"/>
        <v>50000</v>
      </c>
      <c r="L218" s="233">
        <v>0</v>
      </c>
      <c r="M218" s="233">
        <v>0</v>
      </c>
      <c r="N218" s="233">
        <v>0</v>
      </c>
      <c r="O218" s="233">
        <f>'[1]Прод. прилож (2)'!$D$1169</f>
        <v>50000</v>
      </c>
      <c r="P218" s="41">
        <f t="shared" si="58"/>
        <v>71.68458781362007</v>
      </c>
      <c r="Q218" s="39">
        <v>9673</v>
      </c>
      <c r="R218" s="251" t="s">
        <v>93</v>
      </c>
      <c r="S218" s="14"/>
    </row>
    <row r="219" spans="1:21" ht="30" customHeight="1" x14ac:dyDescent="0.25">
      <c r="A219" s="212" t="s">
        <v>1492</v>
      </c>
      <c r="B219" s="245" t="s">
        <v>191</v>
      </c>
      <c r="C219" s="250">
        <v>1969</v>
      </c>
      <c r="D219" s="241" t="s">
        <v>201</v>
      </c>
      <c r="E219" s="241" t="s">
        <v>20</v>
      </c>
      <c r="F219" s="242">
        <v>2</v>
      </c>
      <c r="G219" s="242">
        <v>2</v>
      </c>
      <c r="H219" s="39">
        <v>668</v>
      </c>
      <c r="I219" s="234">
        <v>0</v>
      </c>
      <c r="J219" s="234">
        <v>499.5</v>
      </c>
      <c r="K219" s="233">
        <f t="shared" si="59"/>
        <v>500757.22</v>
      </c>
      <c r="L219" s="233">
        <v>0</v>
      </c>
      <c r="M219" s="233">
        <v>0</v>
      </c>
      <c r="N219" s="233">
        <v>0</v>
      </c>
      <c r="O219" s="233">
        <f>'[1]Прод. прилож (2)'!$D$64</f>
        <v>500757.22</v>
      </c>
      <c r="P219" s="41">
        <f t="shared" si="58"/>
        <v>749.63655688622748</v>
      </c>
      <c r="Q219" s="39">
        <v>9673</v>
      </c>
      <c r="R219" s="251" t="s">
        <v>91</v>
      </c>
    </row>
    <row r="220" spans="1:21" ht="30" customHeight="1" x14ac:dyDescent="0.25">
      <c r="A220" s="214" t="s">
        <v>1528</v>
      </c>
      <c r="B220" s="245" t="s">
        <v>192</v>
      </c>
      <c r="C220" s="250">
        <v>1971</v>
      </c>
      <c r="D220" s="241" t="s">
        <v>201</v>
      </c>
      <c r="E220" s="241" t="s">
        <v>20</v>
      </c>
      <c r="F220" s="241">
        <v>2</v>
      </c>
      <c r="G220" s="241">
        <v>2</v>
      </c>
      <c r="H220" s="18">
        <v>570</v>
      </c>
      <c r="I220" s="233">
        <v>0</v>
      </c>
      <c r="J220" s="233">
        <v>515.6</v>
      </c>
      <c r="K220" s="233">
        <f t="shared" si="59"/>
        <v>50000</v>
      </c>
      <c r="L220" s="233">
        <v>0</v>
      </c>
      <c r="M220" s="233">
        <v>0</v>
      </c>
      <c r="N220" s="233">
        <v>0</v>
      </c>
      <c r="O220" s="233">
        <f>'[1]Прод. прилож (2)'!$D$1170</f>
        <v>50000</v>
      </c>
      <c r="P220" s="41">
        <f t="shared" si="58"/>
        <v>87.719298245614041</v>
      </c>
      <c r="Q220" s="39">
        <v>9673</v>
      </c>
      <c r="R220" s="251" t="s">
        <v>93</v>
      </c>
      <c r="S220" s="14"/>
    </row>
    <row r="221" spans="1:21" s="86" customFormat="1" ht="30" customHeight="1" x14ac:dyDescent="0.25">
      <c r="A221" s="212" t="s">
        <v>1584</v>
      </c>
      <c r="B221" s="245" t="s">
        <v>1255</v>
      </c>
      <c r="C221" s="247">
        <v>1970</v>
      </c>
      <c r="D221" s="247" t="s">
        <v>201</v>
      </c>
      <c r="E221" s="247" t="s">
        <v>20</v>
      </c>
      <c r="F221" s="248">
        <v>2</v>
      </c>
      <c r="G221" s="248">
        <v>1</v>
      </c>
      <c r="H221" s="257">
        <v>564.5</v>
      </c>
      <c r="I221" s="258">
        <v>62.34</v>
      </c>
      <c r="J221" s="258">
        <v>502.16</v>
      </c>
      <c r="K221" s="249">
        <f t="shared" si="59"/>
        <v>46238.83</v>
      </c>
      <c r="L221" s="257">
        <v>0</v>
      </c>
      <c r="M221" s="257">
        <v>0</v>
      </c>
      <c r="N221" s="257">
        <v>0</v>
      </c>
      <c r="O221" s="249">
        <f>'[1]Прод. прилож (2)'!$D$65</f>
        <v>46238.83</v>
      </c>
      <c r="P221" s="41">
        <f>K221/H221</f>
        <v>81.911124889282547</v>
      </c>
      <c r="Q221" s="41">
        <v>9673</v>
      </c>
      <c r="R221" s="57" t="s">
        <v>91</v>
      </c>
      <c r="S221" s="143"/>
      <c r="T221" s="85"/>
      <c r="U221" s="85"/>
    </row>
    <row r="222" spans="1:21" ht="30" customHeight="1" x14ac:dyDescent="0.25">
      <c r="A222" s="214" t="s">
        <v>1585</v>
      </c>
      <c r="B222" s="245" t="s">
        <v>193</v>
      </c>
      <c r="C222" s="250">
        <v>1974</v>
      </c>
      <c r="D222" s="241" t="s">
        <v>201</v>
      </c>
      <c r="E222" s="241" t="s">
        <v>20</v>
      </c>
      <c r="F222" s="241">
        <v>2</v>
      </c>
      <c r="G222" s="241">
        <v>1</v>
      </c>
      <c r="H222" s="18">
        <v>679</v>
      </c>
      <c r="I222" s="233">
        <v>0</v>
      </c>
      <c r="J222" s="233">
        <v>480</v>
      </c>
      <c r="K222" s="233">
        <f t="shared" si="59"/>
        <v>50000</v>
      </c>
      <c r="L222" s="233">
        <v>0</v>
      </c>
      <c r="M222" s="233">
        <v>0</v>
      </c>
      <c r="N222" s="233">
        <v>0</v>
      </c>
      <c r="O222" s="233">
        <f>'[1]Прод. прилож (2)'!$D$1171</f>
        <v>50000</v>
      </c>
      <c r="P222" s="41">
        <f t="shared" si="58"/>
        <v>73.637702503681879</v>
      </c>
      <c r="Q222" s="39">
        <v>9673</v>
      </c>
      <c r="R222" s="251" t="s">
        <v>93</v>
      </c>
      <c r="S222" s="14"/>
    </row>
    <row r="223" spans="1:21" ht="30" customHeight="1" x14ac:dyDescent="0.25">
      <c r="A223" s="372" t="s">
        <v>1238</v>
      </c>
      <c r="B223" s="372"/>
      <c r="C223" s="372"/>
      <c r="D223" s="372"/>
      <c r="E223" s="372"/>
      <c r="F223" s="372"/>
      <c r="G223" s="372"/>
      <c r="H223" s="372"/>
      <c r="I223" s="372"/>
      <c r="J223" s="372"/>
      <c r="K223" s="372"/>
      <c r="L223" s="372"/>
      <c r="M223" s="372"/>
      <c r="N223" s="372"/>
      <c r="O223" s="372"/>
      <c r="P223" s="372"/>
      <c r="Q223" s="372"/>
      <c r="R223" s="372"/>
      <c r="S223" s="14"/>
    </row>
    <row r="224" spans="1:21" ht="30" customHeight="1" x14ac:dyDescent="0.25">
      <c r="A224" s="373" t="s">
        <v>198</v>
      </c>
      <c r="B224" s="373"/>
      <c r="C224" s="232" t="s">
        <v>21</v>
      </c>
      <c r="D224" s="232" t="s">
        <v>21</v>
      </c>
      <c r="E224" s="232" t="s">
        <v>21</v>
      </c>
      <c r="F224" s="73" t="s">
        <v>21</v>
      </c>
      <c r="G224" s="73" t="s">
        <v>21</v>
      </c>
      <c r="H224" s="74">
        <f>SUM(H225:H232)</f>
        <v>3216</v>
      </c>
      <c r="I224" s="74">
        <f t="shared" ref="I224:O224" si="60">SUM(I225:I232)</f>
        <v>0</v>
      </c>
      <c r="J224" s="74">
        <f t="shared" si="60"/>
        <v>2430.6</v>
      </c>
      <c r="K224" s="74">
        <f t="shared" si="60"/>
        <v>9370414.5600000005</v>
      </c>
      <c r="L224" s="74">
        <f t="shared" si="60"/>
        <v>0</v>
      </c>
      <c r="M224" s="74">
        <f t="shared" si="60"/>
        <v>0</v>
      </c>
      <c r="N224" s="74">
        <f t="shared" si="60"/>
        <v>0</v>
      </c>
      <c r="O224" s="74">
        <f t="shared" si="60"/>
        <v>9370414.5600000005</v>
      </c>
      <c r="P224" s="74">
        <f>K224/H224</f>
        <v>2913.6861194029852</v>
      </c>
      <c r="Q224" s="75" t="s">
        <v>21</v>
      </c>
      <c r="R224" s="76" t="s">
        <v>21</v>
      </c>
      <c r="S224" s="14"/>
    </row>
    <row r="225" spans="1:21" ht="30" customHeight="1" x14ac:dyDescent="0.25">
      <c r="A225" s="171">
        <v>160</v>
      </c>
      <c r="B225" s="245" t="s">
        <v>197</v>
      </c>
      <c r="C225" s="241">
        <v>1966</v>
      </c>
      <c r="D225" s="241" t="s">
        <v>201</v>
      </c>
      <c r="E225" s="241" t="s">
        <v>20</v>
      </c>
      <c r="F225" s="241">
        <v>2</v>
      </c>
      <c r="G225" s="241">
        <v>2</v>
      </c>
      <c r="H225" s="233">
        <v>410.8</v>
      </c>
      <c r="I225" s="233">
        <v>0</v>
      </c>
      <c r="J225" s="233">
        <v>368.3</v>
      </c>
      <c r="K225" s="233">
        <f t="shared" ref="K225:K230" si="61">SUM(L225:O225)</f>
        <v>50000</v>
      </c>
      <c r="L225" s="233">
        <v>0</v>
      </c>
      <c r="M225" s="233">
        <v>0</v>
      </c>
      <c r="N225" s="233">
        <v>0</v>
      </c>
      <c r="O225" s="233">
        <f>'[1]Прод. прилож (2)'!$D$1173</f>
        <v>50000</v>
      </c>
      <c r="P225" s="41">
        <f t="shared" ref="P225:P230" si="62">K225/H225</f>
        <v>121.71372930866602</v>
      </c>
      <c r="Q225" s="39">
        <v>9673</v>
      </c>
      <c r="R225" s="251" t="s">
        <v>93</v>
      </c>
      <c r="S225" s="14"/>
    </row>
    <row r="226" spans="1:21" ht="30" customHeight="1" x14ac:dyDescent="0.25">
      <c r="A226" s="171">
        <v>161</v>
      </c>
      <c r="B226" s="245" t="s">
        <v>199</v>
      </c>
      <c r="C226" s="241">
        <v>1955</v>
      </c>
      <c r="D226" s="241" t="s">
        <v>201</v>
      </c>
      <c r="E226" s="241" t="s">
        <v>20</v>
      </c>
      <c r="F226" s="242">
        <v>2</v>
      </c>
      <c r="G226" s="242">
        <v>1</v>
      </c>
      <c r="H226" s="233">
        <v>258.60000000000002</v>
      </c>
      <c r="I226" s="234">
        <v>0</v>
      </c>
      <c r="J226" s="234">
        <v>236.8</v>
      </c>
      <c r="K226" s="233">
        <f t="shared" si="61"/>
        <v>1384788.82</v>
      </c>
      <c r="L226" s="233">
        <v>0</v>
      </c>
      <c r="M226" s="233">
        <v>0</v>
      </c>
      <c r="N226" s="233">
        <v>0</v>
      </c>
      <c r="O226" s="233">
        <f>'[1]Прод. прилож (2)'!$D$502</f>
        <v>1384788.82</v>
      </c>
      <c r="P226" s="41">
        <f t="shared" si="62"/>
        <v>5354.9451662799693</v>
      </c>
      <c r="Q226" s="39">
        <v>9673</v>
      </c>
      <c r="R226" s="251" t="s">
        <v>92</v>
      </c>
      <c r="S226" s="14"/>
    </row>
    <row r="227" spans="1:21" ht="30" customHeight="1" x14ac:dyDescent="0.25">
      <c r="A227" s="171">
        <v>162</v>
      </c>
      <c r="B227" s="245" t="s">
        <v>194</v>
      </c>
      <c r="C227" s="241">
        <v>1959</v>
      </c>
      <c r="D227" s="241" t="s">
        <v>201</v>
      </c>
      <c r="E227" s="241" t="s">
        <v>20</v>
      </c>
      <c r="F227" s="242">
        <v>2</v>
      </c>
      <c r="G227" s="242">
        <v>1</v>
      </c>
      <c r="H227" s="233">
        <v>572.6</v>
      </c>
      <c r="I227" s="234">
        <v>0</v>
      </c>
      <c r="J227" s="234">
        <v>283.39999999999998</v>
      </c>
      <c r="K227" s="233">
        <f t="shared" si="61"/>
        <v>14718.18</v>
      </c>
      <c r="L227" s="233">
        <v>0</v>
      </c>
      <c r="M227" s="233">
        <v>0</v>
      </c>
      <c r="N227" s="233">
        <v>0</v>
      </c>
      <c r="O227" s="233">
        <f>'[1]Прод. прилож (2)'!$D$503</f>
        <v>14718.18</v>
      </c>
      <c r="P227" s="41">
        <f t="shared" si="62"/>
        <v>25.704121550820815</v>
      </c>
      <c r="Q227" s="39">
        <v>9673</v>
      </c>
      <c r="R227" s="251" t="s">
        <v>92</v>
      </c>
      <c r="S227" s="14"/>
    </row>
    <row r="228" spans="1:21" ht="30" customHeight="1" x14ac:dyDescent="0.25">
      <c r="A228" s="171">
        <v>163</v>
      </c>
      <c r="B228" s="245" t="s">
        <v>195</v>
      </c>
      <c r="C228" s="241">
        <v>1964</v>
      </c>
      <c r="D228" s="241" t="s">
        <v>201</v>
      </c>
      <c r="E228" s="241" t="s">
        <v>20</v>
      </c>
      <c r="F228" s="241">
        <v>2</v>
      </c>
      <c r="G228" s="241">
        <v>2</v>
      </c>
      <c r="H228" s="233">
        <v>412.8</v>
      </c>
      <c r="I228" s="233">
        <v>0</v>
      </c>
      <c r="J228" s="233">
        <v>412.8</v>
      </c>
      <c r="K228" s="233">
        <f t="shared" si="61"/>
        <v>50000</v>
      </c>
      <c r="L228" s="233">
        <v>0</v>
      </c>
      <c r="M228" s="233">
        <v>0</v>
      </c>
      <c r="N228" s="233">
        <v>0</v>
      </c>
      <c r="O228" s="233">
        <f>'[1]Прод. прилож (2)'!$D$1174</f>
        <v>50000</v>
      </c>
      <c r="P228" s="41">
        <f t="shared" si="62"/>
        <v>121.12403100775194</v>
      </c>
      <c r="Q228" s="39">
        <v>9673</v>
      </c>
      <c r="R228" s="251" t="s">
        <v>93</v>
      </c>
      <c r="S228" s="14"/>
    </row>
    <row r="229" spans="1:21" ht="30" customHeight="1" x14ac:dyDescent="0.25">
      <c r="A229" s="171">
        <v>164</v>
      </c>
      <c r="B229" s="245" t="s">
        <v>196</v>
      </c>
      <c r="C229" s="241">
        <v>1957</v>
      </c>
      <c r="D229" s="241" t="s">
        <v>201</v>
      </c>
      <c r="E229" s="241" t="s">
        <v>20</v>
      </c>
      <c r="F229" s="242">
        <v>2</v>
      </c>
      <c r="G229" s="242">
        <v>2</v>
      </c>
      <c r="H229" s="233">
        <v>380.1</v>
      </c>
      <c r="I229" s="234">
        <v>0</v>
      </c>
      <c r="J229" s="234">
        <v>377.3</v>
      </c>
      <c r="K229" s="233">
        <f t="shared" si="61"/>
        <v>1869554.12</v>
      </c>
      <c r="L229" s="233">
        <v>0</v>
      </c>
      <c r="M229" s="233">
        <v>0</v>
      </c>
      <c r="N229" s="233">
        <v>0</v>
      </c>
      <c r="O229" s="233">
        <f>'[1]Прод. прилож (2)'!$D$504</f>
        <v>1869554.12</v>
      </c>
      <c r="P229" s="41">
        <f t="shared" si="62"/>
        <v>4918.5848987108657</v>
      </c>
      <c r="Q229" s="39">
        <v>9673</v>
      </c>
      <c r="R229" s="251" t="s">
        <v>92</v>
      </c>
      <c r="S229" s="14"/>
    </row>
    <row r="230" spans="1:21" ht="30" customHeight="1" x14ac:dyDescent="0.25">
      <c r="A230" s="383">
        <v>165</v>
      </c>
      <c r="B230" s="370" t="s">
        <v>1028</v>
      </c>
      <c r="C230" s="374">
        <v>1979</v>
      </c>
      <c r="D230" s="374" t="s">
        <v>201</v>
      </c>
      <c r="E230" s="374" t="s">
        <v>20</v>
      </c>
      <c r="F230" s="376">
        <v>2</v>
      </c>
      <c r="G230" s="376">
        <v>1</v>
      </c>
      <c r="H230" s="398">
        <v>590.54999999999995</v>
      </c>
      <c r="I230" s="411">
        <v>0</v>
      </c>
      <c r="J230" s="411">
        <v>373.4</v>
      </c>
      <c r="K230" s="233">
        <f t="shared" si="61"/>
        <v>10835.94</v>
      </c>
      <c r="L230" s="233">
        <v>0</v>
      </c>
      <c r="M230" s="233">
        <v>0</v>
      </c>
      <c r="N230" s="233">
        <v>0</v>
      </c>
      <c r="O230" s="233">
        <f>'[1]Прод. прилож (2)'!$D$505</f>
        <v>10835.94</v>
      </c>
      <c r="P230" s="41">
        <f t="shared" si="62"/>
        <v>18.348895097790198</v>
      </c>
      <c r="Q230" s="39">
        <v>9673</v>
      </c>
      <c r="R230" s="251" t="s">
        <v>92</v>
      </c>
      <c r="S230" s="14"/>
    </row>
    <row r="231" spans="1:21" ht="30" customHeight="1" x14ac:dyDescent="0.25">
      <c r="A231" s="384"/>
      <c r="B231" s="371"/>
      <c r="C231" s="375"/>
      <c r="D231" s="375"/>
      <c r="E231" s="375"/>
      <c r="F231" s="430"/>
      <c r="G231" s="430"/>
      <c r="H231" s="399"/>
      <c r="I231" s="412"/>
      <c r="J231" s="412"/>
      <c r="K231" s="233">
        <f>SUBTOTAL(9,L231:O231)</f>
        <v>3118600</v>
      </c>
      <c r="L231" s="233">
        <v>0</v>
      </c>
      <c r="M231" s="233">
        <v>0</v>
      </c>
      <c r="N231" s="233">
        <v>0</v>
      </c>
      <c r="O231" s="233">
        <f>'[1]Прод. прилож (2)'!$D$1175</f>
        <v>3118600</v>
      </c>
      <c r="P231" s="41">
        <f>K231/H230</f>
        <v>5280.8398950131241</v>
      </c>
      <c r="Q231" s="41">
        <v>9673</v>
      </c>
      <c r="R231" s="251" t="s">
        <v>93</v>
      </c>
      <c r="S231" s="14"/>
    </row>
    <row r="232" spans="1:21" ht="30" customHeight="1" x14ac:dyDescent="0.25">
      <c r="A232" s="171">
        <v>166</v>
      </c>
      <c r="B232" s="245" t="s">
        <v>1198</v>
      </c>
      <c r="C232" s="241">
        <v>1980</v>
      </c>
      <c r="D232" s="241" t="s">
        <v>201</v>
      </c>
      <c r="E232" s="241" t="s">
        <v>20</v>
      </c>
      <c r="F232" s="242">
        <v>2</v>
      </c>
      <c r="G232" s="242">
        <v>1</v>
      </c>
      <c r="H232" s="233">
        <v>590.54999999999995</v>
      </c>
      <c r="I232" s="234">
        <v>0</v>
      </c>
      <c r="J232" s="234">
        <v>378.6</v>
      </c>
      <c r="K232" s="233">
        <f t="shared" ref="K232" si="63">SUM(L232:O232)</f>
        <v>2871917.5</v>
      </c>
      <c r="L232" s="233">
        <v>0</v>
      </c>
      <c r="M232" s="233">
        <v>0</v>
      </c>
      <c r="N232" s="233">
        <v>0</v>
      </c>
      <c r="O232" s="233">
        <f>'[1]Прод. прилож (2)'!$D$506</f>
        <v>2871917.5</v>
      </c>
      <c r="P232" s="41">
        <f t="shared" ref="P232" si="64">K232/H232</f>
        <v>4863.1233595800531</v>
      </c>
      <c r="Q232" s="39">
        <v>9673</v>
      </c>
      <c r="R232" s="251" t="s">
        <v>92</v>
      </c>
      <c r="S232" s="14"/>
    </row>
    <row r="233" spans="1:21" ht="30" customHeight="1" x14ac:dyDescent="0.25">
      <c r="A233" s="372" t="s">
        <v>1239</v>
      </c>
      <c r="B233" s="372"/>
      <c r="C233" s="372"/>
      <c r="D233" s="372"/>
      <c r="E233" s="372"/>
      <c r="F233" s="372"/>
      <c r="G233" s="372"/>
      <c r="H233" s="372"/>
      <c r="I233" s="372"/>
      <c r="J233" s="372"/>
      <c r="K233" s="372"/>
      <c r="L233" s="372"/>
      <c r="M233" s="372"/>
      <c r="N233" s="372"/>
      <c r="O233" s="372"/>
      <c r="P233" s="372"/>
      <c r="Q233" s="372"/>
      <c r="R233" s="372"/>
      <c r="S233" s="14"/>
    </row>
    <row r="234" spans="1:21" ht="30" customHeight="1" x14ac:dyDescent="0.25">
      <c r="A234" s="373" t="s">
        <v>72</v>
      </c>
      <c r="B234" s="373"/>
      <c r="C234" s="232" t="s">
        <v>21</v>
      </c>
      <c r="D234" s="232" t="s">
        <v>21</v>
      </c>
      <c r="E234" s="232" t="s">
        <v>21</v>
      </c>
      <c r="F234" s="73" t="s">
        <v>21</v>
      </c>
      <c r="G234" s="73" t="s">
        <v>21</v>
      </c>
      <c r="H234" s="74">
        <f>SUM(H235:H237)</f>
        <v>796</v>
      </c>
      <c r="I234" s="74">
        <f t="shared" ref="I234:O234" si="65">SUM(I235:I237)</f>
        <v>240.8</v>
      </c>
      <c r="J234" s="74">
        <f t="shared" si="65"/>
        <v>555.20000000000005</v>
      </c>
      <c r="K234" s="74">
        <f t="shared" si="65"/>
        <v>1920835.9799999997</v>
      </c>
      <c r="L234" s="74">
        <f t="shared" si="65"/>
        <v>0</v>
      </c>
      <c r="M234" s="74">
        <f t="shared" si="65"/>
        <v>0</v>
      </c>
      <c r="N234" s="74">
        <f t="shared" si="65"/>
        <v>0</v>
      </c>
      <c r="O234" s="74">
        <f t="shared" si="65"/>
        <v>1920835.9799999997</v>
      </c>
      <c r="P234" s="29">
        <f>K234/H234</f>
        <v>2413.1105276381904</v>
      </c>
      <c r="Q234" s="75" t="s">
        <v>21</v>
      </c>
      <c r="R234" s="76" t="s">
        <v>21</v>
      </c>
      <c r="S234" s="14"/>
    </row>
    <row r="235" spans="1:21" ht="30" customHeight="1" x14ac:dyDescent="0.25">
      <c r="A235" s="171">
        <v>167</v>
      </c>
      <c r="B235" s="157" t="s">
        <v>954</v>
      </c>
      <c r="C235" s="192">
        <v>1962</v>
      </c>
      <c r="D235" s="192">
        <v>2018</v>
      </c>
      <c r="E235" s="192" t="s">
        <v>20</v>
      </c>
      <c r="F235" s="159">
        <v>2</v>
      </c>
      <c r="G235" s="159">
        <v>1</v>
      </c>
      <c r="H235" s="163">
        <v>398</v>
      </c>
      <c r="I235" s="163">
        <v>120.4</v>
      </c>
      <c r="J235" s="163">
        <v>277.60000000000002</v>
      </c>
      <c r="K235" s="206">
        <f>SUM(L235:O235)</f>
        <v>50000</v>
      </c>
      <c r="L235" s="206">
        <v>0</v>
      </c>
      <c r="M235" s="206">
        <v>0</v>
      </c>
      <c r="N235" s="206">
        <v>0</v>
      </c>
      <c r="O235" s="206">
        <f>'[1]Прод. прилож (2)'!$D$1177</f>
        <v>50000</v>
      </c>
      <c r="P235" s="227">
        <f>K235/H235</f>
        <v>125.62814070351759</v>
      </c>
      <c r="Q235" s="185">
        <v>9673</v>
      </c>
      <c r="R235" s="164" t="s">
        <v>93</v>
      </c>
      <c r="S235" s="2"/>
      <c r="T235" s="2"/>
      <c r="U235" s="2"/>
    </row>
    <row r="236" spans="1:21" s="119" customFormat="1" ht="30" customHeight="1" x14ac:dyDescent="0.25">
      <c r="A236" s="383">
        <v>168</v>
      </c>
      <c r="B236" s="370" t="s">
        <v>955</v>
      </c>
      <c r="C236" s="378">
        <v>1960</v>
      </c>
      <c r="D236" s="378">
        <v>2016</v>
      </c>
      <c r="E236" s="378" t="s">
        <v>20</v>
      </c>
      <c r="F236" s="394">
        <v>2</v>
      </c>
      <c r="G236" s="394">
        <v>1</v>
      </c>
      <c r="H236" s="519">
        <v>398</v>
      </c>
      <c r="I236" s="521">
        <v>120.4</v>
      </c>
      <c r="J236" s="521">
        <v>277.60000000000002</v>
      </c>
      <c r="K236" s="206">
        <f>SUM(L236:O236)</f>
        <v>11211.68</v>
      </c>
      <c r="L236" s="206">
        <v>0</v>
      </c>
      <c r="M236" s="206">
        <v>0</v>
      </c>
      <c r="N236" s="206">
        <v>0</v>
      </c>
      <c r="O236" s="206">
        <f>'[1]Прод. прилож (2)'!$D$508</f>
        <v>11211.68</v>
      </c>
      <c r="P236" s="227">
        <f>K236/H236</f>
        <v>28.170050251256281</v>
      </c>
      <c r="Q236" s="185">
        <v>9673</v>
      </c>
      <c r="R236" s="164" t="s">
        <v>92</v>
      </c>
    </row>
    <row r="237" spans="1:21" s="118" customFormat="1" ht="30" customHeight="1" x14ac:dyDescent="0.25">
      <c r="A237" s="384"/>
      <c r="B237" s="371"/>
      <c r="C237" s="379"/>
      <c r="D237" s="379"/>
      <c r="E237" s="379"/>
      <c r="F237" s="395"/>
      <c r="G237" s="395"/>
      <c r="H237" s="520"/>
      <c r="I237" s="522"/>
      <c r="J237" s="522"/>
      <c r="K237" s="233">
        <f>SUBTOTAL(9,L237:O237)</f>
        <v>1859624.2999999998</v>
      </c>
      <c r="L237" s="233">
        <v>0</v>
      </c>
      <c r="M237" s="233">
        <v>0</v>
      </c>
      <c r="N237" s="233">
        <v>0</v>
      </c>
      <c r="O237" s="233">
        <f>'[1]Прод. прилож (2)'!$D$1178</f>
        <v>1859624.2999999998</v>
      </c>
      <c r="P237" s="41">
        <f>K237/H236</f>
        <v>4672.4228643216074</v>
      </c>
      <c r="Q237" s="41">
        <v>9673</v>
      </c>
      <c r="R237" s="31" t="s">
        <v>93</v>
      </c>
    </row>
    <row r="238" spans="1:21" ht="30" customHeight="1" x14ac:dyDescent="0.25">
      <c r="A238" s="393" t="s">
        <v>1240</v>
      </c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17"/>
    </row>
    <row r="239" spans="1:21" ht="30" customHeight="1" x14ac:dyDescent="0.25">
      <c r="A239" s="373" t="s">
        <v>70</v>
      </c>
      <c r="B239" s="373"/>
      <c r="C239" s="232" t="s">
        <v>21</v>
      </c>
      <c r="D239" s="232" t="s">
        <v>21</v>
      </c>
      <c r="E239" s="232" t="s">
        <v>21</v>
      </c>
      <c r="F239" s="73" t="s">
        <v>21</v>
      </c>
      <c r="G239" s="73" t="s">
        <v>21</v>
      </c>
      <c r="H239" s="74">
        <f>SUM(H240:H264)</f>
        <v>22417.089999999997</v>
      </c>
      <c r="I239" s="74">
        <f t="shared" ref="I239:O239" si="66">SUM(I240:I264)</f>
        <v>371.5</v>
      </c>
      <c r="J239" s="74">
        <f t="shared" si="66"/>
        <v>17207.559999999998</v>
      </c>
      <c r="K239" s="74">
        <f t="shared" si="66"/>
        <v>50726370.93999999</v>
      </c>
      <c r="L239" s="74">
        <f t="shared" si="66"/>
        <v>0</v>
      </c>
      <c r="M239" s="74">
        <f t="shared" si="66"/>
        <v>220588.81</v>
      </c>
      <c r="N239" s="74">
        <f t="shared" si="66"/>
        <v>0</v>
      </c>
      <c r="O239" s="74">
        <f t="shared" si="66"/>
        <v>50505782.129999995</v>
      </c>
      <c r="P239" s="29">
        <f>K239/H239</f>
        <v>2262.8437027285877</v>
      </c>
      <c r="Q239" s="75" t="s">
        <v>21</v>
      </c>
      <c r="R239" s="76" t="s">
        <v>21</v>
      </c>
      <c r="S239" s="14"/>
    </row>
    <row r="240" spans="1:21" s="1" customFormat="1" ht="30" customHeight="1" x14ac:dyDescent="0.25">
      <c r="A240" s="171">
        <v>169</v>
      </c>
      <c r="B240" s="246" t="s">
        <v>1302</v>
      </c>
      <c r="C240" s="241">
        <v>1968</v>
      </c>
      <c r="D240" s="241" t="s">
        <v>201</v>
      </c>
      <c r="E240" s="247" t="s">
        <v>20</v>
      </c>
      <c r="F240" s="37">
        <v>2</v>
      </c>
      <c r="G240" s="37">
        <v>3</v>
      </c>
      <c r="H240" s="233">
        <v>1037.8399999999999</v>
      </c>
      <c r="I240" s="233">
        <v>0</v>
      </c>
      <c r="J240" s="44">
        <v>720.46</v>
      </c>
      <c r="K240" s="233">
        <f t="shared" ref="K240" si="67">SUM(L240:O240)</f>
        <v>50000</v>
      </c>
      <c r="L240" s="233">
        <v>0</v>
      </c>
      <c r="M240" s="233">
        <v>0</v>
      </c>
      <c r="N240" s="233">
        <v>0</v>
      </c>
      <c r="O240" s="233">
        <f>'[1]Прод. прилож (2)'!$D$1180</f>
        <v>50000</v>
      </c>
      <c r="P240" s="41">
        <f t="shared" ref="P240" si="68">K240/H240</f>
        <v>48.17698296461883</v>
      </c>
      <c r="Q240" s="39">
        <v>9673</v>
      </c>
      <c r="R240" s="57" t="s">
        <v>93</v>
      </c>
      <c r="S240" s="261"/>
      <c r="T240" s="261"/>
      <c r="U240" s="261"/>
    </row>
    <row r="241" spans="1:21" s="1" customFormat="1" ht="30" customHeight="1" x14ac:dyDescent="0.25">
      <c r="A241" s="171">
        <v>170</v>
      </c>
      <c r="B241" s="246" t="s">
        <v>967</v>
      </c>
      <c r="C241" s="241">
        <v>1963</v>
      </c>
      <c r="D241" s="241" t="s">
        <v>201</v>
      </c>
      <c r="E241" s="247" t="s">
        <v>20</v>
      </c>
      <c r="F241" s="248">
        <v>2</v>
      </c>
      <c r="G241" s="248">
        <v>1</v>
      </c>
      <c r="H241" s="233">
        <v>392.2</v>
      </c>
      <c r="I241" s="234">
        <v>0</v>
      </c>
      <c r="J241" s="44">
        <v>265.10000000000002</v>
      </c>
      <c r="K241" s="233">
        <f t="shared" ref="K241:K264" si="69">SUM(L241:O241)</f>
        <v>3416514.33</v>
      </c>
      <c r="L241" s="233">
        <v>0</v>
      </c>
      <c r="M241" s="233">
        <v>0</v>
      </c>
      <c r="N241" s="233">
        <v>0</v>
      </c>
      <c r="O241" s="233">
        <f>'[1]Прод. прилож (2)'!$D$69</f>
        <v>3416514.33</v>
      </c>
      <c r="P241" s="41">
        <f t="shared" ref="P241:P264" si="70">K241/H241</f>
        <v>8711.1533146353904</v>
      </c>
      <c r="Q241" s="39">
        <v>9673</v>
      </c>
      <c r="R241" s="57" t="s">
        <v>91</v>
      </c>
      <c r="S241" s="144"/>
      <c r="T241" s="261"/>
      <c r="U241" s="261"/>
    </row>
    <row r="242" spans="1:21" s="1" customFormat="1" ht="30" customHeight="1" x14ac:dyDescent="0.25">
      <c r="A242" s="171">
        <v>171</v>
      </c>
      <c r="B242" s="191" t="s">
        <v>969</v>
      </c>
      <c r="C242" s="179">
        <v>1964</v>
      </c>
      <c r="D242" s="179" t="s">
        <v>201</v>
      </c>
      <c r="E242" s="192" t="s">
        <v>20</v>
      </c>
      <c r="F242" s="194">
        <v>2</v>
      </c>
      <c r="G242" s="194">
        <v>1</v>
      </c>
      <c r="H242" s="206">
        <v>374</v>
      </c>
      <c r="I242" s="209">
        <v>0</v>
      </c>
      <c r="J242" s="44">
        <v>276.2</v>
      </c>
      <c r="K242" s="233">
        <f t="shared" si="69"/>
        <v>3417945.77</v>
      </c>
      <c r="L242" s="233">
        <v>0</v>
      </c>
      <c r="M242" s="233">
        <v>0</v>
      </c>
      <c r="N242" s="233">
        <v>0</v>
      </c>
      <c r="O242" s="233">
        <f>'[1]Прод. прилож (2)'!$D$67</f>
        <v>3417945.77</v>
      </c>
      <c r="P242" s="41">
        <f t="shared" si="70"/>
        <v>9138.8924331550807</v>
      </c>
      <c r="Q242" s="39">
        <v>9673</v>
      </c>
      <c r="R242" s="57" t="s">
        <v>91</v>
      </c>
      <c r="S242" s="144"/>
      <c r="T242" s="261"/>
      <c r="U242" s="261"/>
    </row>
    <row r="243" spans="1:21" s="1" customFormat="1" ht="30" customHeight="1" x14ac:dyDescent="0.25">
      <c r="A243" s="171">
        <v>172</v>
      </c>
      <c r="B243" s="246" t="s">
        <v>968</v>
      </c>
      <c r="C243" s="241">
        <v>1961</v>
      </c>
      <c r="D243" s="241" t="s">
        <v>201</v>
      </c>
      <c r="E243" s="247" t="s">
        <v>20</v>
      </c>
      <c r="F243" s="248">
        <v>2</v>
      </c>
      <c r="G243" s="248">
        <v>1</v>
      </c>
      <c r="H243" s="233">
        <v>391.6</v>
      </c>
      <c r="I243" s="234">
        <v>0</v>
      </c>
      <c r="J243" s="44">
        <v>275.8</v>
      </c>
      <c r="K243" s="233">
        <f t="shared" si="69"/>
        <v>1086120.81</v>
      </c>
      <c r="L243" s="233">
        <v>0</v>
      </c>
      <c r="M243" s="233">
        <v>0</v>
      </c>
      <c r="N243" s="233">
        <v>0</v>
      </c>
      <c r="O243" s="233">
        <f>'[1]Прод. прилож (2)'!$D$68</f>
        <v>1086120.81</v>
      </c>
      <c r="P243" s="41">
        <f t="shared" si="70"/>
        <v>2773.5465015321756</v>
      </c>
      <c r="Q243" s="39">
        <v>9673</v>
      </c>
      <c r="R243" s="57" t="s">
        <v>91</v>
      </c>
      <c r="S243" s="144"/>
      <c r="T243" s="261"/>
      <c r="U243" s="261"/>
    </row>
    <row r="244" spans="1:21" s="1" customFormat="1" ht="30" customHeight="1" x14ac:dyDescent="0.25">
      <c r="A244" s="171">
        <v>173</v>
      </c>
      <c r="B244" s="246" t="s">
        <v>966</v>
      </c>
      <c r="C244" s="241">
        <v>1959</v>
      </c>
      <c r="D244" s="241" t="s">
        <v>201</v>
      </c>
      <c r="E244" s="247" t="s">
        <v>20</v>
      </c>
      <c r="F244" s="248">
        <v>2</v>
      </c>
      <c r="G244" s="248">
        <v>1</v>
      </c>
      <c r="H244" s="233">
        <v>493.58</v>
      </c>
      <c r="I244" s="234">
        <v>0</v>
      </c>
      <c r="J244" s="44">
        <v>348.57</v>
      </c>
      <c r="K244" s="233">
        <f t="shared" si="69"/>
        <v>894566.58</v>
      </c>
      <c r="L244" s="233">
        <v>0</v>
      </c>
      <c r="M244" s="233">
        <v>0</v>
      </c>
      <c r="N244" s="233">
        <v>0</v>
      </c>
      <c r="O244" s="233">
        <f>'[1]Прод. прилож (2)'!$D$70</f>
        <v>894566.58</v>
      </c>
      <c r="P244" s="41">
        <f t="shared" si="70"/>
        <v>1812.4044329186759</v>
      </c>
      <c r="Q244" s="39">
        <v>9673</v>
      </c>
      <c r="R244" s="57" t="s">
        <v>91</v>
      </c>
      <c r="S244" s="144"/>
      <c r="T244" s="261"/>
      <c r="U244" s="261"/>
    </row>
    <row r="245" spans="1:21" s="1" customFormat="1" ht="30" customHeight="1" x14ac:dyDescent="0.25">
      <c r="A245" s="171">
        <v>174</v>
      </c>
      <c r="B245" s="246" t="s">
        <v>965</v>
      </c>
      <c r="C245" s="241">
        <v>1957</v>
      </c>
      <c r="D245" s="241" t="s">
        <v>201</v>
      </c>
      <c r="E245" s="247" t="s">
        <v>20</v>
      </c>
      <c r="F245" s="248">
        <v>2</v>
      </c>
      <c r="G245" s="248">
        <v>3</v>
      </c>
      <c r="H245" s="233">
        <v>1283</v>
      </c>
      <c r="I245" s="234">
        <v>0</v>
      </c>
      <c r="J245" s="44">
        <v>881.6</v>
      </c>
      <c r="K245" s="233">
        <f t="shared" si="69"/>
        <v>3116319.7800000003</v>
      </c>
      <c r="L245" s="233">
        <v>0</v>
      </c>
      <c r="M245" s="233">
        <v>0</v>
      </c>
      <c r="N245" s="233">
        <v>0</v>
      </c>
      <c r="O245" s="233">
        <f>'[1]Прод. прилож (2)'!$D$71</f>
        <v>3116319.7800000003</v>
      </c>
      <c r="P245" s="41">
        <f t="shared" si="70"/>
        <v>2428.9320187061576</v>
      </c>
      <c r="Q245" s="39">
        <v>9673</v>
      </c>
      <c r="R245" s="57" t="s">
        <v>91</v>
      </c>
      <c r="S245" s="144"/>
      <c r="T245" s="261"/>
      <c r="U245" s="261"/>
    </row>
    <row r="246" spans="1:21" s="1" customFormat="1" ht="30" customHeight="1" x14ac:dyDescent="0.25">
      <c r="A246" s="383">
        <v>175</v>
      </c>
      <c r="B246" s="390" t="s">
        <v>964</v>
      </c>
      <c r="C246" s="374">
        <v>1964</v>
      </c>
      <c r="D246" s="374" t="s">
        <v>201</v>
      </c>
      <c r="E246" s="378" t="s">
        <v>20</v>
      </c>
      <c r="F246" s="394">
        <v>2</v>
      </c>
      <c r="G246" s="394">
        <v>2</v>
      </c>
      <c r="H246" s="398">
        <v>564</v>
      </c>
      <c r="I246" s="411">
        <v>0</v>
      </c>
      <c r="J246" s="447">
        <v>376.6</v>
      </c>
      <c r="K246" s="233">
        <f t="shared" si="69"/>
        <v>26342.93</v>
      </c>
      <c r="L246" s="233">
        <v>0</v>
      </c>
      <c r="M246" s="233">
        <v>0</v>
      </c>
      <c r="N246" s="233">
        <v>0</v>
      </c>
      <c r="O246" s="233">
        <f>'[1]Прод. прилож (2)'!$D$510</f>
        <v>26342.93</v>
      </c>
      <c r="P246" s="41">
        <f t="shared" si="70"/>
        <v>46.707322695035458</v>
      </c>
      <c r="Q246" s="39">
        <v>9673</v>
      </c>
      <c r="R246" s="57" t="s">
        <v>92</v>
      </c>
      <c r="S246" s="261"/>
      <c r="T246" s="261"/>
      <c r="U246" s="261"/>
    </row>
    <row r="247" spans="1:21" s="1" customFormat="1" ht="30" customHeight="1" x14ac:dyDescent="0.25">
      <c r="A247" s="384"/>
      <c r="B247" s="391"/>
      <c r="C247" s="375"/>
      <c r="D247" s="375"/>
      <c r="E247" s="379"/>
      <c r="F247" s="395"/>
      <c r="G247" s="395"/>
      <c r="H247" s="399"/>
      <c r="I247" s="412"/>
      <c r="J247" s="449"/>
      <c r="K247" s="233">
        <f t="shared" si="69"/>
        <v>5233590.6999999993</v>
      </c>
      <c r="L247" s="233">
        <v>0</v>
      </c>
      <c r="M247" s="233">
        <v>0</v>
      </c>
      <c r="N247" s="233">
        <v>0</v>
      </c>
      <c r="O247" s="233">
        <f>'[1]Прод. прилож (2)'!$D$1182</f>
        <v>5233590.6999999993</v>
      </c>
      <c r="P247" s="41">
        <f>K247/H246</f>
        <v>9279.4161347517711</v>
      </c>
      <c r="Q247" s="41">
        <v>9673</v>
      </c>
      <c r="R247" s="57" t="s">
        <v>93</v>
      </c>
      <c r="S247" s="261"/>
      <c r="T247" s="261"/>
      <c r="U247" s="261"/>
    </row>
    <row r="248" spans="1:21" s="1" customFormat="1" ht="30" customHeight="1" x14ac:dyDescent="0.25">
      <c r="A248" s="383">
        <v>176</v>
      </c>
      <c r="B248" s="390" t="s">
        <v>963</v>
      </c>
      <c r="C248" s="374">
        <v>1964</v>
      </c>
      <c r="D248" s="374" t="s">
        <v>201</v>
      </c>
      <c r="E248" s="378" t="s">
        <v>20</v>
      </c>
      <c r="F248" s="394">
        <v>2</v>
      </c>
      <c r="G248" s="394">
        <v>2</v>
      </c>
      <c r="H248" s="398">
        <v>559.20000000000005</v>
      </c>
      <c r="I248" s="411">
        <v>0</v>
      </c>
      <c r="J248" s="447">
        <v>382</v>
      </c>
      <c r="K248" s="233">
        <f t="shared" si="69"/>
        <v>11434.79</v>
      </c>
      <c r="L248" s="233">
        <v>0</v>
      </c>
      <c r="M248" s="233">
        <v>0</v>
      </c>
      <c r="N248" s="233">
        <v>0</v>
      </c>
      <c r="O248" s="233">
        <f>'[1]Прод. прилож (2)'!$D$511</f>
        <v>11434.79</v>
      </c>
      <c r="P248" s="41">
        <f t="shared" si="70"/>
        <v>20.448479971387698</v>
      </c>
      <c r="Q248" s="39">
        <v>9673</v>
      </c>
      <c r="R248" s="57" t="s">
        <v>92</v>
      </c>
      <c r="S248" s="261"/>
      <c r="T248" s="261"/>
      <c r="U248" s="261"/>
    </row>
    <row r="249" spans="1:21" s="1" customFormat="1" ht="30" customHeight="1" x14ac:dyDescent="0.25">
      <c r="A249" s="384"/>
      <c r="B249" s="391"/>
      <c r="C249" s="375"/>
      <c r="D249" s="375"/>
      <c r="E249" s="379"/>
      <c r="F249" s="395"/>
      <c r="G249" s="395"/>
      <c r="H249" s="399"/>
      <c r="I249" s="412"/>
      <c r="J249" s="449"/>
      <c r="K249" s="233">
        <f t="shared" si="69"/>
        <v>2756675</v>
      </c>
      <c r="L249" s="233">
        <v>0</v>
      </c>
      <c r="M249" s="233">
        <v>0</v>
      </c>
      <c r="N249" s="233">
        <v>0</v>
      </c>
      <c r="O249" s="233">
        <f>'[1]Прод. прилож (2)'!$D$1183</f>
        <v>2756675</v>
      </c>
      <c r="P249" s="41">
        <f>K249/H248</f>
        <v>4929.6763233190268</v>
      </c>
      <c r="Q249" s="41">
        <v>9673</v>
      </c>
      <c r="R249" s="57" t="s">
        <v>93</v>
      </c>
      <c r="S249" s="261"/>
      <c r="T249" s="261"/>
      <c r="U249" s="261"/>
    </row>
    <row r="250" spans="1:21" s="1" customFormat="1" ht="30" customHeight="1" x14ac:dyDescent="0.25">
      <c r="A250" s="171">
        <v>177</v>
      </c>
      <c r="B250" s="246" t="s">
        <v>962</v>
      </c>
      <c r="C250" s="241">
        <v>1982</v>
      </c>
      <c r="D250" s="241" t="s">
        <v>201</v>
      </c>
      <c r="E250" s="247" t="s">
        <v>20</v>
      </c>
      <c r="F250" s="37">
        <v>2</v>
      </c>
      <c r="G250" s="37">
        <v>3</v>
      </c>
      <c r="H250" s="233">
        <v>1384</v>
      </c>
      <c r="I250" s="233">
        <v>0</v>
      </c>
      <c r="J250" s="44">
        <v>936.8</v>
      </c>
      <c r="K250" s="233">
        <f t="shared" si="69"/>
        <v>50000</v>
      </c>
      <c r="L250" s="233">
        <v>0</v>
      </c>
      <c r="M250" s="233">
        <v>0</v>
      </c>
      <c r="N250" s="233">
        <v>0</v>
      </c>
      <c r="O250" s="233">
        <f>'[1]Прод. прилож (2)'!$D$1181</f>
        <v>50000</v>
      </c>
      <c r="P250" s="41">
        <f t="shared" si="70"/>
        <v>36.127167630057805</v>
      </c>
      <c r="Q250" s="39">
        <v>9673</v>
      </c>
      <c r="R250" s="57" t="s">
        <v>93</v>
      </c>
      <c r="S250" s="261"/>
      <c r="T250" s="261"/>
      <c r="U250" s="261"/>
    </row>
    <row r="251" spans="1:21" s="1" customFormat="1" ht="30" customHeight="1" x14ac:dyDescent="0.25">
      <c r="A251" s="272">
        <v>178</v>
      </c>
      <c r="B251" s="269" t="s">
        <v>1439</v>
      </c>
      <c r="C251" s="274">
        <v>1985</v>
      </c>
      <c r="D251" s="274" t="s">
        <v>201</v>
      </c>
      <c r="E251" s="279" t="s">
        <v>20</v>
      </c>
      <c r="F251" s="159">
        <v>5</v>
      </c>
      <c r="G251" s="159">
        <v>6</v>
      </c>
      <c r="H251" s="283">
        <v>4288.46</v>
      </c>
      <c r="I251" s="283">
        <v>74.3</v>
      </c>
      <c r="J251" s="311">
        <v>3810.63</v>
      </c>
      <c r="K251" s="283">
        <f t="shared" si="69"/>
        <v>6617376</v>
      </c>
      <c r="L251" s="283">
        <v>0</v>
      </c>
      <c r="M251" s="283">
        <v>0</v>
      </c>
      <c r="N251" s="283">
        <v>0</v>
      </c>
      <c r="O251" s="283">
        <f>'[1]Прод. прилож (2)'!$D$1184</f>
        <v>6617376</v>
      </c>
      <c r="P251" s="277">
        <f t="shared" si="70"/>
        <v>1543.0658091715907</v>
      </c>
      <c r="Q251" s="288">
        <v>9673</v>
      </c>
      <c r="R251" s="306" t="s">
        <v>93</v>
      </c>
      <c r="S251" s="261"/>
      <c r="T251" s="261"/>
      <c r="U251" s="261"/>
    </row>
    <row r="252" spans="1:21" s="319" customFormat="1" ht="30" customHeight="1" x14ac:dyDescent="0.25">
      <c r="A252" s="331">
        <v>179</v>
      </c>
      <c r="B252" s="323" t="s">
        <v>1440</v>
      </c>
      <c r="C252" s="308">
        <v>1983</v>
      </c>
      <c r="D252" s="308" t="s">
        <v>201</v>
      </c>
      <c r="E252" s="319" t="s">
        <v>20</v>
      </c>
      <c r="F252" s="37">
        <v>9</v>
      </c>
      <c r="G252" s="37">
        <v>4</v>
      </c>
      <c r="H252" s="309">
        <v>3907.7</v>
      </c>
      <c r="I252" s="309">
        <v>297.2</v>
      </c>
      <c r="J252" s="44">
        <v>3161.4</v>
      </c>
      <c r="K252" s="309">
        <f t="shared" si="69"/>
        <v>3929191.1999999997</v>
      </c>
      <c r="L252" s="309">
        <v>0</v>
      </c>
      <c r="M252" s="309">
        <v>0</v>
      </c>
      <c r="N252" s="309">
        <v>0</v>
      </c>
      <c r="O252" s="309">
        <f>'[1]Прод. прилож (2)'!$D$1185</f>
        <v>3929191.1999999997</v>
      </c>
      <c r="P252" s="41">
        <f t="shared" si="70"/>
        <v>1005.4997057092407</v>
      </c>
      <c r="Q252" s="39">
        <v>9673</v>
      </c>
      <c r="R252" s="57" t="s">
        <v>93</v>
      </c>
      <c r="S252" s="294"/>
      <c r="T252" s="294"/>
      <c r="U252" s="294"/>
    </row>
    <row r="253" spans="1:21" s="1" customFormat="1" ht="30" customHeight="1" x14ac:dyDescent="0.25">
      <c r="A253" s="383">
        <v>180</v>
      </c>
      <c r="B253" s="390" t="s">
        <v>961</v>
      </c>
      <c r="C253" s="374">
        <v>1964</v>
      </c>
      <c r="D253" s="374" t="s">
        <v>201</v>
      </c>
      <c r="E253" s="378" t="s">
        <v>20</v>
      </c>
      <c r="F253" s="394">
        <v>2</v>
      </c>
      <c r="G253" s="394">
        <v>1</v>
      </c>
      <c r="H253" s="398">
        <v>363</v>
      </c>
      <c r="I253" s="411">
        <v>0</v>
      </c>
      <c r="J253" s="447">
        <v>253</v>
      </c>
      <c r="K253" s="284">
        <f t="shared" si="69"/>
        <v>220588.81</v>
      </c>
      <c r="L253" s="284">
        <v>0</v>
      </c>
      <c r="M253" s="284">
        <f>'[1]Прод. прилож (2)'!$D$512</f>
        <v>220588.81</v>
      </c>
      <c r="N253" s="284">
        <v>0</v>
      </c>
      <c r="O253" s="284">
        <v>0</v>
      </c>
      <c r="P253" s="278">
        <f t="shared" si="70"/>
        <v>607.68267217630853</v>
      </c>
      <c r="Q253" s="289">
        <v>9673</v>
      </c>
      <c r="R253" s="296" t="s">
        <v>92</v>
      </c>
      <c r="S253" s="261"/>
      <c r="T253" s="261"/>
      <c r="U253" s="261"/>
    </row>
    <row r="254" spans="1:21" s="1" customFormat="1" ht="30" customHeight="1" x14ac:dyDescent="0.25">
      <c r="A254" s="384"/>
      <c r="B254" s="391"/>
      <c r="C254" s="375"/>
      <c r="D254" s="375"/>
      <c r="E254" s="379"/>
      <c r="F254" s="395"/>
      <c r="G254" s="395"/>
      <c r="H254" s="399"/>
      <c r="I254" s="412"/>
      <c r="J254" s="449"/>
      <c r="K254" s="233">
        <f t="shared" si="69"/>
        <v>1898750</v>
      </c>
      <c r="L254" s="233">
        <v>0</v>
      </c>
      <c r="M254" s="233">
        <v>0</v>
      </c>
      <c r="N254" s="233">
        <v>0</v>
      </c>
      <c r="O254" s="233">
        <f>'[1]Прод. прилож (2)'!$D$1186</f>
        <v>1898750</v>
      </c>
      <c r="P254" s="41">
        <f>K254/H253</f>
        <v>5230.7162534435265</v>
      </c>
      <c r="Q254" s="41">
        <v>9673</v>
      </c>
      <c r="R254" s="57" t="s">
        <v>93</v>
      </c>
      <c r="S254" s="261"/>
      <c r="T254" s="261"/>
      <c r="U254" s="261"/>
    </row>
    <row r="255" spans="1:21" s="1" customFormat="1" ht="30" customHeight="1" x14ac:dyDescent="0.25">
      <c r="A255" s="383">
        <v>181</v>
      </c>
      <c r="B255" s="390" t="s">
        <v>960</v>
      </c>
      <c r="C255" s="374">
        <v>1968</v>
      </c>
      <c r="D255" s="374" t="s">
        <v>201</v>
      </c>
      <c r="E255" s="378" t="s">
        <v>20</v>
      </c>
      <c r="F255" s="394">
        <v>2</v>
      </c>
      <c r="G255" s="394">
        <v>2</v>
      </c>
      <c r="H255" s="398">
        <v>529.71</v>
      </c>
      <c r="I255" s="411">
        <v>0</v>
      </c>
      <c r="J255" s="447">
        <v>529.71</v>
      </c>
      <c r="K255" s="233">
        <f t="shared" si="69"/>
        <v>32244.31</v>
      </c>
      <c r="L255" s="233">
        <v>0</v>
      </c>
      <c r="M255" s="233">
        <v>0</v>
      </c>
      <c r="N255" s="233">
        <v>0</v>
      </c>
      <c r="O255" s="233">
        <f>'[1]Прод. прилож (2)'!$D$514</f>
        <v>32244.31</v>
      </c>
      <c r="P255" s="41">
        <f t="shared" si="70"/>
        <v>60.871627871854407</v>
      </c>
      <c r="Q255" s="39">
        <v>9673</v>
      </c>
      <c r="R255" s="57" t="s">
        <v>92</v>
      </c>
      <c r="S255" s="261"/>
      <c r="T255" s="261"/>
      <c r="U255" s="261"/>
    </row>
    <row r="256" spans="1:21" s="1" customFormat="1" ht="30" customHeight="1" x14ac:dyDescent="0.25">
      <c r="A256" s="384"/>
      <c r="B256" s="391"/>
      <c r="C256" s="375"/>
      <c r="D256" s="375"/>
      <c r="E256" s="379"/>
      <c r="F256" s="395"/>
      <c r="G256" s="395"/>
      <c r="H256" s="399"/>
      <c r="I256" s="412"/>
      <c r="J256" s="449"/>
      <c r="K256" s="233">
        <f t="shared" si="69"/>
        <v>6578200</v>
      </c>
      <c r="L256" s="233">
        <v>0</v>
      </c>
      <c r="M256" s="233">
        <v>0</v>
      </c>
      <c r="N256" s="233">
        <v>0</v>
      </c>
      <c r="O256" s="233">
        <f>'[1]Прод. прилож (2)'!$D$1187</f>
        <v>6578200</v>
      </c>
      <c r="P256" s="41">
        <f>K256/H255</f>
        <v>12418.49313775462</v>
      </c>
      <c r="Q256" s="41">
        <v>9673</v>
      </c>
      <c r="R256" s="57" t="s">
        <v>93</v>
      </c>
      <c r="S256" s="261"/>
      <c r="T256" s="261"/>
      <c r="U256" s="261"/>
    </row>
    <row r="257" spans="1:21" s="1" customFormat="1" ht="30" customHeight="1" x14ac:dyDescent="0.25">
      <c r="A257" s="383">
        <v>182</v>
      </c>
      <c r="B257" s="390" t="s">
        <v>959</v>
      </c>
      <c r="C257" s="374">
        <v>1967</v>
      </c>
      <c r="D257" s="374" t="s">
        <v>201</v>
      </c>
      <c r="E257" s="378" t="s">
        <v>20</v>
      </c>
      <c r="F257" s="394">
        <v>2</v>
      </c>
      <c r="G257" s="394">
        <v>2</v>
      </c>
      <c r="H257" s="398">
        <v>555.4</v>
      </c>
      <c r="I257" s="411">
        <v>0</v>
      </c>
      <c r="J257" s="447">
        <v>405.6</v>
      </c>
      <c r="K257" s="233">
        <f t="shared" si="69"/>
        <v>9102.1299999999992</v>
      </c>
      <c r="L257" s="233">
        <v>0</v>
      </c>
      <c r="M257" s="233">
        <v>0</v>
      </c>
      <c r="N257" s="233">
        <v>0</v>
      </c>
      <c r="O257" s="233">
        <f>'[1]Прод. прилож (2)'!$D$513</f>
        <v>9102.1299999999992</v>
      </c>
      <c r="P257" s="41">
        <f t="shared" si="70"/>
        <v>16.388422758372343</v>
      </c>
      <c r="Q257" s="39">
        <v>9673</v>
      </c>
      <c r="R257" s="57" t="s">
        <v>92</v>
      </c>
      <c r="S257" s="261"/>
      <c r="T257" s="261"/>
      <c r="U257" s="261"/>
    </row>
    <row r="258" spans="1:21" s="1" customFormat="1" ht="30" customHeight="1" x14ac:dyDescent="0.25">
      <c r="A258" s="384"/>
      <c r="B258" s="391"/>
      <c r="C258" s="375"/>
      <c r="D258" s="375"/>
      <c r="E258" s="379"/>
      <c r="F258" s="395"/>
      <c r="G258" s="395"/>
      <c r="H258" s="399"/>
      <c r="I258" s="412"/>
      <c r="J258" s="449"/>
      <c r="K258" s="233">
        <f t="shared" si="69"/>
        <v>3088375</v>
      </c>
      <c r="L258" s="233">
        <v>0</v>
      </c>
      <c r="M258" s="233">
        <v>0</v>
      </c>
      <c r="N258" s="233">
        <v>0</v>
      </c>
      <c r="O258" s="233">
        <f>'[1]Прод. прилож (2)'!$D$1188</f>
        <v>3088375</v>
      </c>
      <c r="P258" s="41">
        <f>K258/H257</f>
        <v>5560.6319769535476</v>
      </c>
      <c r="Q258" s="41">
        <v>9673</v>
      </c>
      <c r="R258" s="57" t="s">
        <v>93</v>
      </c>
      <c r="S258" s="261"/>
      <c r="T258" s="261"/>
      <c r="U258" s="261"/>
    </row>
    <row r="259" spans="1:21" s="86" customFormat="1" ht="30" customHeight="1" x14ac:dyDescent="0.25">
      <c r="A259" s="171">
        <v>183</v>
      </c>
      <c r="B259" s="245" t="s">
        <v>1079</v>
      </c>
      <c r="C259" s="247">
        <v>1986</v>
      </c>
      <c r="D259" s="247" t="s">
        <v>201</v>
      </c>
      <c r="E259" s="247" t="s">
        <v>20</v>
      </c>
      <c r="F259" s="248">
        <v>2</v>
      </c>
      <c r="G259" s="248">
        <v>3</v>
      </c>
      <c r="H259" s="257">
        <v>1419</v>
      </c>
      <c r="I259" s="258">
        <v>0</v>
      </c>
      <c r="J259" s="44">
        <v>1103</v>
      </c>
      <c r="K259" s="233">
        <f t="shared" si="69"/>
        <v>3949560</v>
      </c>
      <c r="L259" s="257">
        <v>0</v>
      </c>
      <c r="M259" s="257">
        <v>0</v>
      </c>
      <c r="N259" s="257">
        <v>0</v>
      </c>
      <c r="O259" s="249">
        <f>'[1]Прод. прилож (2)'!$D$1189</f>
        <v>3949560</v>
      </c>
      <c r="P259" s="41">
        <f>K259/H259</f>
        <v>2783.3403805496828</v>
      </c>
      <c r="Q259" s="41">
        <v>9673</v>
      </c>
      <c r="R259" s="57" t="s">
        <v>93</v>
      </c>
      <c r="S259" s="85"/>
      <c r="T259" s="85"/>
      <c r="U259" s="85"/>
    </row>
    <row r="260" spans="1:21" s="86" customFormat="1" ht="30" customHeight="1" x14ac:dyDescent="0.25">
      <c r="A260" s="171">
        <v>184</v>
      </c>
      <c r="B260" s="245" t="s">
        <v>1090</v>
      </c>
      <c r="C260" s="247">
        <v>1969</v>
      </c>
      <c r="D260" s="247" t="s">
        <v>201</v>
      </c>
      <c r="E260" s="247" t="s">
        <v>20</v>
      </c>
      <c r="F260" s="248">
        <v>2</v>
      </c>
      <c r="G260" s="248">
        <v>2</v>
      </c>
      <c r="H260" s="257">
        <v>1006</v>
      </c>
      <c r="I260" s="258">
        <v>0</v>
      </c>
      <c r="J260" s="44">
        <v>705.1</v>
      </c>
      <c r="K260" s="233">
        <f t="shared" si="69"/>
        <v>4143472.8</v>
      </c>
      <c r="L260" s="257">
        <v>0</v>
      </c>
      <c r="M260" s="257">
        <v>0</v>
      </c>
      <c r="N260" s="257">
        <v>0</v>
      </c>
      <c r="O260" s="249">
        <f>'[1]Прод. прилож (2)'!$D$72</f>
        <v>4143472.8</v>
      </c>
      <c r="P260" s="41">
        <f>K260/H259</f>
        <v>2919.9949260042281</v>
      </c>
      <c r="Q260" s="41">
        <v>9673</v>
      </c>
      <c r="R260" s="57" t="s">
        <v>91</v>
      </c>
      <c r="S260" s="143"/>
      <c r="T260" s="85"/>
      <c r="U260" s="85"/>
    </row>
    <row r="261" spans="1:21" s="1" customFormat="1" ht="30" customHeight="1" x14ac:dyDescent="0.25">
      <c r="A261" s="171">
        <v>185</v>
      </c>
      <c r="B261" s="246" t="s">
        <v>958</v>
      </c>
      <c r="C261" s="241">
        <v>1971</v>
      </c>
      <c r="D261" s="241" t="s">
        <v>201</v>
      </c>
      <c r="E261" s="247" t="s">
        <v>20</v>
      </c>
      <c r="F261" s="37">
        <v>2</v>
      </c>
      <c r="G261" s="37">
        <v>2</v>
      </c>
      <c r="H261" s="233">
        <v>982.4</v>
      </c>
      <c r="I261" s="233">
        <v>0</v>
      </c>
      <c r="J261" s="44">
        <v>693.2</v>
      </c>
      <c r="K261" s="233">
        <f t="shared" si="69"/>
        <v>50000</v>
      </c>
      <c r="L261" s="233">
        <v>0</v>
      </c>
      <c r="M261" s="233">
        <v>0</v>
      </c>
      <c r="N261" s="233">
        <v>0</v>
      </c>
      <c r="O261" s="233">
        <f>'[1]Прод. прилож (2)'!$D$1190</f>
        <v>50000</v>
      </c>
      <c r="P261" s="41">
        <f t="shared" si="70"/>
        <v>50.895765472312704</v>
      </c>
      <c r="Q261" s="39">
        <v>9673</v>
      </c>
      <c r="R261" s="57" t="s">
        <v>93</v>
      </c>
      <c r="S261" s="261"/>
      <c r="T261" s="261"/>
      <c r="U261" s="261"/>
    </row>
    <row r="262" spans="1:21" s="1" customFormat="1" ht="30" customHeight="1" x14ac:dyDescent="0.25">
      <c r="A262" s="171">
        <v>186</v>
      </c>
      <c r="B262" s="246" t="s">
        <v>957</v>
      </c>
      <c r="C262" s="241">
        <v>1971</v>
      </c>
      <c r="D262" s="241" t="s">
        <v>201</v>
      </c>
      <c r="E262" s="247" t="s">
        <v>20</v>
      </c>
      <c r="F262" s="37">
        <v>2</v>
      </c>
      <c r="G262" s="37">
        <v>2</v>
      </c>
      <c r="H262" s="233">
        <v>997.5</v>
      </c>
      <c r="I262" s="233">
        <v>0</v>
      </c>
      <c r="J262" s="44">
        <v>728.8</v>
      </c>
      <c r="K262" s="233">
        <f t="shared" si="69"/>
        <v>50000</v>
      </c>
      <c r="L262" s="233">
        <v>0</v>
      </c>
      <c r="M262" s="233">
        <v>0</v>
      </c>
      <c r="N262" s="233">
        <v>0</v>
      </c>
      <c r="O262" s="233">
        <f>'[1]Прод. прилож (2)'!$D$1191</f>
        <v>50000</v>
      </c>
      <c r="P262" s="41">
        <f t="shared" si="70"/>
        <v>50.125313283208023</v>
      </c>
      <c r="Q262" s="39">
        <v>9673</v>
      </c>
      <c r="R262" s="57" t="s">
        <v>93</v>
      </c>
      <c r="S262" s="261"/>
      <c r="T262" s="261"/>
      <c r="U262" s="261"/>
    </row>
    <row r="263" spans="1:21" s="1" customFormat="1" ht="30" customHeight="1" x14ac:dyDescent="0.25">
      <c r="A263" s="171">
        <v>187</v>
      </c>
      <c r="B263" s="246" t="s">
        <v>956</v>
      </c>
      <c r="C263" s="241">
        <v>1988</v>
      </c>
      <c r="D263" s="241" t="s">
        <v>201</v>
      </c>
      <c r="E263" s="247" t="s">
        <v>22</v>
      </c>
      <c r="F263" s="37">
        <v>3</v>
      </c>
      <c r="G263" s="37">
        <v>2</v>
      </c>
      <c r="H263" s="233">
        <v>973.2</v>
      </c>
      <c r="I263" s="233">
        <v>0</v>
      </c>
      <c r="J263" s="44">
        <v>740.69</v>
      </c>
      <c r="K263" s="233">
        <f t="shared" si="69"/>
        <v>50000</v>
      </c>
      <c r="L263" s="233">
        <v>0</v>
      </c>
      <c r="M263" s="233">
        <v>0</v>
      </c>
      <c r="N263" s="233">
        <v>0</v>
      </c>
      <c r="O263" s="233">
        <f>'[1]Прод. прилож (2)'!$D$1192</f>
        <v>50000</v>
      </c>
      <c r="P263" s="41">
        <f t="shared" si="70"/>
        <v>51.376900945334974</v>
      </c>
      <c r="Q263" s="39">
        <v>9673</v>
      </c>
      <c r="R263" s="57" t="s">
        <v>93</v>
      </c>
      <c r="S263" s="261"/>
      <c r="T263" s="261"/>
      <c r="U263" s="261"/>
    </row>
    <row r="264" spans="1:21" s="1" customFormat="1" ht="30" customHeight="1" x14ac:dyDescent="0.25">
      <c r="A264" s="171">
        <v>188</v>
      </c>
      <c r="B264" s="246" t="s">
        <v>970</v>
      </c>
      <c r="C264" s="241">
        <v>1990</v>
      </c>
      <c r="D264" s="241" t="s">
        <v>201</v>
      </c>
      <c r="E264" s="247" t="s">
        <v>20</v>
      </c>
      <c r="F264" s="37">
        <v>3</v>
      </c>
      <c r="G264" s="37">
        <v>2</v>
      </c>
      <c r="H264" s="233">
        <v>915.3</v>
      </c>
      <c r="I264" s="233">
        <v>0</v>
      </c>
      <c r="J264" s="44">
        <v>613.29999999999995</v>
      </c>
      <c r="K264" s="233">
        <f t="shared" si="69"/>
        <v>50000</v>
      </c>
      <c r="L264" s="233">
        <v>0</v>
      </c>
      <c r="M264" s="233">
        <v>0</v>
      </c>
      <c r="N264" s="233">
        <v>0</v>
      </c>
      <c r="O264" s="233">
        <f>'[1]Прод. прилож (2)'!$D$1193</f>
        <v>50000</v>
      </c>
      <c r="P264" s="41">
        <f t="shared" si="70"/>
        <v>54.626898284715395</v>
      </c>
      <c r="Q264" s="39">
        <v>9673</v>
      </c>
      <c r="R264" s="57" t="s">
        <v>93</v>
      </c>
      <c r="S264" s="261"/>
      <c r="T264" s="261"/>
      <c r="U264" s="261"/>
    </row>
    <row r="265" spans="1:21" ht="30" customHeight="1" x14ac:dyDescent="0.25">
      <c r="A265" s="372" t="s">
        <v>1241</v>
      </c>
      <c r="B265" s="372"/>
      <c r="C265" s="372"/>
      <c r="D265" s="372"/>
      <c r="E265" s="372"/>
      <c r="F265" s="372"/>
      <c r="G265" s="372"/>
      <c r="H265" s="372"/>
      <c r="I265" s="372"/>
      <c r="J265" s="372"/>
      <c r="K265" s="372"/>
      <c r="L265" s="372"/>
      <c r="M265" s="372"/>
      <c r="N265" s="372"/>
      <c r="O265" s="372"/>
      <c r="P265" s="372"/>
      <c r="Q265" s="372"/>
      <c r="R265" s="372"/>
      <c r="S265" s="14"/>
    </row>
    <row r="266" spans="1:21" ht="30" customHeight="1" x14ac:dyDescent="0.25">
      <c r="A266" s="373" t="s">
        <v>66</v>
      </c>
      <c r="B266" s="373"/>
      <c r="C266" s="232" t="s">
        <v>21</v>
      </c>
      <c r="D266" s="232" t="s">
        <v>21</v>
      </c>
      <c r="E266" s="232" t="s">
        <v>21</v>
      </c>
      <c r="F266" s="73" t="s">
        <v>21</v>
      </c>
      <c r="G266" s="73" t="s">
        <v>21</v>
      </c>
      <c r="H266" s="74">
        <f>SUM(H267)</f>
        <v>380</v>
      </c>
      <c r="I266" s="74">
        <f t="shared" ref="I266:O266" si="71">SUM(I267)</f>
        <v>0</v>
      </c>
      <c r="J266" s="74">
        <f t="shared" si="71"/>
        <v>380</v>
      </c>
      <c r="K266" s="74">
        <f t="shared" si="71"/>
        <v>1805569.73</v>
      </c>
      <c r="L266" s="74">
        <f t="shared" si="71"/>
        <v>0</v>
      </c>
      <c r="M266" s="74">
        <f t="shared" si="71"/>
        <v>0</v>
      </c>
      <c r="N266" s="74">
        <f t="shared" si="71"/>
        <v>0</v>
      </c>
      <c r="O266" s="74">
        <f t="shared" si="71"/>
        <v>1805569.73</v>
      </c>
      <c r="P266" s="29">
        <f>K266/H266</f>
        <v>4751.4992894736843</v>
      </c>
      <c r="Q266" s="75" t="s">
        <v>21</v>
      </c>
      <c r="R266" s="76" t="s">
        <v>21</v>
      </c>
      <c r="S266" s="14"/>
    </row>
    <row r="267" spans="1:21" s="1" customFormat="1" ht="30" customHeight="1" x14ac:dyDescent="0.25">
      <c r="A267" s="171">
        <v>189</v>
      </c>
      <c r="B267" s="245" t="s">
        <v>202</v>
      </c>
      <c r="C267" s="247">
        <v>1952</v>
      </c>
      <c r="D267" s="241" t="s">
        <v>201</v>
      </c>
      <c r="E267" s="247" t="s">
        <v>20</v>
      </c>
      <c r="F267" s="248">
        <v>2</v>
      </c>
      <c r="G267" s="248">
        <v>2</v>
      </c>
      <c r="H267" s="40">
        <v>380</v>
      </c>
      <c r="I267" s="126">
        <v>0</v>
      </c>
      <c r="J267" s="126">
        <v>380</v>
      </c>
      <c r="K267" s="233">
        <f>SUM(L267:O267)</f>
        <v>1805569.73</v>
      </c>
      <c r="L267" s="40">
        <v>0</v>
      </c>
      <c r="M267" s="40">
        <v>0</v>
      </c>
      <c r="N267" s="40">
        <v>0</v>
      </c>
      <c r="O267" s="233">
        <f>'[1]Прод. прилож (2)'!$D$74</f>
        <v>1805569.73</v>
      </c>
      <c r="P267" s="41">
        <f>K267/H267</f>
        <v>4751.4992894736843</v>
      </c>
      <c r="Q267" s="39">
        <v>9673</v>
      </c>
      <c r="R267" s="57" t="s">
        <v>91</v>
      </c>
      <c r="S267" s="144"/>
      <c r="T267" s="261"/>
      <c r="U267" s="261"/>
    </row>
    <row r="268" spans="1:21" ht="30" customHeight="1" x14ac:dyDescent="0.25">
      <c r="A268" s="372" t="s">
        <v>1242</v>
      </c>
      <c r="B268" s="372"/>
      <c r="C268" s="372"/>
      <c r="D268" s="372"/>
      <c r="E268" s="372"/>
      <c r="F268" s="372"/>
      <c r="G268" s="372"/>
      <c r="H268" s="372"/>
      <c r="I268" s="372"/>
      <c r="J268" s="372"/>
      <c r="K268" s="372"/>
      <c r="L268" s="372"/>
      <c r="M268" s="372"/>
      <c r="N268" s="372"/>
      <c r="O268" s="372"/>
      <c r="P268" s="372"/>
      <c r="Q268" s="372"/>
      <c r="R268" s="372"/>
      <c r="S268" s="17"/>
    </row>
    <row r="269" spans="1:21" ht="30" customHeight="1" x14ac:dyDescent="0.25">
      <c r="A269" s="373" t="s">
        <v>1507</v>
      </c>
      <c r="B269" s="373"/>
      <c r="C269" s="232" t="s">
        <v>21</v>
      </c>
      <c r="D269" s="232" t="s">
        <v>21</v>
      </c>
      <c r="E269" s="232" t="s">
        <v>21</v>
      </c>
      <c r="F269" s="73" t="s">
        <v>21</v>
      </c>
      <c r="G269" s="73" t="s">
        <v>21</v>
      </c>
      <c r="H269" s="74">
        <f>SUM(H270:H275)</f>
        <v>58317.340000000004</v>
      </c>
      <c r="I269" s="74">
        <f t="shared" ref="I269:O269" si="72">SUM(I270:I275)</f>
        <v>1253.8</v>
      </c>
      <c r="J269" s="74">
        <f t="shared" si="72"/>
        <v>42960.800000000003</v>
      </c>
      <c r="K269" s="74">
        <f t="shared" si="72"/>
        <v>75687827.24000001</v>
      </c>
      <c r="L269" s="74">
        <f t="shared" si="72"/>
        <v>0</v>
      </c>
      <c r="M269" s="74">
        <f t="shared" si="72"/>
        <v>0</v>
      </c>
      <c r="N269" s="74">
        <f t="shared" si="72"/>
        <v>0</v>
      </c>
      <c r="O269" s="74">
        <f t="shared" si="72"/>
        <v>75687827.24000001</v>
      </c>
      <c r="P269" s="29">
        <f t="shared" ref="P269:P275" si="73">K269/H269</f>
        <v>1297.8614463554065</v>
      </c>
      <c r="Q269" s="75" t="s">
        <v>21</v>
      </c>
      <c r="R269" s="76" t="s">
        <v>21</v>
      </c>
      <c r="S269" s="14"/>
    </row>
    <row r="270" spans="1:21" ht="30" customHeight="1" x14ac:dyDescent="0.25">
      <c r="A270" s="383">
        <v>190</v>
      </c>
      <c r="B270" s="390" t="s">
        <v>1087</v>
      </c>
      <c r="C270" s="374">
        <v>1975</v>
      </c>
      <c r="D270" s="374" t="s">
        <v>201</v>
      </c>
      <c r="E270" s="378" t="s">
        <v>22</v>
      </c>
      <c r="F270" s="394">
        <v>9</v>
      </c>
      <c r="G270" s="394">
        <v>4</v>
      </c>
      <c r="H270" s="396">
        <f>8683.44</f>
        <v>8683.44</v>
      </c>
      <c r="I270" s="400">
        <v>107</v>
      </c>
      <c r="J270" s="447">
        <v>7056.2</v>
      </c>
      <c r="K270" s="249">
        <f>SUM(L270:O270)</f>
        <v>215011.31</v>
      </c>
      <c r="L270" s="249">
        <v>0</v>
      </c>
      <c r="M270" s="249">
        <v>0</v>
      </c>
      <c r="N270" s="249">
        <v>0</v>
      </c>
      <c r="O270" s="249">
        <f>'[1]Прод. прилож (2)'!$D$516</f>
        <v>215011.31</v>
      </c>
      <c r="P270" s="41">
        <f t="shared" si="73"/>
        <v>24.761075103875882</v>
      </c>
      <c r="Q270" s="41">
        <v>9673</v>
      </c>
      <c r="R270" s="57" t="s">
        <v>92</v>
      </c>
      <c r="S270" s="14"/>
    </row>
    <row r="271" spans="1:21" ht="30" customHeight="1" x14ac:dyDescent="0.25">
      <c r="A271" s="384"/>
      <c r="B271" s="391"/>
      <c r="C271" s="375"/>
      <c r="D271" s="375"/>
      <c r="E271" s="379"/>
      <c r="F271" s="395"/>
      <c r="G271" s="395"/>
      <c r="H271" s="397"/>
      <c r="I271" s="401"/>
      <c r="J271" s="449"/>
      <c r="K271" s="249">
        <f>SUM(L271:O271)</f>
        <v>35720002</v>
      </c>
      <c r="L271" s="249">
        <v>0</v>
      </c>
      <c r="M271" s="249">
        <v>0</v>
      </c>
      <c r="N271" s="249">
        <v>0</v>
      </c>
      <c r="O271" s="249">
        <f>'[1]Прод. прилож (2)'!$D$1195</f>
        <v>35720002</v>
      </c>
      <c r="P271" s="41">
        <f>K271/H270</f>
        <v>4113.5773380135061</v>
      </c>
      <c r="Q271" s="41">
        <v>9673</v>
      </c>
      <c r="R271" s="57" t="s">
        <v>93</v>
      </c>
      <c r="S271" s="14"/>
    </row>
    <row r="272" spans="1:21" ht="30" customHeight="1" x14ac:dyDescent="0.25">
      <c r="A272" s="171">
        <v>191</v>
      </c>
      <c r="B272" s="118" t="s">
        <v>1291</v>
      </c>
      <c r="C272" s="241">
        <v>1976</v>
      </c>
      <c r="D272" s="241" t="s">
        <v>201</v>
      </c>
      <c r="E272" s="247" t="s">
        <v>22</v>
      </c>
      <c r="F272" s="248">
        <v>10</v>
      </c>
      <c r="G272" s="248">
        <v>8</v>
      </c>
      <c r="H272" s="249">
        <v>15973.6</v>
      </c>
      <c r="I272" s="249">
        <v>126.8</v>
      </c>
      <c r="J272" s="44">
        <v>15846.8</v>
      </c>
      <c r="K272" s="249">
        <f>SUM(L272:O272)</f>
        <v>19052280</v>
      </c>
      <c r="L272" s="249">
        <v>0</v>
      </c>
      <c r="M272" s="249">
        <v>0</v>
      </c>
      <c r="N272" s="249">
        <v>0</v>
      </c>
      <c r="O272" s="249">
        <f>'[1]Прод. прилож (2)'!$D$1196</f>
        <v>19052280</v>
      </c>
      <c r="P272" s="41">
        <f t="shared" si="73"/>
        <v>1192.7355135974358</v>
      </c>
      <c r="Q272" s="41">
        <v>9673</v>
      </c>
      <c r="R272" s="57" t="s">
        <v>93</v>
      </c>
      <c r="S272" s="14"/>
    </row>
    <row r="273" spans="1:21" ht="30" customHeight="1" x14ac:dyDescent="0.25">
      <c r="A273" s="171">
        <v>192</v>
      </c>
      <c r="B273" s="118" t="s">
        <v>1191</v>
      </c>
      <c r="C273" s="241">
        <v>1975</v>
      </c>
      <c r="D273" s="241" t="s">
        <v>201</v>
      </c>
      <c r="E273" s="247" t="s">
        <v>22</v>
      </c>
      <c r="F273" s="248">
        <v>5</v>
      </c>
      <c r="G273" s="248">
        <v>8</v>
      </c>
      <c r="H273" s="249">
        <v>4685.8999999999996</v>
      </c>
      <c r="I273" s="249">
        <v>0</v>
      </c>
      <c r="J273" s="44">
        <v>4059.2</v>
      </c>
      <c r="K273" s="249">
        <f>SUM(L273:O273)</f>
        <v>50000</v>
      </c>
      <c r="L273" s="249">
        <v>0</v>
      </c>
      <c r="M273" s="249">
        <v>0</v>
      </c>
      <c r="N273" s="249">
        <v>0</v>
      </c>
      <c r="O273" s="249">
        <f>'[1]Прод. прилож (2)'!$D$1198</f>
        <v>50000</v>
      </c>
      <c r="P273" s="41">
        <f t="shared" si="73"/>
        <v>10.670308798736636</v>
      </c>
      <c r="Q273" s="41">
        <v>9673</v>
      </c>
      <c r="R273" s="57" t="s">
        <v>93</v>
      </c>
      <c r="S273" s="14"/>
    </row>
    <row r="274" spans="1:21" ht="30" customHeight="1" x14ac:dyDescent="0.25">
      <c r="A274" s="171">
        <v>193</v>
      </c>
      <c r="B274" s="118" t="s">
        <v>1086</v>
      </c>
      <c r="C274" s="241">
        <v>1978</v>
      </c>
      <c r="D274" s="241" t="s">
        <v>201</v>
      </c>
      <c r="E274" s="247" t="s">
        <v>22</v>
      </c>
      <c r="F274" s="248">
        <v>9</v>
      </c>
      <c r="G274" s="248">
        <v>6</v>
      </c>
      <c r="H274" s="249">
        <v>17172.3</v>
      </c>
      <c r="I274" s="249">
        <v>0</v>
      </c>
      <c r="J274" s="44">
        <v>7085.6</v>
      </c>
      <c r="K274" s="249">
        <f>SUM(L274:O274)</f>
        <v>50000</v>
      </c>
      <c r="L274" s="249">
        <v>0</v>
      </c>
      <c r="M274" s="249">
        <v>0</v>
      </c>
      <c r="N274" s="249">
        <v>0</v>
      </c>
      <c r="O274" s="249">
        <f>'[1]Прод. прилож (2)'!$D$1197</f>
        <v>50000</v>
      </c>
      <c r="P274" s="41">
        <f t="shared" si="73"/>
        <v>2.9116658805168791</v>
      </c>
      <c r="Q274" s="41">
        <v>9673</v>
      </c>
      <c r="R274" s="57" t="s">
        <v>93</v>
      </c>
      <c r="S274" s="14"/>
    </row>
    <row r="275" spans="1:21" ht="30" customHeight="1" x14ac:dyDescent="0.25">
      <c r="A275" s="171">
        <v>194</v>
      </c>
      <c r="B275" s="246" t="s">
        <v>1310</v>
      </c>
      <c r="C275" s="241">
        <v>1981</v>
      </c>
      <c r="D275" s="241" t="s">
        <v>201</v>
      </c>
      <c r="E275" s="247" t="s">
        <v>22</v>
      </c>
      <c r="F275" s="248">
        <v>9</v>
      </c>
      <c r="G275" s="248">
        <v>6</v>
      </c>
      <c r="H275" s="249">
        <v>11802.1</v>
      </c>
      <c r="I275" s="233">
        <v>1020</v>
      </c>
      <c r="J275" s="44">
        <v>8913</v>
      </c>
      <c r="K275" s="249">
        <f>L275+M275+N275+O275</f>
        <v>20600533.93</v>
      </c>
      <c r="L275" s="249">
        <v>0</v>
      </c>
      <c r="M275" s="249">
        <v>0</v>
      </c>
      <c r="N275" s="249">
        <v>0</v>
      </c>
      <c r="O275" s="249">
        <f>'[1]Прод. прилож (2)'!$D$517</f>
        <v>20600533.93</v>
      </c>
      <c r="P275" s="41">
        <f t="shared" si="73"/>
        <v>1745.4973208157869</v>
      </c>
      <c r="Q275" s="41">
        <v>9673</v>
      </c>
      <c r="R275" s="57" t="s">
        <v>92</v>
      </c>
      <c r="S275" s="14"/>
    </row>
    <row r="276" spans="1:21" ht="30" customHeight="1" x14ac:dyDescent="0.25">
      <c r="A276" s="372" t="s">
        <v>1243</v>
      </c>
      <c r="B276" s="372"/>
      <c r="C276" s="372"/>
      <c r="D276" s="372"/>
      <c r="E276" s="372"/>
      <c r="F276" s="372"/>
      <c r="G276" s="372"/>
      <c r="H276" s="372"/>
      <c r="I276" s="372"/>
      <c r="J276" s="372"/>
      <c r="K276" s="372"/>
      <c r="L276" s="372"/>
      <c r="M276" s="372"/>
      <c r="N276" s="372"/>
      <c r="O276" s="372"/>
      <c r="P276" s="372"/>
      <c r="Q276" s="372"/>
      <c r="R276" s="372"/>
      <c r="S276" s="14"/>
    </row>
    <row r="277" spans="1:21" ht="30" customHeight="1" x14ac:dyDescent="0.25">
      <c r="A277" s="373" t="s">
        <v>5</v>
      </c>
      <c r="B277" s="373"/>
      <c r="C277" s="232" t="s">
        <v>21</v>
      </c>
      <c r="D277" s="232" t="s">
        <v>21</v>
      </c>
      <c r="E277" s="232" t="s">
        <v>21</v>
      </c>
      <c r="F277" s="73" t="s">
        <v>21</v>
      </c>
      <c r="G277" s="73" t="s">
        <v>21</v>
      </c>
      <c r="H277" s="74">
        <f>SUM(H278:H289)</f>
        <v>27904.57</v>
      </c>
      <c r="I277" s="74">
        <f t="shared" ref="I277:O277" si="74">SUM(I278:I289)</f>
        <v>380.7</v>
      </c>
      <c r="J277" s="74">
        <f t="shared" si="74"/>
        <v>22493.300000000003</v>
      </c>
      <c r="K277" s="74">
        <f t="shared" si="74"/>
        <v>41603671.120000005</v>
      </c>
      <c r="L277" s="74">
        <f t="shared" si="74"/>
        <v>0</v>
      </c>
      <c r="M277" s="74">
        <f t="shared" si="74"/>
        <v>0</v>
      </c>
      <c r="N277" s="74">
        <f t="shared" si="74"/>
        <v>0</v>
      </c>
      <c r="O277" s="74">
        <f t="shared" si="74"/>
        <v>41603671.120000005</v>
      </c>
      <c r="P277" s="29">
        <f>K277/H277</f>
        <v>1490.9267951450249</v>
      </c>
      <c r="Q277" s="75" t="s">
        <v>21</v>
      </c>
      <c r="R277" s="76" t="s">
        <v>21</v>
      </c>
      <c r="S277" s="14"/>
    </row>
    <row r="278" spans="1:21" ht="30" customHeight="1" x14ac:dyDescent="0.25">
      <c r="A278" s="171">
        <v>195</v>
      </c>
      <c r="B278" s="245" t="s">
        <v>1184</v>
      </c>
      <c r="C278" s="247">
        <v>1983</v>
      </c>
      <c r="D278" s="247" t="s">
        <v>201</v>
      </c>
      <c r="E278" s="247" t="s">
        <v>22</v>
      </c>
      <c r="F278" s="248">
        <v>5</v>
      </c>
      <c r="G278" s="248">
        <v>3</v>
      </c>
      <c r="H278" s="38">
        <v>2869.6</v>
      </c>
      <c r="I278" s="38">
        <v>0</v>
      </c>
      <c r="J278" s="38">
        <v>2068.8000000000002</v>
      </c>
      <c r="K278" s="38">
        <f>SUM(L278:O278)</f>
        <v>50000</v>
      </c>
      <c r="L278" s="38">
        <v>0</v>
      </c>
      <c r="M278" s="38">
        <v>0</v>
      </c>
      <c r="N278" s="38">
        <v>0</v>
      </c>
      <c r="O278" s="38">
        <f>'[1]Прод. прилож (2)'!$D$1200</f>
        <v>50000</v>
      </c>
      <c r="P278" s="41">
        <f>K278/H277</f>
        <v>1.7918211963130053</v>
      </c>
      <c r="Q278" s="41">
        <v>9673</v>
      </c>
      <c r="R278" s="57" t="s">
        <v>93</v>
      </c>
      <c r="S278" s="2"/>
      <c r="T278" s="2"/>
      <c r="U278" s="2"/>
    </row>
    <row r="279" spans="1:21" ht="30" customHeight="1" x14ac:dyDescent="0.25">
      <c r="A279" s="171">
        <v>196</v>
      </c>
      <c r="B279" s="245" t="s">
        <v>1185</v>
      </c>
      <c r="C279" s="247">
        <v>1984</v>
      </c>
      <c r="D279" s="247" t="s">
        <v>201</v>
      </c>
      <c r="E279" s="247" t="s">
        <v>22</v>
      </c>
      <c r="F279" s="248">
        <v>5</v>
      </c>
      <c r="G279" s="248">
        <v>3</v>
      </c>
      <c r="H279" s="38">
        <v>2842.4</v>
      </c>
      <c r="I279" s="127">
        <v>0</v>
      </c>
      <c r="J279" s="44">
        <v>2058.3000000000002</v>
      </c>
      <c r="K279" s="249">
        <f t="shared" ref="K279:K280" si="75">SUM(L279:O279)</f>
        <v>2723371.81</v>
      </c>
      <c r="L279" s="257">
        <v>0</v>
      </c>
      <c r="M279" s="257">
        <v>0</v>
      </c>
      <c r="N279" s="257">
        <v>0</v>
      </c>
      <c r="O279" s="249">
        <f>'[1]Прод. прилож (2)'!$D$519</f>
        <v>2723371.81</v>
      </c>
      <c r="P279" s="41">
        <f t="shared" ref="P279:P280" si="76">K279/H279</f>
        <v>958.12405361666197</v>
      </c>
      <c r="Q279" s="41">
        <v>9673</v>
      </c>
      <c r="R279" s="57" t="s">
        <v>92</v>
      </c>
      <c r="S279" s="2"/>
      <c r="T279" s="2"/>
      <c r="U279" s="2"/>
    </row>
    <row r="280" spans="1:21" ht="30" customHeight="1" x14ac:dyDescent="0.25">
      <c r="A280" s="171">
        <v>197</v>
      </c>
      <c r="B280" s="245" t="s">
        <v>1186</v>
      </c>
      <c r="C280" s="247">
        <v>1986</v>
      </c>
      <c r="D280" s="247" t="s">
        <v>201</v>
      </c>
      <c r="E280" s="247" t="s">
        <v>22</v>
      </c>
      <c r="F280" s="248">
        <v>5</v>
      </c>
      <c r="G280" s="248">
        <v>5</v>
      </c>
      <c r="H280" s="38">
        <v>4758.7</v>
      </c>
      <c r="I280" s="127">
        <v>0</v>
      </c>
      <c r="J280" s="44">
        <v>3481.8</v>
      </c>
      <c r="K280" s="249">
        <f t="shared" si="75"/>
        <v>4539461.32</v>
      </c>
      <c r="L280" s="257">
        <v>0</v>
      </c>
      <c r="M280" s="257">
        <v>0</v>
      </c>
      <c r="N280" s="257">
        <v>0</v>
      </c>
      <c r="O280" s="249">
        <f>'[1]Прод. прилож (2)'!$D$520</f>
        <v>4539461.32</v>
      </c>
      <c r="P280" s="41">
        <f t="shared" si="76"/>
        <v>953.92887133040551</v>
      </c>
      <c r="Q280" s="41">
        <v>9673</v>
      </c>
      <c r="R280" s="57" t="s">
        <v>92</v>
      </c>
      <c r="S280" s="2"/>
      <c r="T280" s="2"/>
      <c r="U280" s="2"/>
    </row>
    <row r="281" spans="1:21" ht="30" customHeight="1" x14ac:dyDescent="0.25">
      <c r="A281" s="383">
        <v>198</v>
      </c>
      <c r="B281" s="370" t="s">
        <v>205</v>
      </c>
      <c r="C281" s="378">
        <v>1965</v>
      </c>
      <c r="D281" s="374" t="s">
        <v>201</v>
      </c>
      <c r="E281" s="378" t="s">
        <v>20</v>
      </c>
      <c r="F281" s="394">
        <v>2</v>
      </c>
      <c r="G281" s="394">
        <v>1</v>
      </c>
      <c r="H281" s="425">
        <v>433.4</v>
      </c>
      <c r="I281" s="423">
        <v>0</v>
      </c>
      <c r="J281" s="423">
        <v>264.10000000000002</v>
      </c>
      <c r="K281" s="249">
        <f t="shared" ref="K281:K289" si="77">SUM(L281:O281)</f>
        <v>21792.080000000002</v>
      </c>
      <c r="L281" s="257">
        <v>0</v>
      </c>
      <c r="M281" s="257">
        <v>0</v>
      </c>
      <c r="N281" s="257">
        <v>0</v>
      </c>
      <c r="O281" s="249">
        <f>'[1]Прод. прилож (2)'!$D$521</f>
        <v>21792.080000000002</v>
      </c>
      <c r="P281" s="41">
        <f>K281/H281</f>
        <v>50.281679741578223</v>
      </c>
      <c r="Q281" s="41">
        <v>9673</v>
      </c>
      <c r="R281" s="57" t="s">
        <v>92</v>
      </c>
      <c r="S281" s="14"/>
    </row>
    <row r="282" spans="1:21" ht="30" customHeight="1" x14ac:dyDescent="0.25">
      <c r="A282" s="384"/>
      <c r="B282" s="371"/>
      <c r="C282" s="379"/>
      <c r="D282" s="375"/>
      <c r="E282" s="379"/>
      <c r="F282" s="395"/>
      <c r="G282" s="395"/>
      <c r="H282" s="426"/>
      <c r="I282" s="424"/>
      <c r="J282" s="424"/>
      <c r="K282" s="249">
        <f t="shared" si="77"/>
        <v>1758468.8</v>
      </c>
      <c r="L282" s="257">
        <v>0</v>
      </c>
      <c r="M282" s="257">
        <v>0</v>
      </c>
      <c r="N282" s="257">
        <v>0</v>
      </c>
      <c r="O282" s="249">
        <f>'[1]Прод. прилож (2)'!$D$1202</f>
        <v>1758468.8</v>
      </c>
      <c r="P282" s="41">
        <f>K282/H281</f>
        <v>4057.3807106598988</v>
      </c>
      <c r="Q282" s="41">
        <v>9673</v>
      </c>
      <c r="R282" s="57" t="s">
        <v>93</v>
      </c>
      <c r="S282" s="14"/>
    </row>
    <row r="283" spans="1:21" ht="30" customHeight="1" x14ac:dyDescent="0.25">
      <c r="A283" s="171">
        <v>199</v>
      </c>
      <c r="B283" s="245" t="s">
        <v>204</v>
      </c>
      <c r="C283" s="247">
        <v>1967</v>
      </c>
      <c r="D283" s="241" t="s">
        <v>201</v>
      </c>
      <c r="E283" s="247" t="s">
        <v>20</v>
      </c>
      <c r="F283" s="248">
        <v>2</v>
      </c>
      <c r="G283" s="248">
        <v>2</v>
      </c>
      <c r="H283" s="44">
        <v>880.67</v>
      </c>
      <c r="I283" s="128">
        <v>0</v>
      </c>
      <c r="J283" s="128">
        <v>714.2</v>
      </c>
      <c r="K283" s="249">
        <f t="shared" si="77"/>
        <v>9613432.7800000012</v>
      </c>
      <c r="L283" s="44">
        <v>0</v>
      </c>
      <c r="M283" s="44">
        <v>0</v>
      </c>
      <c r="N283" s="44">
        <v>0</v>
      </c>
      <c r="O283" s="44">
        <f>'[1]Прод. прилож (2)'!$D$76</f>
        <v>9613432.7800000012</v>
      </c>
      <c r="P283" s="41">
        <f>K283/H283</f>
        <v>10916.044352595185</v>
      </c>
      <c r="Q283" s="41">
        <v>9673</v>
      </c>
      <c r="R283" s="57" t="s">
        <v>91</v>
      </c>
    </row>
    <row r="284" spans="1:21" ht="30" customHeight="1" x14ac:dyDescent="0.25">
      <c r="A284" s="374">
        <v>200</v>
      </c>
      <c r="B284" s="370" t="s">
        <v>203</v>
      </c>
      <c r="C284" s="378">
        <v>1972</v>
      </c>
      <c r="D284" s="374" t="s">
        <v>201</v>
      </c>
      <c r="E284" s="378" t="s">
        <v>20</v>
      </c>
      <c r="F284" s="394">
        <v>2</v>
      </c>
      <c r="G284" s="394">
        <v>2</v>
      </c>
      <c r="H284" s="447">
        <v>880.1</v>
      </c>
      <c r="I284" s="436">
        <v>59.7</v>
      </c>
      <c r="J284" s="436">
        <v>715.7</v>
      </c>
      <c r="K284" s="249">
        <f t="shared" si="77"/>
        <v>5913294.1600000001</v>
      </c>
      <c r="L284" s="44">
        <v>0</v>
      </c>
      <c r="M284" s="44">
        <v>0</v>
      </c>
      <c r="N284" s="44">
        <v>0</v>
      </c>
      <c r="O284" s="44">
        <f>'[1]Прод. прилож (2)'!$D$77</f>
        <v>5913294.1600000001</v>
      </c>
      <c r="P284" s="41">
        <f>K284/H284</f>
        <v>6718.8889444381321</v>
      </c>
      <c r="Q284" s="41">
        <v>9673</v>
      </c>
      <c r="R284" s="57" t="s">
        <v>91</v>
      </c>
    </row>
    <row r="285" spans="1:21" ht="30" customHeight="1" x14ac:dyDescent="0.25">
      <c r="A285" s="441"/>
      <c r="B285" s="392"/>
      <c r="C285" s="445"/>
      <c r="D285" s="441"/>
      <c r="E285" s="445"/>
      <c r="F285" s="446"/>
      <c r="G285" s="446"/>
      <c r="H285" s="448"/>
      <c r="I285" s="440"/>
      <c r="J285" s="440"/>
      <c r="K285" s="249">
        <f t="shared" si="77"/>
        <v>301705.40000000002</v>
      </c>
      <c r="L285" s="44">
        <v>0</v>
      </c>
      <c r="M285" s="44">
        <v>0</v>
      </c>
      <c r="N285" s="44">
        <v>0</v>
      </c>
      <c r="O285" s="44">
        <f>'[1]Прод. прилож (2)'!$D$522</f>
        <v>301705.40000000002</v>
      </c>
      <c r="P285" s="41">
        <f>K285/H284</f>
        <v>342.80808998977392</v>
      </c>
      <c r="Q285" s="41">
        <v>9673</v>
      </c>
      <c r="R285" s="57" t="s">
        <v>92</v>
      </c>
      <c r="S285" s="14"/>
    </row>
    <row r="286" spans="1:21" ht="30" customHeight="1" x14ac:dyDescent="0.25">
      <c r="A286" s="375"/>
      <c r="B286" s="371"/>
      <c r="C286" s="379"/>
      <c r="D286" s="375"/>
      <c r="E286" s="379"/>
      <c r="F286" s="395"/>
      <c r="G286" s="395"/>
      <c r="H286" s="449"/>
      <c r="I286" s="437"/>
      <c r="J286" s="437"/>
      <c r="K286" s="249">
        <f>SUM(L286:O286)</f>
        <v>1256782.8</v>
      </c>
      <c r="L286" s="44">
        <v>0</v>
      </c>
      <c r="M286" s="44">
        <v>0</v>
      </c>
      <c r="N286" s="44">
        <v>0</v>
      </c>
      <c r="O286" s="44">
        <f>'[1]Прод. прилож (2)'!$D$1201</f>
        <v>1256782.8</v>
      </c>
      <c r="P286" s="41">
        <f>K286/H284</f>
        <v>1428</v>
      </c>
      <c r="Q286" s="41">
        <v>9673</v>
      </c>
      <c r="R286" s="57" t="s">
        <v>93</v>
      </c>
      <c r="S286" s="14"/>
    </row>
    <row r="287" spans="1:21" ht="30" customHeight="1" x14ac:dyDescent="0.25">
      <c r="A287" s="241">
        <v>201</v>
      </c>
      <c r="B287" s="245" t="s">
        <v>1311</v>
      </c>
      <c r="C287" s="247">
        <v>1986</v>
      </c>
      <c r="D287" s="241" t="s">
        <v>201</v>
      </c>
      <c r="E287" s="247" t="s">
        <v>22</v>
      </c>
      <c r="F287" s="248">
        <v>9</v>
      </c>
      <c r="G287" s="248">
        <v>1</v>
      </c>
      <c r="H287" s="44">
        <v>3559.2</v>
      </c>
      <c r="I287" s="128">
        <v>0</v>
      </c>
      <c r="J287" s="44">
        <v>3259.2</v>
      </c>
      <c r="K287" s="249">
        <f t="shared" si="77"/>
        <v>3671425.4299999997</v>
      </c>
      <c r="L287" s="44">
        <v>0</v>
      </c>
      <c r="M287" s="44">
        <v>0</v>
      </c>
      <c r="N287" s="44">
        <v>0</v>
      </c>
      <c r="O287" s="44">
        <f>'[1]Прод. прилож (2)'!$D$523</f>
        <v>3671425.4299999997</v>
      </c>
      <c r="P287" s="41">
        <f>K287/H287</f>
        <v>1031.5310828276017</v>
      </c>
      <c r="Q287" s="41">
        <v>9673</v>
      </c>
      <c r="R287" s="57" t="s">
        <v>92</v>
      </c>
      <c r="S287" s="14"/>
    </row>
    <row r="288" spans="1:21" s="86" customFormat="1" ht="30" customHeight="1" x14ac:dyDescent="0.25">
      <c r="A288" s="214" t="s">
        <v>1586</v>
      </c>
      <c r="B288" s="199" t="s">
        <v>721</v>
      </c>
      <c r="C288" s="179">
        <v>1986</v>
      </c>
      <c r="D288" s="192">
        <v>2017</v>
      </c>
      <c r="E288" s="192" t="s">
        <v>22</v>
      </c>
      <c r="F288" s="204">
        <v>5</v>
      </c>
      <c r="G288" s="204">
        <v>4</v>
      </c>
      <c r="H288" s="239">
        <v>4953.2</v>
      </c>
      <c r="I288" s="223">
        <v>0</v>
      </c>
      <c r="J288" s="239">
        <v>4953.2</v>
      </c>
      <c r="K288" s="41">
        <f t="shared" si="77"/>
        <v>1374954.8</v>
      </c>
      <c r="L288" s="41">
        <v>0</v>
      </c>
      <c r="M288" s="41">
        <v>0</v>
      </c>
      <c r="N288" s="41">
        <v>0</v>
      </c>
      <c r="O288" s="249">
        <f>'[1]Прод. прилож (2)'!$D$1203</f>
        <v>1374954.8</v>
      </c>
      <c r="P288" s="41">
        <f>K288/H288</f>
        <v>277.58919486392637</v>
      </c>
      <c r="Q288" s="41">
        <v>9673</v>
      </c>
      <c r="R288" s="57" t="s">
        <v>93</v>
      </c>
      <c r="S288" s="100"/>
      <c r="T288" s="100"/>
      <c r="U288" s="85"/>
    </row>
    <row r="289" spans="1:21" s="118" customFormat="1" ht="30" customHeight="1" x14ac:dyDescent="0.25">
      <c r="A289" s="308">
        <v>203</v>
      </c>
      <c r="B289" s="317" t="s">
        <v>1312</v>
      </c>
      <c r="C289" s="319">
        <v>1990</v>
      </c>
      <c r="D289" s="308" t="s">
        <v>201</v>
      </c>
      <c r="E289" s="319" t="s">
        <v>22</v>
      </c>
      <c r="F289" s="320">
        <v>9</v>
      </c>
      <c r="G289" s="320">
        <v>3</v>
      </c>
      <c r="H289" s="44">
        <v>6727.3</v>
      </c>
      <c r="I289" s="128">
        <v>321</v>
      </c>
      <c r="J289" s="44">
        <v>4978</v>
      </c>
      <c r="K289" s="324">
        <f t="shared" si="77"/>
        <v>10378981.74</v>
      </c>
      <c r="L289" s="44">
        <v>0</v>
      </c>
      <c r="M289" s="44">
        <v>0</v>
      </c>
      <c r="N289" s="44">
        <v>0</v>
      </c>
      <c r="O289" s="44">
        <f>'[1]Прод. прилож (2)'!$D$524</f>
        <v>10378981.74</v>
      </c>
      <c r="P289" s="41">
        <f>K289/H289</f>
        <v>1542.8153553431539</v>
      </c>
      <c r="Q289" s="41">
        <v>9673</v>
      </c>
      <c r="R289" s="57" t="s">
        <v>92</v>
      </c>
      <c r="S289" s="15"/>
      <c r="T289" s="15"/>
      <c r="U289" s="15"/>
    </row>
    <row r="290" spans="1:21" ht="30" customHeight="1" x14ac:dyDescent="0.25">
      <c r="A290" s="393" t="s">
        <v>1244</v>
      </c>
      <c r="B290" s="393"/>
      <c r="C290" s="393"/>
      <c r="D290" s="393"/>
      <c r="E290" s="393"/>
      <c r="F290" s="393"/>
      <c r="G290" s="393"/>
      <c r="H290" s="393"/>
      <c r="I290" s="393"/>
      <c r="J290" s="393"/>
      <c r="K290" s="393"/>
      <c r="L290" s="393"/>
      <c r="M290" s="393"/>
      <c r="N290" s="393"/>
      <c r="O290" s="393"/>
      <c r="P290" s="393"/>
      <c r="Q290" s="393"/>
      <c r="R290" s="393"/>
      <c r="S290" s="14"/>
    </row>
    <row r="291" spans="1:21" ht="30" customHeight="1" x14ac:dyDescent="0.25">
      <c r="A291" s="373" t="s">
        <v>6</v>
      </c>
      <c r="B291" s="373"/>
      <c r="C291" s="232" t="s">
        <v>21</v>
      </c>
      <c r="D291" s="232" t="s">
        <v>21</v>
      </c>
      <c r="E291" s="232" t="s">
        <v>21</v>
      </c>
      <c r="F291" s="73" t="s">
        <v>21</v>
      </c>
      <c r="G291" s="73" t="s">
        <v>21</v>
      </c>
      <c r="H291" s="74">
        <f>SUM(H292:H338)</f>
        <v>61222.12000000001</v>
      </c>
      <c r="I291" s="74">
        <f t="shared" ref="I291:O291" si="78">SUM(I292:I338)</f>
        <v>0</v>
      </c>
      <c r="J291" s="74">
        <f t="shared" si="78"/>
        <v>51338.05799999999</v>
      </c>
      <c r="K291" s="74">
        <f t="shared" si="78"/>
        <v>292545891.66000003</v>
      </c>
      <c r="L291" s="74">
        <f t="shared" si="78"/>
        <v>0</v>
      </c>
      <c r="M291" s="74">
        <f t="shared" si="78"/>
        <v>0</v>
      </c>
      <c r="N291" s="74">
        <f t="shared" si="78"/>
        <v>0</v>
      </c>
      <c r="O291" s="74">
        <f t="shared" si="78"/>
        <v>292545891.66000003</v>
      </c>
      <c r="P291" s="29">
        <f>K291/H291</f>
        <v>4778.4345210521942</v>
      </c>
      <c r="Q291" s="75" t="s">
        <v>21</v>
      </c>
      <c r="R291" s="76" t="s">
        <v>21</v>
      </c>
      <c r="S291" s="14"/>
    </row>
    <row r="292" spans="1:21" ht="30" customHeight="1" x14ac:dyDescent="0.25">
      <c r="A292" s="428" t="s">
        <v>1493</v>
      </c>
      <c r="B292" s="370" t="s">
        <v>1132</v>
      </c>
      <c r="C292" s="378">
        <v>1959</v>
      </c>
      <c r="D292" s="378" t="s">
        <v>201</v>
      </c>
      <c r="E292" s="378" t="s">
        <v>20</v>
      </c>
      <c r="F292" s="394">
        <v>2</v>
      </c>
      <c r="G292" s="394">
        <v>1</v>
      </c>
      <c r="H292" s="442">
        <v>841.6</v>
      </c>
      <c r="I292" s="436">
        <v>0</v>
      </c>
      <c r="J292" s="436">
        <v>604.5</v>
      </c>
      <c r="K292" s="44">
        <f>SUM(L292:O292)</f>
        <v>3292297.84</v>
      </c>
      <c r="L292" s="44">
        <v>0</v>
      </c>
      <c r="M292" s="44">
        <v>0</v>
      </c>
      <c r="N292" s="44">
        <v>0</v>
      </c>
      <c r="O292" s="44">
        <f>'[1]Прод. прилож (2)'!$D$79</f>
        <v>3292297.84</v>
      </c>
      <c r="P292" s="41">
        <f t="shared" ref="P292" si="79">K292/H292</f>
        <v>3911.9508555133075</v>
      </c>
      <c r="Q292" s="39">
        <v>9673</v>
      </c>
      <c r="R292" s="45" t="s">
        <v>91</v>
      </c>
    </row>
    <row r="293" spans="1:21" ht="30" customHeight="1" x14ac:dyDescent="0.25">
      <c r="A293" s="429"/>
      <c r="B293" s="371"/>
      <c r="C293" s="379"/>
      <c r="D293" s="379"/>
      <c r="E293" s="379"/>
      <c r="F293" s="395"/>
      <c r="G293" s="395"/>
      <c r="H293" s="443"/>
      <c r="I293" s="437"/>
      <c r="J293" s="437"/>
      <c r="K293" s="196">
        <f>SUM(L293:O293)</f>
        <v>1035284.01</v>
      </c>
      <c r="L293" s="196">
        <v>0</v>
      </c>
      <c r="M293" s="196">
        <v>0</v>
      </c>
      <c r="N293" s="196">
        <v>0</v>
      </c>
      <c r="O293" s="196">
        <f>'[1]Прод. прилож (2)'!$D$526</f>
        <v>1035284.01</v>
      </c>
      <c r="P293" s="227">
        <f>K293/H292</f>
        <v>1230.1378445817491</v>
      </c>
      <c r="Q293" s="185">
        <v>9673</v>
      </c>
      <c r="R293" s="332" t="s">
        <v>92</v>
      </c>
      <c r="S293" s="14"/>
    </row>
    <row r="294" spans="1:21" s="118" customFormat="1" ht="30" customHeight="1" x14ac:dyDescent="0.25">
      <c r="A294" s="251" t="s">
        <v>1587</v>
      </c>
      <c r="B294" s="245" t="s">
        <v>1516</v>
      </c>
      <c r="C294" s="247">
        <v>1969</v>
      </c>
      <c r="D294" s="247" t="s">
        <v>201</v>
      </c>
      <c r="E294" s="247" t="s">
        <v>20</v>
      </c>
      <c r="F294" s="248">
        <v>5</v>
      </c>
      <c r="G294" s="248">
        <v>4</v>
      </c>
      <c r="H294" s="59">
        <v>3388.3</v>
      </c>
      <c r="I294" s="128">
        <v>0</v>
      </c>
      <c r="J294" s="128">
        <v>2997.788</v>
      </c>
      <c r="K294" s="44">
        <f t="shared" ref="K294:K338" si="80">SUM(L294:O294)</f>
        <v>10075000</v>
      </c>
      <c r="L294" s="44">
        <v>0</v>
      </c>
      <c r="M294" s="44">
        <v>0</v>
      </c>
      <c r="N294" s="44">
        <v>0</v>
      </c>
      <c r="O294" s="44">
        <f>'[1]Прод. прилож (2)'!$D$1205</f>
        <v>10075000</v>
      </c>
      <c r="P294" s="41">
        <f>K294/H294</f>
        <v>2973.4675205855442</v>
      </c>
      <c r="Q294" s="41">
        <v>9673</v>
      </c>
      <c r="R294" s="45" t="s">
        <v>93</v>
      </c>
      <c r="S294" s="15"/>
      <c r="T294" s="15"/>
      <c r="U294" s="15"/>
    </row>
    <row r="295" spans="1:21" ht="30" customHeight="1" x14ac:dyDescent="0.25">
      <c r="A295" s="244" t="s">
        <v>1494</v>
      </c>
      <c r="B295" s="200" t="s">
        <v>1397</v>
      </c>
      <c r="C295" s="203">
        <v>1983</v>
      </c>
      <c r="D295" s="203" t="s">
        <v>201</v>
      </c>
      <c r="E295" s="203" t="s">
        <v>20</v>
      </c>
      <c r="F295" s="263">
        <v>5</v>
      </c>
      <c r="G295" s="263">
        <v>4</v>
      </c>
      <c r="H295" s="155">
        <v>4266.3</v>
      </c>
      <c r="I295" s="264">
        <v>0</v>
      </c>
      <c r="J295" s="264">
        <v>3878.95</v>
      </c>
      <c r="K295" s="197">
        <f t="shared" si="80"/>
        <v>9336759.8399999999</v>
      </c>
      <c r="L295" s="197">
        <v>0</v>
      </c>
      <c r="M295" s="197">
        <v>0</v>
      </c>
      <c r="N295" s="197">
        <v>0</v>
      </c>
      <c r="O295" s="197">
        <f>'[1]Прод. прилож (2)'!$D$527</f>
        <v>9336759.8399999999</v>
      </c>
      <c r="P295" s="228">
        <f>K295/H295</f>
        <v>2188.491160959145</v>
      </c>
      <c r="Q295" s="186">
        <v>9673</v>
      </c>
      <c r="R295" s="162" t="s">
        <v>92</v>
      </c>
      <c r="S295" s="14"/>
    </row>
    <row r="296" spans="1:21" ht="30" customHeight="1" x14ac:dyDescent="0.25">
      <c r="A296" s="428" t="s">
        <v>1495</v>
      </c>
      <c r="B296" s="370" t="s">
        <v>1133</v>
      </c>
      <c r="C296" s="378">
        <v>1965</v>
      </c>
      <c r="D296" s="378" t="s">
        <v>201</v>
      </c>
      <c r="E296" s="378" t="s">
        <v>20</v>
      </c>
      <c r="F296" s="394">
        <v>4</v>
      </c>
      <c r="G296" s="394">
        <v>4</v>
      </c>
      <c r="H296" s="442">
        <v>3090.4</v>
      </c>
      <c r="I296" s="436">
        <v>0</v>
      </c>
      <c r="J296" s="442">
        <v>2275.1999999999998</v>
      </c>
      <c r="K296" s="44">
        <f t="shared" si="80"/>
        <v>4463831.0699999994</v>
      </c>
      <c r="L296" s="44">
        <v>0</v>
      </c>
      <c r="M296" s="44">
        <v>0</v>
      </c>
      <c r="N296" s="44">
        <v>0</v>
      </c>
      <c r="O296" s="233">
        <f>'[1]Прод. прилож (2)'!$D$80</f>
        <v>4463831.0699999994</v>
      </c>
      <c r="P296" s="41">
        <f t="shared" ref="P296" si="81">K296/H296</f>
        <v>1444.4185445249802</v>
      </c>
      <c r="Q296" s="39">
        <v>9673</v>
      </c>
      <c r="R296" s="57" t="s">
        <v>91</v>
      </c>
    </row>
    <row r="297" spans="1:21" ht="30" customHeight="1" x14ac:dyDescent="0.25">
      <c r="A297" s="500"/>
      <c r="B297" s="392"/>
      <c r="C297" s="445"/>
      <c r="D297" s="445"/>
      <c r="E297" s="445"/>
      <c r="F297" s="446"/>
      <c r="G297" s="446"/>
      <c r="H297" s="523"/>
      <c r="I297" s="440"/>
      <c r="J297" s="523"/>
      <c r="K297" s="44">
        <f t="shared" si="80"/>
        <v>14723571.66</v>
      </c>
      <c r="L297" s="44">
        <v>0</v>
      </c>
      <c r="M297" s="44">
        <v>0</v>
      </c>
      <c r="N297" s="44">
        <v>0</v>
      </c>
      <c r="O297" s="233">
        <f>'[1]Прод. прилож (2)'!$D$528</f>
        <v>14723571.66</v>
      </c>
      <c r="P297" s="41">
        <f>K297/H296</f>
        <v>4764.293185348175</v>
      </c>
      <c r="Q297" s="39">
        <v>9673</v>
      </c>
      <c r="R297" s="57" t="s">
        <v>92</v>
      </c>
      <c r="S297" s="14"/>
    </row>
    <row r="298" spans="1:21" ht="30" customHeight="1" x14ac:dyDescent="0.25">
      <c r="A298" s="429"/>
      <c r="B298" s="371"/>
      <c r="C298" s="379"/>
      <c r="D298" s="379"/>
      <c r="E298" s="379"/>
      <c r="F298" s="395"/>
      <c r="G298" s="395"/>
      <c r="H298" s="443"/>
      <c r="I298" s="437"/>
      <c r="J298" s="443"/>
      <c r="K298" s="44">
        <f t="shared" si="80"/>
        <v>4413091.2</v>
      </c>
      <c r="L298" s="44">
        <v>0</v>
      </c>
      <c r="M298" s="44">
        <v>0</v>
      </c>
      <c r="N298" s="44">
        <v>0</v>
      </c>
      <c r="O298" s="233">
        <f>'[1]Прод. прилож (2)'!$D$1206</f>
        <v>4413091.2</v>
      </c>
      <c r="P298" s="41">
        <f>K298/H296</f>
        <v>1428</v>
      </c>
      <c r="Q298" s="41">
        <v>9673</v>
      </c>
      <c r="R298" s="57" t="s">
        <v>93</v>
      </c>
      <c r="S298" s="14"/>
    </row>
    <row r="299" spans="1:21" ht="30" customHeight="1" x14ac:dyDescent="0.25">
      <c r="A299" s="251" t="s">
        <v>1496</v>
      </c>
      <c r="B299" s="245" t="s">
        <v>1134</v>
      </c>
      <c r="C299" s="247">
        <v>1965</v>
      </c>
      <c r="D299" s="247" t="s">
        <v>201</v>
      </c>
      <c r="E299" s="247" t="s">
        <v>20</v>
      </c>
      <c r="F299" s="248">
        <v>4</v>
      </c>
      <c r="G299" s="248">
        <v>4</v>
      </c>
      <c r="H299" s="59">
        <v>3118.1</v>
      </c>
      <c r="I299" s="128">
        <v>0</v>
      </c>
      <c r="J299" s="59">
        <v>2446.6999999999998</v>
      </c>
      <c r="K299" s="44">
        <f t="shared" si="80"/>
        <v>20935448.940000001</v>
      </c>
      <c r="L299" s="44">
        <v>0</v>
      </c>
      <c r="M299" s="44">
        <v>0</v>
      </c>
      <c r="N299" s="44">
        <v>0</v>
      </c>
      <c r="O299" s="233">
        <f>'[1]Прод. прилож (2)'!$D$81</f>
        <v>20935448.940000001</v>
      </c>
      <c r="P299" s="41">
        <f t="shared" ref="P299:P338" si="82">K299/H299</f>
        <v>6714.1685449472443</v>
      </c>
      <c r="Q299" s="39">
        <v>9673</v>
      </c>
      <c r="R299" s="57" t="s">
        <v>91</v>
      </c>
    </row>
    <row r="300" spans="1:21" ht="30" customHeight="1" x14ac:dyDescent="0.25">
      <c r="A300" s="428" t="s">
        <v>1497</v>
      </c>
      <c r="B300" s="370" t="s">
        <v>1135</v>
      </c>
      <c r="C300" s="378">
        <v>1965</v>
      </c>
      <c r="D300" s="378" t="s">
        <v>201</v>
      </c>
      <c r="E300" s="378" t="s">
        <v>20</v>
      </c>
      <c r="F300" s="394">
        <v>5</v>
      </c>
      <c r="G300" s="394">
        <v>6</v>
      </c>
      <c r="H300" s="415">
        <v>4124</v>
      </c>
      <c r="I300" s="436">
        <v>0</v>
      </c>
      <c r="J300" s="415">
        <v>2731.7</v>
      </c>
      <c r="K300" s="44">
        <f t="shared" si="80"/>
        <v>17147082.019999996</v>
      </c>
      <c r="L300" s="44">
        <v>0</v>
      </c>
      <c r="M300" s="44">
        <v>0</v>
      </c>
      <c r="N300" s="44">
        <v>0</v>
      </c>
      <c r="O300" s="233">
        <f>'[1]Прод. прилож (2)'!$D$82</f>
        <v>17147082.019999996</v>
      </c>
      <c r="P300" s="41">
        <f t="shared" si="82"/>
        <v>4157.8763385063039</v>
      </c>
      <c r="Q300" s="39">
        <v>9673</v>
      </c>
      <c r="R300" s="45" t="s">
        <v>91</v>
      </c>
    </row>
    <row r="301" spans="1:21" ht="30" customHeight="1" x14ac:dyDescent="0.25">
      <c r="A301" s="429"/>
      <c r="B301" s="371"/>
      <c r="C301" s="379"/>
      <c r="D301" s="379"/>
      <c r="E301" s="379"/>
      <c r="F301" s="395"/>
      <c r="G301" s="395"/>
      <c r="H301" s="416"/>
      <c r="I301" s="437"/>
      <c r="J301" s="416"/>
      <c r="K301" s="44">
        <f t="shared" si="80"/>
        <v>12905046.569999998</v>
      </c>
      <c r="L301" s="44">
        <v>0</v>
      </c>
      <c r="M301" s="44">
        <v>0</v>
      </c>
      <c r="N301" s="44">
        <v>0</v>
      </c>
      <c r="O301" s="233">
        <f>'[1]Прод. прилож (2)'!$D$529</f>
        <v>12905046.569999998</v>
      </c>
      <c r="P301" s="41">
        <f>K301/H300</f>
        <v>3129.2547453928223</v>
      </c>
      <c r="Q301" s="39">
        <v>9673</v>
      </c>
      <c r="R301" s="45" t="s">
        <v>92</v>
      </c>
      <c r="S301" s="14"/>
    </row>
    <row r="302" spans="1:21" ht="30" customHeight="1" x14ac:dyDescent="0.25">
      <c r="A302" s="428" t="s">
        <v>1498</v>
      </c>
      <c r="B302" s="370" t="s">
        <v>1136</v>
      </c>
      <c r="C302" s="378">
        <v>1965</v>
      </c>
      <c r="D302" s="378" t="s">
        <v>201</v>
      </c>
      <c r="E302" s="378" t="s">
        <v>20</v>
      </c>
      <c r="F302" s="394">
        <v>5</v>
      </c>
      <c r="G302" s="394">
        <v>5</v>
      </c>
      <c r="H302" s="442">
        <v>4089</v>
      </c>
      <c r="I302" s="436">
        <v>0</v>
      </c>
      <c r="J302" s="415">
        <v>2625.5</v>
      </c>
      <c r="K302" s="44">
        <f t="shared" si="80"/>
        <v>17150255.389999997</v>
      </c>
      <c r="L302" s="44">
        <v>0</v>
      </c>
      <c r="M302" s="44">
        <v>0</v>
      </c>
      <c r="N302" s="44">
        <v>0</v>
      </c>
      <c r="O302" s="233">
        <f>'[1]Прод. прилож (2)'!$D$83</f>
        <v>17150255.389999997</v>
      </c>
      <c r="P302" s="41">
        <f t="shared" ref="P302" si="83">K302/H302</f>
        <v>4194.2419638053307</v>
      </c>
      <c r="Q302" s="39">
        <v>9673</v>
      </c>
      <c r="R302" s="57" t="s">
        <v>91</v>
      </c>
    </row>
    <row r="303" spans="1:21" ht="30" customHeight="1" x14ac:dyDescent="0.25">
      <c r="A303" s="429"/>
      <c r="B303" s="371"/>
      <c r="C303" s="379"/>
      <c r="D303" s="379"/>
      <c r="E303" s="379"/>
      <c r="F303" s="395"/>
      <c r="G303" s="395"/>
      <c r="H303" s="443"/>
      <c r="I303" s="437"/>
      <c r="J303" s="416"/>
      <c r="K303" s="44">
        <f t="shared" si="80"/>
        <v>12343214.02</v>
      </c>
      <c r="L303" s="44">
        <v>0</v>
      </c>
      <c r="M303" s="44">
        <v>0</v>
      </c>
      <c r="N303" s="44">
        <v>0</v>
      </c>
      <c r="O303" s="233">
        <f>'[1]Прод. прилож (2)'!$D$530</f>
        <v>12343214.02</v>
      </c>
      <c r="P303" s="41">
        <f>K303/H302</f>
        <v>3018.6387918806554</v>
      </c>
      <c r="Q303" s="39">
        <v>9673</v>
      </c>
      <c r="R303" s="57" t="s">
        <v>92</v>
      </c>
      <c r="S303" s="14"/>
    </row>
    <row r="304" spans="1:21" ht="30" customHeight="1" x14ac:dyDescent="0.25">
      <c r="A304" s="428" t="s">
        <v>1499</v>
      </c>
      <c r="B304" s="370" t="s">
        <v>1137</v>
      </c>
      <c r="C304" s="378">
        <v>1966</v>
      </c>
      <c r="D304" s="378" t="s">
        <v>201</v>
      </c>
      <c r="E304" s="378" t="s">
        <v>20</v>
      </c>
      <c r="F304" s="394">
        <v>5</v>
      </c>
      <c r="G304" s="394">
        <v>4</v>
      </c>
      <c r="H304" s="442">
        <v>4156.5</v>
      </c>
      <c r="I304" s="436">
        <v>0</v>
      </c>
      <c r="J304" s="415">
        <v>3310.5</v>
      </c>
      <c r="K304" s="44">
        <f t="shared" si="80"/>
        <v>15004670.09</v>
      </c>
      <c r="L304" s="44">
        <v>0</v>
      </c>
      <c r="M304" s="44">
        <v>0</v>
      </c>
      <c r="N304" s="44">
        <v>0</v>
      </c>
      <c r="O304" s="233">
        <f>'[1]Прод. прилож (2)'!$D$84</f>
        <v>15004670.09</v>
      </c>
      <c r="P304" s="41">
        <f t="shared" ref="P304" si="84">K304/H304</f>
        <v>3609.9290484782869</v>
      </c>
      <c r="Q304" s="39">
        <v>9673</v>
      </c>
      <c r="R304" s="45" t="s">
        <v>91</v>
      </c>
    </row>
    <row r="305" spans="1:19" ht="30" customHeight="1" x14ac:dyDescent="0.25">
      <c r="A305" s="429"/>
      <c r="B305" s="371"/>
      <c r="C305" s="379"/>
      <c r="D305" s="379"/>
      <c r="E305" s="379"/>
      <c r="F305" s="395"/>
      <c r="G305" s="395"/>
      <c r="H305" s="443"/>
      <c r="I305" s="437"/>
      <c r="J305" s="416"/>
      <c r="K305" s="44">
        <f t="shared" si="80"/>
        <v>12526693.550000001</v>
      </c>
      <c r="L305" s="44">
        <v>0</v>
      </c>
      <c r="M305" s="44">
        <v>0</v>
      </c>
      <c r="N305" s="44">
        <v>0</v>
      </c>
      <c r="O305" s="233">
        <f>'[1]Прод. прилож (2)'!$D$531</f>
        <v>12526693.550000001</v>
      </c>
      <c r="P305" s="41">
        <f>K305/H304</f>
        <v>3013.7600264645739</v>
      </c>
      <c r="Q305" s="39">
        <v>9673</v>
      </c>
      <c r="R305" s="45" t="s">
        <v>92</v>
      </c>
      <c r="S305" s="14"/>
    </row>
    <row r="306" spans="1:19" ht="30" customHeight="1" x14ac:dyDescent="0.25">
      <c r="A306" s="428" t="s">
        <v>1500</v>
      </c>
      <c r="B306" s="370" t="s">
        <v>1138</v>
      </c>
      <c r="C306" s="378">
        <v>1966</v>
      </c>
      <c r="D306" s="374" t="s">
        <v>201</v>
      </c>
      <c r="E306" s="378" t="s">
        <v>20</v>
      </c>
      <c r="F306" s="394">
        <v>5</v>
      </c>
      <c r="G306" s="394">
        <v>4</v>
      </c>
      <c r="H306" s="442">
        <v>4092</v>
      </c>
      <c r="I306" s="436">
        <v>0</v>
      </c>
      <c r="J306" s="415">
        <v>3554.3</v>
      </c>
      <c r="K306" s="44">
        <f t="shared" si="80"/>
        <v>13012690.119999999</v>
      </c>
      <c r="L306" s="44">
        <v>0</v>
      </c>
      <c r="M306" s="44">
        <v>0</v>
      </c>
      <c r="N306" s="44">
        <v>0</v>
      </c>
      <c r="O306" s="233">
        <f>'[1]Прод. прилож (2)'!$D$85</f>
        <v>13012690.119999999</v>
      </c>
      <c r="P306" s="41">
        <f t="shared" si="82"/>
        <v>3180.0317986314758</v>
      </c>
      <c r="Q306" s="39">
        <v>9673</v>
      </c>
      <c r="R306" s="45" t="s">
        <v>91</v>
      </c>
    </row>
    <row r="307" spans="1:19" ht="30" customHeight="1" x14ac:dyDescent="0.25">
      <c r="A307" s="429"/>
      <c r="B307" s="371"/>
      <c r="C307" s="379"/>
      <c r="D307" s="375"/>
      <c r="E307" s="379"/>
      <c r="F307" s="395"/>
      <c r="G307" s="395"/>
      <c r="H307" s="443"/>
      <c r="I307" s="437"/>
      <c r="J307" s="416"/>
      <c r="K307" s="44">
        <f t="shared" si="80"/>
        <v>13791665.680000002</v>
      </c>
      <c r="L307" s="44">
        <v>0</v>
      </c>
      <c r="M307" s="44">
        <v>0</v>
      </c>
      <c r="N307" s="44">
        <v>0</v>
      </c>
      <c r="O307" s="233">
        <f>'[1]Прод. прилож (2)'!$D$532</f>
        <v>13791665.680000002</v>
      </c>
      <c r="P307" s="41">
        <f>K307/H306</f>
        <v>3370.3972825024443</v>
      </c>
      <c r="Q307" s="39">
        <v>9673</v>
      </c>
      <c r="R307" s="45" t="s">
        <v>92</v>
      </c>
      <c r="S307" s="14"/>
    </row>
    <row r="308" spans="1:19" ht="30" customHeight="1" x14ac:dyDescent="0.25">
      <c r="A308" s="189">
        <v>213</v>
      </c>
      <c r="B308" s="199" t="s">
        <v>1139</v>
      </c>
      <c r="C308" s="192">
        <v>1960</v>
      </c>
      <c r="D308" s="192" t="s">
        <v>201</v>
      </c>
      <c r="E308" s="192" t="s">
        <v>20</v>
      </c>
      <c r="F308" s="194">
        <v>2</v>
      </c>
      <c r="G308" s="194">
        <v>2</v>
      </c>
      <c r="H308" s="185">
        <v>847.8</v>
      </c>
      <c r="I308" s="198">
        <v>0</v>
      </c>
      <c r="J308" s="198">
        <v>612.20000000000005</v>
      </c>
      <c r="K308" s="44">
        <f t="shared" si="80"/>
        <v>3987110.7399999998</v>
      </c>
      <c r="L308" s="44">
        <v>0</v>
      </c>
      <c r="M308" s="44">
        <v>0</v>
      </c>
      <c r="N308" s="44">
        <v>0</v>
      </c>
      <c r="O308" s="233">
        <f>'[1]Прод. прилож (2)'!$D$86</f>
        <v>3987110.7399999998</v>
      </c>
      <c r="P308" s="41">
        <f t="shared" ref="P308" si="85">K308/H308</f>
        <v>4702.8907053550365</v>
      </c>
      <c r="Q308" s="39">
        <v>9673</v>
      </c>
      <c r="R308" s="57" t="s">
        <v>91</v>
      </c>
    </row>
    <row r="309" spans="1:19" ht="30" customHeight="1" x14ac:dyDescent="0.25">
      <c r="A309" s="171">
        <v>214</v>
      </c>
      <c r="B309" s="245" t="s">
        <v>1140</v>
      </c>
      <c r="C309" s="247">
        <v>1959</v>
      </c>
      <c r="D309" s="241" t="s">
        <v>201</v>
      </c>
      <c r="E309" s="247" t="s">
        <v>20</v>
      </c>
      <c r="F309" s="248">
        <v>2</v>
      </c>
      <c r="G309" s="248">
        <v>2</v>
      </c>
      <c r="H309" s="59">
        <v>847.8</v>
      </c>
      <c r="I309" s="128">
        <v>0</v>
      </c>
      <c r="J309" s="128">
        <v>620.4</v>
      </c>
      <c r="K309" s="44">
        <f t="shared" si="80"/>
        <v>5329252.8500000006</v>
      </c>
      <c r="L309" s="44">
        <v>0</v>
      </c>
      <c r="M309" s="44">
        <v>0</v>
      </c>
      <c r="N309" s="44">
        <v>0</v>
      </c>
      <c r="O309" s="233">
        <f>'[1]Прод. прилож (2)'!$D$87</f>
        <v>5329252.8500000006</v>
      </c>
      <c r="P309" s="41">
        <f t="shared" si="82"/>
        <v>6285.9788275536694</v>
      </c>
      <c r="Q309" s="39">
        <v>9673</v>
      </c>
      <c r="R309" s="45" t="s">
        <v>91</v>
      </c>
    </row>
    <row r="310" spans="1:19" ht="30" customHeight="1" x14ac:dyDescent="0.25">
      <c r="A310" s="383">
        <v>215</v>
      </c>
      <c r="B310" s="370" t="s">
        <v>1141</v>
      </c>
      <c r="C310" s="378">
        <v>1962</v>
      </c>
      <c r="D310" s="378" t="s">
        <v>201</v>
      </c>
      <c r="E310" s="378" t="s">
        <v>20</v>
      </c>
      <c r="F310" s="394">
        <v>2</v>
      </c>
      <c r="G310" s="394">
        <v>2</v>
      </c>
      <c r="H310" s="442">
        <v>782.3</v>
      </c>
      <c r="I310" s="436">
        <v>0</v>
      </c>
      <c r="J310" s="436">
        <v>637.6</v>
      </c>
      <c r="K310" s="44">
        <f t="shared" si="80"/>
        <v>7516484.9299999997</v>
      </c>
      <c r="L310" s="44">
        <v>0</v>
      </c>
      <c r="M310" s="44">
        <v>0</v>
      </c>
      <c r="N310" s="44">
        <v>0</v>
      </c>
      <c r="O310" s="233">
        <f>'[1]Прод. прилож (2)'!$D$88</f>
        <v>7516484.9299999997</v>
      </c>
      <c r="P310" s="41">
        <f t="shared" ref="P310" si="86">K310/H310</f>
        <v>9608.1873066598491</v>
      </c>
      <c r="Q310" s="39">
        <v>9673</v>
      </c>
      <c r="R310" s="45" t="s">
        <v>91</v>
      </c>
    </row>
    <row r="311" spans="1:19" ht="30" customHeight="1" x14ac:dyDescent="0.25">
      <c r="A311" s="384"/>
      <c r="B311" s="371"/>
      <c r="C311" s="379"/>
      <c r="D311" s="379"/>
      <c r="E311" s="379"/>
      <c r="F311" s="395"/>
      <c r="G311" s="395"/>
      <c r="H311" s="443"/>
      <c r="I311" s="437"/>
      <c r="J311" s="437"/>
      <c r="K311" s="44">
        <f t="shared" si="80"/>
        <v>2048208.69</v>
      </c>
      <c r="L311" s="44">
        <v>0</v>
      </c>
      <c r="M311" s="44">
        <v>0</v>
      </c>
      <c r="N311" s="44">
        <v>0</v>
      </c>
      <c r="O311" s="233">
        <f>'[1]Прод. прилож (2)'!$D$533</f>
        <v>2048208.69</v>
      </c>
      <c r="P311" s="41">
        <f>K311/H310</f>
        <v>2618.1882781541608</v>
      </c>
      <c r="Q311" s="39">
        <v>9673</v>
      </c>
      <c r="R311" s="45" t="s">
        <v>92</v>
      </c>
      <c r="S311" s="14"/>
    </row>
    <row r="312" spans="1:19" ht="30" customHeight="1" x14ac:dyDescent="0.25">
      <c r="A312" s="171">
        <v>216</v>
      </c>
      <c r="B312" s="245" t="s">
        <v>1142</v>
      </c>
      <c r="C312" s="247">
        <v>1959</v>
      </c>
      <c r="D312" s="247" t="s">
        <v>201</v>
      </c>
      <c r="E312" s="247" t="s">
        <v>20</v>
      </c>
      <c r="F312" s="248">
        <v>2</v>
      </c>
      <c r="G312" s="248">
        <v>2</v>
      </c>
      <c r="H312" s="59">
        <v>910.8</v>
      </c>
      <c r="I312" s="128">
        <v>0</v>
      </c>
      <c r="J312" s="39">
        <v>815.9</v>
      </c>
      <c r="K312" s="44">
        <f t="shared" si="80"/>
        <v>6539227.1500000004</v>
      </c>
      <c r="L312" s="44">
        <v>0</v>
      </c>
      <c r="M312" s="44">
        <v>0</v>
      </c>
      <c r="N312" s="44">
        <v>0</v>
      </c>
      <c r="O312" s="233">
        <f>'[1]Прод. прилож (2)'!$D$89</f>
        <v>6539227.1500000004</v>
      </c>
      <c r="P312" s="41">
        <f t="shared" si="82"/>
        <v>7179.6521190162503</v>
      </c>
      <c r="Q312" s="39">
        <v>9673</v>
      </c>
      <c r="R312" s="45" t="s">
        <v>91</v>
      </c>
    </row>
    <row r="313" spans="1:19" ht="30" customHeight="1" x14ac:dyDescent="0.25">
      <c r="A313" s="171">
        <v>217</v>
      </c>
      <c r="B313" s="245" t="s">
        <v>1143</v>
      </c>
      <c r="C313" s="247">
        <v>1962</v>
      </c>
      <c r="D313" s="247" t="s">
        <v>201</v>
      </c>
      <c r="E313" s="247" t="s">
        <v>20</v>
      </c>
      <c r="F313" s="248">
        <v>2</v>
      </c>
      <c r="G313" s="248">
        <v>2</v>
      </c>
      <c r="H313" s="59">
        <v>679.6</v>
      </c>
      <c r="I313" s="128">
        <v>0</v>
      </c>
      <c r="J313" s="39">
        <v>636.4</v>
      </c>
      <c r="K313" s="44">
        <f t="shared" si="80"/>
        <v>4631356.76</v>
      </c>
      <c r="L313" s="44">
        <v>0</v>
      </c>
      <c r="M313" s="44">
        <v>0</v>
      </c>
      <c r="N313" s="44">
        <v>0</v>
      </c>
      <c r="O313" s="233">
        <f>'[1]Прод. прилож (2)'!$D$534</f>
        <v>4631356.76</v>
      </c>
      <c r="P313" s="41">
        <f t="shared" si="82"/>
        <v>6814.8274867569153</v>
      </c>
      <c r="Q313" s="39">
        <v>9673</v>
      </c>
      <c r="R313" s="45" t="s">
        <v>92</v>
      </c>
      <c r="S313" s="14"/>
    </row>
    <row r="314" spans="1:19" ht="30" customHeight="1" x14ac:dyDescent="0.25">
      <c r="A314" s="171">
        <v>218</v>
      </c>
      <c r="B314" s="245" t="s">
        <v>1144</v>
      </c>
      <c r="C314" s="241">
        <v>1962</v>
      </c>
      <c r="D314" s="247" t="s">
        <v>201</v>
      </c>
      <c r="E314" s="247" t="s">
        <v>20</v>
      </c>
      <c r="F314" s="248">
        <v>2</v>
      </c>
      <c r="G314" s="248">
        <v>2</v>
      </c>
      <c r="H314" s="59">
        <v>664.9</v>
      </c>
      <c r="I314" s="128">
        <v>0</v>
      </c>
      <c r="J314" s="39">
        <v>619.5</v>
      </c>
      <c r="K314" s="44">
        <f t="shared" si="80"/>
        <v>4882500</v>
      </c>
      <c r="L314" s="44">
        <v>0</v>
      </c>
      <c r="M314" s="44">
        <v>0</v>
      </c>
      <c r="N314" s="44">
        <v>0</v>
      </c>
      <c r="O314" s="233">
        <f>'[1]Прод. прилож (2)'!$D$1207</f>
        <v>4882500</v>
      </c>
      <c r="P314" s="41">
        <f t="shared" si="82"/>
        <v>7343.2095051887509</v>
      </c>
      <c r="Q314" s="39">
        <v>9673</v>
      </c>
      <c r="R314" s="45" t="s">
        <v>93</v>
      </c>
      <c r="S314" s="14"/>
    </row>
    <row r="315" spans="1:19" ht="30" customHeight="1" x14ac:dyDescent="0.25">
      <c r="A315" s="383">
        <v>219</v>
      </c>
      <c r="B315" s="370" t="s">
        <v>1145</v>
      </c>
      <c r="C315" s="374">
        <v>1962</v>
      </c>
      <c r="D315" s="378" t="s">
        <v>201</v>
      </c>
      <c r="E315" s="378" t="s">
        <v>20</v>
      </c>
      <c r="F315" s="394">
        <v>2</v>
      </c>
      <c r="G315" s="394">
        <v>2</v>
      </c>
      <c r="H315" s="442">
        <v>678.6</v>
      </c>
      <c r="I315" s="436">
        <v>0</v>
      </c>
      <c r="J315" s="415">
        <v>609.29999999999995</v>
      </c>
      <c r="K315" s="44">
        <f t="shared" si="80"/>
        <v>37540.910000000003</v>
      </c>
      <c r="L315" s="44">
        <v>0</v>
      </c>
      <c r="M315" s="44">
        <v>0</v>
      </c>
      <c r="N315" s="44">
        <v>0</v>
      </c>
      <c r="O315" s="233">
        <f>'[1]Прод. прилож (2)'!$D$535</f>
        <v>37540.910000000003</v>
      </c>
      <c r="P315" s="41">
        <f t="shared" si="82"/>
        <v>55.321117005599767</v>
      </c>
      <c r="Q315" s="39">
        <v>9673</v>
      </c>
      <c r="R315" s="45" t="s">
        <v>92</v>
      </c>
      <c r="S315" s="14"/>
    </row>
    <row r="316" spans="1:19" ht="30" customHeight="1" x14ac:dyDescent="0.25">
      <c r="A316" s="384"/>
      <c r="B316" s="371"/>
      <c r="C316" s="375"/>
      <c r="D316" s="379"/>
      <c r="E316" s="379"/>
      <c r="F316" s="395"/>
      <c r="G316" s="395"/>
      <c r="H316" s="443"/>
      <c r="I316" s="437"/>
      <c r="J316" s="416"/>
      <c r="K316" s="44">
        <f t="shared" si="80"/>
        <v>8081266</v>
      </c>
      <c r="L316" s="44">
        <v>0</v>
      </c>
      <c r="M316" s="44">
        <v>0</v>
      </c>
      <c r="N316" s="44">
        <v>0</v>
      </c>
      <c r="O316" s="233">
        <f>'[1]Прод. прилож (2)'!$D$1208</f>
        <v>8081266</v>
      </c>
      <c r="P316" s="41">
        <f>K316/H315</f>
        <v>11908.732684939581</v>
      </c>
      <c r="Q316" s="41">
        <v>9673</v>
      </c>
      <c r="R316" s="45" t="s">
        <v>93</v>
      </c>
      <c r="S316" s="14"/>
    </row>
    <row r="317" spans="1:19" ht="30" customHeight="1" x14ac:dyDescent="0.25">
      <c r="A317" s="383">
        <v>220</v>
      </c>
      <c r="B317" s="370" t="s">
        <v>1146</v>
      </c>
      <c r="C317" s="374">
        <v>1964</v>
      </c>
      <c r="D317" s="378" t="s">
        <v>201</v>
      </c>
      <c r="E317" s="378" t="s">
        <v>20</v>
      </c>
      <c r="F317" s="394">
        <v>4</v>
      </c>
      <c r="G317" s="394">
        <v>4</v>
      </c>
      <c r="H317" s="442">
        <v>2754.8</v>
      </c>
      <c r="I317" s="436">
        <v>0</v>
      </c>
      <c r="J317" s="415">
        <v>2374.1</v>
      </c>
      <c r="K317" s="44">
        <f t="shared" si="80"/>
        <v>92375.62</v>
      </c>
      <c r="L317" s="44">
        <v>0</v>
      </c>
      <c r="M317" s="44">
        <v>0</v>
      </c>
      <c r="N317" s="44">
        <v>0</v>
      </c>
      <c r="O317" s="233">
        <f>'[1]Прод. прилож (2)'!$D$536</f>
        <v>92375.62</v>
      </c>
      <c r="P317" s="41">
        <f t="shared" si="82"/>
        <v>33.532604907797293</v>
      </c>
      <c r="Q317" s="39">
        <v>9673</v>
      </c>
      <c r="R317" s="45" t="s">
        <v>92</v>
      </c>
      <c r="S317" s="14"/>
    </row>
    <row r="318" spans="1:19" ht="30" customHeight="1" x14ac:dyDescent="0.25">
      <c r="A318" s="384"/>
      <c r="B318" s="371"/>
      <c r="C318" s="375"/>
      <c r="D318" s="379"/>
      <c r="E318" s="379"/>
      <c r="F318" s="395"/>
      <c r="G318" s="395"/>
      <c r="H318" s="443"/>
      <c r="I318" s="437"/>
      <c r="J318" s="416"/>
      <c r="K318" s="44">
        <f t="shared" si="80"/>
        <v>18159391</v>
      </c>
      <c r="L318" s="44">
        <v>0</v>
      </c>
      <c r="M318" s="44">
        <v>0</v>
      </c>
      <c r="N318" s="44">
        <v>0</v>
      </c>
      <c r="O318" s="233">
        <f>'[1]Прод. прилож (2)'!$D$1209</f>
        <v>18159391</v>
      </c>
      <c r="P318" s="41">
        <f>K318/H317</f>
        <v>6591.9090315086387</v>
      </c>
      <c r="Q318" s="41">
        <v>9673</v>
      </c>
      <c r="R318" s="45" t="s">
        <v>93</v>
      </c>
      <c r="S318" s="14"/>
    </row>
    <row r="319" spans="1:19" ht="30" customHeight="1" x14ac:dyDescent="0.25">
      <c r="A319" s="383">
        <v>221</v>
      </c>
      <c r="B319" s="370" t="s">
        <v>1147</v>
      </c>
      <c r="C319" s="374">
        <v>1965</v>
      </c>
      <c r="D319" s="378" t="s">
        <v>201</v>
      </c>
      <c r="E319" s="378" t="s">
        <v>20</v>
      </c>
      <c r="F319" s="394">
        <v>4</v>
      </c>
      <c r="G319" s="394">
        <v>4</v>
      </c>
      <c r="H319" s="442">
        <v>2754.8</v>
      </c>
      <c r="I319" s="436">
        <v>0</v>
      </c>
      <c r="J319" s="415">
        <v>2488.3000000000002</v>
      </c>
      <c r="K319" s="44">
        <f t="shared" si="80"/>
        <v>38874.04</v>
      </c>
      <c r="L319" s="44">
        <v>0</v>
      </c>
      <c r="M319" s="44">
        <v>0</v>
      </c>
      <c r="N319" s="44">
        <v>0</v>
      </c>
      <c r="O319" s="233">
        <f>'[1]Прод. прилож (2)'!$D$537</f>
        <v>38874.04</v>
      </c>
      <c r="P319" s="41">
        <f t="shared" si="82"/>
        <v>14.111383766516624</v>
      </c>
      <c r="Q319" s="39">
        <v>9673</v>
      </c>
      <c r="R319" s="45" t="s">
        <v>92</v>
      </c>
      <c r="S319" s="14"/>
    </row>
    <row r="320" spans="1:19" ht="30" customHeight="1" x14ac:dyDescent="0.25">
      <c r="A320" s="384"/>
      <c r="B320" s="371"/>
      <c r="C320" s="375"/>
      <c r="D320" s="379"/>
      <c r="E320" s="379"/>
      <c r="F320" s="395"/>
      <c r="G320" s="395"/>
      <c r="H320" s="443"/>
      <c r="I320" s="437"/>
      <c r="J320" s="416"/>
      <c r="K320" s="44">
        <f t="shared" si="80"/>
        <v>9183750</v>
      </c>
      <c r="L320" s="44">
        <v>0</v>
      </c>
      <c r="M320" s="44">
        <v>0</v>
      </c>
      <c r="N320" s="44">
        <v>0</v>
      </c>
      <c r="O320" s="233">
        <f>'[1]Прод. прилож (2)'!$D$1210</f>
        <v>9183750</v>
      </c>
      <c r="P320" s="41">
        <f>K320/H319</f>
        <v>3333.7265863220559</v>
      </c>
      <c r="Q320" s="41">
        <v>9673</v>
      </c>
      <c r="R320" s="45" t="s">
        <v>93</v>
      </c>
      <c r="S320" s="14"/>
    </row>
    <row r="321" spans="1:21" ht="30" customHeight="1" x14ac:dyDescent="0.25">
      <c r="A321" s="171">
        <v>222</v>
      </c>
      <c r="B321" s="245" t="s">
        <v>1148</v>
      </c>
      <c r="C321" s="241">
        <v>1962</v>
      </c>
      <c r="D321" s="247" t="s">
        <v>201</v>
      </c>
      <c r="E321" s="247" t="s">
        <v>20</v>
      </c>
      <c r="F321" s="52">
        <v>2</v>
      </c>
      <c r="G321" s="248">
        <v>2</v>
      </c>
      <c r="H321" s="59">
        <v>671.1</v>
      </c>
      <c r="I321" s="128">
        <v>0</v>
      </c>
      <c r="J321" s="39">
        <v>625.20000000000005</v>
      </c>
      <c r="K321" s="44">
        <f t="shared" si="80"/>
        <v>4219940.68</v>
      </c>
      <c r="L321" s="39">
        <v>0</v>
      </c>
      <c r="M321" s="39">
        <v>0</v>
      </c>
      <c r="N321" s="39">
        <v>0</v>
      </c>
      <c r="O321" s="233">
        <f>'[1]Прод. прилож (2)'!$D$538</f>
        <v>4219940.68</v>
      </c>
      <c r="P321" s="41">
        <f t="shared" si="82"/>
        <v>6288.0951870064064</v>
      </c>
      <c r="Q321" s="39">
        <v>9673</v>
      </c>
      <c r="R321" s="45" t="s">
        <v>92</v>
      </c>
      <c r="S321" s="14"/>
    </row>
    <row r="322" spans="1:21" ht="30" customHeight="1" x14ac:dyDescent="0.25">
      <c r="A322" s="171">
        <v>223</v>
      </c>
      <c r="B322" s="245" t="s">
        <v>1149</v>
      </c>
      <c r="C322" s="241">
        <v>1962</v>
      </c>
      <c r="D322" s="241" t="s">
        <v>201</v>
      </c>
      <c r="E322" s="241" t="s">
        <v>20</v>
      </c>
      <c r="F322" s="52">
        <v>2</v>
      </c>
      <c r="G322" s="52">
        <v>2</v>
      </c>
      <c r="H322" s="233">
        <v>667.5</v>
      </c>
      <c r="I322" s="124">
        <v>0</v>
      </c>
      <c r="J322" s="39">
        <v>644.5</v>
      </c>
      <c r="K322" s="44">
        <f t="shared" si="80"/>
        <v>4494948.79</v>
      </c>
      <c r="L322" s="39">
        <v>0</v>
      </c>
      <c r="M322" s="39">
        <v>0</v>
      </c>
      <c r="N322" s="39">
        <v>0</v>
      </c>
      <c r="O322" s="233">
        <f>'[1]Прод. прилож (2)'!$D$539</f>
        <v>4494948.79</v>
      </c>
      <c r="P322" s="41">
        <f t="shared" si="82"/>
        <v>6734.0056779026218</v>
      </c>
      <c r="Q322" s="39">
        <v>9673</v>
      </c>
      <c r="R322" s="45" t="s">
        <v>92</v>
      </c>
      <c r="S322" s="14"/>
    </row>
    <row r="323" spans="1:21" ht="30" customHeight="1" x14ac:dyDescent="0.25">
      <c r="A323" s="383">
        <v>224</v>
      </c>
      <c r="B323" s="370" t="s">
        <v>1150</v>
      </c>
      <c r="C323" s="374">
        <v>1962</v>
      </c>
      <c r="D323" s="378" t="s">
        <v>201</v>
      </c>
      <c r="E323" s="378" t="s">
        <v>20</v>
      </c>
      <c r="F323" s="409">
        <v>2</v>
      </c>
      <c r="G323" s="394">
        <v>2</v>
      </c>
      <c r="H323" s="442">
        <v>669.6</v>
      </c>
      <c r="I323" s="436">
        <v>0</v>
      </c>
      <c r="J323" s="415">
        <v>623.4</v>
      </c>
      <c r="K323" s="44">
        <f t="shared" si="80"/>
        <v>31868.720000000001</v>
      </c>
      <c r="L323" s="39">
        <v>0</v>
      </c>
      <c r="M323" s="39">
        <v>0</v>
      </c>
      <c r="N323" s="39">
        <v>0</v>
      </c>
      <c r="O323" s="233">
        <f>'[1]Прод. прилож (2)'!$D$540</f>
        <v>31868.720000000001</v>
      </c>
      <c r="P323" s="41">
        <f t="shared" si="82"/>
        <v>47.593667861409799</v>
      </c>
      <c r="Q323" s="39">
        <v>9673</v>
      </c>
      <c r="R323" s="45" t="s">
        <v>92</v>
      </c>
      <c r="S323" s="14"/>
    </row>
    <row r="324" spans="1:21" ht="30" customHeight="1" x14ac:dyDescent="0.25">
      <c r="A324" s="384"/>
      <c r="B324" s="371"/>
      <c r="C324" s="375"/>
      <c r="D324" s="379"/>
      <c r="E324" s="379"/>
      <c r="F324" s="410"/>
      <c r="G324" s="395"/>
      <c r="H324" s="443"/>
      <c r="I324" s="437"/>
      <c r="J324" s="416"/>
      <c r="K324" s="44">
        <f t="shared" si="80"/>
        <v>7210724</v>
      </c>
      <c r="L324" s="44">
        <v>0</v>
      </c>
      <c r="M324" s="44">
        <v>0</v>
      </c>
      <c r="N324" s="44">
        <v>0</v>
      </c>
      <c r="O324" s="233">
        <f>'[1]Прод. прилож (2)'!$D$1211</f>
        <v>7210724</v>
      </c>
      <c r="P324" s="41">
        <f>K324/H323</f>
        <v>10768.703703703703</v>
      </c>
      <c r="Q324" s="41">
        <v>9673</v>
      </c>
      <c r="R324" s="45" t="s">
        <v>93</v>
      </c>
      <c r="S324" s="14"/>
    </row>
    <row r="325" spans="1:21" ht="30" customHeight="1" x14ac:dyDescent="0.25">
      <c r="A325" s="383">
        <v>225</v>
      </c>
      <c r="B325" s="370" t="s">
        <v>1151</v>
      </c>
      <c r="C325" s="378">
        <v>1966</v>
      </c>
      <c r="D325" s="378" t="s">
        <v>201</v>
      </c>
      <c r="E325" s="378" t="s">
        <v>20</v>
      </c>
      <c r="F325" s="413">
        <v>5</v>
      </c>
      <c r="G325" s="413">
        <v>4</v>
      </c>
      <c r="H325" s="442">
        <v>3493.3</v>
      </c>
      <c r="I325" s="417">
        <v>0</v>
      </c>
      <c r="J325" s="415">
        <v>3147.1</v>
      </c>
      <c r="K325" s="311">
        <f t="shared" si="80"/>
        <v>101179.24</v>
      </c>
      <c r="L325" s="288">
        <v>0</v>
      </c>
      <c r="M325" s="288">
        <v>0</v>
      </c>
      <c r="N325" s="288">
        <v>0</v>
      </c>
      <c r="O325" s="283">
        <f>'[1]Прод. прилож (2)'!$D$541</f>
        <v>101179.24</v>
      </c>
      <c r="P325" s="277">
        <f t="shared" si="82"/>
        <v>28.963799272893826</v>
      </c>
      <c r="Q325" s="288">
        <v>9673</v>
      </c>
      <c r="R325" s="332" t="s">
        <v>92</v>
      </c>
      <c r="S325" s="14"/>
    </row>
    <row r="326" spans="1:21" s="118" customFormat="1" ht="30" customHeight="1" x14ac:dyDescent="0.25">
      <c r="A326" s="384"/>
      <c r="B326" s="371"/>
      <c r="C326" s="379"/>
      <c r="D326" s="379"/>
      <c r="E326" s="379"/>
      <c r="F326" s="414"/>
      <c r="G326" s="414"/>
      <c r="H326" s="443"/>
      <c r="I326" s="418"/>
      <c r="J326" s="416"/>
      <c r="K326" s="44">
        <f t="shared" si="80"/>
        <v>16416992</v>
      </c>
      <c r="L326" s="44">
        <v>0</v>
      </c>
      <c r="M326" s="44">
        <v>0</v>
      </c>
      <c r="N326" s="44">
        <v>0</v>
      </c>
      <c r="O326" s="309">
        <f>'[1]Прод. прилож (2)'!$D$1212</f>
        <v>16416992</v>
      </c>
      <c r="P326" s="41">
        <f>K326/H325</f>
        <v>4699.5654538688341</v>
      </c>
      <c r="Q326" s="41">
        <v>9673</v>
      </c>
      <c r="R326" s="45" t="s">
        <v>93</v>
      </c>
      <c r="S326" s="15"/>
      <c r="T326" s="15"/>
      <c r="U326" s="15"/>
    </row>
    <row r="327" spans="1:21" ht="30" customHeight="1" x14ac:dyDescent="0.25">
      <c r="A327" s="383">
        <v>226</v>
      </c>
      <c r="B327" s="370" t="s">
        <v>1152</v>
      </c>
      <c r="C327" s="378">
        <v>1966</v>
      </c>
      <c r="D327" s="378" t="s">
        <v>201</v>
      </c>
      <c r="E327" s="378" t="s">
        <v>20</v>
      </c>
      <c r="F327" s="413">
        <v>5</v>
      </c>
      <c r="G327" s="413">
        <v>4</v>
      </c>
      <c r="H327" s="442">
        <v>3453.82</v>
      </c>
      <c r="I327" s="417">
        <v>0</v>
      </c>
      <c r="J327" s="415">
        <v>3195.22</v>
      </c>
      <c r="K327" s="312">
        <f t="shared" si="80"/>
        <v>101873.54</v>
      </c>
      <c r="L327" s="289">
        <v>0</v>
      </c>
      <c r="M327" s="289">
        <v>0</v>
      </c>
      <c r="N327" s="289">
        <v>0</v>
      </c>
      <c r="O327" s="284">
        <f>'[1]Прод. прилож (2)'!$D$542</f>
        <v>101873.54</v>
      </c>
      <c r="P327" s="278">
        <f t="shared" si="82"/>
        <v>29.495903087016693</v>
      </c>
      <c r="Q327" s="289">
        <v>9673</v>
      </c>
      <c r="R327" s="162" t="s">
        <v>92</v>
      </c>
      <c r="S327" s="14"/>
    </row>
    <row r="328" spans="1:21" ht="30" customHeight="1" x14ac:dyDescent="0.25">
      <c r="A328" s="384"/>
      <c r="B328" s="371"/>
      <c r="C328" s="379"/>
      <c r="D328" s="379"/>
      <c r="E328" s="379"/>
      <c r="F328" s="414"/>
      <c r="G328" s="414"/>
      <c r="H328" s="443"/>
      <c r="I328" s="418"/>
      <c r="J328" s="416"/>
      <c r="K328" s="44">
        <f t="shared" si="80"/>
        <v>6784424</v>
      </c>
      <c r="L328" s="44">
        <v>0</v>
      </c>
      <c r="M328" s="44">
        <v>0</v>
      </c>
      <c r="N328" s="44">
        <v>0</v>
      </c>
      <c r="O328" s="233">
        <f>'[1]Прод. прилож (2)'!$D$1213</f>
        <v>6784424</v>
      </c>
      <c r="P328" s="41">
        <f>K328/H327</f>
        <v>1964.3247187172462</v>
      </c>
      <c r="Q328" s="41">
        <v>9673</v>
      </c>
      <c r="R328" s="45" t="s">
        <v>93</v>
      </c>
      <c r="S328" s="14"/>
    </row>
    <row r="329" spans="1:21" ht="30" customHeight="1" x14ac:dyDescent="0.25">
      <c r="A329" s="171">
        <v>227</v>
      </c>
      <c r="B329" s="245" t="s">
        <v>1153</v>
      </c>
      <c r="C329" s="241">
        <v>1966</v>
      </c>
      <c r="D329" s="247" t="s">
        <v>201</v>
      </c>
      <c r="E329" s="247" t="s">
        <v>20</v>
      </c>
      <c r="F329" s="42">
        <v>5</v>
      </c>
      <c r="G329" s="42">
        <v>4</v>
      </c>
      <c r="H329" s="59">
        <v>3460.2</v>
      </c>
      <c r="I329" s="44">
        <v>0</v>
      </c>
      <c r="J329" s="39">
        <v>3216.5</v>
      </c>
      <c r="K329" s="44">
        <f t="shared" si="80"/>
        <v>50000</v>
      </c>
      <c r="L329" s="44">
        <v>0</v>
      </c>
      <c r="M329" s="44">
        <v>0</v>
      </c>
      <c r="N329" s="44">
        <v>0</v>
      </c>
      <c r="O329" s="233">
        <f>'[1]Прод. прилож (2)'!$D$1214</f>
        <v>50000</v>
      </c>
      <c r="P329" s="41">
        <f t="shared" si="82"/>
        <v>14.450031790069939</v>
      </c>
      <c r="Q329" s="39">
        <v>9673</v>
      </c>
      <c r="R329" s="45" t="s">
        <v>93</v>
      </c>
      <c r="S329" s="14"/>
    </row>
    <row r="330" spans="1:21" ht="30" customHeight="1" x14ac:dyDescent="0.25">
      <c r="A330" s="171">
        <v>228</v>
      </c>
      <c r="B330" s="245" t="s">
        <v>1154</v>
      </c>
      <c r="C330" s="247">
        <v>1960</v>
      </c>
      <c r="D330" s="247" t="s">
        <v>201</v>
      </c>
      <c r="E330" s="247" t="s">
        <v>20</v>
      </c>
      <c r="F330" s="37">
        <v>2</v>
      </c>
      <c r="G330" s="37">
        <v>2</v>
      </c>
      <c r="H330" s="59">
        <v>679.8</v>
      </c>
      <c r="I330" s="44">
        <v>0</v>
      </c>
      <c r="J330" s="44">
        <v>632.9</v>
      </c>
      <c r="K330" s="44">
        <f t="shared" si="80"/>
        <v>50000</v>
      </c>
      <c r="L330" s="44">
        <v>0</v>
      </c>
      <c r="M330" s="44">
        <v>0</v>
      </c>
      <c r="N330" s="44">
        <v>0</v>
      </c>
      <c r="O330" s="233">
        <f>'[1]Прод. прилож (2)'!$D$1215</f>
        <v>50000</v>
      </c>
      <c r="P330" s="41">
        <f t="shared" si="82"/>
        <v>73.551044424830835</v>
      </c>
      <c r="Q330" s="39">
        <v>9673</v>
      </c>
      <c r="R330" s="45" t="s">
        <v>93</v>
      </c>
      <c r="S330" s="14"/>
    </row>
    <row r="331" spans="1:21" ht="30" customHeight="1" x14ac:dyDescent="0.25">
      <c r="A331" s="171">
        <v>229</v>
      </c>
      <c r="B331" s="245" t="s">
        <v>1155</v>
      </c>
      <c r="C331" s="241">
        <v>1958</v>
      </c>
      <c r="D331" s="247" t="s">
        <v>201</v>
      </c>
      <c r="E331" s="241" t="s">
        <v>20</v>
      </c>
      <c r="F331" s="37">
        <v>2</v>
      </c>
      <c r="G331" s="37">
        <v>2</v>
      </c>
      <c r="H331" s="59">
        <v>909.5</v>
      </c>
      <c r="I331" s="233">
        <v>0</v>
      </c>
      <c r="J331" s="44">
        <v>814.7</v>
      </c>
      <c r="K331" s="44">
        <f t="shared" si="80"/>
        <v>50000</v>
      </c>
      <c r="L331" s="39">
        <v>0</v>
      </c>
      <c r="M331" s="39">
        <v>0</v>
      </c>
      <c r="N331" s="39">
        <v>0</v>
      </c>
      <c r="O331" s="233">
        <f>'[1]Прод. прилож (2)'!$D$1216</f>
        <v>50000</v>
      </c>
      <c r="P331" s="41">
        <f t="shared" si="82"/>
        <v>54.975261132490381</v>
      </c>
      <c r="Q331" s="39">
        <v>9673</v>
      </c>
      <c r="R331" s="45" t="s">
        <v>93</v>
      </c>
      <c r="S331" s="14"/>
    </row>
    <row r="332" spans="1:21" ht="30" customHeight="1" x14ac:dyDescent="0.25">
      <c r="A332" s="171">
        <v>230</v>
      </c>
      <c r="B332" s="245" t="s">
        <v>1156</v>
      </c>
      <c r="C332" s="247">
        <v>1958</v>
      </c>
      <c r="D332" s="247" t="s">
        <v>201</v>
      </c>
      <c r="E332" s="247" t="s">
        <v>20</v>
      </c>
      <c r="F332" s="37">
        <v>2</v>
      </c>
      <c r="G332" s="37">
        <v>2</v>
      </c>
      <c r="H332" s="59">
        <v>900.4</v>
      </c>
      <c r="I332" s="44">
        <v>0</v>
      </c>
      <c r="J332" s="44">
        <v>807.5</v>
      </c>
      <c r="K332" s="44">
        <f t="shared" si="80"/>
        <v>50000</v>
      </c>
      <c r="L332" s="44">
        <v>0</v>
      </c>
      <c r="M332" s="44">
        <v>0</v>
      </c>
      <c r="N332" s="44">
        <v>0</v>
      </c>
      <c r="O332" s="233">
        <f>'[1]Прод. прилож (2)'!$D$1217</f>
        <v>50000</v>
      </c>
      <c r="P332" s="41">
        <f t="shared" si="82"/>
        <v>55.530875166592629</v>
      </c>
      <c r="Q332" s="39">
        <v>9673</v>
      </c>
      <c r="R332" s="45" t="s">
        <v>93</v>
      </c>
      <c r="S332" s="14"/>
    </row>
    <row r="333" spans="1:21" ht="30" customHeight="1" x14ac:dyDescent="0.25">
      <c r="A333" s="171">
        <v>231</v>
      </c>
      <c r="B333" s="245" t="s">
        <v>1157</v>
      </c>
      <c r="C333" s="247">
        <v>1958</v>
      </c>
      <c r="D333" s="247" t="s">
        <v>201</v>
      </c>
      <c r="E333" s="247" t="s">
        <v>20</v>
      </c>
      <c r="F333" s="37">
        <v>2</v>
      </c>
      <c r="G333" s="37">
        <v>2</v>
      </c>
      <c r="H333" s="59">
        <v>677.1</v>
      </c>
      <c r="I333" s="44">
        <v>0</v>
      </c>
      <c r="J333" s="44">
        <v>611.1</v>
      </c>
      <c r="K333" s="44">
        <f t="shared" si="80"/>
        <v>50000</v>
      </c>
      <c r="L333" s="44">
        <v>0</v>
      </c>
      <c r="M333" s="44">
        <v>0</v>
      </c>
      <c r="N333" s="44">
        <v>0</v>
      </c>
      <c r="O333" s="233">
        <f>'[1]Прод. прилож (2)'!$D$1218</f>
        <v>50000</v>
      </c>
      <c r="P333" s="41">
        <f t="shared" si="82"/>
        <v>73.844336139418104</v>
      </c>
      <c r="Q333" s="39">
        <v>9673</v>
      </c>
      <c r="R333" s="45" t="s">
        <v>93</v>
      </c>
      <c r="S333" s="14"/>
    </row>
    <row r="334" spans="1:21" ht="30" customHeight="1" x14ac:dyDescent="0.25">
      <c r="A334" s="171">
        <v>232</v>
      </c>
      <c r="B334" s="245" t="s">
        <v>1158</v>
      </c>
      <c r="C334" s="247">
        <v>1958</v>
      </c>
      <c r="D334" s="247" t="s">
        <v>201</v>
      </c>
      <c r="E334" s="247" t="s">
        <v>20</v>
      </c>
      <c r="F334" s="37">
        <v>2</v>
      </c>
      <c r="G334" s="37">
        <v>2</v>
      </c>
      <c r="H334" s="59">
        <v>692.5</v>
      </c>
      <c r="I334" s="44">
        <v>0</v>
      </c>
      <c r="J334" s="44">
        <v>626.1</v>
      </c>
      <c r="K334" s="44">
        <f t="shared" si="80"/>
        <v>50000</v>
      </c>
      <c r="L334" s="44">
        <v>0</v>
      </c>
      <c r="M334" s="44">
        <v>0</v>
      </c>
      <c r="N334" s="44">
        <v>0</v>
      </c>
      <c r="O334" s="233">
        <f>'[1]Прод. прилож (2)'!$D$1219</f>
        <v>50000</v>
      </c>
      <c r="P334" s="41">
        <f t="shared" si="82"/>
        <v>72.202166064981952</v>
      </c>
      <c r="Q334" s="39">
        <v>9673</v>
      </c>
      <c r="R334" s="45" t="s">
        <v>93</v>
      </c>
      <c r="S334" s="14"/>
    </row>
    <row r="335" spans="1:21" ht="30" customHeight="1" x14ac:dyDescent="0.25">
      <c r="A335" s="171">
        <v>233</v>
      </c>
      <c r="B335" s="245" t="s">
        <v>1159</v>
      </c>
      <c r="C335" s="247">
        <v>1958</v>
      </c>
      <c r="D335" s="247" t="s">
        <v>201</v>
      </c>
      <c r="E335" s="247" t="s">
        <v>20</v>
      </c>
      <c r="F335" s="37">
        <v>2</v>
      </c>
      <c r="G335" s="37">
        <v>3</v>
      </c>
      <c r="H335" s="59">
        <v>687.2</v>
      </c>
      <c r="I335" s="44">
        <v>0</v>
      </c>
      <c r="J335" s="44">
        <v>615.20000000000005</v>
      </c>
      <c r="K335" s="44">
        <f t="shared" si="80"/>
        <v>50000</v>
      </c>
      <c r="L335" s="44">
        <v>0</v>
      </c>
      <c r="M335" s="44">
        <v>0</v>
      </c>
      <c r="N335" s="44">
        <v>0</v>
      </c>
      <c r="O335" s="233">
        <f>'[1]Прод. прилож (2)'!$D$1220</f>
        <v>50000</v>
      </c>
      <c r="P335" s="41">
        <f t="shared" si="82"/>
        <v>72.75902211874272</v>
      </c>
      <c r="Q335" s="39">
        <v>9673</v>
      </c>
      <c r="R335" s="45" t="s">
        <v>93</v>
      </c>
      <c r="S335" s="14"/>
    </row>
    <row r="336" spans="1:21" ht="30" customHeight="1" x14ac:dyDescent="0.25">
      <c r="A336" s="171">
        <v>234</v>
      </c>
      <c r="B336" s="245" t="s">
        <v>1160</v>
      </c>
      <c r="C336" s="247">
        <v>1960</v>
      </c>
      <c r="D336" s="241" t="s">
        <v>201</v>
      </c>
      <c r="E336" s="247" t="s">
        <v>20</v>
      </c>
      <c r="F336" s="37">
        <v>2</v>
      </c>
      <c r="G336" s="37">
        <v>2</v>
      </c>
      <c r="H336" s="59">
        <v>909.5</v>
      </c>
      <c r="I336" s="44">
        <v>0</v>
      </c>
      <c r="J336" s="44">
        <v>815.7</v>
      </c>
      <c r="K336" s="44">
        <f t="shared" si="80"/>
        <v>50000</v>
      </c>
      <c r="L336" s="44">
        <v>0</v>
      </c>
      <c r="M336" s="44">
        <v>0</v>
      </c>
      <c r="N336" s="44">
        <v>0</v>
      </c>
      <c r="O336" s="44">
        <f>'[1]Прод. прилож (2)'!$D$1221</f>
        <v>50000</v>
      </c>
      <c r="P336" s="41">
        <f t="shared" si="82"/>
        <v>54.975261132490381</v>
      </c>
      <c r="Q336" s="39">
        <v>9673</v>
      </c>
      <c r="R336" s="45" t="s">
        <v>93</v>
      </c>
      <c r="S336" s="14"/>
    </row>
    <row r="337" spans="1:21" ht="30" customHeight="1" x14ac:dyDescent="0.25">
      <c r="A337" s="171">
        <v>235</v>
      </c>
      <c r="B337" s="245" t="s">
        <v>1161</v>
      </c>
      <c r="C337" s="247">
        <v>1957</v>
      </c>
      <c r="D337" s="247" t="s">
        <v>201</v>
      </c>
      <c r="E337" s="247" t="s">
        <v>20</v>
      </c>
      <c r="F337" s="37">
        <v>2</v>
      </c>
      <c r="G337" s="37">
        <v>2</v>
      </c>
      <c r="H337" s="59">
        <v>686.5</v>
      </c>
      <c r="I337" s="44">
        <v>0</v>
      </c>
      <c r="J337" s="44">
        <v>617.5</v>
      </c>
      <c r="K337" s="44">
        <f t="shared" si="80"/>
        <v>50000</v>
      </c>
      <c r="L337" s="44">
        <v>0</v>
      </c>
      <c r="M337" s="44">
        <v>0</v>
      </c>
      <c r="N337" s="44">
        <v>0</v>
      </c>
      <c r="O337" s="44">
        <f>'[1]Прод. прилож (2)'!$D$1222</f>
        <v>50000</v>
      </c>
      <c r="P337" s="41">
        <f t="shared" si="82"/>
        <v>72.833211944646763</v>
      </c>
      <c r="Q337" s="39">
        <v>9673</v>
      </c>
      <c r="R337" s="45" t="s">
        <v>93</v>
      </c>
      <c r="S337" s="14"/>
    </row>
    <row r="338" spans="1:21" ht="30" customHeight="1" x14ac:dyDescent="0.25">
      <c r="A338" s="171">
        <v>236</v>
      </c>
      <c r="B338" s="245" t="s">
        <v>1162</v>
      </c>
      <c r="C338" s="247">
        <v>1958</v>
      </c>
      <c r="D338" s="247" t="s">
        <v>201</v>
      </c>
      <c r="E338" s="241" t="s">
        <v>20</v>
      </c>
      <c r="F338" s="37">
        <v>2</v>
      </c>
      <c r="G338" s="37">
        <v>2</v>
      </c>
      <c r="H338" s="59">
        <v>576.5</v>
      </c>
      <c r="I338" s="44">
        <v>0</v>
      </c>
      <c r="J338" s="44">
        <v>506.6</v>
      </c>
      <c r="K338" s="44">
        <f t="shared" si="80"/>
        <v>50000</v>
      </c>
      <c r="L338" s="44">
        <v>0</v>
      </c>
      <c r="M338" s="44">
        <v>0</v>
      </c>
      <c r="N338" s="44">
        <v>0</v>
      </c>
      <c r="O338" s="44">
        <f>'[1]Прод. прилож (2)'!$D$1223</f>
        <v>50000</v>
      </c>
      <c r="P338" s="41">
        <f t="shared" si="82"/>
        <v>86.730268863833473</v>
      </c>
      <c r="Q338" s="39">
        <v>9673</v>
      </c>
      <c r="R338" s="45" t="s">
        <v>93</v>
      </c>
      <c r="S338" s="14"/>
    </row>
    <row r="339" spans="1:21" ht="30" customHeight="1" x14ac:dyDescent="0.25">
      <c r="A339" s="372" t="s">
        <v>1245</v>
      </c>
      <c r="B339" s="372"/>
      <c r="C339" s="372"/>
      <c r="D339" s="372"/>
      <c r="E339" s="372"/>
      <c r="F339" s="372"/>
      <c r="G339" s="372"/>
      <c r="H339" s="372"/>
      <c r="I339" s="372"/>
      <c r="J339" s="372"/>
      <c r="K339" s="372"/>
      <c r="L339" s="372"/>
      <c r="M339" s="372"/>
      <c r="N339" s="372"/>
      <c r="O339" s="372"/>
      <c r="P339" s="372"/>
      <c r="Q339" s="372"/>
      <c r="R339" s="372"/>
      <c r="S339" s="14"/>
    </row>
    <row r="340" spans="1:21" ht="30" customHeight="1" x14ac:dyDescent="0.25">
      <c r="A340" s="373" t="s">
        <v>206</v>
      </c>
      <c r="B340" s="373"/>
      <c r="C340" s="232" t="s">
        <v>21</v>
      </c>
      <c r="D340" s="232" t="s">
        <v>21</v>
      </c>
      <c r="E340" s="232" t="s">
        <v>21</v>
      </c>
      <c r="F340" s="73" t="s">
        <v>21</v>
      </c>
      <c r="G340" s="73" t="s">
        <v>21</v>
      </c>
      <c r="H340" s="74">
        <f>SUM(H341:H346)</f>
        <v>2646.2999999999997</v>
      </c>
      <c r="I340" s="74">
        <f t="shared" ref="I340:O340" si="87">SUM(I341:I346)</f>
        <v>0</v>
      </c>
      <c r="J340" s="74">
        <f t="shared" si="87"/>
        <v>2172.1999999999998</v>
      </c>
      <c r="K340" s="74">
        <f t="shared" si="87"/>
        <v>17189167.09</v>
      </c>
      <c r="L340" s="74">
        <f t="shared" si="87"/>
        <v>0</v>
      </c>
      <c r="M340" s="74">
        <f t="shared" si="87"/>
        <v>0</v>
      </c>
      <c r="N340" s="74">
        <f t="shared" si="87"/>
        <v>0</v>
      </c>
      <c r="O340" s="74">
        <f t="shared" si="87"/>
        <v>17189167.09</v>
      </c>
      <c r="P340" s="29">
        <f t="shared" ref="P340:P346" si="88">K340/H340</f>
        <v>6495.5474020330275</v>
      </c>
      <c r="Q340" s="75" t="s">
        <v>21</v>
      </c>
      <c r="R340" s="76" t="s">
        <v>21</v>
      </c>
      <c r="S340" s="14"/>
    </row>
    <row r="341" spans="1:21" ht="30" customHeight="1" x14ac:dyDescent="0.25">
      <c r="A341" s="171">
        <v>237</v>
      </c>
      <c r="B341" s="245" t="s">
        <v>977</v>
      </c>
      <c r="C341" s="241">
        <v>1964</v>
      </c>
      <c r="D341" s="241" t="s">
        <v>201</v>
      </c>
      <c r="E341" s="241" t="s">
        <v>20</v>
      </c>
      <c r="F341" s="52">
        <v>2</v>
      </c>
      <c r="G341" s="52">
        <v>2</v>
      </c>
      <c r="H341" s="249">
        <v>515</v>
      </c>
      <c r="I341" s="259">
        <v>0</v>
      </c>
      <c r="J341" s="259">
        <v>381.2</v>
      </c>
      <c r="K341" s="249">
        <f t="shared" ref="K341:K346" si="89">SUM(L341:O341)</f>
        <v>6253057.1200000001</v>
      </c>
      <c r="L341" s="257">
        <v>0</v>
      </c>
      <c r="M341" s="257">
        <v>0</v>
      </c>
      <c r="N341" s="257">
        <v>0</v>
      </c>
      <c r="O341" s="249">
        <f>'[1]Прод. прилож (2)'!$D$91</f>
        <v>6253057.1200000001</v>
      </c>
      <c r="P341" s="41">
        <f t="shared" si="88"/>
        <v>12141.858485436893</v>
      </c>
      <c r="Q341" s="39">
        <v>9673</v>
      </c>
      <c r="R341" s="45" t="s">
        <v>91</v>
      </c>
    </row>
    <row r="342" spans="1:21" ht="30" customHeight="1" x14ac:dyDescent="0.25">
      <c r="A342" s="171">
        <v>238</v>
      </c>
      <c r="B342" s="252" t="s">
        <v>978</v>
      </c>
      <c r="C342" s="179">
        <v>1965</v>
      </c>
      <c r="D342" s="179" t="s">
        <v>201</v>
      </c>
      <c r="E342" s="179" t="s">
        <v>20</v>
      </c>
      <c r="F342" s="204">
        <v>2</v>
      </c>
      <c r="G342" s="204">
        <v>2</v>
      </c>
      <c r="H342" s="206">
        <v>511.6</v>
      </c>
      <c r="I342" s="209">
        <v>0</v>
      </c>
      <c r="J342" s="209">
        <v>377.8</v>
      </c>
      <c r="K342" s="216">
        <f t="shared" si="89"/>
        <v>5781942.6100000003</v>
      </c>
      <c r="L342" s="239">
        <v>0</v>
      </c>
      <c r="M342" s="239">
        <v>0</v>
      </c>
      <c r="N342" s="239">
        <v>0</v>
      </c>
      <c r="O342" s="185">
        <f>'[1]Прод. прилож (2)'!$D$92</f>
        <v>5781942.6100000003</v>
      </c>
      <c r="P342" s="227">
        <f t="shared" si="88"/>
        <v>11301.68610242377</v>
      </c>
      <c r="Q342" s="185">
        <v>9673</v>
      </c>
      <c r="R342" s="214" t="s">
        <v>91</v>
      </c>
    </row>
    <row r="343" spans="1:21" s="118" customFormat="1" ht="30" customHeight="1" x14ac:dyDescent="0.25">
      <c r="A343" s="383">
        <v>239</v>
      </c>
      <c r="B343" s="368" t="s">
        <v>979</v>
      </c>
      <c r="C343" s="374">
        <v>1985</v>
      </c>
      <c r="D343" s="374" t="s">
        <v>201</v>
      </c>
      <c r="E343" s="374" t="s">
        <v>20</v>
      </c>
      <c r="F343" s="409">
        <v>2</v>
      </c>
      <c r="G343" s="409">
        <v>2</v>
      </c>
      <c r="H343" s="398">
        <v>420.8</v>
      </c>
      <c r="I343" s="411">
        <v>0</v>
      </c>
      <c r="J343" s="411">
        <v>374.4</v>
      </c>
      <c r="K343" s="249">
        <f t="shared" si="89"/>
        <v>20672.560000000001</v>
      </c>
      <c r="L343" s="257">
        <v>0</v>
      </c>
      <c r="M343" s="257">
        <v>0</v>
      </c>
      <c r="N343" s="257">
        <v>0</v>
      </c>
      <c r="O343" s="233">
        <f>'[1]Прод. прилож (2)'!$D$544</f>
        <v>20672.560000000001</v>
      </c>
      <c r="P343" s="41">
        <f t="shared" si="88"/>
        <v>49.126806083650195</v>
      </c>
      <c r="Q343" s="39">
        <v>9673</v>
      </c>
      <c r="R343" s="57" t="s">
        <v>92</v>
      </c>
      <c r="S343" s="15"/>
      <c r="T343" s="15"/>
      <c r="U343" s="15"/>
    </row>
    <row r="344" spans="1:21" ht="30" customHeight="1" x14ac:dyDescent="0.25">
      <c r="A344" s="384"/>
      <c r="B344" s="369"/>
      <c r="C344" s="375"/>
      <c r="D344" s="375"/>
      <c r="E344" s="375"/>
      <c r="F344" s="410"/>
      <c r="G344" s="410"/>
      <c r="H344" s="399"/>
      <c r="I344" s="412"/>
      <c r="J344" s="412"/>
      <c r="K344" s="249">
        <f t="shared" si="89"/>
        <v>5033494.8</v>
      </c>
      <c r="L344" s="257">
        <v>0</v>
      </c>
      <c r="M344" s="257">
        <v>0</v>
      </c>
      <c r="N344" s="257">
        <v>0</v>
      </c>
      <c r="O344" s="208">
        <f>'[1]Прод. прилож (2)'!$D$1226</f>
        <v>5033494.8</v>
      </c>
      <c r="P344" s="228">
        <f>K344/H343</f>
        <v>11961.727186311786</v>
      </c>
      <c r="Q344" s="41">
        <v>9673</v>
      </c>
      <c r="R344" s="215" t="s">
        <v>93</v>
      </c>
      <c r="S344" s="14"/>
    </row>
    <row r="345" spans="1:21" ht="30" customHeight="1" x14ac:dyDescent="0.25">
      <c r="A345" s="171">
        <v>240</v>
      </c>
      <c r="B345" s="253" t="s">
        <v>980</v>
      </c>
      <c r="C345" s="180">
        <v>1972</v>
      </c>
      <c r="D345" s="180" t="s">
        <v>201</v>
      </c>
      <c r="E345" s="180" t="s">
        <v>20</v>
      </c>
      <c r="F345" s="161">
        <v>2</v>
      </c>
      <c r="G345" s="161">
        <v>2</v>
      </c>
      <c r="H345" s="208">
        <v>410</v>
      </c>
      <c r="I345" s="208">
        <v>0</v>
      </c>
      <c r="J345" s="208">
        <v>311.10000000000002</v>
      </c>
      <c r="K345" s="217">
        <f t="shared" si="89"/>
        <v>50000</v>
      </c>
      <c r="L345" s="240">
        <v>0</v>
      </c>
      <c r="M345" s="240">
        <v>0</v>
      </c>
      <c r="N345" s="240">
        <v>0</v>
      </c>
      <c r="O345" s="197">
        <f>'[1]Прод. прилож (2)'!$D$1225</f>
        <v>50000</v>
      </c>
      <c r="P345" s="228">
        <f t="shared" si="88"/>
        <v>121.95121951219512</v>
      </c>
      <c r="Q345" s="186">
        <v>9673</v>
      </c>
      <c r="R345" s="162" t="s">
        <v>93</v>
      </c>
      <c r="S345" s="14"/>
    </row>
    <row r="346" spans="1:21" ht="30" customHeight="1" x14ac:dyDescent="0.25">
      <c r="A346" s="171">
        <v>241</v>
      </c>
      <c r="B346" s="245" t="s">
        <v>981</v>
      </c>
      <c r="C346" s="247">
        <v>1975</v>
      </c>
      <c r="D346" s="241" t="s">
        <v>201</v>
      </c>
      <c r="E346" s="241" t="s">
        <v>20</v>
      </c>
      <c r="F346" s="42">
        <v>2</v>
      </c>
      <c r="G346" s="42">
        <v>2</v>
      </c>
      <c r="H346" s="38">
        <v>788.9</v>
      </c>
      <c r="I346" s="38">
        <v>0</v>
      </c>
      <c r="J346" s="38">
        <v>727.7</v>
      </c>
      <c r="K346" s="249">
        <f t="shared" si="89"/>
        <v>50000</v>
      </c>
      <c r="L346" s="257">
        <v>0</v>
      </c>
      <c r="M346" s="257">
        <v>0</v>
      </c>
      <c r="N346" s="257">
        <v>0</v>
      </c>
      <c r="O346" s="44">
        <f>'[1]Прод. прилож (2)'!$D$1227</f>
        <v>50000</v>
      </c>
      <c r="P346" s="41">
        <f t="shared" si="88"/>
        <v>63.379389022689821</v>
      </c>
      <c r="Q346" s="39">
        <v>9673</v>
      </c>
      <c r="R346" s="31" t="s">
        <v>93</v>
      </c>
      <c r="S346" s="2"/>
      <c r="T346" s="2"/>
      <c r="U346" s="2"/>
    </row>
    <row r="347" spans="1:21" ht="30" customHeight="1" x14ac:dyDescent="0.25">
      <c r="A347" s="372" t="s">
        <v>1246</v>
      </c>
      <c r="B347" s="372"/>
      <c r="C347" s="372"/>
      <c r="D347" s="372"/>
      <c r="E347" s="372"/>
      <c r="F347" s="372"/>
      <c r="G347" s="372"/>
      <c r="H347" s="372"/>
      <c r="I347" s="372"/>
      <c r="J347" s="372"/>
      <c r="K347" s="372"/>
      <c r="L347" s="372"/>
      <c r="M347" s="372"/>
      <c r="N347" s="372"/>
      <c r="O347" s="372"/>
      <c r="P347" s="372"/>
      <c r="Q347" s="372"/>
      <c r="R347" s="372"/>
      <c r="S347" s="14"/>
    </row>
    <row r="348" spans="1:21" ht="30" customHeight="1" x14ac:dyDescent="0.25">
      <c r="A348" s="373" t="s">
        <v>207</v>
      </c>
      <c r="B348" s="373"/>
      <c r="C348" s="232" t="s">
        <v>21</v>
      </c>
      <c r="D348" s="232" t="s">
        <v>21</v>
      </c>
      <c r="E348" s="232" t="s">
        <v>21</v>
      </c>
      <c r="F348" s="73" t="s">
        <v>21</v>
      </c>
      <c r="G348" s="73" t="s">
        <v>21</v>
      </c>
      <c r="H348" s="74">
        <f>SUM(H349:H350)</f>
        <v>899.2</v>
      </c>
      <c r="I348" s="74">
        <f t="shared" ref="I348:O348" si="90">SUM(I349:I350)</f>
        <v>0</v>
      </c>
      <c r="J348" s="74">
        <f t="shared" si="90"/>
        <v>639.59999999999991</v>
      </c>
      <c r="K348" s="74">
        <f t="shared" si="90"/>
        <v>5484197.1500000004</v>
      </c>
      <c r="L348" s="74">
        <f t="shared" si="90"/>
        <v>0</v>
      </c>
      <c r="M348" s="74">
        <f t="shared" si="90"/>
        <v>0</v>
      </c>
      <c r="N348" s="74">
        <f t="shared" si="90"/>
        <v>0</v>
      </c>
      <c r="O348" s="74">
        <f t="shared" si="90"/>
        <v>5484197.1500000004</v>
      </c>
      <c r="P348" s="29">
        <f>K348/H348</f>
        <v>6098.9736988434161</v>
      </c>
      <c r="Q348" s="75" t="s">
        <v>21</v>
      </c>
      <c r="R348" s="76" t="s">
        <v>21</v>
      </c>
      <c r="S348" s="14"/>
    </row>
    <row r="349" spans="1:21" ht="30" customHeight="1" x14ac:dyDescent="0.25">
      <c r="A349" s="171">
        <v>242</v>
      </c>
      <c r="B349" s="77" t="s">
        <v>971</v>
      </c>
      <c r="C349" s="241">
        <v>1963</v>
      </c>
      <c r="D349" s="247" t="s">
        <v>201</v>
      </c>
      <c r="E349" s="241" t="s">
        <v>20</v>
      </c>
      <c r="F349" s="52">
        <v>2</v>
      </c>
      <c r="G349" s="52">
        <v>2</v>
      </c>
      <c r="H349" s="233">
        <v>479.2</v>
      </c>
      <c r="I349" s="234">
        <v>0</v>
      </c>
      <c r="J349" s="234">
        <v>341.2</v>
      </c>
      <c r="K349" s="257">
        <f>SUM(L349:O349)</f>
        <v>5434197.1500000004</v>
      </c>
      <c r="L349" s="257">
        <v>0</v>
      </c>
      <c r="M349" s="257">
        <v>0</v>
      </c>
      <c r="N349" s="257">
        <v>0</v>
      </c>
      <c r="O349" s="233">
        <f>'[1]Прод. прилож (2)'!$D$94</f>
        <v>5434197.1500000004</v>
      </c>
      <c r="P349" s="41">
        <f>K349/H349</f>
        <v>11340.144303005009</v>
      </c>
      <c r="Q349" s="41">
        <v>9673</v>
      </c>
      <c r="R349" s="45" t="s">
        <v>91</v>
      </c>
    </row>
    <row r="350" spans="1:21" ht="30" customHeight="1" x14ac:dyDescent="0.25">
      <c r="A350" s="171">
        <v>243</v>
      </c>
      <c r="B350" s="245" t="s">
        <v>972</v>
      </c>
      <c r="C350" s="241">
        <v>1965</v>
      </c>
      <c r="D350" s="247" t="s">
        <v>201</v>
      </c>
      <c r="E350" s="241" t="s">
        <v>20</v>
      </c>
      <c r="F350" s="52">
        <v>2</v>
      </c>
      <c r="G350" s="52">
        <v>2</v>
      </c>
      <c r="H350" s="51">
        <v>420</v>
      </c>
      <c r="I350" s="249">
        <v>0</v>
      </c>
      <c r="J350" s="249">
        <v>298.39999999999998</v>
      </c>
      <c r="K350" s="257">
        <f>SUM(L350:O350)</f>
        <v>50000</v>
      </c>
      <c r="L350" s="249">
        <v>0</v>
      </c>
      <c r="M350" s="249">
        <v>0</v>
      </c>
      <c r="N350" s="249">
        <v>0</v>
      </c>
      <c r="O350" s="249">
        <f>'[1]Прод. прилож (2)'!$D$1229</f>
        <v>50000</v>
      </c>
      <c r="P350" s="41">
        <f>K350/H350</f>
        <v>119.04761904761905</v>
      </c>
      <c r="Q350" s="41">
        <v>9673</v>
      </c>
      <c r="R350" s="57" t="s">
        <v>93</v>
      </c>
      <c r="S350" s="14"/>
    </row>
    <row r="351" spans="1:21" s="15" customFormat="1" ht="30" customHeight="1" x14ac:dyDescent="0.25">
      <c r="A351" s="372" t="s">
        <v>1247</v>
      </c>
      <c r="B351" s="372"/>
      <c r="C351" s="372"/>
      <c r="D351" s="372"/>
      <c r="E351" s="372"/>
      <c r="F351" s="372"/>
      <c r="G351" s="372"/>
      <c r="H351" s="372"/>
      <c r="I351" s="372"/>
      <c r="J351" s="372"/>
      <c r="K351" s="372"/>
      <c r="L351" s="372"/>
      <c r="M351" s="372"/>
      <c r="N351" s="372"/>
      <c r="O351" s="372"/>
      <c r="P351" s="372"/>
      <c r="Q351" s="372"/>
      <c r="R351" s="372"/>
      <c r="S351" s="46"/>
    </row>
    <row r="352" spans="1:21" s="14" customFormat="1" ht="30" customHeight="1" x14ac:dyDescent="0.25">
      <c r="A352" s="373" t="s">
        <v>37</v>
      </c>
      <c r="B352" s="373"/>
      <c r="C352" s="32" t="s">
        <v>21</v>
      </c>
      <c r="D352" s="32" t="s">
        <v>21</v>
      </c>
      <c r="E352" s="32" t="s">
        <v>21</v>
      </c>
      <c r="F352" s="28" t="s">
        <v>21</v>
      </c>
      <c r="G352" s="28" t="s">
        <v>21</v>
      </c>
      <c r="H352" s="78">
        <f>SUM(H353:H362)</f>
        <v>6358.0999999999995</v>
      </c>
      <c r="I352" s="78">
        <f t="shared" ref="I352:O352" si="91">SUM(I353:I362)</f>
        <v>0</v>
      </c>
      <c r="J352" s="78">
        <f t="shared" si="91"/>
        <v>4330.7</v>
      </c>
      <c r="K352" s="78">
        <f t="shared" si="91"/>
        <v>26168660.109999999</v>
      </c>
      <c r="L352" s="78">
        <f t="shared" si="91"/>
        <v>0</v>
      </c>
      <c r="M352" s="78">
        <f t="shared" si="91"/>
        <v>0</v>
      </c>
      <c r="N352" s="78">
        <f t="shared" si="91"/>
        <v>0</v>
      </c>
      <c r="O352" s="78">
        <f t="shared" si="91"/>
        <v>26168660.109999999</v>
      </c>
      <c r="P352" s="29">
        <f>K352/H352</f>
        <v>4115.7987622088358</v>
      </c>
      <c r="Q352" s="75" t="s">
        <v>21</v>
      </c>
      <c r="R352" s="76" t="s">
        <v>21</v>
      </c>
      <c r="U352" s="17"/>
    </row>
    <row r="353" spans="1:21" s="14" customFormat="1" ht="30" customHeight="1" x14ac:dyDescent="0.25">
      <c r="A353" s="171">
        <v>244</v>
      </c>
      <c r="B353" s="245" t="s">
        <v>208</v>
      </c>
      <c r="C353" s="241">
        <v>1975</v>
      </c>
      <c r="D353" s="247" t="s">
        <v>201</v>
      </c>
      <c r="E353" s="241" t="s">
        <v>20</v>
      </c>
      <c r="F353" s="242">
        <v>3</v>
      </c>
      <c r="G353" s="242">
        <v>2</v>
      </c>
      <c r="H353" s="233">
        <v>1044.0999999999999</v>
      </c>
      <c r="I353" s="234">
        <v>0</v>
      </c>
      <c r="J353" s="234">
        <v>677.4</v>
      </c>
      <c r="K353" s="257">
        <f t="shared" ref="K353:K362" si="92">SUM(L353:O353)</f>
        <v>4609855</v>
      </c>
      <c r="L353" s="249">
        <v>0</v>
      </c>
      <c r="M353" s="249">
        <v>0</v>
      </c>
      <c r="N353" s="249">
        <v>0</v>
      </c>
      <c r="O353" s="233">
        <f>'[1]Прод. прилож (2)'!$D$96</f>
        <v>4609855</v>
      </c>
      <c r="P353" s="249">
        <f t="shared" ref="P353:P362" si="93">K353/H353</f>
        <v>4415.1470165692945</v>
      </c>
      <c r="Q353" s="41">
        <v>9673</v>
      </c>
      <c r="R353" s="251" t="s">
        <v>91</v>
      </c>
      <c r="S353" s="145"/>
    </row>
    <row r="354" spans="1:21" s="14" customFormat="1" ht="30" customHeight="1" x14ac:dyDescent="0.25">
      <c r="A354" s="171">
        <v>245</v>
      </c>
      <c r="B354" s="116" t="s">
        <v>210</v>
      </c>
      <c r="C354" s="241">
        <v>1990</v>
      </c>
      <c r="D354" s="247" t="s">
        <v>201</v>
      </c>
      <c r="E354" s="241" t="s">
        <v>20</v>
      </c>
      <c r="F354" s="241">
        <v>2</v>
      </c>
      <c r="G354" s="241">
        <v>3</v>
      </c>
      <c r="H354" s="233">
        <v>847.2</v>
      </c>
      <c r="I354" s="233">
        <v>0</v>
      </c>
      <c r="J354" s="233">
        <v>490.5</v>
      </c>
      <c r="K354" s="257">
        <f t="shared" si="92"/>
        <v>50000</v>
      </c>
      <c r="L354" s="249">
        <v>0</v>
      </c>
      <c r="M354" s="249">
        <v>0</v>
      </c>
      <c r="N354" s="249">
        <v>0</v>
      </c>
      <c r="O354" s="233">
        <f>'[1]Прод. прилож (2)'!$D$1234</f>
        <v>50000</v>
      </c>
      <c r="P354" s="249">
        <f t="shared" si="93"/>
        <v>59.017941454202074</v>
      </c>
      <c r="Q354" s="41">
        <v>9673</v>
      </c>
      <c r="R354" s="251" t="s">
        <v>93</v>
      </c>
      <c r="S354" s="56"/>
    </row>
    <row r="355" spans="1:21" s="14" customFormat="1" ht="30" customHeight="1" x14ac:dyDescent="0.25">
      <c r="A355" s="171">
        <v>246</v>
      </c>
      <c r="B355" s="116" t="s">
        <v>209</v>
      </c>
      <c r="C355" s="241">
        <v>1979</v>
      </c>
      <c r="D355" s="247" t="s">
        <v>201</v>
      </c>
      <c r="E355" s="241" t="s">
        <v>20</v>
      </c>
      <c r="F355" s="241">
        <v>2</v>
      </c>
      <c r="G355" s="241">
        <v>2</v>
      </c>
      <c r="H355" s="233">
        <v>1062.4000000000001</v>
      </c>
      <c r="I355" s="233">
        <v>0</v>
      </c>
      <c r="J355" s="233">
        <v>728.5</v>
      </c>
      <c r="K355" s="257">
        <f t="shared" si="92"/>
        <v>50000</v>
      </c>
      <c r="L355" s="249">
        <v>0</v>
      </c>
      <c r="M355" s="249">
        <v>0</v>
      </c>
      <c r="N355" s="249">
        <v>0</v>
      </c>
      <c r="O355" s="233">
        <f>'[1]Прод. прилож (2)'!$D$1235</f>
        <v>50000</v>
      </c>
      <c r="P355" s="249">
        <f t="shared" si="93"/>
        <v>47.063253012048186</v>
      </c>
      <c r="Q355" s="41">
        <v>9673</v>
      </c>
      <c r="R355" s="251" t="s">
        <v>93</v>
      </c>
      <c r="S355" s="56"/>
    </row>
    <row r="356" spans="1:21" s="14" customFormat="1" ht="30" customHeight="1" x14ac:dyDescent="0.25">
      <c r="A356" s="383">
        <v>247</v>
      </c>
      <c r="B356" s="370" t="s">
        <v>211</v>
      </c>
      <c r="C356" s="374">
        <v>1969</v>
      </c>
      <c r="D356" s="378" t="s">
        <v>201</v>
      </c>
      <c r="E356" s="374" t="s">
        <v>20</v>
      </c>
      <c r="F356" s="376">
        <v>2</v>
      </c>
      <c r="G356" s="376">
        <v>2</v>
      </c>
      <c r="H356" s="398">
        <v>714</v>
      </c>
      <c r="I356" s="411">
        <v>0</v>
      </c>
      <c r="J356" s="411">
        <v>462.9</v>
      </c>
      <c r="K356" s="257">
        <f t="shared" si="92"/>
        <v>34454.800000000003</v>
      </c>
      <c r="L356" s="249">
        <v>0</v>
      </c>
      <c r="M356" s="249">
        <v>0</v>
      </c>
      <c r="N356" s="249">
        <v>0</v>
      </c>
      <c r="O356" s="233">
        <f>'[1]Прод. прилож (2)'!$D$546</f>
        <v>34454.800000000003</v>
      </c>
      <c r="P356" s="249">
        <f t="shared" si="93"/>
        <v>48.256022408963588</v>
      </c>
      <c r="Q356" s="41">
        <v>9673</v>
      </c>
      <c r="R356" s="251" t="s">
        <v>92</v>
      </c>
      <c r="S356" s="56"/>
    </row>
    <row r="357" spans="1:21" s="14" customFormat="1" ht="30" customHeight="1" x14ac:dyDescent="0.25">
      <c r="A357" s="384"/>
      <c r="B357" s="371"/>
      <c r="C357" s="375"/>
      <c r="D357" s="379"/>
      <c r="E357" s="375"/>
      <c r="F357" s="430"/>
      <c r="G357" s="430"/>
      <c r="H357" s="399"/>
      <c r="I357" s="412"/>
      <c r="J357" s="412"/>
      <c r="K357" s="257">
        <f t="shared" si="92"/>
        <v>2269355</v>
      </c>
      <c r="L357" s="249">
        <v>0</v>
      </c>
      <c r="M357" s="249">
        <v>0</v>
      </c>
      <c r="N357" s="249">
        <v>0</v>
      </c>
      <c r="O357" s="233">
        <f>'[1]Прод. прилож (2)'!$D$1231</f>
        <v>2269355</v>
      </c>
      <c r="P357" s="249">
        <f>K357/H356</f>
        <v>3178.3683473389356</v>
      </c>
      <c r="Q357" s="41">
        <v>9673</v>
      </c>
      <c r="R357" s="251" t="s">
        <v>93</v>
      </c>
      <c r="S357" s="56"/>
    </row>
    <row r="358" spans="1:21" s="14" customFormat="1" ht="30" customHeight="1" x14ac:dyDescent="0.25">
      <c r="A358" s="171">
        <v>248</v>
      </c>
      <c r="B358" s="200" t="s">
        <v>1517</v>
      </c>
      <c r="C358" s="241">
        <v>1974</v>
      </c>
      <c r="D358" s="247" t="s">
        <v>201</v>
      </c>
      <c r="E358" s="241" t="s">
        <v>20</v>
      </c>
      <c r="F358" s="242">
        <v>2</v>
      </c>
      <c r="G358" s="242">
        <v>2</v>
      </c>
      <c r="H358" s="233">
        <v>852.3</v>
      </c>
      <c r="I358" s="234">
        <v>0</v>
      </c>
      <c r="J358" s="234">
        <v>712.3</v>
      </c>
      <c r="K358" s="257">
        <f t="shared" si="92"/>
        <v>1987200</v>
      </c>
      <c r="L358" s="249">
        <v>0</v>
      </c>
      <c r="M358" s="249">
        <v>0</v>
      </c>
      <c r="N358" s="249">
        <v>0</v>
      </c>
      <c r="O358" s="233">
        <f>'[1]Прод. прилож (2)'!$D$1232</f>
        <v>1987200</v>
      </c>
      <c r="P358" s="249">
        <f>K358/H358</f>
        <v>2331.5733896515312</v>
      </c>
      <c r="Q358" s="41">
        <v>9673</v>
      </c>
      <c r="R358" s="251" t="s">
        <v>93</v>
      </c>
      <c r="S358" s="56"/>
    </row>
    <row r="359" spans="1:21" s="14" customFormat="1" ht="30" customHeight="1" x14ac:dyDescent="0.25">
      <c r="A359" s="383">
        <v>249</v>
      </c>
      <c r="B359" s="370" t="s">
        <v>212</v>
      </c>
      <c r="C359" s="374">
        <v>1963</v>
      </c>
      <c r="D359" s="378" t="s">
        <v>201</v>
      </c>
      <c r="E359" s="374" t="s">
        <v>20</v>
      </c>
      <c r="F359" s="376">
        <v>2</v>
      </c>
      <c r="G359" s="376">
        <v>2</v>
      </c>
      <c r="H359" s="398">
        <v>361.7</v>
      </c>
      <c r="I359" s="411">
        <v>0</v>
      </c>
      <c r="J359" s="411">
        <v>248.7</v>
      </c>
      <c r="K359" s="257">
        <f t="shared" si="92"/>
        <v>19604.21</v>
      </c>
      <c r="L359" s="249">
        <v>0</v>
      </c>
      <c r="M359" s="249">
        <v>0</v>
      </c>
      <c r="N359" s="249">
        <v>0</v>
      </c>
      <c r="O359" s="233">
        <f>'[1]Прод. прилож (2)'!$D$547</f>
        <v>19604.21</v>
      </c>
      <c r="P359" s="249">
        <f t="shared" si="93"/>
        <v>54.20019353055018</v>
      </c>
      <c r="Q359" s="41">
        <v>9673</v>
      </c>
      <c r="R359" s="251" t="s">
        <v>92</v>
      </c>
      <c r="S359" s="56"/>
    </row>
    <row r="360" spans="1:21" s="14" customFormat="1" ht="30" customHeight="1" x14ac:dyDescent="0.25">
      <c r="A360" s="384"/>
      <c r="B360" s="371"/>
      <c r="C360" s="375"/>
      <c r="D360" s="379"/>
      <c r="E360" s="375"/>
      <c r="F360" s="430"/>
      <c r="G360" s="430"/>
      <c r="H360" s="399"/>
      <c r="I360" s="412"/>
      <c r="J360" s="412"/>
      <c r="K360" s="257">
        <f>SUBTOTAL(9,L360:O360)</f>
        <v>1880001.2</v>
      </c>
      <c r="L360" s="249">
        <v>0</v>
      </c>
      <c r="M360" s="249">
        <v>0</v>
      </c>
      <c r="N360" s="249">
        <v>0</v>
      </c>
      <c r="O360" s="233">
        <f>'[1]Прод. прилож (2)'!$D$1233</f>
        <v>1880001.2</v>
      </c>
      <c r="P360" s="249">
        <f>K360/H359</f>
        <v>5197.680951064418</v>
      </c>
      <c r="Q360" s="41">
        <v>9673</v>
      </c>
      <c r="R360" s="251" t="s">
        <v>93</v>
      </c>
      <c r="S360" s="56"/>
    </row>
    <row r="361" spans="1:21" s="14" customFormat="1" ht="30" customHeight="1" x14ac:dyDescent="0.25">
      <c r="A361" s="272">
        <v>250</v>
      </c>
      <c r="B361" s="266" t="s">
        <v>213</v>
      </c>
      <c r="C361" s="274">
        <v>1965</v>
      </c>
      <c r="D361" s="279" t="s">
        <v>201</v>
      </c>
      <c r="E361" s="274" t="s">
        <v>20</v>
      </c>
      <c r="F361" s="300">
        <v>2</v>
      </c>
      <c r="G361" s="300">
        <v>4</v>
      </c>
      <c r="H361" s="283">
        <v>974</v>
      </c>
      <c r="I361" s="285">
        <v>0</v>
      </c>
      <c r="J361" s="285">
        <v>754</v>
      </c>
      <c r="K361" s="297">
        <f t="shared" si="92"/>
        <v>10571275.369999999</v>
      </c>
      <c r="L361" s="292">
        <v>0</v>
      </c>
      <c r="M361" s="292">
        <v>0</v>
      </c>
      <c r="N361" s="292">
        <v>0</v>
      </c>
      <c r="O361" s="283">
        <f>'[1]Прод. прилож (2)'!$D$97</f>
        <v>10571275.369999999</v>
      </c>
      <c r="P361" s="292">
        <f t="shared" si="93"/>
        <v>10853.46547227926</v>
      </c>
      <c r="Q361" s="277">
        <v>9673</v>
      </c>
      <c r="R361" s="303" t="s">
        <v>91</v>
      </c>
      <c r="S361" s="351"/>
    </row>
    <row r="362" spans="1:21" s="15" customFormat="1" ht="30" customHeight="1" x14ac:dyDescent="0.25">
      <c r="A362" s="331">
        <v>251</v>
      </c>
      <c r="B362" s="317" t="s">
        <v>214</v>
      </c>
      <c r="C362" s="308">
        <v>1965</v>
      </c>
      <c r="D362" s="319" t="s">
        <v>201</v>
      </c>
      <c r="E362" s="308" t="s">
        <v>20</v>
      </c>
      <c r="F362" s="307">
        <v>2</v>
      </c>
      <c r="G362" s="307">
        <v>2</v>
      </c>
      <c r="H362" s="309">
        <v>502.4</v>
      </c>
      <c r="I362" s="318">
        <v>0</v>
      </c>
      <c r="J362" s="318">
        <v>256.39999999999998</v>
      </c>
      <c r="K362" s="321">
        <f t="shared" si="92"/>
        <v>4696914.53</v>
      </c>
      <c r="L362" s="324">
        <v>0</v>
      </c>
      <c r="M362" s="324">
        <v>0</v>
      </c>
      <c r="N362" s="324">
        <v>0</v>
      </c>
      <c r="O362" s="309">
        <f>'[1]Прод. прилож (2)'!$D$98</f>
        <v>4696914.53</v>
      </c>
      <c r="P362" s="324">
        <f t="shared" si="93"/>
        <v>9348.9540804140142</v>
      </c>
      <c r="Q362" s="41">
        <v>9673</v>
      </c>
      <c r="R362" s="316" t="s">
        <v>91</v>
      </c>
      <c r="S362" s="139"/>
    </row>
    <row r="363" spans="1:21" s="15" customFormat="1" ht="30" customHeight="1" x14ac:dyDescent="0.25">
      <c r="A363" s="372" t="s">
        <v>1248</v>
      </c>
      <c r="B363" s="372"/>
      <c r="C363" s="372"/>
      <c r="D363" s="372"/>
      <c r="E363" s="372"/>
      <c r="F363" s="372"/>
      <c r="G363" s="372"/>
      <c r="H363" s="372"/>
      <c r="I363" s="372"/>
      <c r="J363" s="372"/>
      <c r="K363" s="372"/>
      <c r="L363" s="372"/>
      <c r="M363" s="372"/>
      <c r="N363" s="372"/>
      <c r="O363" s="372"/>
      <c r="P363" s="372"/>
      <c r="Q363" s="372"/>
      <c r="R363" s="372"/>
      <c r="S363" s="46"/>
    </row>
    <row r="364" spans="1:21" s="14" customFormat="1" ht="30" customHeight="1" x14ac:dyDescent="0.25">
      <c r="A364" s="373" t="s">
        <v>79</v>
      </c>
      <c r="B364" s="373"/>
      <c r="C364" s="32" t="s">
        <v>21</v>
      </c>
      <c r="D364" s="32" t="s">
        <v>21</v>
      </c>
      <c r="E364" s="32" t="s">
        <v>21</v>
      </c>
      <c r="F364" s="28" t="s">
        <v>21</v>
      </c>
      <c r="G364" s="28" t="s">
        <v>21</v>
      </c>
      <c r="H364" s="78">
        <f>SUM(H365:H371)</f>
        <v>20825.839999999997</v>
      </c>
      <c r="I364" s="78">
        <f t="shared" ref="I364:O364" si="94">SUM(I365:I371)</f>
        <v>3171.3</v>
      </c>
      <c r="J364" s="78">
        <f t="shared" si="94"/>
        <v>13494.800000000001</v>
      </c>
      <c r="K364" s="78">
        <f t="shared" si="94"/>
        <v>80552273.129999995</v>
      </c>
      <c r="L364" s="78">
        <f t="shared" si="94"/>
        <v>0</v>
      </c>
      <c r="M364" s="78">
        <f t="shared" si="94"/>
        <v>0</v>
      </c>
      <c r="N364" s="78">
        <f t="shared" si="94"/>
        <v>0</v>
      </c>
      <c r="O364" s="78">
        <f t="shared" si="94"/>
        <v>80552273.129999995</v>
      </c>
      <c r="P364" s="29">
        <f t="shared" ref="P364:P371" si="95">K364/H364</f>
        <v>3867.9003166258844</v>
      </c>
      <c r="Q364" s="75" t="s">
        <v>21</v>
      </c>
      <c r="R364" s="76" t="s">
        <v>21</v>
      </c>
      <c r="U364" s="17"/>
    </row>
    <row r="365" spans="1:21" ht="30" customHeight="1" x14ac:dyDescent="0.25">
      <c r="A365" s="171">
        <v>252</v>
      </c>
      <c r="B365" s="245" t="s">
        <v>1442</v>
      </c>
      <c r="C365" s="241">
        <v>1973</v>
      </c>
      <c r="D365" s="241" t="s">
        <v>201</v>
      </c>
      <c r="E365" s="241" t="s">
        <v>20</v>
      </c>
      <c r="F365" s="52">
        <v>5</v>
      </c>
      <c r="G365" s="52">
        <v>6</v>
      </c>
      <c r="H365" s="174">
        <v>4865.7</v>
      </c>
      <c r="I365" s="174">
        <v>176.7</v>
      </c>
      <c r="J365" s="174">
        <v>2791.3</v>
      </c>
      <c r="K365" s="174">
        <f t="shared" ref="K365:K371" si="96">SUM(L365:O365)</f>
        <v>30063020</v>
      </c>
      <c r="L365" s="174">
        <v>0</v>
      </c>
      <c r="M365" s="174">
        <v>0</v>
      </c>
      <c r="N365" s="174">
        <v>0</v>
      </c>
      <c r="O365" s="174">
        <f>'[1]Прод. прилож (2)'!$D$1237</f>
        <v>30063020</v>
      </c>
      <c r="P365" s="41">
        <f t="shared" si="95"/>
        <v>6178.5601249563269</v>
      </c>
      <c r="Q365" s="173">
        <v>9673</v>
      </c>
      <c r="R365" s="31" t="s">
        <v>93</v>
      </c>
      <c r="S365" s="2"/>
      <c r="T365" s="2"/>
      <c r="U365" s="36"/>
    </row>
    <row r="366" spans="1:21" ht="30" customHeight="1" x14ac:dyDescent="0.25">
      <c r="A366" s="171">
        <v>253</v>
      </c>
      <c r="B366" s="245" t="s">
        <v>1443</v>
      </c>
      <c r="C366" s="241">
        <v>1978</v>
      </c>
      <c r="D366" s="241" t="s">
        <v>201</v>
      </c>
      <c r="E366" s="241" t="s">
        <v>20</v>
      </c>
      <c r="F366" s="52">
        <v>5</v>
      </c>
      <c r="G366" s="52">
        <v>5</v>
      </c>
      <c r="H366" s="174">
        <v>4947.7</v>
      </c>
      <c r="I366" s="174">
        <v>0</v>
      </c>
      <c r="J366" s="174">
        <v>4494.5</v>
      </c>
      <c r="K366" s="174">
        <f t="shared" si="96"/>
        <v>5961600</v>
      </c>
      <c r="L366" s="174">
        <v>0</v>
      </c>
      <c r="M366" s="174">
        <v>0</v>
      </c>
      <c r="N366" s="174">
        <v>0</v>
      </c>
      <c r="O366" s="174">
        <f>'[1]Прод. прилож (2)'!$D$1238</f>
        <v>5961600</v>
      </c>
      <c r="P366" s="41">
        <f t="shared" si="95"/>
        <v>1204.9234998079917</v>
      </c>
      <c r="Q366" s="173">
        <v>9673</v>
      </c>
      <c r="R366" s="31" t="s">
        <v>93</v>
      </c>
      <c r="S366" s="2"/>
      <c r="T366" s="2"/>
      <c r="U366" s="36"/>
    </row>
    <row r="367" spans="1:21" s="14" customFormat="1" ht="30" customHeight="1" x14ac:dyDescent="0.25">
      <c r="A367" s="171">
        <v>254</v>
      </c>
      <c r="B367" s="245" t="s">
        <v>1163</v>
      </c>
      <c r="C367" s="241">
        <v>1979</v>
      </c>
      <c r="D367" s="247" t="s">
        <v>201</v>
      </c>
      <c r="E367" s="241" t="s">
        <v>20</v>
      </c>
      <c r="F367" s="242">
        <v>2</v>
      </c>
      <c r="G367" s="242">
        <v>2</v>
      </c>
      <c r="H367" s="233">
        <v>605</v>
      </c>
      <c r="I367" s="234">
        <v>189.7</v>
      </c>
      <c r="J367" s="39">
        <v>415.3</v>
      </c>
      <c r="K367" s="257">
        <f t="shared" si="96"/>
        <v>4375568.4000000004</v>
      </c>
      <c r="L367" s="249">
        <v>0</v>
      </c>
      <c r="M367" s="249">
        <v>0</v>
      </c>
      <c r="N367" s="249">
        <v>0</v>
      </c>
      <c r="O367" s="233">
        <f>'[1]Прод. прилож (2)'!$D$102</f>
        <v>4375568.4000000004</v>
      </c>
      <c r="P367" s="249">
        <f t="shared" si="95"/>
        <v>7232.3444628099178</v>
      </c>
      <c r="Q367" s="41">
        <v>9673</v>
      </c>
      <c r="R367" s="251" t="s">
        <v>91</v>
      </c>
      <c r="S367" s="145"/>
    </row>
    <row r="368" spans="1:21" s="86" customFormat="1" ht="30" customHeight="1" x14ac:dyDescent="0.25">
      <c r="A368" s="171">
        <v>255</v>
      </c>
      <c r="B368" s="199" t="s">
        <v>1164</v>
      </c>
      <c r="C368" s="179">
        <v>1984</v>
      </c>
      <c r="D368" s="179" t="s">
        <v>201</v>
      </c>
      <c r="E368" s="179" t="s">
        <v>1041</v>
      </c>
      <c r="F368" s="204">
        <v>2</v>
      </c>
      <c r="G368" s="204">
        <v>3</v>
      </c>
      <c r="H368" s="109">
        <v>1181.04</v>
      </c>
      <c r="I368" s="129">
        <v>87.5</v>
      </c>
      <c r="J368" s="39">
        <v>845.7</v>
      </c>
      <c r="K368" s="110">
        <f t="shared" si="96"/>
        <v>1763426.2699999998</v>
      </c>
      <c r="L368" s="110">
        <v>0</v>
      </c>
      <c r="M368" s="110">
        <v>0</v>
      </c>
      <c r="N368" s="110">
        <v>0</v>
      </c>
      <c r="O368" s="110">
        <f>'[1]Прод. прилож (2)'!$D$103</f>
        <v>1763426.2699999998</v>
      </c>
      <c r="P368" s="41">
        <f t="shared" si="95"/>
        <v>1493.1130783038677</v>
      </c>
      <c r="Q368" s="41">
        <v>9673</v>
      </c>
      <c r="R368" s="251" t="s">
        <v>91</v>
      </c>
      <c r="S368" s="146"/>
    </row>
    <row r="369" spans="1:207" ht="30" customHeight="1" x14ac:dyDescent="0.25">
      <c r="A369" s="171">
        <v>256</v>
      </c>
      <c r="B369" s="245" t="s">
        <v>1165</v>
      </c>
      <c r="C369" s="241">
        <v>1980</v>
      </c>
      <c r="D369" s="247" t="s">
        <v>201</v>
      </c>
      <c r="E369" s="241" t="s">
        <v>20</v>
      </c>
      <c r="F369" s="242">
        <v>2</v>
      </c>
      <c r="G369" s="242">
        <v>3</v>
      </c>
      <c r="H369" s="233">
        <v>840.4</v>
      </c>
      <c r="I369" s="234">
        <v>195</v>
      </c>
      <c r="J369" s="39">
        <v>645.4</v>
      </c>
      <c r="K369" s="257">
        <f t="shared" si="96"/>
        <v>2791602.8600000003</v>
      </c>
      <c r="L369" s="249">
        <v>0</v>
      </c>
      <c r="M369" s="249">
        <v>0</v>
      </c>
      <c r="N369" s="249">
        <v>0</v>
      </c>
      <c r="O369" s="233">
        <f>'[1]Прод. прилож (2)'!$D$104</f>
        <v>2791602.8600000003</v>
      </c>
      <c r="P369" s="249">
        <f t="shared" si="95"/>
        <v>3321.7549500237988</v>
      </c>
      <c r="Q369" s="41">
        <v>9673</v>
      </c>
      <c r="R369" s="251" t="s">
        <v>91</v>
      </c>
      <c r="S369" s="145"/>
    </row>
    <row r="370" spans="1:207" ht="30" customHeight="1" x14ac:dyDescent="0.25">
      <c r="A370" s="171">
        <v>257</v>
      </c>
      <c r="B370" s="245" t="s">
        <v>1441</v>
      </c>
      <c r="C370" s="241">
        <v>1973</v>
      </c>
      <c r="D370" s="247" t="s">
        <v>201</v>
      </c>
      <c r="E370" s="241" t="s">
        <v>20</v>
      </c>
      <c r="F370" s="242">
        <v>5</v>
      </c>
      <c r="G370" s="242">
        <v>6</v>
      </c>
      <c r="H370" s="233">
        <v>4295.7</v>
      </c>
      <c r="I370" s="234">
        <v>101.5</v>
      </c>
      <c r="J370" s="39">
        <v>2633.2</v>
      </c>
      <c r="K370" s="257">
        <f t="shared" si="96"/>
        <v>30063020</v>
      </c>
      <c r="L370" s="249">
        <v>0</v>
      </c>
      <c r="M370" s="249">
        <v>0</v>
      </c>
      <c r="N370" s="249">
        <v>0</v>
      </c>
      <c r="O370" s="233">
        <f>'[1]Прод. прилож (2)'!$D$1239</f>
        <v>30063020</v>
      </c>
      <c r="P370" s="249">
        <f t="shared" si="95"/>
        <v>6998.398398398399</v>
      </c>
      <c r="Q370" s="41">
        <v>9673</v>
      </c>
      <c r="R370" s="251" t="s">
        <v>93</v>
      </c>
      <c r="S370" s="145"/>
    </row>
    <row r="371" spans="1:207" ht="30" customHeight="1" x14ac:dyDescent="0.25">
      <c r="A371" s="171">
        <v>258</v>
      </c>
      <c r="B371" s="245" t="s">
        <v>1166</v>
      </c>
      <c r="C371" s="241">
        <v>1988</v>
      </c>
      <c r="D371" s="247" t="s">
        <v>201</v>
      </c>
      <c r="E371" s="241" t="s">
        <v>20</v>
      </c>
      <c r="F371" s="242">
        <v>5</v>
      </c>
      <c r="G371" s="242">
        <v>6</v>
      </c>
      <c r="H371" s="233">
        <v>4090.3</v>
      </c>
      <c r="I371" s="233">
        <v>2420.9</v>
      </c>
      <c r="J371" s="39">
        <v>1669.4</v>
      </c>
      <c r="K371" s="257">
        <f t="shared" si="96"/>
        <v>5534035.5999999996</v>
      </c>
      <c r="L371" s="249">
        <v>0</v>
      </c>
      <c r="M371" s="249">
        <v>0</v>
      </c>
      <c r="N371" s="249">
        <v>0</v>
      </c>
      <c r="O371" s="233">
        <f>'[1]Прод. прилож (2)'!$D$105</f>
        <v>5534035.5999999996</v>
      </c>
      <c r="P371" s="249">
        <f t="shared" si="95"/>
        <v>1352.9656993374567</v>
      </c>
      <c r="Q371" s="41">
        <v>9673</v>
      </c>
      <c r="R371" s="251" t="s">
        <v>91</v>
      </c>
      <c r="S371" s="145"/>
    </row>
    <row r="372" spans="1:207" ht="30" customHeight="1" x14ac:dyDescent="0.25">
      <c r="A372" s="372" t="s">
        <v>1249</v>
      </c>
      <c r="B372" s="372"/>
      <c r="C372" s="372"/>
      <c r="D372" s="372"/>
      <c r="E372" s="372"/>
      <c r="F372" s="372"/>
      <c r="G372" s="372"/>
      <c r="H372" s="372"/>
      <c r="I372" s="372"/>
      <c r="J372" s="372"/>
      <c r="K372" s="372"/>
      <c r="L372" s="372"/>
      <c r="M372" s="372"/>
      <c r="N372" s="372"/>
      <c r="O372" s="372"/>
      <c r="P372" s="372"/>
      <c r="Q372" s="372"/>
      <c r="R372" s="372"/>
      <c r="S372" s="14"/>
    </row>
    <row r="373" spans="1:207" ht="30" customHeight="1" x14ac:dyDescent="0.25">
      <c r="A373" s="373" t="s">
        <v>83</v>
      </c>
      <c r="B373" s="373"/>
      <c r="C373" s="232" t="s">
        <v>21</v>
      </c>
      <c r="D373" s="232" t="s">
        <v>21</v>
      </c>
      <c r="E373" s="232" t="s">
        <v>21</v>
      </c>
      <c r="F373" s="73" t="s">
        <v>21</v>
      </c>
      <c r="G373" s="73" t="s">
        <v>21</v>
      </c>
      <c r="H373" s="74">
        <f>SUM(H374:H380)</f>
        <v>1887.7999999999997</v>
      </c>
      <c r="I373" s="74">
        <f t="shared" ref="I373:O373" si="97">SUM(I374:I380)</f>
        <v>125.4</v>
      </c>
      <c r="J373" s="74">
        <f t="shared" si="97"/>
        <v>1592.5</v>
      </c>
      <c r="K373" s="74">
        <f t="shared" si="97"/>
        <v>7597154.1899999995</v>
      </c>
      <c r="L373" s="74">
        <f t="shared" si="97"/>
        <v>0</v>
      </c>
      <c r="M373" s="74">
        <f t="shared" si="97"/>
        <v>0</v>
      </c>
      <c r="N373" s="74">
        <f t="shared" si="97"/>
        <v>0</v>
      </c>
      <c r="O373" s="74">
        <f t="shared" si="97"/>
        <v>7597154.1899999995</v>
      </c>
      <c r="P373" s="29">
        <f>K373/H373</f>
        <v>4024.3427216866198</v>
      </c>
      <c r="Q373" s="75" t="s">
        <v>21</v>
      </c>
      <c r="R373" s="76" t="s">
        <v>21</v>
      </c>
      <c r="S373" s="14"/>
    </row>
    <row r="374" spans="1:207" s="15" customFormat="1" ht="30" customHeight="1" x14ac:dyDescent="0.25">
      <c r="A374" s="251" t="s">
        <v>1588</v>
      </c>
      <c r="B374" s="245" t="s">
        <v>215</v>
      </c>
      <c r="C374" s="241">
        <v>1966</v>
      </c>
      <c r="D374" s="247" t="s">
        <v>201</v>
      </c>
      <c r="E374" s="241" t="s">
        <v>20</v>
      </c>
      <c r="F374" s="242">
        <v>2</v>
      </c>
      <c r="G374" s="242">
        <v>2</v>
      </c>
      <c r="H374" s="233">
        <v>421.7</v>
      </c>
      <c r="I374" s="234">
        <v>54.9</v>
      </c>
      <c r="J374" s="234">
        <v>321.8</v>
      </c>
      <c r="K374" s="257">
        <f t="shared" ref="K374:K380" si="98">SUM(L374:O374)</f>
        <v>7776.62</v>
      </c>
      <c r="L374" s="249">
        <v>0</v>
      </c>
      <c r="M374" s="249">
        <v>0</v>
      </c>
      <c r="N374" s="249">
        <v>0</v>
      </c>
      <c r="O374" s="233">
        <f>'[1]Прод. прилож (2)'!$D$549</f>
        <v>7776.62</v>
      </c>
      <c r="P374" s="249">
        <f>K374/H374</f>
        <v>18.441119279108371</v>
      </c>
      <c r="Q374" s="41">
        <v>9673</v>
      </c>
      <c r="R374" s="251" t="s">
        <v>92</v>
      </c>
      <c r="S374" s="46"/>
    </row>
    <row r="375" spans="1:207" s="14" customFormat="1" ht="30" customHeight="1" x14ac:dyDescent="0.25">
      <c r="A375" s="428" t="s">
        <v>1501</v>
      </c>
      <c r="B375" s="370" t="s">
        <v>216</v>
      </c>
      <c r="C375" s="374">
        <v>1966</v>
      </c>
      <c r="D375" s="378" t="s">
        <v>201</v>
      </c>
      <c r="E375" s="374" t="s">
        <v>20</v>
      </c>
      <c r="F375" s="376">
        <v>2</v>
      </c>
      <c r="G375" s="376">
        <v>2</v>
      </c>
      <c r="H375" s="398">
        <v>430.2</v>
      </c>
      <c r="I375" s="411">
        <v>0</v>
      </c>
      <c r="J375" s="411">
        <v>387.8</v>
      </c>
      <c r="K375" s="257">
        <f t="shared" si="98"/>
        <v>461795.57</v>
      </c>
      <c r="L375" s="249">
        <v>0</v>
      </c>
      <c r="M375" s="249">
        <v>0</v>
      </c>
      <c r="N375" s="249">
        <v>0</v>
      </c>
      <c r="O375" s="233">
        <f>'[1]Прод. прилож (2)'!$D$100</f>
        <v>461795.57</v>
      </c>
      <c r="P375" s="249">
        <f>K375/H375</f>
        <v>1073.443909809391</v>
      </c>
      <c r="Q375" s="41">
        <v>9673</v>
      </c>
      <c r="R375" s="251" t="s">
        <v>91</v>
      </c>
      <c r="S375" s="136"/>
    </row>
    <row r="376" spans="1:207" s="14" customFormat="1" ht="30" customHeight="1" x14ac:dyDescent="0.25">
      <c r="A376" s="500"/>
      <c r="B376" s="392"/>
      <c r="C376" s="441"/>
      <c r="D376" s="445"/>
      <c r="E376" s="441"/>
      <c r="F376" s="377"/>
      <c r="G376" s="377"/>
      <c r="H376" s="497"/>
      <c r="I376" s="509"/>
      <c r="J376" s="509"/>
      <c r="K376" s="257">
        <f t="shared" si="98"/>
        <v>20010.61</v>
      </c>
      <c r="L376" s="249">
        <v>0</v>
      </c>
      <c r="M376" s="249">
        <v>0</v>
      </c>
      <c r="N376" s="249">
        <v>0</v>
      </c>
      <c r="O376" s="233">
        <f>'[1]Прод. прилож (2)'!$D$550</f>
        <v>20010.61</v>
      </c>
      <c r="P376" s="249">
        <f>K376/H375</f>
        <v>46.514667596466765</v>
      </c>
      <c r="Q376" s="41">
        <v>9673</v>
      </c>
      <c r="R376" s="251" t="s">
        <v>92</v>
      </c>
    </row>
    <row r="377" spans="1:207" s="14" customFormat="1" ht="30" customHeight="1" x14ac:dyDescent="0.25">
      <c r="A377" s="429"/>
      <c r="B377" s="371"/>
      <c r="C377" s="375"/>
      <c r="D377" s="379"/>
      <c r="E377" s="375"/>
      <c r="F377" s="430"/>
      <c r="G377" s="430"/>
      <c r="H377" s="399"/>
      <c r="I377" s="412"/>
      <c r="J377" s="412"/>
      <c r="K377" s="257">
        <f t="shared" si="98"/>
        <v>5119247</v>
      </c>
      <c r="L377" s="249">
        <v>0</v>
      </c>
      <c r="M377" s="249">
        <v>0</v>
      </c>
      <c r="N377" s="249">
        <v>0</v>
      </c>
      <c r="O377" s="233">
        <f>'[1]Прод. прилож (2)'!$D$1241</f>
        <v>5119247</v>
      </c>
      <c r="P377" s="249">
        <f>K377/H375</f>
        <v>11899.690841469084</v>
      </c>
      <c r="Q377" s="41">
        <v>9673</v>
      </c>
      <c r="R377" s="251" t="s">
        <v>93</v>
      </c>
    </row>
    <row r="378" spans="1:207" s="14" customFormat="1" ht="30" customHeight="1" x14ac:dyDescent="0.25">
      <c r="A378" s="251" t="s">
        <v>1502</v>
      </c>
      <c r="B378" s="245" t="s">
        <v>218</v>
      </c>
      <c r="C378" s="241">
        <v>1966</v>
      </c>
      <c r="D378" s="247" t="s">
        <v>201</v>
      </c>
      <c r="E378" s="241" t="s">
        <v>20</v>
      </c>
      <c r="F378" s="242">
        <v>2</v>
      </c>
      <c r="G378" s="242">
        <v>2</v>
      </c>
      <c r="H378" s="233">
        <v>618.79999999999995</v>
      </c>
      <c r="I378" s="234">
        <v>70.5</v>
      </c>
      <c r="J378" s="234">
        <v>509.8</v>
      </c>
      <c r="K378" s="257">
        <f t="shared" si="98"/>
        <v>11456.39</v>
      </c>
      <c r="L378" s="249">
        <v>0</v>
      </c>
      <c r="M378" s="249">
        <v>0</v>
      </c>
      <c r="N378" s="249">
        <v>0</v>
      </c>
      <c r="O378" s="233">
        <f>'[1]Прод. прилож (2)'!$D$551</f>
        <v>11456.39</v>
      </c>
      <c r="P378" s="249">
        <f>K378/H378</f>
        <v>18.513881706528768</v>
      </c>
      <c r="Q378" s="41">
        <v>9673</v>
      </c>
      <c r="R378" s="251" t="s">
        <v>92</v>
      </c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</row>
    <row r="379" spans="1:207" ht="30" customHeight="1" x14ac:dyDescent="0.25">
      <c r="A379" s="428" t="s">
        <v>1503</v>
      </c>
      <c r="B379" s="370" t="s">
        <v>217</v>
      </c>
      <c r="C379" s="374">
        <v>1966</v>
      </c>
      <c r="D379" s="378" t="s">
        <v>201</v>
      </c>
      <c r="E379" s="374" t="s">
        <v>20</v>
      </c>
      <c r="F379" s="376">
        <v>2</v>
      </c>
      <c r="G379" s="376">
        <v>2</v>
      </c>
      <c r="H379" s="398">
        <v>417.1</v>
      </c>
      <c r="I379" s="411">
        <v>0</v>
      </c>
      <c r="J379" s="411">
        <v>373.1</v>
      </c>
      <c r="K379" s="257">
        <f t="shared" si="98"/>
        <v>18846</v>
      </c>
      <c r="L379" s="249">
        <v>0</v>
      </c>
      <c r="M379" s="249">
        <v>0</v>
      </c>
      <c r="N379" s="249">
        <v>0</v>
      </c>
      <c r="O379" s="233">
        <f>'[1]Прод. прилож (2)'!$D$552</f>
        <v>18846</v>
      </c>
      <c r="P379" s="249">
        <f>K379/H379</f>
        <v>45.183409254375448</v>
      </c>
      <c r="Q379" s="41">
        <v>9673</v>
      </c>
      <c r="R379" s="251" t="s">
        <v>92</v>
      </c>
      <c r="S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  <c r="BR379" s="14"/>
      <c r="BS379" s="14"/>
      <c r="BT379" s="14"/>
      <c r="BU379" s="14"/>
      <c r="BV379" s="14"/>
      <c r="BW379" s="14"/>
      <c r="BX379" s="14"/>
      <c r="BY379" s="14"/>
      <c r="BZ379" s="14"/>
      <c r="CA379" s="14"/>
      <c r="CB379" s="14"/>
      <c r="CC379" s="14"/>
      <c r="CD379" s="14"/>
      <c r="CE379" s="14"/>
      <c r="CF379" s="14"/>
      <c r="CG379" s="14"/>
      <c r="CH379" s="14"/>
      <c r="CI379" s="14"/>
      <c r="CJ379" s="14"/>
      <c r="CK379" s="14"/>
      <c r="CL379" s="14"/>
      <c r="CM379" s="14"/>
      <c r="CN379" s="14"/>
      <c r="CO379" s="14"/>
      <c r="CP379" s="14"/>
      <c r="CQ379" s="14"/>
      <c r="CR379" s="14"/>
      <c r="CS379" s="14"/>
      <c r="CT379" s="14"/>
      <c r="CU379" s="14"/>
      <c r="CV379" s="14"/>
      <c r="CW379" s="14"/>
      <c r="CX379" s="14"/>
      <c r="CY379" s="14"/>
      <c r="CZ379" s="14"/>
      <c r="DA379" s="14"/>
      <c r="DB379" s="14"/>
      <c r="DC379" s="14"/>
      <c r="DD379" s="14"/>
      <c r="DE379" s="14"/>
      <c r="DF379" s="14"/>
      <c r="DG379" s="14"/>
      <c r="DH379" s="14"/>
      <c r="DI379" s="14"/>
      <c r="DJ379" s="14"/>
      <c r="DK379" s="14"/>
      <c r="DL379" s="14"/>
      <c r="DM379" s="14"/>
      <c r="DN379" s="14"/>
      <c r="DO379" s="14"/>
      <c r="DP379" s="14"/>
      <c r="DQ379" s="14"/>
      <c r="DR379" s="14"/>
      <c r="DS379" s="14"/>
      <c r="DT379" s="14"/>
      <c r="DU379" s="14"/>
      <c r="DV379" s="14"/>
      <c r="DW379" s="14"/>
      <c r="DX379" s="14"/>
      <c r="DY379" s="14"/>
      <c r="DZ379" s="14"/>
      <c r="EA379" s="14"/>
      <c r="EB379" s="14"/>
      <c r="EC379" s="14"/>
      <c r="ED379" s="14"/>
      <c r="EE379" s="14"/>
      <c r="EF379" s="14"/>
      <c r="EG379" s="14"/>
      <c r="EH379" s="14"/>
      <c r="EI379" s="14"/>
      <c r="EJ379" s="14"/>
      <c r="EK379" s="14"/>
      <c r="EL379" s="14"/>
      <c r="EM379" s="14"/>
      <c r="EN379" s="14"/>
      <c r="EO379" s="14"/>
      <c r="EP379" s="14"/>
      <c r="EQ379" s="14"/>
      <c r="ER379" s="14"/>
      <c r="ES379" s="14"/>
      <c r="ET379" s="14"/>
      <c r="EU379" s="14"/>
      <c r="EV379" s="14"/>
      <c r="EW379" s="14"/>
      <c r="EX379" s="14"/>
      <c r="EY379" s="14"/>
      <c r="EZ379" s="14"/>
      <c r="FA379" s="14"/>
      <c r="FB379" s="14"/>
      <c r="FC379" s="14"/>
      <c r="FD379" s="14"/>
      <c r="FE379" s="14"/>
      <c r="FF379" s="14"/>
      <c r="FG379" s="14"/>
      <c r="FH379" s="14"/>
      <c r="FI379" s="14"/>
      <c r="FJ379" s="14"/>
      <c r="FK379" s="14"/>
      <c r="FL379" s="14"/>
      <c r="FM379" s="14"/>
      <c r="FN379" s="14"/>
      <c r="FO379" s="14"/>
      <c r="FP379" s="14"/>
      <c r="FQ379" s="14"/>
      <c r="FR379" s="14"/>
      <c r="FS379" s="14"/>
      <c r="FT379" s="14"/>
      <c r="FU379" s="14"/>
      <c r="FV379" s="14"/>
      <c r="FW379" s="14"/>
      <c r="FX379" s="14"/>
      <c r="FY379" s="14"/>
      <c r="FZ379" s="14"/>
      <c r="GA379" s="14"/>
      <c r="GB379" s="14"/>
      <c r="GC379" s="14"/>
      <c r="GD379" s="14"/>
      <c r="GE379" s="14"/>
      <c r="GF379" s="14"/>
      <c r="GG379" s="14"/>
      <c r="GH379" s="14"/>
      <c r="GI379" s="14"/>
      <c r="GJ379" s="14"/>
      <c r="GK379" s="14"/>
      <c r="GL379" s="14"/>
      <c r="GM379" s="14"/>
      <c r="GN379" s="14"/>
      <c r="GO379" s="14"/>
      <c r="GP379" s="14"/>
      <c r="GQ379" s="14"/>
      <c r="GR379" s="14"/>
      <c r="GS379" s="14"/>
      <c r="GT379" s="14"/>
      <c r="GU379" s="14"/>
      <c r="GV379" s="14"/>
      <c r="GW379" s="14"/>
      <c r="GX379" s="14"/>
      <c r="GY379" s="14"/>
    </row>
    <row r="380" spans="1:207" ht="30" customHeight="1" x14ac:dyDescent="0.25">
      <c r="A380" s="429"/>
      <c r="B380" s="371"/>
      <c r="C380" s="375"/>
      <c r="D380" s="379"/>
      <c r="E380" s="375"/>
      <c r="F380" s="430"/>
      <c r="G380" s="430"/>
      <c r="H380" s="399"/>
      <c r="I380" s="412"/>
      <c r="J380" s="412"/>
      <c r="K380" s="257">
        <f t="shared" si="98"/>
        <v>1958022</v>
      </c>
      <c r="L380" s="249">
        <v>0</v>
      </c>
      <c r="M380" s="249">
        <v>0</v>
      </c>
      <c r="N380" s="249">
        <v>0</v>
      </c>
      <c r="O380" s="233">
        <f>'[1]Прод. прилож (2)'!$D$1242</f>
        <v>1958022</v>
      </c>
      <c r="P380" s="249">
        <f>K380/H379</f>
        <v>4694.3706545192999</v>
      </c>
      <c r="Q380" s="41">
        <v>9673</v>
      </c>
      <c r="R380" s="251" t="s">
        <v>93</v>
      </c>
      <c r="S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  <c r="BR380" s="14"/>
      <c r="BS380" s="14"/>
      <c r="BT380" s="14"/>
      <c r="BU380" s="14"/>
      <c r="BV380" s="14"/>
      <c r="BW380" s="14"/>
      <c r="BX380" s="14"/>
      <c r="BY380" s="14"/>
      <c r="BZ380" s="14"/>
      <c r="CA380" s="14"/>
      <c r="CB380" s="14"/>
      <c r="CC380" s="14"/>
      <c r="CD380" s="14"/>
      <c r="CE380" s="14"/>
      <c r="CF380" s="14"/>
      <c r="CG380" s="14"/>
      <c r="CH380" s="14"/>
      <c r="CI380" s="14"/>
      <c r="CJ380" s="14"/>
      <c r="CK380" s="14"/>
      <c r="CL380" s="14"/>
      <c r="CM380" s="14"/>
      <c r="CN380" s="14"/>
      <c r="CO380" s="14"/>
      <c r="CP380" s="14"/>
      <c r="CQ380" s="14"/>
      <c r="CR380" s="14"/>
      <c r="CS380" s="14"/>
      <c r="CT380" s="14"/>
      <c r="CU380" s="14"/>
      <c r="CV380" s="14"/>
      <c r="CW380" s="14"/>
      <c r="CX380" s="14"/>
      <c r="CY380" s="14"/>
      <c r="CZ380" s="14"/>
      <c r="DA380" s="14"/>
      <c r="DB380" s="14"/>
      <c r="DC380" s="14"/>
      <c r="DD380" s="14"/>
      <c r="DE380" s="14"/>
      <c r="DF380" s="14"/>
      <c r="DG380" s="14"/>
      <c r="DH380" s="14"/>
      <c r="DI380" s="14"/>
      <c r="DJ380" s="14"/>
      <c r="DK380" s="14"/>
      <c r="DL380" s="14"/>
      <c r="DM380" s="14"/>
      <c r="DN380" s="14"/>
      <c r="DO380" s="14"/>
      <c r="DP380" s="14"/>
      <c r="DQ380" s="14"/>
      <c r="DR380" s="14"/>
      <c r="DS380" s="14"/>
      <c r="DT380" s="14"/>
      <c r="DU380" s="14"/>
      <c r="DV380" s="14"/>
      <c r="DW380" s="14"/>
      <c r="DX380" s="14"/>
      <c r="DY380" s="14"/>
      <c r="DZ380" s="14"/>
      <c r="EA380" s="14"/>
      <c r="EB380" s="14"/>
      <c r="EC380" s="14"/>
      <c r="ED380" s="14"/>
      <c r="EE380" s="14"/>
      <c r="EF380" s="14"/>
      <c r="EG380" s="14"/>
      <c r="EH380" s="14"/>
      <c r="EI380" s="14"/>
      <c r="EJ380" s="14"/>
      <c r="EK380" s="14"/>
      <c r="EL380" s="14"/>
      <c r="EM380" s="14"/>
      <c r="EN380" s="14"/>
      <c r="EO380" s="14"/>
      <c r="EP380" s="14"/>
      <c r="EQ380" s="14"/>
      <c r="ER380" s="14"/>
      <c r="ES380" s="14"/>
      <c r="ET380" s="14"/>
      <c r="EU380" s="14"/>
      <c r="EV380" s="14"/>
      <c r="EW380" s="14"/>
      <c r="EX380" s="14"/>
      <c r="EY380" s="14"/>
      <c r="EZ380" s="14"/>
      <c r="FA380" s="14"/>
      <c r="FB380" s="14"/>
      <c r="FC380" s="14"/>
      <c r="FD380" s="14"/>
      <c r="FE380" s="14"/>
      <c r="FF380" s="14"/>
      <c r="FG380" s="14"/>
      <c r="FH380" s="14"/>
      <c r="FI380" s="14"/>
      <c r="FJ380" s="14"/>
      <c r="FK380" s="14"/>
      <c r="FL380" s="14"/>
      <c r="FM380" s="14"/>
      <c r="FN380" s="14"/>
      <c r="FO380" s="14"/>
      <c r="FP380" s="14"/>
      <c r="FQ380" s="14"/>
      <c r="FR380" s="14"/>
      <c r="FS380" s="14"/>
      <c r="FT380" s="14"/>
      <c r="FU380" s="14"/>
      <c r="FV380" s="14"/>
      <c r="FW380" s="14"/>
      <c r="FX380" s="14"/>
      <c r="FY380" s="14"/>
      <c r="FZ380" s="14"/>
      <c r="GA380" s="14"/>
      <c r="GB380" s="14"/>
      <c r="GC380" s="14"/>
      <c r="GD380" s="14"/>
      <c r="GE380" s="14"/>
      <c r="GF380" s="14"/>
      <c r="GG380" s="14"/>
      <c r="GH380" s="14"/>
      <c r="GI380" s="14"/>
      <c r="GJ380" s="14"/>
      <c r="GK380" s="14"/>
      <c r="GL380" s="14"/>
      <c r="GM380" s="14"/>
      <c r="GN380" s="14"/>
      <c r="GO380" s="14"/>
      <c r="GP380" s="14"/>
      <c r="GQ380" s="14"/>
      <c r="GR380" s="14"/>
      <c r="GS380" s="14"/>
      <c r="GT380" s="14"/>
      <c r="GU380" s="14"/>
      <c r="GV380" s="14"/>
      <c r="GW380" s="14"/>
      <c r="GX380" s="14"/>
      <c r="GY380" s="14"/>
    </row>
    <row r="381" spans="1:207" ht="30" customHeight="1" x14ac:dyDescent="0.25">
      <c r="A381" s="372" t="s">
        <v>1250</v>
      </c>
      <c r="B381" s="372"/>
      <c r="C381" s="372"/>
      <c r="D381" s="372"/>
      <c r="E381" s="372"/>
      <c r="F381" s="372"/>
      <c r="G381" s="372"/>
      <c r="H381" s="372"/>
      <c r="I381" s="372"/>
      <c r="J381" s="372"/>
      <c r="K381" s="372"/>
      <c r="L381" s="372"/>
      <c r="M381" s="372"/>
      <c r="N381" s="372"/>
      <c r="O381" s="372"/>
      <c r="P381" s="372"/>
      <c r="Q381" s="372"/>
      <c r="R381" s="372"/>
      <c r="S381" s="36"/>
      <c r="T381" s="2"/>
      <c r="U381" s="2"/>
    </row>
    <row r="382" spans="1:207" s="118" customFormat="1" ht="30" customHeight="1" x14ac:dyDescent="0.25">
      <c r="A382" s="373" t="s">
        <v>38</v>
      </c>
      <c r="B382" s="373"/>
      <c r="C382" s="232" t="s">
        <v>21</v>
      </c>
      <c r="D382" s="232" t="s">
        <v>21</v>
      </c>
      <c r="E382" s="232" t="s">
        <v>21</v>
      </c>
      <c r="F382" s="73" t="s">
        <v>21</v>
      </c>
      <c r="G382" s="73" t="s">
        <v>21</v>
      </c>
      <c r="H382" s="74">
        <f>SUM(H383:H404)</f>
        <v>13947.9</v>
      </c>
      <c r="I382" s="74">
        <f t="shared" ref="I382:O382" si="99">SUM(I383:I404)</f>
        <v>2861.9</v>
      </c>
      <c r="J382" s="74">
        <f t="shared" si="99"/>
        <v>9516.7000000000007</v>
      </c>
      <c r="K382" s="74">
        <f t="shared" si="99"/>
        <v>60471440.720000006</v>
      </c>
      <c r="L382" s="74">
        <f t="shared" si="99"/>
        <v>0</v>
      </c>
      <c r="M382" s="74">
        <f t="shared" si="99"/>
        <v>0</v>
      </c>
      <c r="N382" s="74">
        <f t="shared" si="99"/>
        <v>0</v>
      </c>
      <c r="O382" s="74">
        <f t="shared" si="99"/>
        <v>60471440.720000006</v>
      </c>
      <c r="P382" s="29">
        <f>K382/H382</f>
        <v>4335.5229618795665</v>
      </c>
      <c r="Q382" s="75" t="s">
        <v>21</v>
      </c>
      <c r="R382" s="76" t="s">
        <v>21</v>
      </c>
      <c r="S382" s="53"/>
      <c r="T382" s="16"/>
      <c r="U382" s="15"/>
    </row>
    <row r="383" spans="1:207" ht="30" customHeight="1" x14ac:dyDescent="0.25">
      <c r="A383" s="171">
        <v>263</v>
      </c>
      <c r="B383" s="246" t="s">
        <v>724</v>
      </c>
      <c r="C383" s="247">
        <v>1966</v>
      </c>
      <c r="D383" s="247" t="s">
        <v>201</v>
      </c>
      <c r="E383" s="247" t="s">
        <v>20</v>
      </c>
      <c r="F383" s="248">
        <v>2</v>
      </c>
      <c r="G383" s="248">
        <v>2</v>
      </c>
      <c r="H383" s="44">
        <v>311.60000000000002</v>
      </c>
      <c r="I383" s="128">
        <v>101.4</v>
      </c>
      <c r="J383" s="128">
        <v>210.2</v>
      </c>
      <c r="K383" s="257">
        <f t="shared" ref="K383:K404" si="100">SUM(L383:O383)</f>
        <v>17761.32</v>
      </c>
      <c r="L383" s="249">
        <v>0</v>
      </c>
      <c r="M383" s="249">
        <v>0</v>
      </c>
      <c r="N383" s="249">
        <v>0</v>
      </c>
      <c r="O383" s="233">
        <f>'[1]Прод. прилож (2)'!$D$554</f>
        <v>17761.32</v>
      </c>
      <c r="P383" s="249">
        <f t="shared" ref="P383:P404" si="101">K383/H383</f>
        <v>57.000385109114241</v>
      </c>
      <c r="Q383" s="41">
        <v>9673</v>
      </c>
      <c r="R383" s="57" t="s">
        <v>92</v>
      </c>
      <c r="S383" s="14"/>
    </row>
    <row r="384" spans="1:207" ht="30" customHeight="1" x14ac:dyDescent="0.25">
      <c r="A384" s="171">
        <v>264</v>
      </c>
      <c r="B384" s="246" t="s">
        <v>725</v>
      </c>
      <c r="C384" s="247">
        <v>1965</v>
      </c>
      <c r="D384" s="247" t="s">
        <v>201</v>
      </c>
      <c r="E384" s="247" t="s">
        <v>20</v>
      </c>
      <c r="F384" s="37">
        <v>2</v>
      </c>
      <c r="G384" s="37">
        <v>2</v>
      </c>
      <c r="H384" s="44">
        <v>440.9</v>
      </c>
      <c r="I384" s="44">
        <v>0</v>
      </c>
      <c r="J384" s="44">
        <v>440.9</v>
      </c>
      <c r="K384" s="257">
        <f t="shared" si="100"/>
        <v>50000</v>
      </c>
      <c r="L384" s="249">
        <v>0</v>
      </c>
      <c r="M384" s="249">
        <v>0</v>
      </c>
      <c r="N384" s="249">
        <v>0</v>
      </c>
      <c r="O384" s="233">
        <f>'[1]Прод. прилож (2)'!$D$1244</f>
        <v>50000</v>
      </c>
      <c r="P384" s="249">
        <f t="shared" si="101"/>
        <v>113.40440009072353</v>
      </c>
      <c r="Q384" s="41">
        <v>9673</v>
      </c>
      <c r="R384" s="57" t="s">
        <v>93</v>
      </c>
      <c r="S384" s="14"/>
    </row>
    <row r="385" spans="1:207" ht="30" customHeight="1" x14ac:dyDescent="0.25">
      <c r="A385" s="171">
        <v>265</v>
      </c>
      <c r="B385" s="246" t="s">
        <v>726</v>
      </c>
      <c r="C385" s="247">
        <v>1990</v>
      </c>
      <c r="D385" s="247" t="s">
        <v>201</v>
      </c>
      <c r="E385" s="247" t="s">
        <v>219</v>
      </c>
      <c r="F385" s="248">
        <v>2</v>
      </c>
      <c r="G385" s="248">
        <v>2</v>
      </c>
      <c r="H385" s="44">
        <v>1322.2</v>
      </c>
      <c r="I385" s="128">
        <v>531.6</v>
      </c>
      <c r="J385" s="128">
        <v>790.6</v>
      </c>
      <c r="K385" s="257">
        <f t="shared" si="100"/>
        <v>9160704.6899999995</v>
      </c>
      <c r="L385" s="249">
        <v>0</v>
      </c>
      <c r="M385" s="249">
        <v>0</v>
      </c>
      <c r="N385" s="249">
        <v>0</v>
      </c>
      <c r="O385" s="233">
        <f>'[1]Прод. прилож (2)'!$D$555</f>
        <v>9160704.6899999995</v>
      </c>
      <c r="P385" s="249">
        <f t="shared" si="101"/>
        <v>6928.3804946301616</v>
      </c>
      <c r="Q385" s="41">
        <v>9673</v>
      </c>
      <c r="R385" s="57" t="s">
        <v>92</v>
      </c>
      <c r="S385" s="14"/>
    </row>
    <row r="386" spans="1:207" ht="30" customHeight="1" x14ac:dyDescent="0.25">
      <c r="A386" s="171">
        <v>266</v>
      </c>
      <c r="B386" s="246" t="s">
        <v>730</v>
      </c>
      <c r="C386" s="247">
        <v>1994</v>
      </c>
      <c r="D386" s="247" t="s">
        <v>201</v>
      </c>
      <c r="E386" s="247" t="s">
        <v>20</v>
      </c>
      <c r="F386" s="37">
        <v>2</v>
      </c>
      <c r="G386" s="37">
        <v>2</v>
      </c>
      <c r="H386" s="44">
        <v>829.8</v>
      </c>
      <c r="I386" s="44">
        <v>0</v>
      </c>
      <c r="J386" s="44">
        <v>829.8</v>
      </c>
      <c r="K386" s="257">
        <f t="shared" si="100"/>
        <v>3476451.14</v>
      </c>
      <c r="L386" s="249">
        <v>0</v>
      </c>
      <c r="M386" s="249">
        <v>0</v>
      </c>
      <c r="N386" s="249">
        <v>0</v>
      </c>
      <c r="O386" s="233">
        <f>'[1]Прод. прилож (2)'!$D$556</f>
        <v>3476451.14</v>
      </c>
      <c r="P386" s="249">
        <f t="shared" si="101"/>
        <v>4189.5048686430473</v>
      </c>
      <c r="Q386" s="41">
        <v>9673</v>
      </c>
      <c r="R386" s="57" t="s">
        <v>92</v>
      </c>
      <c r="S386" s="14"/>
    </row>
    <row r="387" spans="1:207" ht="30" customHeight="1" x14ac:dyDescent="0.25">
      <c r="A387" s="171">
        <v>267</v>
      </c>
      <c r="B387" s="246" t="s">
        <v>723</v>
      </c>
      <c r="C387" s="247">
        <v>1955</v>
      </c>
      <c r="D387" s="247" t="s">
        <v>201</v>
      </c>
      <c r="E387" s="247" t="s">
        <v>20</v>
      </c>
      <c r="F387" s="248">
        <v>2</v>
      </c>
      <c r="G387" s="248">
        <v>2</v>
      </c>
      <c r="H387" s="44">
        <v>658.9</v>
      </c>
      <c r="I387" s="128">
        <v>227.2</v>
      </c>
      <c r="J387" s="128">
        <v>431.7</v>
      </c>
      <c r="K387" s="257">
        <f t="shared" si="100"/>
        <v>16471.25</v>
      </c>
      <c r="L387" s="249">
        <v>0</v>
      </c>
      <c r="M387" s="249">
        <v>0</v>
      </c>
      <c r="N387" s="249">
        <v>0</v>
      </c>
      <c r="O387" s="233">
        <f>'[1]Прод. прилож (2)'!$D$557</f>
        <v>16471.25</v>
      </c>
      <c r="P387" s="249">
        <f t="shared" si="101"/>
        <v>24.998102898770679</v>
      </c>
      <c r="Q387" s="41">
        <v>9673</v>
      </c>
      <c r="R387" s="57" t="s">
        <v>92</v>
      </c>
      <c r="S387" s="14"/>
    </row>
    <row r="388" spans="1:207" ht="30" customHeight="1" x14ac:dyDescent="0.25">
      <c r="A388" s="383">
        <v>268</v>
      </c>
      <c r="B388" s="370" t="s">
        <v>220</v>
      </c>
      <c r="C388" s="374">
        <v>1960</v>
      </c>
      <c r="D388" s="378" t="s">
        <v>201</v>
      </c>
      <c r="E388" s="378" t="s">
        <v>20</v>
      </c>
      <c r="F388" s="409">
        <v>2</v>
      </c>
      <c r="G388" s="394">
        <v>2</v>
      </c>
      <c r="H388" s="415">
        <v>267.2</v>
      </c>
      <c r="I388" s="521">
        <v>0</v>
      </c>
      <c r="J388" s="417">
        <v>256.60000000000002</v>
      </c>
      <c r="K388" s="257">
        <f t="shared" si="100"/>
        <v>13719.36</v>
      </c>
      <c r="L388" s="249">
        <v>0</v>
      </c>
      <c r="M388" s="249">
        <v>0</v>
      </c>
      <c r="N388" s="249">
        <v>0</v>
      </c>
      <c r="O388" s="233">
        <f>'[1]Прод. прилож (2)'!$D$558</f>
        <v>13719.36</v>
      </c>
      <c r="P388" s="249">
        <f t="shared" si="101"/>
        <v>51.344910179640721</v>
      </c>
      <c r="Q388" s="41">
        <v>9673</v>
      </c>
      <c r="R388" s="57" t="s">
        <v>92</v>
      </c>
      <c r="S388" s="14"/>
    </row>
    <row r="389" spans="1:207" ht="30" customHeight="1" x14ac:dyDescent="0.25">
      <c r="A389" s="384"/>
      <c r="B389" s="371"/>
      <c r="C389" s="375"/>
      <c r="D389" s="379"/>
      <c r="E389" s="379"/>
      <c r="F389" s="410"/>
      <c r="G389" s="395"/>
      <c r="H389" s="416"/>
      <c r="I389" s="522"/>
      <c r="J389" s="418"/>
      <c r="K389" s="257">
        <f t="shared" si="100"/>
        <v>283160</v>
      </c>
      <c r="L389" s="249">
        <v>0</v>
      </c>
      <c r="M389" s="249">
        <v>0</v>
      </c>
      <c r="N389" s="249">
        <v>0</v>
      </c>
      <c r="O389" s="233">
        <f>'[1]Прод. прилож (2)'!$D$1245</f>
        <v>283160</v>
      </c>
      <c r="P389" s="249">
        <f>K389/H388</f>
        <v>1059.7305389221558</v>
      </c>
      <c r="Q389" s="41">
        <v>9673</v>
      </c>
      <c r="R389" s="57" t="s">
        <v>93</v>
      </c>
      <c r="S389" s="14"/>
    </row>
    <row r="390" spans="1:207" ht="30" customHeight="1" x14ac:dyDescent="0.25">
      <c r="A390" s="383">
        <v>269</v>
      </c>
      <c r="B390" s="390" t="s">
        <v>727</v>
      </c>
      <c r="C390" s="378">
        <v>1966</v>
      </c>
      <c r="D390" s="378" t="s">
        <v>201</v>
      </c>
      <c r="E390" s="378" t="s">
        <v>20</v>
      </c>
      <c r="F390" s="394">
        <v>2</v>
      </c>
      <c r="G390" s="394">
        <v>2</v>
      </c>
      <c r="H390" s="447">
        <v>511.9</v>
      </c>
      <c r="I390" s="436">
        <v>220.7</v>
      </c>
      <c r="J390" s="436">
        <v>291.2</v>
      </c>
      <c r="K390" s="257">
        <f t="shared" si="100"/>
        <v>31036.94</v>
      </c>
      <c r="L390" s="249">
        <v>0</v>
      </c>
      <c r="M390" s="249">
        <v>0</v>
      </c>
      <c r="N390" s="249">
        <v>0</v>
      </c>
      <c r="O390" s="233">
        <f>'[1]Прод. прилож (2)'!$D$559</f>
        <v>31036.94</v>
      </c>
      <c r="P390" s="249">
        <f t="shared" si="101"/>
        <v>60.630865403399099</v>
      </c>
      <c r="Q390" s="41">
        <v>9673</v>
      </c>
      <c r="R390" s="57" t="s">
        <v>92</v>
      </c>
      <c r="S390" s="14"/>
    </row>
    <row r="391" spans="1:207" ht="30" customHeight="1" x14ac:dyDescent="0.25">
      <c r="A391" s="384"/>
      <c r="B391" s="391"/>
      <c r="C391" s="379"/>
      <c r="D391" s="379"/>
      <c r="E391" s="379"/>
      <c r="F391" s="395"/>
      <c r="G391" s="395"/>
      <c r="H391" s="449"/>
      <c r="I391" s="437"/>
      <c r="J391" s="437"/>
      <c r="K391" s="257">
        <f t="shared" si="100"/>
        <v>3963350</v>
      </c>
      <c r="L391" s="249">
        <v>0</v>
      </c>
      <c r="M391" s="249">
        <v>0</v>
      </c>
      <c r="N391" s="249">
        <v>0</v>
      </c>
      <c r="O391" s="233">
        <f>'[1]Прод. прилож (2)'!$D$1246</f>
        <v>3963350</v>
      </c>
      <c r="P391" s="249">
        <f>K391/H390</f>
        <v>7742.4301621410432</v>
      </c>
      <c r="Q391" s="41">
        <v>9673</v>
      </c>
      <c r="R391" s="57" t="s">
        <v>93</v>
      </c>
      <c r="S391" s="14"/>
    </row>
    <row r="392" spans="1:207" ht="30" customHeight="1" x14ac:dyDescent="0.25">
      <c r="A392" s="171">
        <v>270</v>
      </c>
      <c r="B392" s="199" t="s">
        <v>221</v>
      </c>
      <c r="C392" s="179">
        <v>1959</v>
      </c>
      <c r="D392" s="192" t="s">
        <v>201</v>
      </c>
      <c r="E392" s="192" t="s">
        <v>20</v>
      </c>
      <c r="F392" s="204">
        <v>2</v>
      </c>
      <c r="G392" s="194">
        <v>1</v>
      </c>
      <c r="H392" s="185">
        <v>156</v>
      </c>
      <c r="I392" s="135">
        <v>0</v>
      </c>
      <c r="J392" s="187">
        <v>82.9</v>
      </c>
      <c r="K392" s="257">
        <f t="shared" ref="K392" si="102">SUM(L392:O392)</f>
        <v>998500.27999999991</v>
      </c>
      <c r="L392" s="249">
        <v>0</v>
      </c>
      <c r="M392" s="249">
        <v>0</v>
      </c>
      <c r="N392" s="249">
        <v>0</v>
      </c>
      <c r="O392" s="233">
        <f>'[1]Прод. прилож (2)'!$D$107</f>
        <v>998500.27999999991</v>
      </c>
      <c r="P392" s="249">
        <f t="shared" ref="P392" si="103">K392/H392</f>
        <v>6400.6428205128195</v>
      </c>
      <c r="Q392" s="41">
        <v>9673</v>
      </c>
      <c r="R392" s="57" t="s">
        <v>91</v>
      </c>
    </row>
    <row r="393" spans="1:207" ht="30" customHeight="1" x14ac:dyDescent="0.25">
      <c r="A393" s="383">
        <v>271</v>
      </c>
      <c r="B393" s="370" t="s">
        <v>222</v>
      </c>
      <c r="C393" s="374">
        <v>1950</v>
      </c>
      <c r="D393" s="378" t="s">
        <v>201</v>
      </c>
      <c r="E393" s="378" t="s">
        <v>20</v>
      </c>
      <c r="F393" s="409">
        <v>2</v>
      </c>
      <c r="G393" s="394">
        <v>2</v>
      </c>
      <c r="H393" s="415">
        <v>533.79999999999995</v>
      </c>
      <c r="I393" s="521">
        <v>29.4</v>
      </c>
      <c r="J393" s="415">
        <v>350.6</v>
      </c>
      <c r="K393" s="257">
        <f t="shared" si="100"/>
        <v>24521.27</v>
      </c>
      <c r="L393" s="249">
        <v>0</v>
      </c>
      <c r="M393" s="249">
        <v>0</v>
      </c>
      <c r="N393" s="249">
        <v>0</v>
      </c>
      <c r="O393" s="233">
        <f>'[1]Прод. прилож (2)'!$D$560</f>
        <v>24521.27</v>
      </c>
      <c r="P393" s="249">
        <f t="shared" si="101"/>
        <v>45.937186212064447</v>
      </c>
      <c r="Q393" s="41">
        <v>9673</v>
      </c>
      <c r="R393" s="57" t="s">
        <v>92</v>
      </c>
      <c r="S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  <c r="CS393" s="14"/>
      <c r="CT393" s="14"/>
      <c r="CU393" s="14"/>
      <c r="CV393" s="14"/>
      <c r="CW393" s="14"/>
      <c r="CX393" s="14"/>
      <c r="CY393" s="14"/>
      <c r="CZ393" s="14"/>
      <c r="DA393" s="14"/>
      <c r="DB393" s="14"/>
      <c r="DC393" s="14"/>
      <c r="DD393" s="14"/>
      <c r="DE393" s="14"/>
      <c r="DF393" s="14"/>
      <c r="DG393" s="14"/>
      <c r="DH393" s="14"/>
      <c r="DI393" s="14"/>
      <c r="DJ393" s="14"/>
      <c r="DK393" s="14"/>
      <c r="DL393" s="14"/>
      <c r="DM393" s="14"/>
      <c r="DN393" s="14"/>
      <c r="DO393" s="14"/>
      <c r="DP393" s="14"/>
      <c r="DQ393" s="14"/>
      <c r="DR393" s="14"/>
      <c r="DS393" s="14"/>
      <c r="DT393" s="14"/>
      <c r="DU393" s="14"/>
      <c r="DV393" s="14"/>
      <c r="DW393" s="14"/>
      <c r="DX393" s="14"/>
      <c r="DY393" s="14"/>
      <c r="DZ393" s="14"/>
      <c r="EA393" s="14"/>
      <c r="EB393" s="14"/>
      <c r="EC393" s="14"/>
      <c r="ED393" s="14"/>
      <c r="EE393" s="14"/>
      <c r="EF393" s="14"/>
      <c r="EG393" s="14"/>
      <c r="EH393" s="14"/>
      <c r="EI393" s="14"/>
      <c r="EJ393" s="14"/>
      <c r="EK393" s="14"/>
      <c r="EL393" s="14"/>
      <c r="EM393" s="14"/>
      <c r="EN393" s="14"/>
      <c r="EO393" s="14"/>
      <c r="EP393" s="14"/>
      <c r="EQ393" s="14"/>
      <c r="ER393" s="14"/>
      <c r="ES393" s="14"/>
      <c r="ET393" s="14"/>
      <c r="EU393" s="14"/>
      <c r="EV393" s="14"/>
      <c r="EW393" s="14"/>
      <c r="EX393" s="14"/>
      <c r="EY393" s="14"/>
      <c r="EZ393" s="14"/>
      <c r="FA393" s="14"/>
      <c r="FB393" s="14"/>
      <c r="FC393" s="14"/>
      <c r="FD393" s="14"/>
      <c r="FE393" s="14"/>
      <c r="FF393" s="14"/>
      <c r="FG393" s="14"/>
      <c r="FH393" s="14"/>
      <c r="FI393" s="14"/>
      <c r="FJ393" s="14"/>
      <c r="FK393" s="14"/>
      <c r="FL393" s="14"/>
      <c r="FM393" s="14"/>
      <c r="FN393" s="14"/>
      <c r="FO393" s="14"/>
      <c r="FP393" s="14"/>
      <c r="FQ393" s="14"/>
      <c r="FR393" s="14"/>
      <c r="FS393" s="14"/>
      <c r="FT393" s="14"/>
      <c r="FU393" s="14"/>
      <c r="FV393" s="14"/>
      <c r="FW393" s="14"/>
      <c r="FX393" s="14"/>
      <c r="FY393" s="14"/>
      <c r="FZ393" s="14"/>
      <c r="GA393" s="14"/>
      <c r="GB393" s="14"/>
      <c r="GC393" s="14"/>
      <c r="GD393" s="14"/>
      <c r="GE393" s="14"/>
      <c r="GF393" s="14"/>
      <c r="GG393" s="14"/>
      <c r="GH393" s="14"/>
      <c r="GI393" s="14"/>
      <c r="GJ393" s="14"/>
      <c r="GK393" s="14"/>
      <c r="GL393" s="14"/>
      <c r="GM393" s="14"/>
      <c r="GN393" s="14"/>
      <c r="GO393" s="14"/>
      <c r="GP393" s="14"/>
      <c r="GQ393" s="14"/>
      <c r="GR393" s="14"/>
      <c r="GS393" s="14"/>
      <c r="GT393" s="14"/>
      <c r="GU393" s="14"/>
      <c r="GV393" s="14"/>
      <c r="GW393" s="14"/>
      <c r="GX393" s="14"/>
      <c r="GY393" s="14"/>
    </row>
    <row r="394" spans="1:207" ht="30" customHeight="1" x14ac:dyDescent="0.25">
      <c r="A394" s="384"/>
      <c r="B394" s="371"/>
      <c r="C394" s="375"/>
      <c r="D394" s="379"/>
      <c r="E394" s="379"/>
      <c r="F394" s="410"/>
      <c r="G394" s="395"/>
      <c r="H394" s="416"/>
      <c r="I394" s="522"/>
      <c r="J394" s="416"/>
      <c r="K394" s="257">
        <f t="shared" si="100"/>
        <v>6143873.1499999994</v>
      </c>
      <c r="L394" s="249">
        <v>0</v>
      </c>
      <c r="M394" s="249">
        <v>0</v>
      </c>
      <c r="N394" s="249">
        <v>0</v>
      </c>
      <c r="O394" s="233">
        <f>'[1]Прод. прилож (2)'!$D$1247</f>
        <v>6143873.1499999994</v>
      </c>
      <c r="P394" s="249">
        <f>K394/H393</f>
        <v>11509.691176470587</v>
      </c>
      <c r="Q394" s="41">
        <v>9673</v>
      </c>
      <c r="R394" s="57" t="s">
        <v>93</v>
      </c>
      <c r="S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  <c r="BR394" s="14"/>
      <c r="BS394" s="14"/>
      <c r="BT394" s="14"/>
      <c r="BU394" s="14"/>
      <c r="BV394" s="14"/>
      <c r="BW394" s="14"/>
      <c r="BX394" s="14"/>
      <c r="BY394" s="14"/>
      <c r="BZ394" s="14"/>
      <c r="CA394" s="14"/>
      <c r="CB394" s="14"/>
      <c r="CC394" s="14"/>
      <c r="CD394" s="14"/>
      <c r="CE394" s="14"/>
      <c r="CF394" s="14"/>
      <c r="CG394" s="14"/>
      <c r="CH394" s="14"/>
      <c r="CI394" s="14"/>
      <c r="CJ394" s="14"/>
      <c r="CK394" s="14"/>
      <c r="CL394" s="14"/>
      <c r="CM394" s="14"/>
      <c r="CN394" s="14"/>
      <c r="CO394" s="14"/>
      <c r="CP394" s="14"/>
      <c r="CQ394" s="14"/>
      <c r="CR394" s="14"/>
      <c r="CS394" s="14"/>
      <c r="CT394" s="14"/>
      <c r="CU394" s="14"/>
      <c r="CV394" s="14"/>
      <c r="CW394" s="14"/>
      <c r="CX394" s="14"/>
      <c r="CY394" s="14"/>
      <c r="CZ394" s="14"/>
      <c r="DA394" s="14"/>
      <c r="DB394" s="14"/>
      <c r="DC394" s="14"/>
      <c r="DD394" s="14"/>
      <c r="DE394" s="14"/>
      <c r="DF394" s="14"/>
      <c r="DG394" s="14"/>
      <c r="DH394" s="14"/>
      <c r="DI394" s="14"/>
      <c r="DJ394" s="14"/>
      <c r="DK394" s="14"/>
      <c r="DL394" s="14"/>
      <c r="DM394" s="14"/>
      <c r="DN394" s="14"/>
      <c r="DO394" s="14"/>
      <c r="DP394" s="14"/>
      <c r="DQ394" s="14"/>
      <c r="DR394" s="14"/>
      <c r="DS394" s="14"/>
      <c r="DT394" s="14"/>
      <c r="DU394" s="14"/>
      <c r="DV394" s="14"/>
      <c r="DW394" s="14"/>
      <c r="DX394" s="14"/>
      <c r="DY394" s="14"/>
      <c r="DZ394" s="14"/>
      <c r="EA394" s="14"/>
      <c r="EB394" s="14"/>
      <c r="EC394" s="14"/>
      <c r="ED394" s="14"/>
      <c r="EE394" s="14"/>
      <c r="EF394" s="14"/>
      <c r="EG394" s="14"/>
      <c r="EH394" s="14"/>
      <c r="EI394" s="14"/>
      <c r="EJ394" s="14"/>
      <c r="EK394" s="14"/>
      <c r="EL394" s="14"/>
      <c r="EM394" s="14"/>
      <c r="EN394" s="14"/>
      <c r="EO394" s="14"/>
      <c r="EP394" s="14"/>
      <c r="EQ394" s="14"/>
      <c r="ER394" s="14"/>
      <c r="ES394" s="14"/>
      <c r="ET394" s="14"/>
      <c r="EU394" s="14"/>
      <c r="EV394" s="14"/>
      <c r="EW394" s="14"/>
      <c r="EX394" s="14"/>
      <c r="EY394" s="14"/>
      <c r="EZ394" s="14"/>
      <c r="FA394" s="14"/>
      <c r="FB394" s="14"/>
      <c r="FC394" s="14"/>
      <c r="FD394" s="14"/>
      <c r="FE394" s="14"/>
      <c r="FF394" s="14"/>
      <c r="FG394" s="14"/>
      <c r="FH394" s="14"/>
      <c r="FI394" s="14"/>
      <c r="FJ394" s="14"/>
      <c r="FK394" s="14"/>
      <c r="FL394" s="14"/>
      <c r="FM394" s="14"/>
      <c r="FN394" s="14"/>
      <c r="FO394" s="14"/>
      <c r="FP394" s="14"/>
      <c r="FQ394" s="14"/>
      <c r="FR394" s="14"/>
      <c r="FS394" s="14"/>
      <c r="FT394" s="14"/>
      <c r="FU394" s="14"/>
      <c r="FV394" s="14"/>
      <c r="FW394" s="14"/>
      <c r="FX394" s="14"/>
      <c r="FY394" s="14"/>
      <c r="FZ394" s="14"/>
      <c r="GA394" s="14"/>
      <c r="GB394" s="14"/>
      <c r="GC394" s="14"/>
      <c r="GD394" s="14"/>
      <c r="GE394" s="14"/>
      <c r="GF394" s="14"/>
      <c r="GG394" s="14"/>
      <c r="GH394" s="14"/>
      <c r="GI394" s="14"/>
      <c r="GJ394" s="14"/>
      <c r="GK394" s="14"/>
      <c r="GL394" s="14"/>
      <c r="GM394" s="14"/>
      <c r="GN394" s="14"/>
      <c r="GO394" s="14"/>
      <c r="GP394" s="14"/>
      <c r="GQ394" s="14"/>
      <c r="GR394" s="14"/>
      <c r="GS394" s="14"/>
      <c r="GT394" s="14"/>
      <c r="GU394" s="14"/>
      <c r="GV394" s="14"/>
      <c r="GW394" s="14"/>
      <c r="GX394" s="14"/>
      <c r="GY394" s="14"/>
    </row>
    <row r="395" spans="1:207" ht="30" customHeight="1" x14ac:dyDescent="0.25">
      <c r="A395" s="171">
        <v>272</v>
      </c>
      <c r="B395" s="245" t="s">
        <v>223</v>
      </c>
      <c r="C395" s="247">
        <v>1959</v>
      </c>
      <c r="D395" s="247" t="s">
        <v>201</v>
      </c>
      <c r="E395" s="247" t="s">
        <v>20</v>
      </c>
      <c r="F395" s="52">
        <v>2</v>
      </c>
      <c r="G395" s="248">
        <v>2</v>
      </c>
      <c r="H395" s="39">
        <v>405.6</v>
      </c>
      <c r="I395" s="124">
        <v>17.8</v>
      </c>
      <c r="J395" s="39">
        <v>352.9</v>
      </c>
      <c r="K395" s="257">
        <f t="shared" si="100"/>
        <v>20605.73</v>
      </c>
      <c r="L395" s="249">
        <v>0</v>
      </c>
      <c r="M395" s="249">
        <v>0</v>
      </c>
      <c r="N395" s="249">
        <v>0</v>
      </c>
      <c r="O395" s="233">
        <f>'[1]Прод. прилож (2)'!$D$563</f>
        <v>20605.73</v>
      </c>
      <c r="P395" s="249">
        <f t="shared" si="101"/>
        <v>50.803081854043391</v>
      </c>
      <c r="Q395" s="41">
        <v>9673</v>
      </c>
      <c r="R395" s="57" t="s">
        <v>92</v>
      </c>
      <c r="S395" s="14"/>
    </row>
    <row r="396" spans="1:207" ht="30" customHeight="1" x14ac:dyDescent="0.25">
      <c r="A396" s="171">
        <v>273</v>
      </c>
      <c r="B396" s="157" t="s">
        <v>1131</v>
      </c>
      <c r="C396" s="192">
        <v>1992</v>
      </c>
      <c r="D396" s="192" t="s">
        <v>201</v>
      </c>
      <c r="E396" s="192" t="s">
        <v>219</v>
      </c>
      <c r="F396" s="117">
        <v>5</v>
      </c>
      <c r="G396" s="159">
        <v>3</v>
      </c>
      <c r="H396" s="160">
        <v>3825.6</v>
      </c>
      <c r="I396" s="206">
        <v>1226</v>
      </c>
      <c r="J396" s="185">
        <v>1956.4</v>
      </c>
      <c r="K396" s="239">
        <f>SUM(L396:O396)</f>
        <v>50000</v>
      </c>
      <c r="L396" s="216">
        <v>0</v>
      </c>
      <c r="M396" s="216">
        <v>0</v>
      </c>
      <c r="N396" s="216">
        <v>0</v>
      </c>
      <c r="O396" s="206">
        <f>'[1]Прод. прилож (2)'!$D$1248</f>
        <v>50000</v>
      </c>
      <c r="P396" s="216">
        <f t="shared" si="101"/>
        <v>13.069845253032204</v>
      </c>
      <c r="Q396" s="227">
        <v>9673</v>
      </c>
      <c r="R396" s="214" t="s">
        <v>93</v>
      </c>
      <c r="S396" s="14"/>
    </row>
    <row r="397" spans="1:207" s="118" customFormat="1" ht="30" customHeight="1" x14ac:dyDescent="0.25">
      <c r="A397" s="171">
        <v>274</v>
      </c>
      <c r="B397" s="246" t="s">
        <v>994</v>
      </c>
      <c r="C397" s="247">
        <v>1964</v>
      </c>
      <c r="D397" s="247" t="s">
        <v>201</v>
      </c>
      <c r="E397" s="247" t="s">
        <v>20</v>
      </c>
      <c r="F397" s="248">
        <v>2</v>
      </c>
      <c r="G397" s="248">
        <v>2</v>
      </c>
      <c r="H397" s="44">
        <v>656</v>
      </c>
      <c r="I397" s="128">
        <v>0</v>
      </c>
      <c r="J397" s="39">
        <v>450.5</v>
      </c>
      <c r="K397" s="257">
        <f t="shared" si="100"/>
        <v>5092820.0200000005</v>
      </c>
      <c r="L397" s="249">
        <v>0</v>
      </c>
      <c r="M397" s="249">
        <v>0</v>
      </c>
      <c r="N397" s="249">
        <v>0</v>
      </c>
      <c r="O397" s="233">
        <f>'[1]Прод. прилож (2)'!$D$108</f>
        <v>5092820.0200000005</v>
      </c>
      <c r="P397" s="249">
        <f t="shared" si="101"/>
        <v>7763.4451524390252</v>
      </c>
      <c r="Q397" s="41">
        <v>9673</v>
      </c>
      <c r="R397" s="57" t="s">
        <v>91</v>
      </c>
      <c r="S397" s="137"/>
      <c r="T397" s="15"/>
      <c r="U397" s="15"/>
    </row>
    <row r="398" spans="1:207" ht="30" customHeight="1" x14ac:dyDescent="0.25">
      <c r="A398" s="383">
        <v>275</v>
      </c>
      <c r="B398" s="390" t="s">
        <v>995</v>
      </c>
      <c r="C398" s="378">
        <v>1985</v>
      </c>
      <c r="D398" s="378" t="s">
        <v>201</v>
      </c>
      <c r="E398" s="378" t="s">
        <v>20</v>
      </c>
      <c r="F398" s="394">
        <v>2</v>
      </c>
      <c r="G398" s="394">
        <v>2</v>
      </c>
      <c r="H398" s="447">
        <v>824.8</v>
      </c>
      <c r="I398" s="436">
        <v>0</v>
      </c>
      <c r="J398" s="415">
        <v>824.8</v>
      </c>
      <c r="K398" s="333">
        <f>SUM(L398:O398)</f>
        <v>120935.47</v>
      </c>
      <c r="L398" s="334">
        <v>0</v>
      </c>
      <c r="M398" s="334">
        <v>0</v>
      </c>
      <c r="N398" s="334">
        <v>0</v>
      </c>
      <c r="O398" s="328">
        <f>'[1]Прод. прилож (2)'!$D$561</f>
        <v>120935.47</v>
      </c>
      <c r="P398" s="334">
        <f t="shared" si="101"/>
        <v>146.62399369544133</v>
      </c>
      <c r="Q398" s="277">
        <v>9673</v>
      </c>
      <c r="R398" s="175" t="s">
        <v>92</v>
      </c>
    </row>
    <row r="399" spans="1:207" s="118" customFormat="1" ht="30" customHeight="1" x14ac:dyDescent="0.25">
      <c r="A399" s="384"/>
      <c r="B399" s="391"/>
      <c r="C399" s="379"/>
      <c r="D399" s="379"/>
      <c r="E399" s="379"/>
      <c r="F399" s="395"/>
      <c r="G399" s="395"/>
      <c r="H399" s="449"/>
      <c r="I399" s="437"/>
      <c r="J399" s="416"/>
      <c r="K399" s="321">
        <f t="shared" si="100"/>
        <v>5513399.3100000005</v>
      </c>
      <c r="L399" s="324">
        <v>0</v>
      </c>
      <c r="M399" s="324">
        <v>0</v>
      </c>
      <c r="N399" s="324">
        <v>0</v>
      </c>
      <c r="O399" s="309">
        <f>'[1]Прод. прилож (2)'!$D$1249</f>
        <v>5513399.3100000005</v>
      </c>
      <c r="P399" s="324">
        <f>K399/H398</f>
        <v>6684.5287463627556</v>
      </c>
      <c r="Q399" s="41">
        <v>9673</v>
      </c>
      <c r="R399" s="57" t="s">
        <v>93</v>
      </c>
      <c r="S399" s="15"/>
      <c r="T399" s="15"/>
      <c r="U399" s="15"/>
    </row>
    <row r="400" spans="1:207" ht="30" customHeight="1" x14ac:dyDescent="0.25">
      <c r="A400" s="273">
        <v>276</v>
      </c>
      <c r="B400" s="270" t="s">
        <v>728</v>
      </c>
      <c r="C400" s="280">
        <v>1963</v>
      </c>
      <c r="D400" s="280" t="s">
        <v>201</v>
      </c>
      <c r="E400" s="280" t="s">
        <v>20</v>
      </c>
      <c r="F400" s="282">
        <v>2</v>
      </c>
      <c r="G400" s="282">
        <v>2</v>
      </c>
      <c r="H400" s="312">
        <v>630</v>
      </c>
      <c r="I400" s="302">
        <v>153</v>
      </c>
      <c r="J400" s="289">
        <v>295.2</v>
      </c>
      <c r="K400" s="298">
        <f t="shared" si="100"/>
        <v>6255820.6399999997</v>
      </c>
      <c r="L400" s="293">
        <v>0</v>
      </c>
      <c r="M400" s="293">
        <v>0</v>
      </c>
      <c r="N400" s="293">
        <v>0</v>
      </c>
      <c r="O400" s="284">
        <f>'[1]Прод. прилож (2)'!$D$109</f>
        <v>6255820.6399999997</v>
      </c>
      <c r="P400" s="293">
        <f t="shared" si="101"/>
        <v>9929.8740317460306</v>
      </c>
      <c r="Q400" s="278">
        <v>9673</v>
      </c>
      <c r="R400" s="296" t="s">
        <v>91</v>
      </c>
    </row>
    <row r="401" spans="1:207" ht="30" customHeight="1" x14ac:dyDescent="0.25">
      <c r="A401" s="171">
        <v>277</v>
      </c>
      <c r="B401" s="246" t="s">
        <v>731</v>
      </c>
      <c r="C401" s="247">
        <v>1976</v>
      </c>
      <c r="D401" s="247" t="s">
        <v>201</v>
      </c>
      <c r="E401" s="247" t="s">
        <v>20</v>
      </c>
      <c r="F401" s="248">
        <v>2</v>
      </c>
      <c r="G401" s="248">
        <v>2</v>
      </c>
      <c r="H401" s="44">
        <v>1158.0999999999999</v>
      </c>
      <c r="I401" s="128">
        <v>0</v>
      </c>
      <c r="J401" s="39">
        <v>1158.0999999999999</v>
      </c>
      <c r="K401" s="257">
        <f t="shared" si="100"/>
        <v>10084387.140000001</v>
      </c>
      <c r="L401" s="249">
        <v>0</v>
      </c>
      <c r="M401" s="249">
        <v>0</v>
      </c>
      <c r="N401" s="249">
        <v>0</v>
      </c>
      <c r="O401" s="233">
        <f>'[1]Прод. прилож (2)'!$D$562</f>
        <v>10084387.140000001</v>
      </c>
      <c r="P401" s="249">
        <f t="shared" si="101"/>
        <v>8707.699801398845</v>
      </c>
      <c r="Q401" s="41">
        <v>9673</v>
      </c>
      <c r="R401" s="57" t="s">
        <v>92</v>
      </c>
      <c r="S401" s="14"/>
    </row>
    <row r="402" spans="1:207" ht="30" customHeight="1" x14ac:dyDescent="0.25">
      <c r="A402" s="171">
        <v>278</v>
      </c>
      <c r="B402" s="246" t="s">
        <v>722</v>
      </c>
      <c r="C402" s="241">
        <v>1962</v>
      </c>
      <c r="D402" s="247" t="s">
        <v>201</v>
      </c>
      <c r="E402" s="247" t="s">
        <v>20</v>
      </c>
      <c r="F402" s="248">
        <v>2</v>
      </c>
      <c r="G402" s="248">
        <v>2</v>
      </c>
      <c r="H402" s="233">
        <v>654</v>
      </c>
      <c r="I402" s="234">
        <v>158.6</v>
      </c>
      <c r="J402" s="39">
        <v>302.60000000000002</v>
      </c>
      <c r="K402" s="257">
        <f t="shared" si="100"/>
        <v>5890917.6600000001</v>
      </c>
      <c r="L402" s="249">
        <v>0</v>
      </c>
      <c r="M402" s="249">
        <v>0</v>
      </c>
      <c r="N402" s="249">
        <v>0</v>
      </c>
      <c r="O402" s="233">
        <f>'[1]Прод. прилож (2)'!$D$110</f>
        <v>5890917.6600000001</v>
      </c>
      <c r="P402" s="249">
        <f t="shared" si="101"/>
        <v>9007.5193577981645</v>
      </c>
      <c r="Q402" s="41">
        <v>9673</v>
      </c>
      <c r="R402" s="57" t="s">
        <v>91</v>
      </c>
    </row>
    <row r="403" spans="1:207" ht="30" customHeight="1" x14ac:dyDescent="0.25">
      <c r="A403" s="171">
        <v>279</v>
      </c>
      <c r="B403" s="246" t="s">
        <v>732</v>
      </c>
      <c r="C403" s="241">
        <v>1961</v>
      </c>
      <c r="D403" s="247" t="s">
        <v>201</v>
      </c>
      <c r="E403" s="247" t="s">
        <v>20</v>
      </c>
      <c r="F403" s="248">
        <v>2</v>
      </c>
      <c r="G403" s="248">
        <v>2</v>
      </c>
      <c r="H403" s="233">
        <v>338.6</v>
      </c>
      <c r="I403" s="234">
        <v>72.5</v>
      </c>
      <c r="J403" s="39">
        <v>192.5</v>
      </c>
      <c r="K403" s="257">
        <f t="shared" si="100"/>
        <v>3213005.35</v>
      </c>
      <c r="L403" s="249">
        <v>0</v>
      </c>
      <c r="M403" s="249">
        <v>0</v>
      </c>
      <c r="N403" s="249">
        <v>0</v>
      </c>
      <c r="O403" s="233">
        <f>'[1]Прод. прилож (2)'!$D$111</f>
        <v>3213005.35</v>
      </c>
      <c r="P403" s="249">
        <f t="shared" si="101"/>
        <v>9489.0884524512694</v>
      </c>
      <c r="Q403" s="41">
        <v>9673</v>
      </c>
      <c r="R403" s="57" t="s">
        <v>91</v>
      </c>
    </row>
    <row r="404" spans="1:207" s="15" customFormat="1" ht="30" customHeight="1" x14ac:dyDescent="0.25">
      <c r="A404" s="171">
        <v>280</v>
      </c>
      <c r="B404" s="246" t="s">
        <v>729</v>
      </c>
      <c r="C404" s="247">
        <v>1964</v>
      </c>
      <c r="D404" s="247" t="s">
        <v>201</v>
      </c>
      <c r="E404" s="247" t="s">
        <v>20</v>
      </c>
      <c r="F404" s="37">
        <v>2</v>
      </c>
      <c r="G404" s="37">
        <v>3</v>
      </c>
      <c r="H404" s="44">
        <v>422.9</v>
      </c>
      <c r="I404" s="44">
        <v>123.7</v>
      </c>
      <c r="J404" s="39">
        <v>299.2</v>
      </c>
      <c r="K404" s="257">
        <f t="shared" si="100"/>
        <v>50000</v>
      </c>
      <c r="L404" s="249">
        <v>0</v>
      </c>
      <c r="M404" s="249">
        <v>0</v>
      </c>
      <c r="N404" s="249">
        <v>0</v>
      </c>
      <c r="O404" s="233">
        <f>'[1]Прод. прилож (2)'!$D$1250</f>
        <v>50000</v>
      </c>
      <c r="P404" s="249">
        <f t="shared" si="101"/>
        <v>118.23126034523528</v>
      </c>
      <c r="Q404" s="41">
        <v>9673</v>
      </c>
      <c r="R404" s="57" t="s">
        <v>93</v>
      </c>
      <c r="S404" s="46"/>
      <c r="V404" s="118"/>
      <c r="W404" s="118"/>
      <c r="X404" s="118"/>
      <c r="Y404" s="118"/>
      <c r="Z404" s="118"/>
      <c r="AA404" s="118"/>
      <c r="AB404" s="118"/>
      <c r="AC404" s="118"/>
      <c r="AD404" s="118"/>
      <c r="AE404" s="118"/>
      <c r="AF404" s="118"/>
      <c r="AG404" s="118"/>
      <c r="AH404" s="118"/>
      <c r="AI404" s="118"/>
      <c r="AJ404" s="118"/>
      <c r="AK404" s="118"/>
      <c r="AL404" s="118"/>
      <c r="AM404" s="118"/>
      <c r="AN404" s="118"/>
      <c r="AO404" s="118"/>
      <c r="AP404" s="118"/>
      <c r="AQ404" s="118"/>
      <c r="AR404" s="118"/>
      <c r="AS404" s="118"/>
      <c r="AT404" s="118"/>
      <c r="AU404" s="118"/>
      <c r="AV404" s="118"/>
      <c r="AW404" s="118"/>
      <c r="AX404" s="118"/>
      <c r="AY404" s="118"/>
      <c r="AZ404" s="118"/>
      <c r="BA404" s="118"/>
      <c r="BB404" s="118"/>
      <c r="BC404" s="118"/>
      <c r="BD404" s="118"/>
      <c r="BE404" s="118"/>
      <c r="BF404" s="118"/>
      <c r="BG404" s="118"/>
      <c r="BH404" s="118"/>
      <c r="BI404" s="118"/>
      <c r="BJ404" s="118"/>
      <c r="BK404" s="118"/>
      <c r="BL404" s="118"/>
      <c r="BM404" s="118"/>
      <c r="BN404" s="118"/>
      <c r="BO404" s="118"/>
      <c r="BP404" s="118"/>
      <c r="BQ404" s="118"/>
      <c r="BR404" s="118"/>
      <c r="BS404" s="118"/>
      <c r="BT404" s="118"/>
      <c r="BU404" s="118"/>
      <c r="BV404" s="118"/>
      <c r="BW404" s="118"/>
      <c r="BX404" s="118"/>
      <c r="BY404" s="118"/>
      <c r="BZ404" s="118"/>
      <c r="CA404" s="118"/>
      <c r="CB404" s="118"/>
      <c r="CC404" s="118"/>
      <c r="CD404" s="118"/>
      <c r="CE404" s="118"/>
      <c r="CF404" s="118"/>
      <c r="CG404" s="118"/>
      <c r="CH404" s="118"/>
      <c r="CI404" s="118"/>
      <c r="CJ404" s="118"/>
      <c r="CK404" s="118"/>
      <c r="CL404" s="118"/>
      <c r="CM404" s="118"/>
      <c r="CN404" s="118"/>
      <c r="CO404" s="118"/>
      <c r="CP404" s="118"/>
      <c r="CQ404" s="118"/>
      <c r="CR404" s="118"/>
      <c r="CS404" s="118"/>
      <c r="CT404" s="118"/>
      <c r="CU404" s="118"/>
      <c r="CV404" s="118"/>
      <c r="CW404" s="118"/>
      <c r="CX404" s="118"/>
      <c r="CY404" s="118"/>
      <c r="CZ404" s="118"/>
      <c r="DA404" s="118"/>
      <c r="DB404" s="118"/>
      <c r="DC404" s="118"/>
      <c r="DD404" s="118"/>
      <c r="DE404" s="118"/>
      <c r="DF404" s="118"/>
      <c r="DG404" s="118"/>
      <c r="DH404" s="118"/>
      <c r="DI404" s="118"/>
      <c r="DJ404" s="118"/>
      <c r="DK404" s="118"/>
      <c r="DL404" s="118"/>
      <c r="DM404" s="118"/>
      <c r="DN404" s="118"/>
      <c r="DO404" s="118"/>
      <c r="DP404" s="118"/>
      <c r="DQ404" s="118"/>
      <c r="DR404" s="118"/>
      <c r="DS404" s="118"/>
      <c r="DT404" s="118"/>
      <c r="DU404" s="118"/>
      <c r="DV404" s="118"/>
      <c r="DW404" s="118"/>
      <c r="DX404" s="118"/>
      <c r="DY404" s="118"/>
      <c r="DZ404" s="118"/>
      <c r="EA404" s="118"/>
      <c r="EB404" s="118"/>
      <c r="EC404" s="118"/>
      <c r="ED404" s="118"/>
      <c r="EE404" s="118"/>
      <c r="EF404" s="118"/>
      <c r="EG404" s="118"/>
      <c r="EH404" s="118"/>
      <c r="EI404" s="118"/>
      <c r="EJ404" s="118"/>
      <c r="EK404" s="118"/>
      <c r="EL404" s="118"/>
      <c r="EM404" s="118"/>
      <c r="EN404" s="118"/>
      <c r="EO404" s="118"/>
      <c r="EP404" s="118"/>
      <c r="EQ404" s="118"/>
      <c r="ER404" s="118"/>
      <c r="ES404" s="118"/>
      <c r="ET404" s="118"/>
      <c r="EU404" s="118"/>
      <c r="EV404" s="118"/>
      <c r="EW404" s="118"/>
      <c r="EX404" s="118"/>
      <c r="EY404" s="118"/>
      <c r="EZ404" s="118"/>
      <c r="FA404" s="118"/>
      <c r="FB404" s="118"/>
      <c r="FC404" s="118"/>
      <c r="FD404" s="118"/>
      <c r="FE404" s="118"/>
      <c r="FF404" s="118"/>
      <c r="FG404" s="118"/>
      <c r="FH404" s="118"/>
      <c r="FI404" s="118"/>
      <c r="FJ404" s="118"/>
      <c r="FK404" s="118"/>
      <c r="FL404" s="118"/>
      <c r="FM404" s="118"/>
      <c r="FN404" s="118"/>
      <c r="FO404" s="118"/>
      <c r="FP404" s="118"/>
      <c r="FQ404" s="118"/>
      <c r="FR404" s="118"/>
      <c r="FS404" s="118"/>
      <c r="FT404" s="118"/>
      <c r="FU404" s="118"/>
      <c r="FV404" s="118"/>
      <c r="FW404" s="118"/>
      <c r="FX404" s="118"/>
      <c r="FY404" s="118"/>
      <c r="FZ404" s="118"/>
      <c r="GA404" s="118"/>
      <c r="GB404" s="118"/>
      <c r="GC404" s="118"/>
      <c r="GD404" s="118"/>
      <c r="GE404" s="118"/>
      <c r="GF404" s="118"/>
      <c r="GG404" s="118"/>
      <c r="GH404" s="118"/>
      <c r="GI404" s="118"/>
      <c r="GJ404" s="118"/>
      <c r="GK404" s="118"/>
      <c r="GL404" s="118"/>
      <c r="GM404" s="118"/>
      <c r="GN404" s="118"/>
      <c r="GO404" s="118"/>
      <c r="GP404" s="118"/>
      <c r="GQ404" s="118"/>
      <c r="GR404" s="118"/>
      <c r="GS404" s="118"/>
      <c r="GT404" s="118"/>
      <c r="GU404" s="118"/>
      <c r="GV404" s="118"/>
      <c r="GW404" s="118"/>
      <c r="GX404" s="118"/>
      <c r="GY404" s="118"/>
    </row>
    <row r="405" spans="1:207" s="118" customFormat="1" ht="30" customHeight="1" x14ac:dyDescent="0.25">
      <c r="A405" s="372" t="s">
        <v>1251</v>
      </c>
      <c r="B405" s="372"/>
      <c r="C405" s="372"/>
      <c r="D405" s="372"/>
      <c r="E405" s="372"/>
      <c r="F405" s="372"/>
      <c r="G405" s="372"/>
      <c r="H405" s="372"/>
      <c r="I405" s="372"/>
      <c r="J405" s="372"/>
      <c r="K405" s="372"/>
      <c r="L405" s="372"/>
      <c r="M405" s="372"/>
      <c r="N405" s="372"/>
      <c r="O405" s="372"/>
      <c r="P405" s="372"/>
      <c r="Q405" s="372"/>
      <c r="R405" s="372"/>
      <c r="S405" s="53"/>
      <c r="T405" s="15"/>
      <c r="U405" s="15"/>
    </row>
    <row r="406" spans="1:207" s="118" customFormat="1" ht="30" customHeight="1" x14ac:dyDescent="0.25">
      <c r="A406" s="373" t="s">
        <v>1129</v>
      </c>
      <c r="B406" s="373"/>
      <c r="C406" s="232" t="s">
        <v>21</v>
      </c>
      <c r="D406" s="232" t="s">
        <v>21</v>
      </c>
      <c r="E406" s="232" t="s">
        <v>21</v>
      </c>
      <c r="F406" s="73" t="s">
        <v>21</v>
      </c>
      <c r="G406" s="73" t="s">
        <v>21</v>
      </c>
      <c r="H406" s="74">
        <f>SUM(H407:H408)</f>
        <v>1603</v>
      </c>
      <c r="I406" s="74">
        <f t="shared" ref="I406:O406" si="104">SUM(I407:I408)</f>
        <v>36</v>
      </c>
      <c r="J406" s="74">
        <f t="shared" si="104"/>
        <v>1388.9</v>
      </c>
      <c r="K406" s="74">
        <f t="shared" si="104"/>
        <v>3324689.18</v>
      </c>
      <c r="L406" s="74">
        <f t="shared" si="104"/>
        <v>0</v>
      </c>
      <c r="M406" s="74">
        <f t="shared" si="104"/>
        <v>247939.18</v>
      </c>
      <c r="N406" s="74">
        <f t="shared" si="104"/>
        <v>0</v>
      </c>
      <c r="O406" s="74">
        <f t="shared" si="104"/>
        <v>3076750</v>
      </c>
      <c r="P406" s="29">
        <f>K406/H406</f>
        <v>2074.0419089207735</v>
      </c>
      <c r="Q406" s="75" t="s">
        <v>21</v>
      </c>
      <c r="R406" s="76" t="s">
        <v>21</v>
      </c>
      <c r="S406" s="53"/>
      <c r="T406" s="16"/>
      <c r="U406" s="15"/>
    </row>
    <row r="407" spans="1:207" s="118" customFormat="1" ht="30" customHeight="1" x14ac:dyDescent="0.25">
      <c r="A407" s="171">
        <v>281</v>
      </c>
      <c r="B407" s="199" t="s">
        <v>1130</v>
      </c>
      <c r="C407" s="179">
        <v>1982</v>
      </c>
      <c r="D407" s="192" t="s">
        <v>201</v>
      </c>
      <c r="E407" s="179" t="s">
        <v>20</v>
      </c>
      <c r="F407" s="194">
        <v>2</v>
      </c>
      <c r="G407" s="194">
        <v>1</v>
      </c>
      <c r="H407" s="216">
        <v>1168</v>
      </c>
      <c r="I407" s="218">
        <v>0</v>
      </c>
      <c r="J407" s="218">
        <v>989.9</v>
      </c>
      <c r="K407" s="257">
        <f>SUM(L407:O407)</f>
        <v>247939.18</v>
      </c>
      <c r="L407" s="249">
        <v>0</v>
      </c>
      <c r="M407" s="249">
        <f>'[1]Прод. прилож (2)'!$D$113</f>
        <v>247939.18</v>
      </c>
      <c r="N407" s="249">
        <v>0</v>
      </c>
      <c r="O407" s="249">
        <v>0</v>
      </c>
      <c r="P407" s="249">
        <f>K407/H407</f>
        <v>212.27669520547946</v>
      </c>
      <c r="Q407" s="41">
        <v>9673</v>
      </c>
      <c r="R407" s="57" t="s">
        <v>91</v>
      </c>
      <c r="S407" s="147"/>
      <c r="T407" s="15"/>
      <c r="U407" s="15"/>
    </row>
    <row r="408" spans="1:207" s="118" customFormat="1" ht="30" customHeight="1" x14ac:dyDescent="0.25">
      <c r="A408" s="171">
        <v>282</v>
      </c>
      <c r="B408" s="199" t="s">
        <v>1411</v>
      </c>
      <c r="C408" s="179">
        <v>1976</v>
      </c>
      <c r="D408" s="192" t="s">
        <v>201</v>
      </c>
      <c r="E408" s="179" t="s">
        <v>20</v>
      </c>
      <c r="F408" s="194">
        <v>2</v>
      </c>
      <c r="G408" s="194">
        <v>1</v>
      </c>
      <c r="H408" s="216">
        <v>435</v>
      </c>
      <c r="I408" s="218">
        <v>36</v>
      </c>
      <c r="J408" s="218">
        <v>399</v>
      </c>
      <c r="K408" s="257">
        <f>SUM(L408:O408)</f>
        <v>3076750</v>
      </c>
      <c r="L408" s="249">
        <v>0</v>
      </c>
      <c r="M408" s="249">
        <v>0</v>
      </c>
      <c r="N408" s="249">
        <v>0</v>
      </c>
      <c r="O408" s="249">
        <f>'[1]Прод. прилож (2)'!$D$1252</f>
        <v>3076750</v>
      </c>
      <c r="P408" s="249">
        <f>K408/H408</f>
        <v>7072.9885057471265</v>
      </c>
      <c r="Q408" s="41">
        <v>9673</v>
      </c>
      <c r="R408" s="57" t="s">
        <v>93</v>
      </c>
      <c r="S408" s="147"/>
      <c r="T408" s="15"/>
      <c r="U408" s="15"/>
    </row>
    <row r="409" spans="1:207" s="118" customFormat="1" ht="30" customHeight="1" x14ac:dyDescent="0.25">
      <c r="A409" s="372" t="s">
        <v>1252</v>
      </c>
      <c r="B409" s="372"/>
      <c r="C409" s="372"/>
      <c r="D409" s="372"/>
      <c r="E409" s="372"/>
      <c r="F409" s="372"/>
      <c r="G409" s="372"/>
      <c r="H409" s="372"/>
      <c r="I409" s="372"/>
      <c r="J409" s="372"/>
      <c r="K409" s="372"/>
      <c r="L409" s="372"/>
      <c r="M409" s="372"/>
      <c r="N409" s="372"/>
      <c r="O409" s="372"/>
      <c r="P409" s="372"/>
      <c r="Q409" s="372"/>
      <c r="R409" s="372"/>
      <c r="S409" s="53"/>
      <c r="T409" s="15"/>
      <c r="U409" s="15"/>
    </row>
    <row r="410" spans="1:207" s="118" customFormat="1" ht="30" customHeight="1" x14ac:dyDescent="0.25">
      <c r="A410" s="373" t="s">
        <v>77</v>
      </c>
      <c r="B410" s="373"/>
      <c r="C410" s="232" t="s">
        <v>21</v>
      </c>
      <c r="D410" s="232" t="s">
        <v>21</v>
      </c>
      <c r="E410" s="232" t="s">
        <v>21</v>
      </c>
      <c r="F410" s="73" t="s">
        <v>21</v>
      </c>
      <c r="G410" s="73" t="s">
        <v>21</v>
      </c>
      <c r="H410" s="74">
        <f t="shared" ref="H410:O410" si="105">SUM(H411:H411)</f>
        <v>1110</v>
      </c>
      <c r="I410" s="74">
        <f t="shared" si="105"/>
        <v>189.9</v>
      </c>
      <c r="J410" s="74">
        <f t="shared" si="105"/>
        <v>796</v>
      </c>
      <c r="K410" s="74">
        <f t="shared" si="105"/>
        <v>8118007.5199999996</v>
      </c>
      <c r="L410" s="74">
        <f t="shared" si="105"/>
        <v>0</v>
      </c>
      <c r="M410" s="74">
        <f t="shared" si="105"/>
        <v>0</v>
      </c>
      <c r="N410" s="74">
        <f t="shared" si="105"/>
        <v>0</v>
      </c>
      <c r="O410" s="74">
        <f t="shared" si="105"/>
        <v>8118007.5199999996</v>
      </c>
      <c r="P410" s="29">
        <f>K410/H410</f>
        <v>7313.5202882882877</v>
      </c>
      <c r="Q410" s="75" t="s">
        <v>21</v>
      </c>
      <c r="R410" s="76" t="s">
        <v>21</v>
      </c>
      <c r="S410" s="53"/>
      <c r="T410" s="16"/>
      <c r="U410" s="15"/>
    </row>
    <row r="411" spans="1:207" s="15" customFormat="1" ht="30" customHeight="1" x14ac:dyDescent="0.25">
      <c r="A411" s="171">
        <v>283</v>
      </c>
      <c r="B411" s="245" t="s">
        <v>1080</v>
      </c>
      <c r="C411" s="241">
        <v>1980</v>
      </c>
      <c r="D411" s="241" t="s">
        <v>201</v>
      </c>
      <c r="E411" s="241" t="s">
        <v>20</v>
      </c>
      <c r="F411" s="52">
        <v>2</v>
      </c>
      <c r="G411" s="52">
        <v>3</v>
      </c>
      <c r="H411" s="41">
        <v>1110</v>
      </c>
      <c r="I411" s="130">
        <v>189.9</v>
      </c>
      <c r="J411" s="130">
        <v>796</v>
      </c>
      <c r="K411" s="249">
        <f>SUM(L411:O411)</f>
        <v>8118007.5199999996</v>
      </c>
      <c r="L411" s="101">
        <v>0</v>
      </c>
      <c r="M411" s="101">
        <v>0</v>
      </c>
      <c r="N411" s="101">
        <v>0</v>
      </c>
      <c r="O411" s="41">
        <f>'[1]Прод. прилож (2)'!$D$115</f>
        <v>8118007.5199999996</v>
      </c>
      <c r="P411" s="41">
        <f>K411/H411</f>
        <v>7313.5202882882877</v>
      </c>
      <c r="Q411" s="41">
        <v>9673</v>
      </c>
      <c r="R411" s="45" t="s">
        <v>91</v>
      </c>
      <c r="S411" s="137"/>
    </row>
    <row r="412" spans="1:207" s="118" customFormat="1" ht="30" customHeight="1" x14ac:dyDescent="0.25">
      <c r="A412" s="372" t="s">
        <v>1253</v>
      </c>
      <c r="B412" s="372"/>
      <c r="C412" s="372"/>
      <c r="D412" s="372"/>
      <c r="E412" s="372"/>
      <c r="F412" s="372"/>
      <c r="G412" s="372"/>
      <c r="H412" s="372"/>
      <c r="I412" s="372"/>
      <c r="J412" s="372"/>
      <c r="K412" s="372"/>
      <c r="L412" s="372"/>
      <c r="M412" s="372"/>
      <c r="N412" s="372"/>
      <c r="O412" s="372"/>
      <c r="P412" s="372"/>
      <c r="Q412" s="372"/>
      <c r="R412" s="372"/>
      <c r="S412" s="46"/>
      <c r="T412" s="15"/>
      <c r="U412" s="15"/>
    </row>
    <row r="413" spans="1:207" s="118" customFormat="1" ht="30" customHeight="1" x14ac:dyDescent="0.25">
      <c r="A413" s="373" t="s">
        <v>39</v>
      </c>
      <c r="B413" s="373"/>
      <c r="C413" s="232" t="s">
        <v>21</v>
      </c>
      <c r="D413" s="232" t="s">
        <v>21</v>
      </c>
      <c r="E413" s="232" t="s">
        <v>21</v>
      </c>
      <c r="F413" s="73" t="s">
        <v>21</v>
      </c>
      <c r="G413" s="73" t="s">
        <v>21</v>
      </c>
      <c r="H413" s="74">
        <f>SUM(H414:H416)</f>
        <v>6509</v>
      </c>
      <c r="I413" s="74">
        <f t="shared" ref="I413:O413" si="106">SUM(I414:I416)</f>
        <v>0</v>
      </c>
      <c r="J413" s="74">
        <f t="shared" si="106"/>
        <v>5185.6000000000004</v>
      </c>
      <c r="K413" s="74">
        <f t="shared" si="106"/>
        <v>10979600</v>
      </c>
      <c r="L413" s="74">
        <f t="shared" si="106"/>
        <v>0</v>
      </c>
      <c r="M413" s="74">
        <f t="shared" si="106"/>
        <v>0</v>
      </c>
      <c r="N413" s="74">
        <f t="shared" si="106"/>
        <v>0</v>
      </c>
      <c r="O413" s="74">
        <f t="shared" si="106"/>
        <v>10979600</v>
      </c>
      <c r="P413" s="29">
        <f>K413/H413</f>
        <v>1686.8336149946228</v>
      </c>
      <c r="Q413" s="75" t="s">
        <v>21</v>
      </c>
      <c r="R413" s="76" t="s">
        <v>21</v>
      </c>
      <c r="S413" s="46"/>
      <c r="T413" s="15"/>
      <c r="U413" s="15"/>
    </row>
    <row r="414" spans="1:207" s="118" customFormat="1" ht="30" customHeight="1" x14ac:dyDescent="0.25">
      <c r="A414" s="308">
        <v>284</v>
      </c>
      <c r="B414" s="245" t="s">
        <v>1518</v>
      </c>
      <c r="C414" s="247">
        <v>1990</v>
      </c>
      <c r="D414" s="247" t="s">
        <v>201</v>
      </c>
      <c r="E414" s="247" t="s">
        <v>20</v>
      </c>
      <c r="F414" s="248">
        <v>4</v>
      </c>
      <c r="G414" s="248">
        <v>4</v>
      </c>
      <c r="H414" s="38">
        <v>1121</v>
      </c>
      <c r="I414" s="38">
        <v>0</v>
      </c>
      <c r="J414" s="38">
        <v>921</v>
      </c>
      <c r="K414" s="38">
        <f>SUM(L414:O414)</f>
        <v>5464800</v>
      </c>
      <c r="L414" s="38">
        <f t="shared" ref="L414:N414" si="107">SUM(L416)</f>
        <v>0</v>
      </c>
      <c r="M414" s="38">
        <f t="shared" si="107"/>
        <v>0</v>
      </c>
      <c r="N414" s="38">
        <f t="shared" si="107"/>
        <v>0</v>
      </c>
      <c r="O414" s="38">
        <f>'[1]Прод. прилож (2)'!$D$1254</f>
        <v>5464800</v>
      </c>
      <c r="P414" s="41">
        <f>K414/H414</f>
        <v>4874.9330954504903</v>
      </c>
      <c r="Q414" s="41">
        <v>9673</v>
      </c>
      <c r="R414" s="31" t="s">
        <v>93</v>
      </c>
      <c r="S414" s="66"/>
    </row>
    <row r="415" spans="1:207" s="118" customFormat="1" ht="30" customHeight="1" x14ac:dyDescent="0.25">
      <c r="A415" s="171">
        <v>285</v>
      </c>
      <c r="B415" s="245" t="s">
        <v>1167</v>
      </c>
      <c r="C415" s="241">
        <v>1964</v>
      </c>
      <c r="D415" s="247" t="s">
        <v>201</v>
      </c>
      <c r="E415" s="241" t="s">
        <v>20</v>
      </c>
      <c r="F415" s="241">
        <v>2</v>
      </c>
      <c r="G415" s="241">
        <v>2</v>
      </c>
      <c r="H415" s="233">
        <v>687.7</v>
      </c>
      <c r="I415" s="233">
        <v>0</v>
      </c>
      <c r="J415" s="233">
        <v>376.6</v>
      </c>
      <c r="K415" s="257">
        <f>SUM(L415:O415)</f>
        <v>50000</v>
      </c>
      <c r="L415" s="249">
        <v>0</v>
      </c>
      <c r="M415" s="249">
        <v>0</v>
      </c>
      <c r="N415" s="249">
        <v>0</v>
      </c>
      <c r="O415" s="233">
        <f>'[1]Прод. прилож (2)'!$D$1255</f>
        <v>50000</v>
      </c>
      <c r="P415" s="249">
        <f>K415/H415</f>
        <v>72.706121855460225</v>
      </c>
      <c r="Q415" s="41">
        <v>9673</v>
      </c>
      <c r="R415" s="251" t="s">
        <v>93</v>
      </c>
      <c r="S415" s="53"/>
      <c r="T415" s="16"/>
      <c r="U415" s="15"/>
    </row>
    <row r="416" spans="1:207" s="118" customFormat="1" ht="30" customHeight="1" x14ac:dyDescent="0.25">
      <c r="A416" s="171">
        <v>286</v>
      </c>
      <c r="B416" s="245" t="s">
        <v>1519</v>
      </c>
      <c r="C416" s="241">
        <v>1985</v>
      </c>
      <c r="D416" s="247" t="s">
        <v>201</v>
      </c>
      <c r="E416" s="241" t="s">
        <v>22</v>
      </c>
      <c r="F416" s="241">
        <v>4</v>
      </c>
      <c r="G416" s="241">
        <v>5</v>
      </c>
      <c r="H416" s="233">
        <v>4700.3</v>
      </c>
      <c r="I416" s="233">
        <v>0</v>
      </c>
      <c r="J416" s="233">
        <v>3888</v>
      </c>
      <c r="K416" s="257">
        <f>SUM(L416:O416)</f>
        <v>5464800</v>
      </c>
      <c r="L416" s="249">
        <v>0</v>
      </c>
      <c r="M416" s="249">
        <v>0</v>
      </c>
      <c r="N416" s="249">
        <v>0</v>
      </c>
      <c r="O416" s="233">
        <f>'[1]Прод. прилож (2)'!$D$1256</f>
        <v>5464800</v>
      </c>
      <c r="P416" s="249">
        <f>K416/H416</f>
        <v>1162.6491926047272</v>
      </c>
      <c r="Q416" s="41">
        <v>9673</v>
      </c>
      <c r="R416" s="251" t="s">
        <v>93</v>
      </c>
      <c r="S416" s="53"/>
      <c r="T416" s="16"/>
      <c r="U416" s="15"/>
    </row>
    <row r="417" spans="1:21" s="118" customFormat="1" ht="30" customHeight="1" x14ac:dyDescent="0.25">
      <c r="A417" s="372" t="s">
        <v>1254</v>
      </c>
      <c r="B417" s="372"/>
      <c r="C417" s="372"/>
      <c r="D417" s="372"/>
      <c r="E417" s="372"/>
      <c r="F417" s="372"/>
      <c r="G417" s="372"/>
      <c r="H417" s="372"/>
      <c r="I417" s="372"/>
      <c r="J417" s="372"/>
      <c r="K417" s="372"/>
      <c r="L417" s="372"/>
      <c r="M417" s="372"/>
      <c r="N417" s="372"/>
      <c r="O417" s="372"/>
      <c r="P417" s="372"/>
      <c r="Q417" s="372"/>
      <c r="R417" s="372"/>
      <c r="S417" s="46"/>
      <c r="T417" s="15"/>
      <c r="U417" s="15"/>
    </row>
    <row r="418" spans="1:21" s="118" customFormat="1" ht="30" customHeight="1" x14ac:dyDescent="0.25">
      <c r="A418" s="373" t="s">
        <v>975</v>
      </c>
      <c r="B418" s="373"/>
      <c r="C418" s="232" t="s">
        <v>21</v>
      </c>
      <c r="D418" s="232" t="s">
        <v>21</v>
      </c>
      <c r="E418" s="232" t="s">
        <v>21</v>
      </c>
      <c r="F418" s="73" t="s">
        <v>21</v>
      </c>
      <c r="G418" s="73" t="s">
        <v>21</v>
      </c>
      <c r="H418" s="74">
        <f>SUM(H419:H420)</f>
        <v>1072.8</v>
      </c>
      <c r="I418" s="74">
        <f t="shared" ref="I418:O418" si="108">SUM(I419:I420)</f>
        <v>0</v>
      </c>
      <c r="J418" s="74">
        <f t="shared" si="108"/>
        <v>792.90000000000009</v>
      </c>
      <c r="K418" s="74">
        <f t="shared" si="108"/>
        <v>4503943.93</v>
      </c>
      <c r="L418" s="74">
        <f t="shared" si="108"/>
        <v>0</v>
      </c>
      <c r="M418" s="74">
        <f t="shared" si="108"/>
        <v>0</v>
      </c>
      <c r="N418" s="74">
        <f t="shared" si="108"/>
        <v>0</v>
      </c>
      <c r="O418" s="74">
        <f t="shared" si="108"/>
        <v>4503943.93</v>
      </c>
      <c r="P418" s="29">
        <f>K418/H418</f>
        <v>4198.3071681580905</v>
      </c>
      <c r="Q418" s="75" t="s">
        <v>21</v>
      </c>
      <c r="R418" s="76" t="s">
        <v>21</v>
      </c>
      <c r="S418" s="46"/>
      <c r="T418" s="15"/>
      <c r="U418" s="15"/>
    </row>
    <row r="419" spans="1:21" s="118" customFormat="1" ht="30" customHeight="1" x14ac:dyDescent="0.25">
      <c r="A419" s="171">
        <v>287</v>
      </c>
      <c r="B419" s="245" t="s">
        <v>736</v>
      </c>
      <c r="C419" s="241">
        <v>1966</v>
      </c>
      <c r="D419" s="247" t="s">
        <v>201</v>
      </c>
      <c r="E419" s="241" t="s">
        <v>20</v>
      </c>
      <c r="F419" s="242">
        <v>2</v>
      </c>
      <c r="G419" s="242">
        <v>2</v>
      </c>
      <c r="H419" s="233">
        <v>570</v>
      </c>
      <c r="I419" s="234">
        <v>0</v>
      </c>
      <c r="J419" s="234">
        <v>358.1</v>
      </c>
      <c r="K419" s="257">
        <f>SUM(L419:O419)</f>
        <v>4453943.93</v>
      </c>
      <c r="L419" s="249">
        <v>0</v>
      </c>
      <c r="M419" s="249">
        <v>0</v>
      </c>
      <c r="N419" s="249">
        <v>0</v>
      </c>
      <c r="O419" s="233">
        <f>'[1]Прод. прилож (2)'!$D$117</f>
        <v>4453943.93</v>
      </c>
      <c r="P419" s="233">
        <f>K419/H419</f>
        <v>7813.9367192982454</v>
      </c>
      <c r="Q419" s="41">
        <v>9673</v>
      </c>
      <c r="R419" s="251" t="s">
        <v>91</v>
      </c>
      <c r="S419" s="147"/>
      <c r="T419" s="16"/>
      <c r="U419" s="15"/>
    </row>
    <row r="420" spans="1:21" ht="30" customHeight="1" x14ac:dyDescent="0.25">
      <c r="A420" s="171">
        <v>288</v>
      </c>
      <c r="B420" s="245" t="s">
        <v>733</v>
      </c>
      <c r="C420" s="241">
        <v>1966</v>
      </c>
      <c r="D420" s="247" t="s">
        <v>201</v>
      </c>
      <c r="E420" s="241" t="s">
        <v>20</v>
      </c>
      <c r="F420" s="241">
        <v>2</v>
      </c>
      <c r="G420" s="241">
        <v>2</v>
      </c>
      <c r="H420" s="233">
        <v>502.8</v>
      </c>
      <c r="I420" s="233">
        <v>0</v>
      </c>
      <c r="J420" s="233">
        <v>434.8</v>
      </c>
      <c r="K420" s="257">
        <f>SUM(L420:O420)</f>
        <v>50000</v>
      </c>
      <c r="L420" s="249">
        <v>0</v>
      </c>
      <c r="M420" s="249">
        <v>0</v>
      </c>
      <c r="N420" s="249">
        <v>0</v>
      </c>
      <c r="O420" s="233">
        <f>'[1]Прод. прилож (2)'!$D$1258</f>
        <v>50000</v>
      </c>
      <c r="P420" s="249">
        <f>K420/H420</f>
        <v>99.443118536197289</v>
      </c>
      <c r="Q420" s="41">
        <v>9673</v>
      </c>
      <c r="R420" s="251" t="s">
        <v>93</v>
      </c>
      <c r="S420" s="17"/>
      <c r="T420" s="17"/>
    </row>
    <row r="421" spans="1:21" s="118" customFormat="1" ht="30" customHeight="1" x14ac:dyDescent="0.25">
      <c r="A421" s="372" t="s">
        <v>1265</v>
      </c>
      <c r="B421" s="372"/>
      <c r="C421" s="372"/>
      <c r="D421" s="372"/>
      <c r="E421" s="372"/>
      <c r="F421" s="372"/>
      <c r="G421" s="372"/>
      <c r="H421" s="372"/>
      <c r="I421" s="372"/>
      <c r="J421" s="372"/>
      <c r="K421" s="372"/>
      <c r="L421" s="372"/>
      <c r="M421" s="372"/>
      <c r="N421" s="372"/>
      <c r="O421" s="372"/>
      <c r="P421" s="372"/>
      <c r="Q421" s="372"/>
      <c r="R421" s="372"/>
      <c r="S421" s="46"/>
      <c r="T421" s="15"/>
      <c r="U421" s="15"/>
    </row>
    <row r="422" spans="1:21" s="118" customFormat="1" ht="30" customHeight="1" x14ac:dyDescent="0.25">
      <c r="A422" s="373" t="s">
        <v>737</v>
      </c>
      <c r="B422" s="373"/>
      <c r="C422" s="232" t="s">
        <v>21</v>
      </c>
      <c r="D422" s="232" t="s">
        <v>21</v>
      </c>
      <c r="E422" s="232" t="s">
        <v>21</v>
      </c>
      <c r="F422" s="73" t="s">
        <v>21</v>
      </c>
      <c r="G422" s="73" t="s">
        <v>21</v>
      </c>
      <c r="H422" s="74">
        <f>SUM(H423:H426)</f>
        <v>834</v>
      </c>
      <c r="I422" s="74">
        <f t="shared" ref="I422:O422" si="109">SUM(I423:I426)</f>
        <v>0</v>
      </c>
      <c r="J422" s="74">
        <f t="shared" si="109"/>
        <v>756</v>
      </c>
      <c r="K422" s="74">
        <f t="shared" si="109"/>
        <v>14392355.359999999</v>
      </c>
      <c r="L422" s="74">
        <f t="shared" si="109"/>
        <v>0</v>
      </c>
      <c r="M422" s="74">
        <f t="shared" si="109"/>
        <v>0</v>
      </c>
      <c r="N422" s="74">
        <f t="shared" si="109"/>
        <v>0</v>
      </c>
      <c r="O422" s="74">
        <f t="shared" si="109"/>
        <v>14392355.359999999</v>
      </c>
      <c r="P422" s="29">
        <f>K422/H422</f>
        <v>17257.020815347722</v>
      </c>
      <c r="Q422" s="75" t="s">
        <v>21</v>
      </c>
      <c r="R422" s="76" t="s">
        <v>21</v>
      </c>
      <c r="S422" s="46"/>
      <c r="T422" s="15"/>
      <c r="U422" s="15"/>
    </row>
    <row r="423" spans="1:21" ht="30" customHeight="1" x14ac:dyDescent="0.25">
      <c r="A423" s="383">
        <v>289</v>
      </c>
      <c r="B423" s="370" t="s">
        <v>734</v>
      </c>
      <c r="C423" s="374">
        <v>1967</v>
      </c>
      <c r="D423" s="378" t="s">
        <v>201</v>
      </c>
      <c r="E423" s="374" t="s">
        <v>20</v>
      </c>
      <c r="F423" s="376">
        <v>2</v>
      </c>
      <c r="G423" s="376">
        <v>2</v>
      </c>
      <c r="H423" s="398">
        <v>417</v>
      </c>
      <c r="I423" s="411">
        <v>0</v>
      </c>
      <c r="J423" s="411">
        <v>378</v>
      </c>
      <c r="K423" s="257">
        <f>SUM(L423:O423)</f>
        <v>24048.68</v>
      </c>
      <c r="L423" s="249">
        <v>0</v>
      </c>
      <c r="M423" s="249">
        <v>0</v>
      </c>
      <c r="N423" s="249">
        <v>0</v>
      </c>
      <c r="O423" s="233">
        <f>'[1]Прод. прилож (2)'!$D$565</f>
        <v>24048.68</v>
      </c>
      <c r="P423" s="249">
        <f>K423/H423</f>
        <v>57.670695443645087</v>
      </c>
      <c r="Q423" s="41">
        <v>9673</v>
      </c>
      <c r="R423" s="251" t="s">
        <v>92</v>
      </c>
      <c r="S423" s="17"/>
      <c r="T423" s="17"/>
    </row>
    <row r="424" spans="1:21" ht="30" customHeight="1" x14ac:dyDescent="0.25">
      <c r="A424" s="384"/>
      <c r="B424" s="371"/>
      <c r="C424" s="375"/>
      <c r="D424" s="379"/>
      <c r="E424" s="375"/>
      <c r="F424" s="430"/>
      <c r="G424" s="430"/>
      <c r="H424" s="399"/>
      <c r="I424" s="412"/>
      <c r="J424" s="412"/>
      <c r="K424" s="257">
        <f>SUM(L424:O424)</f>
        <v>7172129</v>
      </c>
      <c r="L424" s="249">
        <v>0</v>
      </c>
      <c r="M424" s="249">
        <v>0</v>
      </c>
      <c r="N424" s="249">
        <v>0</v>
      </c>
      <c r="O424" s="233">
        <f>'[1]Прод. прилож (2)'!$D$1260</f>
        <v>7172129</v>
      </c>
      <c r="P424" s="249">
        <f>K424/H423</f>
        <v>17199.350119904077</v>
      </c>
      <c r="Q424" s="41">
        <v>9673</v>
      </c>
      <c r="R424" s="251" t="s">
        <v>93</v>
      </c>
      <c r="S424" s="17"/>
      <c r="T424" s="17"/>
    </row>
    <row r="425" spans="1:21" ht="30" customHeight="1" x14ac:dyDescent="0.25">
      <c r="A425" s="383">
        <v>290</v>
      </c>
      <c r="B425" s="370" t="s">
        <v>735</v>
      </c>
      <c r="C425" s="374">
        <v>1964</v>
      </c>
      <c r="D425" s="378" t="s">
        <v>201</v>
      </c>
      <c r="E425" s="374" t="s">
        <v>20</v>
      </c>
      <c r="F425" s="376">
        <v>2</v>
      </c>
      <c r="G425" s="376">
        <v>2</v>
      </c>
      <c r="H425" s="398">
        <v>417</v>
      </c>
      <c r="I425" s="411">
        <v>0</v>
      </c>
      <c r="J425" s="411">
        <v>378</v>
      </c>
      <c r="K425" s="257">
        <f>SUM(L425:O425)</f>
        <v>24048.68</v>
      </c>
      <c r="L425" s="249">
        <v>0</v>
      </c>
      <c r="M425" s="249">
        <v>0</v>
      </c>
      <c r="N425" s="249">
        <v>0</v>
      </c>
      <c r="O425" s="233">
        <f>'[1]Прод. прилож (2)'!$D$566</f>
        <v>24048.68</v>
      </c>
      <c r="P425" s="249">
        <f>K425/H425</f>
        <v>57.670695443645087</v>
      </c>
      <c r="Q425" s="41">
        <v>9673</v>
      </c>
      <c r="R425" s="251" t="s">
        <v>92</v>
      </c>
      <c r="S425" s="17"/>
      <c r="T425" s="17"/>
    </row>
    <row r="426" spans="1:21" ht="30" customHeight="1" x14ac:dyDescent="0.25">
      <c r="A426" s="384"/>
      <c r="B426" s="371"/>
      <c r="C426" s="375"/>
      <c r="D426" s="379"/>
      <c r="E426" s="375"/>
      <c r="F426" s="430"/>
      <c r="G426" s="430"/>
      <c r="H426" s="399"/>
      <c r="I426" s="412"/>
      <c r="J426" s="412"/>
      <c r="K426" s="257">
        <f>SUM(L426:O426)</f>
        <v>7172129</v>
      </c>
      <c r="L426" s="249">
        <v>0</v>
      </c>
      <c r="M426" s="249">
        <v>0</v>
      </c>
      <c r="N426" s="249">
        <v>0</v>
      </c>
      <c r="O426" s="233">
        <f>'[1]Прод. прилож (2)'!$D$1261</f>
        <v>7172129</v>
      </c>
      <c r="P426" s="249">
        <f>K426/H425</f>
        <v>17199.350119904077</v>
      </c>
      <c r="Q426" s="41">
        <v>9673</v>
      </c>
      <c r="R426" s="251" t="s">
        <v>93</v>
      </c>
      <c r="S426" s="17"/>
      <c r="T426" s="17"/>
    </row>
    <row r="427" spans="1:21" ht="30" customHeight="1" x14ac:dyDescent="0.25">
      <c r="A427" s="372" t="s">
        <v>1266</v>
      </c>
      <c r="B427" s="372"/>
      <c r="C427" s="372"/>
      <c r="D427" s="372"/>
      <c r="E427" s="372"/>
      <c r="F427" s="372"/>
      <c r="G427" s="372"/>
      <c r="H427" s="372"/>
      <c r="I427" s="372"/>
      <c r="J427" s="372"/>
      <c r="K427" s="372"/>
      <c r="L427" s="372"/>
      <c r="M427" s="372"/>
      <c r="N427" s="372"/>
      <c r="O427" s="372"/>
      <c r="P427" s="372"/>
      <c r="Q427" s="372"/>
      <c r="R427" s="372"/>
      <c r="S427" s="14"/>
    </row>
    <row r="428" spans="1:21" ht="30" customHeight="1" x14ac:dyDescent="0.25">
      <c r="A428" s="373" t="s">
        <v>40</v>
      </c>
      <c r="B428" s="373"/>
      <c r="C428" s="232" t="s">
        <v>21</v>
      </c>
      <c r="D428" s="232" t="s">
        <v>21</v>
      </c>
      <c r="E428" s="232" t="s">
        <v>21</v>
      </c>
      <c r="F428" s="73" t="s">
        <v>21</v>
      </c>
      <c r="G428" s="73" t="s">
        <v>21</v>
      </c>
      <c r="H428" s="74">
        <f>SUM(H429:H437)</f>
        <v>6275.75</v>
      </c>
      <c r="I428" s="74">
        <f t="shared" ref="I428:O428" si="110">SUM(I429:I437)</f>
        <v>133.1</v>
      </c>
      <c r="J428" s="74">
        <f t="shared" si="110"/>
        <v>5481.3499999999995</v>
      </c>
      <c r="K428" s="74">
        <f t="shared" si="110"/>
        <v>26710359.34</v>
      </c>
      <c r="L428" s="74">
        <f t="shared" si="110"/>
        <v>0</v>
      </c>
      <c r="M428" s="74">
        <f t="shared" si="110"/>
        <v>0</v>
      </c>
      <c r="N428" s="74">
        <f t="shared" si="110"/>
        <v>0</v>
      </c>
      <c r="O428" s="74">
        <f t="shared" si="110"/>
        <v>26710359.34</v>
      </c>
      <c r="P428" s="29">
        <f t="shared" ref="P428:P437" si="111">K428/H428</f>
        <v>4256.1222706449425</v>
      </c>
      <c r="Q428" s="75" t="s">
        <v>21</v>
      </c>
      <c r="R428" s="76" t="s">
        <v>21</v>
      </c>
      <c r="S428" s="14"/>
    </row>
    <row r="429" spans="1:21" ht="30" customHeight="1" x14ac:dyDescent="0.25">
      <c r="A429" s="171">
        <v>291</v>
      </c>
      <c r="B429" s="245" t="s">
        <v>1168</v>
      </c>
      <c r="C429" s="247">
        <v>1978</v>
      </c>
      <c r="D429" s="247" t="s">
        <v>201</v>
      </c>
      <c r="E429" s="247" t="s">
        <v>20</v>
      </c>
      <c r="F429" s="248">
        <v>2</v>
      </c>
      <c r="G429" s="248">
        <v>4</v>
      </c>
      <c r="H429" s="38">
        <v>1178.55</v>
      </c>
      <c r="I429" s="38">
        <v>0</v>
      </c>
      <c r="J429" s="38">
        <v>1081.05</v>
      </c>
      <c r="K429" s="38">
        <f t="shared" ref="K429:K437" si="112">SUM(L429:O429)</f>
        <v>50000</v>
      </c>
      <c r="L429" s="38">
        <v>0</v>
      </c>
      <c r="M429" s="38">
        <v>0</v>
      </c>
      <c r="N429" s="38">
        <v>0</v>
      </c>
      <c r="O429" s="38">
        <f>'[1]Прод. прилож (2)'!$D$1263</f>
        <v>50000</v>
      </c>
      <c r="P429" s="249">
        <f t="shared" si="111"/>
        <v>42.425013788129483</v>
      </c>
      <c r="Q429" s="41">
        <v>9673</v>
      </c>
      <c r="R429" s="57" t="s">
        <v>93</v>
      </c>
      <c r="S429" s="2"/>
      <c r="T429" s="2"/>
      <c r="U429" s="2"/>
    </row>
    <row r="430" spans="1:21" s="118" customFormat="1" ht="30" customHeight="1" x14ac:dyDescent="0.25">
      <c r="A430" s="383">
        <v>292</v>
      </c>
      <c r="B430" s="370" t="s">
        <v>1169</v>
      </c>
      <c r="C430" s="374">
        <v>1982</v>
      </c>
      <c r="D430" s="378" t="s">
        <v>201</v>
      </c>
      <c r="E430" s="374" t="s">
        <v>20</v>
      </c>
      <c r="F430" s="394">
        <v>2</v>
      </c>
      <c r="G430" s="394">
        <v>3</v>
      </c>
      <c r="H430" s="396">
        <v>920.7</v>
      </c>
      <c r="I430" s="400">
        <v>0</v>
      </c>
      <c r="J430" s="400">
        <v>835</v>
      </c>
      <c r="K430" s="257">
        <f t="shared" si="112"/>
        <v>20481.650000000001</v>
      </c>
      <c r="L430" s="249">
        <v>0</v>
      </c>
      <c r="M430" s="249">
        <v>0</v>
      </c>
      <c r="N430" s="249">
        <v>0</v>
      </c>
      <c r="O430" s="39">
        <f>'[1]Прод. прилож (2)'!$D$568</f>
        <v>20481.650000000001</v>
      </c>
      <c r="P430" s="249">
        <f t="shared" si="111"/>
        <v>22.245736939285326</v>
      </c>
      <c r="Q430" s="41">
        <v>9673</v>
      </c>
      <c r="R430" s="57" t="s">
        <v>92</v>
      </c>
      <c r="S430" s="46"/>
      <c r="T430" s="15"/>
      <c r="U430" s="15"/>
    </row>
    <row r="431" spans="1:21" s="118" customFormat="1" ht="30" customHeight="1" x14ac:dyDescent="0.25">
      <c r="A431" s="384"/>
      <c r="B431" s="371"/>
      <c r="C431" s="375"/>
      <c r="D431" s="379"/>
      <c r="E431" s="375"/>
      <c r="F431" s="395"/>
      <c r="G431" s="395"/>
      <c r="H431" s="397"/>
      <c r="I431" s="401"/>
      <c r="J431" s="401"/>
      <c r="K431" s="257">
        <f t="shared" si="112"/>
        <v>5756700</v>
      </c>
      <c r="L431" s="249">
        <v>0</v>
      </c>
      <c r="M431" s="249">
        <v>0</v>
      </c>
      <c r="N431" s="249">
        <v>0</v>
      </c>
      <c r="O431" s="39">
        <f>'[1]Прод. прилож (2)'!$D$1264</f>
        <v>5756700</v>
      </c>
      <c r="P431" s="249">
        <f>K431/H430</f>
        <v>6252.5252525252527</v>
      </c>
      <c r="Q431" s="41">
        <v>9673</v>
      </c>
      <c r="R431" s="57" t="s">
        <v>93</v>
      </c>
      <c r="S431" s="46"/>
      <c r="T431" s="15"/>
      <c r="U431" s="15"/>
    </row>
    <row r="432" spans="1:21" s="118" customFormat="1" ht="30" customHeight="1" x14ac:dyDescent="0.25">
      <c r="A432" s="171">
        <v>293</v>
      </c>
      <c r="B432" s="199" t="s">
        <v>1398</v>
      </c>
      <c r="C432" s="179">
        <v>1998</v>
      </c>
      <c r="D432" s="192" t="s">
        <v>201</v>
      </c>
      <c r="E432" s="179" t="s">
        <v>20</v>
      </c>
      <c r="F432" s="194">
        <v>3</v>
      </c>
      <c r="G432" s="194">
        <v>2</v>
      </c>
      <c r="H432" s="216">
        <v>1562.9</v>
      </c>
      <c r="I432" s="218">
        <v>62</v>
      </c>
      <c r="J432" s="218">
        <v>1441.4</v>
      </c>
      <c r="K432" s="257">
        <f>SUM(L432:O432)</f>
        <v>7199753.4699999997</v>
      </c>
      <c r="L432" s="249">
        <v>0</v>
      </c>
      <c r="M432" s="249">
        <v>0</v>
      </c>
      <c r="N432" s="249">
        <v>0</v>
      </c>
      <c r="O432" s="39">
        <f>'[1]Прод. прилож (2)'!$D$1265</f>
        <v>7199753.4699999997</v>
      </c>
      <c r="P432" s="249">
        <f>K432/H432</f>
        <v>4606.6629150937351</v>
      </c>
      <c r="Q432" s="41">
        <v>9673</v>
      </c>
      <c r="R432" s="57" t="s">
        <v>93</v>
      </c>
      <c r="S432" s="46"/>
      <c r="T432" s="15"/>
      <c r="U432" s="15"/>
    </row>
    <row r="433" spans="1:21" s="118" customFormat="1" ht="30" customHeight="1" x14ac:dyDescent="0.25">
      <c r="A433" s="383">
        <v>294</v>
      </c>
      <c r="B433" s="370" t="s">
        <v>1170</v>
      </c>
      <c r="C433" s="374">
        <v>1958</v>
      </c>
      <c r="D433" s="378" t="s">
        <v>201</v>
      </c>
      <c r="E433" s="374" t="s">
        <v>224</v>
      </c>
      <c r="F433" s="394">
        <v>2</v>
      </c>
      <c r="G433" s="394">
        <v>1</v>
      </c>
      <c r="H433" s="396">
        <v>455</v>
      </c>
      <c r="I433" s="400">
        <v>34.1</v>
      </c>
      <c r="J433" s="400">
        <v>368.1</v>
      </c>
      <c r="K433" s="257">
        <f t="shared" ref="K433" si="113">SUM(L433:O433)</f>
        <v>56457.54</v>
      </c>
      <c r="L433" s="249">
        <v>0</v>
      </c>
      <c r="M433" s="249">
        <v>0</v>
      </c>
      <c r="N433" s="249">
        <v>0</v>
      </c>
      <c r="O433" s="39">
        <f>'[1]Прод. прилож (2)'!$D$119</f>
        <v>56457.54</v>
      </c>
      <c r="P433" s="249">
        <f t="shared" ref="P433" si="114">K433/H433</f>
        <v>124.0825054945055</v>
      </c>
      <c r="Q433" s="41">
        <v>9673</v>
      </c>
      <c r="R433" s="57" t="s">
        <v>91</v>
      </c>
      <c r="S433" s="147"/>
      <c r="T433" s="15"/>
      <c r="U433" s="15"/>
    </row>
    <row r="434" spans="1:21" s="118" customFormat="1" ht="30" customHeight="1" x14ac:dyDescent="0.25">
      <c r="A434" s="384"/>
      <c r="B434" s="371"/>
      <c r="C434" s="375"/>
      <c r="D434" s="379"/>
      <c r="E434" s="375"/>
      <c r="F434" s="395"/>
      <c r="G434" s="395"/>
      <c r="H434" s="397"/>
      <c r="I434" s="401"/>
      <c r="J434" s="401"/>
      <c r="K434" s="257">
        <f t="shared" si="112"/>
        <v>4715620.1100000003</v>
      </c>
      <c r="L434" s="249">
        <v>0</v>
      </c>
      <c r="M434" s="249">
        <v>0</v>
      </c>
      <c r="N434" s="249">
        <v>0</v>
      </c>
      <c r="O434" s="39">
        <f>'[1]Прод. прилож (2)'!$D$569</f>
        <v>4715620.1100000003</v>
      </c>
      <c r="P434" s="249">
        <f>K434/H433</f>
        <v>10364.000241758242</v>
      </c>
      <c r="Q434" s="41">
        <v>9673</v>
      </c>
      <c r="R434" s="57" t="s">
        <v>92</v>
      </c>
      <c r="S434" s="46"/>
      <c r="T434" s="15"/>
      <c r="U434" s="15"/>
    </row>
    <row r="435" spans="1:21" s="118" customFormat="1" ht="30" customHeight="1" x14ac:dyDescent="0.25">
      <c r="A435" s="171">
        <v>295</v>
      </c>
      <c r="B435" s="116" t="s">
        <v>1171</v>
      </c>
      <c r="C435" s="241">
        <v>1981</v>
      </c>
      <c r="D435" s="247" t="s">
        <v>201</v>
      </c>
      <c r="E435" s="241" t="s">
        <v>224</v>
      </c>
      <c r="F435" s="248">
        <v>2</v>
      </c>
      <c r="G435" s="248">
        <v>1</v>
      </c>
      <c r="H435" s="249">
        <v>415</v>
      </c>
      <c r="I435" s="249">
        <v>37</v>
      </c>
      <c r="J435" s="249">
        <v>378</v>
      </c>
      <c r="K435" s="257">
        <f t="shared" si="112"/>
        <v>50000</v>
      </c>
      <c r="L435" s="249">
        <v>0</v>
      </c>
      <c r="M435" s="249">
        <v>0</v>
      </c>
      <c r="N435" s="249">
        <v>0</v>
      </c>
      <c r="O435" s="39">
        <f>'[1]Прод. прилож (2)'!$D$1266</f>
        <v>50000</v>
      </c>
      <c r="P435" s="249">
        <f t="shared" si="111"/>
        <v>120.48192771084338</v>
      </c>
      <c r="Q435" s="41">
        <v>9673</v>
      </c>
      <c r="R435" s="57" t="s">
        <v>93</v>
      </c>
      <c r="S435" s="46"/>
      <c r="T435" s="15"/>
      <c r="U435" s="15"/>
    </row>
    <row r="436" spans="1:21" s="118" customFormat="1" ht="30" customHeight="1" x14ac:dyDescent="0.25">
      <c r="A436" s="331">
        <v>296</v>
      </c>
      <c r="B436" s="317" t="s">
        <v>1172</v>
      </c>
      <c r="C436" s="308">
        <v>1965</v>
      </c>
      <c r="D436" s="319" t="s">
        <v>201</v>
      </c>
      <c r="E436" s="308" t="s">
        <v>20</v>
      </c>
      <c r="F436" s="320">
        <v>2</v>
      </c>
      <c r="G436" s="320">
        <v>2</v>
      </c>
      <c r="H436" s="324">
        <v>412.6</v>
      </c>
      <c r="I436" s="322">
        <v>0</v>
      </c>
      <c r="J436" s="322">
        <v>412.6</v>
      </c>
      <c r="K436" s="321">
        <f t="shared" si="112"/>
        <v>8252.5</v>
      </c>
      <c r="L436" s="324">
        <v>0</v>
      </c>
      <c r="M436" s="324">
        <v>0</v>
      </c>
      <c r="N436" s="324">
        <v>0</v>
      </c>
      <c r="O436" s="39">
        <f>'[1]Прод. прилож (2)'!$D$570</f>
        <v>8252.5</v>
      </c>
      <c r="P436" s="324">
        <f t="shared" si="111"/>
        <v>20.001211827435771</v>
      </c>
      <c r="Q436" s="41">
        <v>9673</v>
      </c>
      <c r="R436" s="57" t="s">
        <v>92</v>
      </c>
      <c r="S436" s="15"/>
      <c r="T436" s="15"/>
      <c r="U436" s="15"/>
    </row>
    <row r="437" spans="1:21" ht="30" customHeight="1" x14ac:dyDescent="0.25">
      <c r="A437" s="171">
        <v>297</v>
      </c>
      <c r="B437" s="245" t="s">
        <v>1173</v>
      </c>
      <c r="C437" s="241">
        <v>1979</v>
      </c>
      <c r="D437" s="247" t="s">
        <v>201</v>
      </c>
      <c r="E437" s="241" t="s">
        <v>20</v>
      </c>
      <c r="F437" s="248">
        <v>2</v>
      </c>
      <c r="G437" s="248">
        <v>3</v>
      </c>
      <c r="H437" s="249">
        <v>1331</v>
      </c>
      <c r="I437" s="259">
        <v>0</v>
      </c>
      <c r="J437" s="259">
        <v>965.2</v>
      </c>
      <c r="K437" s="257">
        <f t="shared" si="112"/>
        <v>8853094.0700000003</v>
      </c>
      <c r="L437" s="249">
        <v>0</v>
      </c>
      <c r="M437" s="249">
        <v>0</v>
      </c>
      <c r="N437" s="249">
        <v>0</v>
      </c>
      <c r="O437" s="39">
        <f>'[1]Прод. прилож (2)'!$D$120</f>
        <v>8853094.0700000003</v>
      </c>
      <c r="P437" s="249">
        <f t="shared" si="111"/>
        <v>6651.4606085649893</v>
      </c>
      <c r="Q437" s="41">
        <v>9673</v>
      </c>
      <c r="R437" s="57" t="s">
        <v>91</v>
      </c>
    </row>
    <row r="438" spans="1:21" ht="30" customHeight="1" x14ac:dyDescent="0.25">
      <c r="A438" s="372" t="s">
        <v>1267</v>
      </c>
      <c r="B438" s="372"/>
      <c r="C438" s="372"/>
      <c r="D438" s="372"/>
      <c r="E438" s="372"/>
      <c r="F438" s="372"/>
      <c r="G438" s="372"/>
      <c r="H438" s="372"/>
      <c r="I438" s="372"/>
      <c r="J438" s="372"/>
      <c r="K438" s="372"/>
      <c r="L438" s="372"/>
      <c r="M438" s="372"/>
      <c r="N438" s="372"/>
      <c r="O438" s="372"/>
      <c r="P438" s="372"/>
      <c r="Q438" s="372"/>
      <c r="R438" s="372"/>
      <c r="S438" s="14"/>
    </row>
    <row r="439" spans="1:21" ht="30" customHeight="1" x14ac:dyDescent="0.25">
      <c r="A439" s="373" t="s">
        <v>41</v>
      </c>
      <c r="B439" s="373"/>
      <c r="C439" s="232" t="s">
        <v>21</v>
      </c>
      <c r="D439" s="232" t="s">
        <v>21</v>
      </c>
      <c r="E439" s="232" t="s">
        <v>21</v>
      </c>
      <c r="F439" s="73" t="s">
        <v>21</v>
      </c>
      <c r="G439" s="73" t="s">
        <v>21</v>
      </c>
      <c r="H439" s="74">
        <f>SUM(H440:H448)</f>
        <v>2214.5</v>
      </c>
      <c r="I439" s="74">
        <f t="shared" ref="I439:O439" si="115">SUM(I440:I448)</f>
        <v>0</v>
      </c>
      <c r="J439" s="74">
        <f t="shared" si="115"/>
        <v>2082.3000000000002</v>
      </c>
      <c r="K439" s="74">
        <f t="shared" si="115"/>
        <v>10241010.93</v>
      </c>
      <c r="L439" s="74">
        <f t="shared" si="115"/>
        <v>0</v>
      </c>
      <c r="M439" s="74">
        <f t="shared" si="115"/>
        <v>0</v>
      </c>
      <c r="N439" s="74">
        <f t="shared" si="115"/>
        <v>0</v>
      </c>
      <c r="O439" s="74">
        <f t="shared" si="115"/>
        <v>10241010.93</v>
      </c>
      <c r="P439" s="29">
        <f>K439/H439</f>
        <v>4624.5251433732219</v>
      </c>
      <c r="Q439" s="75" t="s">
        <v>21</v>
      </c>
      <c r="R439" s="76" t="s">
        <v>21</v>
      </c>
      <c r="S439" s="14"/>
    </row>
    <row r="440" spans="1:21" ht="30" customHeight="1" x14ac:dyDescent="0.25">
      <c r="A440" s="383">
        <v>298</v>
      </c>
      <c r="B440" s="370" t="s">
        <v>738</v>
      </c>
      <c r="C440" s="374">
        <v>1964</v>
      </c>
      <c r="D440" s="378" t="s">
        <v>201</v>
      </c>
      <c r="E440" s="374" t="s">
        <v>20</v>
      </c>
      <c r="F440" s="376">
        <v>2</v>
      </c>
      <c r="G440" s="376">
        <v>1</v>
      </c>
      <c r="H440" s="398">
        <v>355.6</v>
      </c>
      <c r="I440" s="411">
        <v>0</v>
      </c>
      <c r="J440" s="411">
        <v>301.39999999999998</v>
      </c>
      <c r="K440" s="257">
        <f t="shared" ref="K440:K448" si="116">SUM(L440:O440)</f>
        <v>18862.18</v>
      </c>
      <c r="L440" s="249">
        <v>0</v>
      </c>
      <c r="M440" s="249">
        <v>0</v>
      </c>
      <c r="N440" s="249">
        <v>0</v>
      </c>
      <c r="O440" s="39">
        <f>'[1]Прод. прилож (2)'!$D$572</f>
        <v>18862.18</v>
      </c>
      <c r="P440" s="249">
        <f t="shared" ref="P440:P448" si="117">K440/H440</f>
        <v>53.043250843644543</v>
      </c>
      <c r="Q440" s="41">
        <v>9673</v>
      </c>
      <c r="R440" s="57" t="s">
        <v>92</v>
      </c>
      <c r="S440" s="17"/>
    </row>
    <row r="441" spans="1:21" ht="30" customHeight="1" x14ac:dyDescent="0.25">
      <c r="A441" s="384"/>
      <c r="B441" s="371"/>
      <c r="C441" s="375"/>
      <c r="D441" s="379"/>
      <c r="E441" s="375"/>
      <c r="F441" s="430"/>
      <c r="G441" s="430"/>
      <c r="H441" s="399"/>
      <c r="I441" s="412"/>
      <c r="J441" s="412"/>
      <c r="K441" s="257">
        <f t="shared" si="116"/>
        <v>4871395.8</v>
      </c>
      <c r="L441" s="249">
        <v>0</v>
      </c>
      <c r="M441" s="249">
        <v>0</v>
      </c>
      <c r="N441" s="249">
        <v>0</v>
      </c>
      <c r="O441" s="39">
        <f>'[1]Прод. прилож (2)'!$D$1268</f>
        <v>4871395.8</v>
      </c>
      <c r="P441" s="249">
        <f>K441/H440</f>
        <v>13699.088301462316</v>
      </c>
      <c r="Q441" s="41">
        <v>9673</v>
      </c>
      <c r="R441" s="57" t="s">
        <v>93</v>
      </c>
      <c r="S441" s="17"/>
    </row>
    <row r="442" spans="1:21" ht="30" customHeight="1" x14ac:dyDescent="0.25">
      <c r="A442" s="383">
        <v>299</v>
      </c>
      <c r="B442" s="370" t="s">
        <v>739</v>
      </c>
      <c r="C442" s="374">
        <v>1964</v>
      </c>
      <c r="D442" s="378" t="s">
        <v>201</v>
      </c>
      <c r="E442" s="374" t="s">
        <v>20</v>
      </c>
      <c r="F442" s="376">
        <v>2</v>
      </c>
      <c r="G442" s="376">
        <v>1</v>
      </c>
      <c r="H442" s="398">
        <v>373.3</v>
      </c>
      <c r="I442" s="411">
        <v>0</v>
      </c>
      <c r="J442" s="411">
        <v>373.3</v>
      </c>
      <c r="K442" s="257">
        <f t="shared" si="116"/>
        <v>20879.5</v>
      </c>
      <c r="L442" s="249">
        <v>0</v>
      </c>
      <c r="M442" s="249">
        <v>0</v>
      </c>
      <c r="N442" s="249">
        <v>0</v>
      </c>
      <c r="O442" s="39">
        <f>'[1]Прод. прилож (2)'!$D$573</f>
        <v>20879.5</v>
      </c>
      <c r="P442" s="249">
        <f t="shared" si="117"/>
        <v>55.93222609161532</v>
      </c>
      <c r="Q442" s="41">
        <v>9673</v>
      </c>
      <c r="R442" s="57" t="s">
        <v>92</v>
      </c>
      <c r="S442" s="14"/>
    </row>
    <row r="443" spans="1:21" ht="30" customHeight="1" x14ac:dyDescent="0.25">
      <c r="A443" s="384"/>
      <c r="B443" s="371"/>
      <c r="C443" s="375"/>
      <c r="D443" s="379"/>
      <c r="E443" s="375"/>
      <c r="F443" s="430"/>
      <c r="G443" s="430"/>
      <c r="H443" s="399"/>
      <c r="I443" s="412"/>
      <c r="J443" s="412"/>
      <c r="K443" s="257">
        <f t="shared" si="116"/>
        <v>1605657.5999999999</v>
      </c>
      <c r="L443" s="249">
        <v>0</v>
      </c>
      <c r="M443" s="249">
        <v>0</v>
      </c>
      <c r="N443" s="249">
        <v>0</v>
      </c>
      <c r="O443" s="39">
        <f>'[1]Прод. прилож (2)'!$D$1271</f>
        <v>1605657.5999999999</v>
      </c>
      <c r="P443" s="249">
        <f>K443/H442</f>
        <v>4301.2526118403421</v>
      </c>
      <c r="Q443" s="41">
        <v>9673</v>
      </c>
      <c r="R443" s="57" t="s">
        <v>93</v>
      </c>
      <c r="S443" s="14"/>
    </row>
    <row r="444" spans="1:21" ht="30" customHeight="1" x14ac:dyDescent="0.25">
      <c r="A444" s="171">
        <v>300</v>
      </c>
      <c r="B444" s="245" t="s">
        <v>740</v>
      </c>
      <c r="C444" s="241">
        <v>1967</v>
      </c>
      <c r="D444" s="247" t="s">
        <v>201</v>
      </c>
      <c r="E444" s="241" t="s">
        <v>20</v>
      </c>
      <c r="F444" s="241">
        <v>2</v>
      </c>
      <c r="G444" s="241">
        <v>2</v>
      </c>
      <c r="H444" s="233">
        <v>309</v>
      </c>
      <c r="I444" s="233">
        <v>0</v>
      </c>
      <c r="J444" s="233">
        <v>279</v>
      </c>
      <c r="K444" s="257">
        <f t="shared" si="116"/>
        <v>50000</v>
      </c>
      <c r="L444" s="249">
        <v>0</v>
      </c>
      <c r="M444" s="249">
        <v>0</v>
      </c>
      <c r="N444" s="249">
        <v>0</v>
      </c>
      <c r="O444" s="39">
        <f>'[1]Прод. прилож (2)'!$D$1272</f>
        <v>50000</v>
      </c>
      <c r="P444" s="249">
        <f t="shared" si="117"/>
        <v>161.81229773462783</v>
      </c>
      <c r="Q444" s="41">
        <v>9673</v>
      </c>
      <c r="R444" s="57" t="s">
        <v>93</v>
      </c>
      <c r="S444" s="14"/>
    </row>
    <row r="445" spans="1:21" s="119" customFormat="1" ht="30" customHeight="1" x14ac:dyDescent="0.25">
      <c r="A445" s="439" t="s">
        <v>1589</v>
      </c>
      <c r="B445" s="370" t="s">
        <v>741</v>
      </c>
      <c r="C445" s="374">
        <v>1961</v>
      </c>
      <c r="D445" s="378" t="s">
        <v>201</v>
      </c>
      <c r="E445" s="374" t="s">
        <v>744</v>
      </c>
      <c r="F445" s="376">
        <v>2</v>
      </c>
      <c r="G445" s="376">
        <v>1</v>
      </c>
      <c r="H445" s="398">
        <v>341</v>
      </c>
      <c r="I445" s="411">
        <v>0</v>
      </c>
      <c r="J445" s="411">
        <v>341</v>
      </c>
      <c r="K445" s="239">
        <f t="shared" ref="K445" si="118">SUM(L445:O445)</f>
        <v>54593.38</v>
      </c>
      <c r="L445" s="216">
        <v>0</v>
      </c>
      <c r="M445" s="216">
        <v>0</v>
      </c>
      <c r="N445" s="216">
        <v>0</v>
      </c>
      <c r="O445" s="185">
        <f>'[1]Прод. прилож (2)'!$D$122</f>
        <v>54593.38</v>
      </c>
      <c r="P445" s="216">
        <f t="shared" ref="P445" si="119">K445/H445</f>
        <v>160.09788856304985</v>
      </c>
      <c r="Q445" s="227">
        <v>9673</v>
      </c>
      <c r="R445" s="212" t="s">
        <v>91</v>
      </c>
      <c r="S445" s="153"/>
      <c r="T445" s="123"/>
      <c r="U445" s="123"/>
    </row>
    <row r="446" spans="1:21" s="118" customFormat="1" ht="30" customHeight="1" x14ac:dyDescent="0.25">
      <c r="A446" s="420"/>
      <c r="B446" s="371"/>
      <c r="C446" s="375"/>
      <c r="D446" s="379"/>
      <c r="E446" s="375"/>
      <c r="F446" s="430"/>
      <c r="G446" s="430"/>
      <c r="H446" s="399"/>
      <c r="I446" s="412"/>
      <c r="J446" s="412"/>
      <c r="K446" s="257">
        <f t="shared" si="116"/>
        <v>3519622.4699999997</v>
      </c>
      <c r="L446" s="249">
        <v>0</v>
      </c>
      <c r="M446" s="249">
        <v>0</v>
      </c>
      <c r="N446" s="249">
        <v>0</v>
      </c>
      <c r="O446" s="39">
        <f>'[1]Прод. прилож (2)'!$D$574</f>
        <v>3519622.4699999997</v>
      </c>
      <c r="P446" s="249">
        <f>K446/H445</f>
        <v>10321.473519061583</v>
      </c>
      <c r="Q446" s="41">
        <v>9673</v>
      </c>
      <c r="R446" s="251" t="s">
        <v>92</v>
      </c>
      <c r="S446" s="15"/>
      <c r="T446" s="15"/>
      <c r="U446" s="15"/>
    </row>
    <row r="447" spans="1:21" s="118" customFormat="1" ht="30" customHeight="1" x14ac:dyDescent="0.25">
      <c r="A447" s="57" t="s">
        <v>1590</v>
      </c>
      <c r="B447" s="245" t="s">
        <v>742</v>
      </c>
      <c r="C447" s="241">
        <v>1967</v>
      </c>
      <c r="D447" s="241">
        <v>2014</v>
      </c>
      <c r="E447" s="241" t="s">
        <v>20</v>
      </c>
      <c r="F447" s="241">
        <v>2</v>
      </c>
      <c r="G447" s="241">
        <v>2</v>
      </c>
      <c r="H447" s="233">
        <v>415.6</v>
      </c>
      <c r="I447" s="233">
        <v>0</v>
      </c>
      <c r="J447" s="233">
        <v>367.6</v>
      </c>
      <c r="K447" s="257">
        <f t="shared" si="116"/>
        <v>50000</v>
      </c>
      <c r="L447" s="249">
        <v>0</v>
      </c>
      <c r="M447" s="249">
        <v>0</v>
      </c>
      <c r="N447" s="249">
        <v>0</v>
      </c>
      <c r="O447" s="39">
        <f>'[1]Прод. прилож (2)'!$D$1269</f>
        <v>50000</v>
      </c>
      <c r="P447" s="249">
        <f t="shared" si="117"/>
        <v>120.3079884504331</v>
      </c>
      <c r="Q447" s="41">
        <v>9673</v>
      </c>
      <c r="R447" s="57" t="s">
        <v>93</v>
      </c>
      <c r="S447" s="15"/>
      <c r="T447" s="15"/>
      <c r="U447" s="15"/>
    </row>
    <row r="448" spans="1:21" ht="30" customHeight="1" x14ac:dyDescent="0.25">
      <c r="A448" s="215" t="s">
        <v>1504</v>
      </c>
      <c r="B448" s="201" t="s">
        <v>743</v>
      </c>
      <c r="C448" s="180">
        <v>1965</v>
      </c>
      <c r="D448" s="193" t="s">
        <v>201</v>
      </c>
      <c r="E448" s="180" t="s">
        <v>20</v>
      </c>
      <c r="F448" s="180">
        <v>2</v>
      </c>
      <c r="G448" s="180">
        <v>2</v>
      </c>
      <c r="H448" s="208">
        <v>420</v>
      </c>
      <c r="I448" s="208">
        <v>0</v>
      </c>
      <c r="J448" s="208">
        <v>420</v>
      </c>
      <c r="K448" s="240">
        <f t="shared" si="116"/>
        <v>50000</v>
      </c>
      <c r="L448" s="217">
        <v>0</v>
      </c>
      <c r="M448" s="217">
        <v>0</v>
      </c>
      <c r="N448" s="217">
        <v>0</v>
      </c>
      <c r="O448" s="186">
        <f>'[1]Прод. прилож (2)'!$D$1270</f>
        <v>50000</v>
      </c>
      <c r="P448" s="217">
        <f t="shared" si="117"/>
        <v>119.04761904761905</v>
      </c>
      <c r="Q448" s="228">
        <v>9673</v>
      </c>
      <c r="R448" s="215" t="s">
        <v>93</v>
      </c>
      <c r="S448" s="14"/>
    </row>
    <row r="449" spans="1:21" s="118" customFormat="1" ht="30" customHeight="1" x14ac:dyDescent="0.25">
      <c r="A449" s="372" t="s">
        <v>1268</v>
      </c>
      <c r="B449" s="372"/>
      <c r="C449" s="372"/>
      <c r="D449" s="372"/>
      <c r="E449" s="372"/>
      <c r="F449" s="372"/>
      <c r="G449" s="372"/>
      <c r="H449" s="372"/>
      <c r="I449" s="372"/>
      <c r="J449" s="372"/>
      <c r="K449" s="372"/>
      <c r="L449" s="372"/>
      <c r="M449" s="372"/>
      <c r="N449" s="372"/>
      <c r="O449" s="372"/>
      <c r="P449" s="372"/>
      <c r="Q449" s="372"/>
      <c r="R449" s="372"/>
      <c r="S449" s="46"/>
      <c r="T449" s="15"/>
      <c r="U449" s="15"/>
    </row>
    <row r="450" spans="1:21" s="118" customFormat="1" ht="30" customHeight="1" x14ac:dyDescent="0.25">
      <c r="A450" s="373" t="s">
        <v>74</v>
      </c>
      <c r="B450" s="373"/>
      <c r="C450" s="232" t="s">
        <v>21</v>
      </c>
      <c r="D450" s="232" t="s">
        <v>21</v>
      </c>
      <c r="E450" s="232" t="s">
        <v>21</v>
      </c>
      <c r="F450" s="73" t="s">
        <v>21</v>
      </c>
      <c r="G450" s="73" t="s">
        <v>21</v>
      </c>
      <c r="H450" s="74">
        <f>SUM(H451:H461)</f>
        <v>2978</v>
      </c>
      <c r="I450" s="74">
        <f t="shared" ref="I450:O450" si="120">SUM(I451:I461)</f>
        <v>0</v>
      </c>
      <c r="J450" s="74">
        <f t="shared" si="120"/>
        <v>2792.9</v>
      </c>
      <c r="K450" s="74">
        <f t="shared" si="120"/>
        <v>23000290.34</v>
      </c>
      <c r="L450" s="74">
        <f t="shared" si="120"/>
        <v>0</v>
      </c>
      <c r="M450" s="74">
        <f t="shared" si="120"/>
        <v>0</v>
      </c>
      <c r="N450" s="74">
        <f t="shared" si="120"/>
        <v>0</v>
      </c>
      <c r="O450" s="74">
        <f t="shared" si="120"/>
        <v>23000290.34</v>
      </c>
      <c r="P450" s="29">
        <f>K450/H450</f>
        <v>7723.4017259905977</v>
      </c>
      <c r="Q450" s="75" t="s">
        <v>21</v>
      </c>
      <c r="R450" s="76" t="s">
        <v>21</v>
      </c>
      <c r="S450" s="46"/>
      <c r="T450" s="15"/>
      <c r="U450" s="15"/>
    </row>
    <row r="451" spans="1:21" s="118" customFormat="1" ht="30" customHeight="1" x14ac:dyDescent="0.25">
      <c r="A451" s="428" t="s">
        <v>1505</v>
      </c>
      <c r="B451" s="370" t="s">
        <v>745</v>
      </c>
      <c r="C451" s="374">
        <v>1961</v>
      </c>
      <c r="D451" s="378" t="s">
        <v>201</v>
      </c>
      <c r="E451" s="374" t="s">
        <v>20</v>
      </c>
      <c r="F451" s="376">
        <v>2</v>
      </c>
      <c r="G451" s="376">
        <v>2</v>
      </c>
      <c r="H451" s="398">
        <v>486.8</v>
      </c>
      <c r="I451" s="411">
        <v>0</v>
      </c>
      <c r="J451" s="411">
        <v>379</v>
      </c>
      <c r="K451" s="257">
        <f t="shared" ref="K451:K454" si="121">SUM(L451:O451)</f>
        <v>2548453.9499999997</v>
      </c>
      <c r="L451" s="249">
        <v>0</v>
      </c>
      <c r="M451" s="249">
        <v>0</v>
      </c>
      <c r="N451" s="249">
        <v>0</v>
      </c>
      <c r="O451" s="233">
        <f>'[1]Прод. прилож (2)'!$D$124</f>
        <v>2548453.9499999997</v>
      </c>
      <c r="P451" s="249">
        <f>K451/H451</f>
        <v>5235.114934264584</v>
      </c>
      <c r="Q451" s="41">
        <v>9673</v>
      </c>
      <c r="R451" s="251" t="s">
        <v>91</v>
      </c>
      <c r="S451" s="137"/>
      <c r="T451" s="15"/>
    </row>
    <row r="452" spans="1:21" s="118" customFormat="1" ht="30" customHeight="1" x14ac:dyDescent="0.25">
      <c r="A452" s="429"/>
      <c r="B452" s="371"/>
      <c r="C452" s="375"/>
      <c r="D452" s="379"/>
      <c r="E452" s="375"/>
      <c r="F452" s="430"/>
      <c r="G452" s="430"/>
      <c r="H452" s="399"/>
      <c r="I452" s="412"/>
      <c r="J452" s="412"/>
      <c r="K452" s="257">
        <f t="shared" si="121"/>
        <v>1544112.96</v>
      </c>
      <c r="L452" s="249">
        <v>0</v>
      </c>
      <c r="M452" s="249">
        <v>0</v>
      </c>
      <c r="N452" s="249">
        <v>0</v>
      </c>
      <c r="O452" s="233">
        <f>'[1]Прод. прилож (2)'!$D$576</f>
        <v>1544112.96</v>
      </c>
      <c r="P452" s="249">
        <f>K452/H451</f>
        <v>3171.9658175842233</v>
      </c>
      <c r="Q452" s="41">
        <v>9673</v>
      </c>
      <c r="R452" s="251" t="s">
        <v>92</v>
      </c>
      <c r="S452" s="15"/>
      <c r="T452" s="15"/>
    </row>
    <row r="453" spans="1:21" s="118" customFormat="1" ht="30" customHeight="1" x14ac:dyDescent="0.25">
      <c r="A453" s="244" t="s">
        <v>1529</v>
      </c>
      <c r="B453" s="200" t="s">
        <v>1520</v>
      </c>
      <c r="C453" s="202">
        <v>1983</v>
      </c>
      <c r="D453" s="203" t="s">
        <v>201</v>
      </c>
      <c r="E453" s="202" t="s">
        <v>22</v>
      </c>
      <c r="F453" s="243">
        <v>2</v>
      </c>
      <c r="G453" s="243">
        <v>2</v>
      </c>
      <c r="H453" s="207">
        <v>451.2</v>
      </c>
      <c r="I453" s="210">
        <v>0</v>
      </c>
      <c r="J453" s="210">
        <v>451.2</v>
      </c>
      <c r="K453" s="257">
        <f t="shared" si="121"/>
        <v>3138750</v>
      </c>
      <c r="L453" s="249">
        <v>0</v>
      </c>
      <c r="M453" s="249">
        <v>0</v>
      </c>
      <c r="N453" s="249">
        <v>0</v>
      </c>
      <c r="O453" s="233">
        <f>'[1]Прод. прилож (2)'!$D$1274</f>
        <v>3138750</v>
      </c>
      <c r="P453" s="249">
        <f>K453/H453</f>
        <v>6956.4494680851067</v>
      </c>
      <c r="Q453" s="41">
        <v>9673</v>
      </c>
      <c r="R453" s="251" t="s">
        <v>93</v>
      </c>
      <c r="S453" s="15"/>
      <c r="T453" s="15"/>
    </row>
    <row r="454" spans="1:21" s="118" customFormat="1" ht="30" customHeight="1" x14ac:dyDescent="0.25">
      <c r="A454" s="428" t="s">
        <v>1530</v>
      </c>
      <c r="B454" s="370" t="s">
        <v>746</v>
      </c>
      <c r="C454" s="374">
        <v>1961</v>
      </c>
      <c r="D454" s="378" t="s">
        <v>201</v>
      </c>
      <c r="E454" s="374" t="s">
        <v>20</v>
      </c>
      <c r="F454" s="376">
        <v>2</v>
      </c>
      <c r="G454" s="376">
        <v>2</v>
      </c>
      <c r="H454" s="398">
        <v>500</v>
      </c>
      <c r="I454" s="411">
        <v>0</v>
      </c>
      <c r="J454" s="411">
        <v>390.4</v>
      </c>
      <c r="K454" s="257">
        <f t="shared" si="121"/>
        <v>2706529.34</v>
      </c>
      <c r="L454" s="249">
        <v>0</v>
      </c>
      <c r="M454" s="249">
        <v>0</v>
      </c>
      <c r="N454" s="249">
        <v>0</v>
      </c>
      <c r="O454" s="233">
        <f>'[1]Прод. прилож (2)'!$D$125</f>
        <v>2706529.34</v>
      </c>
      <c r="P454" s="249">
        <f t="shared" ref="P454" si="122">K454/H454</f>
        <v>5413.0586800000001</v>
      </c>
      <c r="Q454" s="41">
        <v>9673</v>
      </c>
      <c r="R454" s="251" t="s">
        <v>91</v>
      </c>
      <c r="S454" s="137"/>
      <c r="T454" s="15"/>
    </row>
    <row r="455" spans="1:21" s="118" customFormat="1" ht="30" customHeight="1" x14ac:dyDescent="0.25">
      <c r="A455" s="429"/>
      <c r="B455" s="371"/>
      <c r="C455" s="375"/>
      <c r="D455" s="379"/>
      <c r="E455" s="375"/>
      <c r="F455" s="430"/>
      <c r="G455" s="430"/>
      <c r="H455" s="399"/>
      <c r="I455" s="412"/>
      <c r="J455" s="412"/>
      <c r="K455" s="257">
        <f t="shared" ref="K455:K461" si="123">SUM(L455:O455)</f>
        <v>1674366.09</v>
      </c>
      <c r="L455" s="249">
        <v>0</v>
      </c>
      <c r="M455" s="249">
        <v>0</v>
      </c>
      <c r="N455" s="249">
        <v>0</v>
      </c>
      <c r="O455" s="233">
        <f>'[1]Прод. прилож (2)'!$D$577</f>
        <v>1674366.09</v>
      </c>
      <c r="P455" s="249">
        <f>K455/H454</f>
        <v>3348.73218</v>
      </c>
      <c r="Q455" s="41">
        <v>9673</v>
      </c>
      <c r="R455" s="251" t="s">
        <v>92</v>
      </c>
      <c r="S455" s="15"/>
      <c r="T455" s="15"/>
    </row>
    <row r="456" spans="1:21" s="118" customFormat="1" ht="30" customHeight="1" x14ac:dyDescent="0.25">
      <c r="A456" s="383">
        <v>307</v>
      </c>
      <c r="B456" s="370" t="s">
        <v>747</v>
      </c>
      <c r="C456" s="374">
        <v>1961</v>
      </c>
      <c r="D456" s="378" t="s">
        <v>201</v>
      </c>
      <c r="E456" s="374" t="s">
        <v>20</v>
      </c>
      <c r="F456" s="376">
        <v>2</v>
      </c>
      <c r="G456" s="376">
        <v>2</v>
      </c>
      <c r="H456" s="398">
        <v>391.6</v>
      </c>
      <c r="I456" s="411">
        <v>0</v>
      </c>
      <c r="J456" s="411">
        <v>397.4</v>
      </c>
      <c r="K456" s="257">
        <f t="shared" si="123"/>
        <v>20636.759999999998</v>
      </c>
      <c r="L456" s="249">
        <v>0</v>
      </c>
      <c r="M456" s="249">
        <v>0</v>
      </c>
      <c r="N456" s="249">
        <v>0</v>
      </c>
      <c r="O456" s="233">
        <f>'[1]Прод. прилож (2)'!$D$578</f>
        <v>20636.759999999998</v>
      </c>
      <c r="P456" s="249">
        <f t="shared" ref="P456:P461" si="124">K456/H456</f>
        <v>52.698569969356477</v>
      </c>
      <c r="Q456" s="41">
        <v>9673</v>
      </c>
      <c r="R456" s="57" t="s">
        <v>92</v>
      </c>
      <c r="S456" s="15"/>
      <c r="T456" s="15"/>
    </row>
    <row r="457" spans="1:21" s="118" customFormat="1" ht="30" customHeight="1" x14ac:dyDescent="0.25">
      <c r="A457" s="384"/>
      <c r="B457" s="371"/>
      <c r="C457" s="375"/>
      <c r="D457" s="379"/>
      <c r="E457" s="375"/>
      <c r="F457" s="430"/>
      <c r="G457" s="430"/>
      <c r="H457" s="399"/>
      <c r="I457" s="412"/>
      <c r="J457" s="412"/>
      <c r="K457" s="257">
        <f t="shared" si="123"/>
        <v>5497495</v>
      </c>
      <c r="L457" s="249">
        <v>0</v>
      </c>
      <c r="M457" s="249">
        <v>0</v>
      </c>
      <c r="N457" s="249">
        <v>0</v>
      </c>
      <c r="O457" s="233">
        <f>'[1]Прод. прилож (2)'!$D$1275</f>
        <v>5497495</v>
      </c>
      <c r="P457" s="249">
        <f>K457/H456</f>
        <v>14038.546986721143</v>
      </c>
      <c r="Q457" s="41">
        <v>9673</v>
      </c>
      <c r="R457" s="57" t="s">
        <v>93</v>
      </c>
      <c r="S457" s="15"/>
      <c r="T457" s="15"/>
    </row>
    <row r="458" spans="1:21" s="118" customFormat="1" ht="30" customHeight="1" x14ac:dyDescent="0.25">
      <c r="A458" s="383">
        <v>308</v>
      </c>
      <c r="B458" s="370" t="s">
        <v>748</v>
      </c>
      <c r="C458" s="374">
        <v>1961</v>
      </c>
      <c r="D458" s="378" t="s">
        <v>201</v>
      </c>
      <c r="E458" s="374" t="s">
        <v>22</v>
      </c>
      <c r="F458" s="376">
        <v>2</v>
      </c>
      <c r="G458" s="376">
        <v>2</v>
      </c>
      <c r="H458" s="398">
        <v>382</v>
      </c>
      <c r="I458" s="411">
        <v>0</v>
      </c>
      <c r="J458" s="411">
        <v>381.3</v>
      </c>
      <c r="K458" s="257">
        <f t="shared" si="123"/>
        <v>20432.240000000002</v>
      </c>
      <c r="L458" s="249">
        <v>0</v>
      </c>
      <c r="M458" s="249">
        <v>0</v>
      </c>
      <c r="N458" s="249">
        <v>0</v>
      </c>
      <c r="O458" s="233">
        <f>'[1]Прод. прилож (2)'!$D$579</f>
        <v>20432.240000000002</v>
      </c>
      <c r="P458" s="249">
        <f t="shared" si="124"/>
        <v>53.487539267015713</v>
      </c>
      <c r="Q458" s="41">
        <v>9673</v>
      </c>
      <c r="R458" s="57" t="s">
        <v>92</v>
      </c>
      <c r="S458" s="15"/>
      <c r="T458" s="15"/>
    </row>
    <row r="459" spans="1:21" s="118" customFormat="1" ht="30" customHeight="1" x14ac:dyDescent="0.25">
      <c r="A459" s="384"/>
      <c r="B459" s="371"/>
      <c r="C459" s="375"/>
      <c r="D459" s="379"/>
      <c r="E459" s="375"/>
      <c r="F459" s="430"/>
      <c r="G459" s="430"/>
      <c r="H459" s="399"/>
      <c r="I459" s="412"/>
      <c r="J459" s="412"/>
      <c r="K459" s="257">
        <f t="shared" si="123"/>
        <v>5749514</v>
      </c>
      <c r="L459" s="249">
        <v>0</v>
      </c>
      <c r="M459" s="249">
        <v>0</v>
      </c>
      <c r="N459" s="249">
        <v>0</v>
      </c>
      <c r="O459" s="233">
        <f>'[1]Прод. прилож (2)'!$D$1276</f>
        <v>5749514</v>
      </c>
      <c r="P459" s="249">
        <f>K459/H458</f>
        <v>15051.083769633507</v>
      </c>
      <c r="Q459" s="41">
        <v>9673</v>
      </c>
      <c r="R459" s="57" t="s">
        <v>93</v>
      </c>
      <c r="S459" s="15"/>
      <c r="T459" s="15"/>
    </row>
    <row r="460" spans="1:21" s="118" customFormat="1" ht="30" customHeight="1" x14ac:dyDescent="0.25">
      <c r="A460" s="171">
        <v>309</v>
      </c>
      <c r="B460" s="245" t="s">
        <v>749</v>
      </c>
      <c r="C460" s="241">
        <v>1961</v>
      </c>
      <c r="D460" s="247" t="s">
        <v>201</v>
      </c>
      <c r="E460" s="241" t="s">
        <v>22</v>
      </c>
      <c r="F460" s="241">
        <v>2</v>
      </c>
      <c r="G460" s="241">
        <v>2</v>
      </c>
      <c r="H460" s="233">
        <v>376</v>
      </c>
      <c r="I460" s="233">
        <v>0</v>
      </c>
      <c r="J460" s="233">
        <v>383.8</v>
      </c>
      <c r="K460" s="257">
        <f t="shared" si="123"/>
        <v>50000</v>
      </c>
      <c r="L460" s="249">
        <v>0</v>
      </c>
      <c r="M460" s="249">
        <v>0</v>
      </c>
      <c r="N460" s="249">
        <v>0</v>
      </c>
      <c r="O460" s="233">
        <f>'[1]Прод. прилож (2)'!$D$1277</f>
        <v>50000</v>
      </c>
      <c r="P460" s="249">
        <f t="shared" si="124"/>
        <v>132.97872340425531</v>
      </c>
      <c r="Q460" s="41">
        <v>9673</v>
      </c>
      <c r="R460" s="57" t="s">
        <v>93</v>
      </c>
      <c r="S460" s="15"/>
      <c r="T460" s="15"/>
    </row>
    <row r="461" spans="1:21" s="118" customFormat="1" ht="30" customHeight="1" x14ac:dyDescent="0.25">
      <c r="A461" s="171">
        <v>310</v>
      </c>
      <c r="B461" s="245" t="s">
        <v>750</v>
      </c>
      <c r="C461" s="241">
        <v>1961</v>
      </c>
      <c r="D461" s="247" t="s">
        <v>201</v>
      </c>
      <c r="E461" s="241" t="s">
        <v>20</v>
      </c>
      <c r="F461" s="241">
        <v>2</v>
      </c>
      <c r="G461" s="241">
        <v>2</v>
      </c>
      <c r="H461" s="233">
        <v>390.4</v>
      </c>
      <c r="I461" s="233">
        <v>0</v>
      </c>
      <c r="J461" s="233">
        <v>409.8</v>
      </c>
      <c r="K461" s="257">
        <f t="shared" si="123"/>
        <v>50000</v>
      </c>
      <c r="L461" s="249">
        <v>0</v>
      </c>
      <c r="M461" s="249">
        <v>0</v>
      </c>
      <c r="N461" s="249">
        <v>0</v>
      </c>
      <c r="O461" s="233">
        <f>'[1]Прод. прилож (2)'!$D$1278</f>
        <v>50000</v>
      </c>
      <c r="P461" s="249">
        <f t="shared" si="124"/>
        <v>128.07377049180329</v>
      </c>
      <c r="Q461" s="41">
        <v>9673</v>
      </c>
      <c r="R461" s="57" t="s">
        <v>93</v>
      </c>
      <c r="S461" s="15"/>
      <c r="T461" s="15"/>
    </row>
    <row r="462" spans="1:21" s="118" customFormat="1" ht="30" customHeight="1" x14ac:dyDescent="0.25">
      <c r="A462" s="372" t="s">
        <v>1269</v>
      </c>
      <c r="B462" s="372"/>
      <c r="C462" s="372"/>
      <c r="D462" s="372"/>
      <c r="E462" s="372"/>
      <c r="F462" s="372"/>
      <c r="G462" s="372"/>
      <c r="H462" s="372"/>
      <c r="I462" s="372"/>
      <c r="J462" s="372"/>
      <c r="K462" s="372"/>
      <c r="L462" s="372"/>
      <c r="M462" s="372"/>
      <c r="N462" s="372"/>
      <c r="O462" s="372"/>
      <c r="P462" s="372"/>
      <c r="Q462" s="372"/>
      <c r="R462" s="372"/>
      <c r="S462" s="46"/>
      <c r="T462" s="15"/>
      <c r="U462" s="15"/>
    </row>
    <row r="463" spans="1:21" s="118" customFormat="1" ht="30" customHeight="1" x14ac:dyDescent="0.25">
      <c r="A463" s="373" t="s">
        <v>42</v>
      </c>
      <c r="B463" s="373"/>
      <c r="C463" s="232" t="s">
        <v>21</v>
      </c>
      <c r="D463" s="232" t="s">
        <v>21</v>
      </c>
      <c r="E463" s="232" t="s">
        <v>21</v>
      </c>
      <c r="F463" s="73" t="s">
        <v>21</v>
      </c>
      <c r="G463" s="73" t="s">
        <v>21</v>
      </c>
      <c r="H463" s="74">
        <f>SUM(H464:H474)</f>
        <v>3248.7</v>
      </c>
      <c r="I463" s="74">
        <f t="shared" ref="I463:O463" si="125">SUM(I464:I474)</f>
        <v>992.50000000000011</v>
      </c>
      <c r="J463" s="74">
        <f t="shared" si="125"/>
        <v>2613.6</v>
      </c>
      <c r="K463" s="74">
        <f t="shared" si="125"/>
        <v>15403888.48</v>
      </c>
      <c r="L463" s="74">
        <f t="shared" si="125"/>
        <v>0</v>
      </c>
      <c r="M463" s="74">
        <f t="shared" si="125"/>
        <v>516992.16</v>
      </c>
      <c r="N463" s="74">
        <f t="shared" si="125"/>
        <v>0</v>
      </c>
      <c r="O463" s="74">
        <f t="shared" si="125"/>
        <v>14886896.32</v>
      </c>
      <c r="P463" s="29">
        <f>K463/H463</f>
        <v>4741.5546156924311</v>
      </c>
      <c r="Q463" s="75" t="s">
        <v>21</v>
      </c>
      <c r="R463" s="76" t="s">
        <v>21</v>
      </c>
      <c r="S463" s="46"/>
      <c r="T463" s="15"/>
      <c r="U463" s="15"/>
    </row>
    <row r="464" spans="1:21" s="118" customFormat="1" ht="30" customHeight="1" x14ac:dyDescent="0.25">
      <c r="A464" s="428" t="s">
        <v>1591</v>
      </c>
      <c r="B464" s="370" t="s">
        <v>1174</v>
      </c>
      <c r="C464" s="374">
        <v>1956</v>
      </c>
      <c r="D464" s="374" t="s">
        <v>201</v>
      </c>
      <c r="E464" s="374" t="s">
        <v>20</v>
      </c>
      <c r="F464" s="376">
        <v>2</v>
      </c>
      <c r="G464" s="376">
        <v>2</v>
      </c>
      <c r="H464" s="398">
        <v>462.5</v>
      </c>
      <c r="I464" s="411">
        <v>303.60000000000002</v>
      </c>
      <c r="J464" s="411">
        <v>397.7</v>
      </c>
      <c r="K464" s="257">
        <f t="shared" ref="K464" si="126">SUM(L464:O464)</f>
        <v>424896.29</v>
      </c>
      <c r="L464" s="249">
        <v>0</v>
      </c>
      <c r="M464" s="249">
        <v>0</v>
      </c>
      <c r="N464" s="249">
        <v>0</v>
      </c>
      <c r="O464" s="233">
        <f>'[1]Прод. прилож (2)'!$D$127</f>
        <v>424896.29</v>
      </c>
      <c r="P464" s="249">
        <f t="shared" ref="P464" si="127">K464/H464</f>
        <v>918.69468108108106</v>
      </c>
      <c r="Q464" s="41">
        <v>9673</v>
      </c>
      <c r="R464" s="251" t="s">
        <v>91</v>
      </c>
      <c r="S464" s="147"/>
      <c r="T464" s="15"/>
      <c r="U464" s="15"/>
    </row>
    <row r="465" spans="1:21" s="118" customFormat="1" ht="30" customHeight="1" x14ac:dyDescent="0.25">
      <c r="A465" s="429"/>
      <c r="B465" s="371"/>
      <c r="C465" s="375"/>
      <c r="D465" s="375"/>
      <c r="E465" s="375"/>
      <c r="F465" s="430"/>
      <c r="G465" s="430"/>
      <c r="H465" s="399"/>
      <c r="I465" s="412"/>
      <c r="J465" s="412"/>
      <c r="K465" s="257">
        <f t="shared" ref="K465:K474" si="128">SUM(L465:O465)</f>
        <v>1606703.34</v>
      </c>
      <c r="L465" s="249">
        <v>0</v>
      </c>
      <c r="M465" s="249">
        <v>0</v>
      </c>
      <c r="N465" s="249">
        <v>0</v>
      </c>
      <c r="O465" s="233">
        <f>'[1]Прод. прилож (2)'!$D$581</f>
        <v>1606703.34</v>
      </c>
      <c r="P465" s="249">
        <f>K465/H464</f>
        <v>3473.9531675675676</v>
      </c>
      <c r="Q465" s="41">
        <v>9673</v>
      </c>
      <c r="R465" s="251" t="s">
        <v>92</v>
      </c>
      <c r="S465" s="53"/>
      <c r="T465" s="15"/>
      <c r="U465" s="15"/>
    </row>
    <row r="466" spans="1:21" s="118" customFormat="1" ht="30" customHeight="1" x14ac:dyDescent="0.25">
      <c r="A466" s="428" t="s">
        <v>1592</v>
      </c>
      <c r="B466" s="370" t="s">
        <v>1175</v>
      </c>
      <c r="C466" s="374">
        <v>1966</v>
      </c>
      <c r="D466" s="374" t="s">
        <v>201</v>
      </c>
      <c r="E466" s="374" t="s">
        <v>20</v>
      </c>
      <c r="F466" s="376">
        <v>2</v>
      </c>
      <c r="G466" s="376">
        <v>2</v>
      </c>
      <c r="H466" s="398">
        <v>418.8</v>
      </c>
      <c r="I466" s="411">
        <v>0</v>
      </c>
      <c r="J466" s="411">
        <v>371.3</v>
      </c>
      <c r="K466" s="257">
        <f t="shared" si="128"/>
        <v>2737343.78</v>
      </c>
      <c r="L466" s="249">
        <v>0</v>
      </c>
      <c r="M466" s="249">
        <v>0</v>
      </c>
      <c r="N466" s="249">
        <v>0</v>
      </c>
      <c r="O466" s="233">
        <f>'[1]Прод. прилож (2)'!$D$128</f>
        <v>2737343.78</v>
      </c>
      <c r="P466" s="249">
        <f>K466/H466</f>
        <v>6536.1599331423104</v>
      </c>
      <c r="Q466" s="41">
        <v>9673</v>
      </c>
      <c r="R466" s="251" t="s">
        <v>91</v>
      </c>
      <c r="S466" s="147"/>
      <c r="T466" s="15"/>
      <c r="U466" s="15"/>
    </row>
    <row r="467" spans="1:21" s="118" customFormat="1" ht="30" customHeight="1" x14ac:dyDescent="0.25">
      <c r="A467" s="429"/>
      <c r="B467" s="371"/>
      <c r="C467" s="375"/>
      <c r="D467" s="375"/>
      <c r="E467" s="375"/>
      <c r="F467" s="375"/>
      <c r="G467" s="375"/>
      <c r="H467" s="399"/>
      <c r="I467" s="399"/>
      <c r="J467" s="399"/>
      <c r="K467" s="257">
        <f t="shared" si="128"/>
        <v>50000</v>
      </c>
      <c r="L467" s="249">
        <v>0</v>
      </c>
      <c r="M467" s="249">
        <v>0</v>
      </c>
      <c r="N467" s="249">
        <v>0</v>
      </c>
      <c r="O467" s="233">
        <f>'[1]Прод. прилож (2)'!$D$1280</f>
        <v>50000</v>
      </c>
      <c r="P467" s="249">
        <f>K467/H466</f>
        <v>119.38872970391594</v>
      </c>
      <c r="Q467" s="41">
        <v>9673</v>
      </c>
      <c r="R467" s="251" t="s">
        <v>93</v>
      </c>
      <c r="S467" s="53"/>
      <c r="T467" s="15"/>
      <c r="U467" s="15"/>
    </row>
    <row r="468" spans="1:21" s="118" customFormat="1" ht="30" customHeight="1" x14ac:dyDescent="0.25">
      <c r="A468" s="428" t="s">
        <v>1531</v>
      </c>
      <c r="B468" s="370" t="s">
        <v>1199</v>
      </c>
      <c r="C468" s="374">
        <v>1993</v>
      </c>
      <c r="D468" s="374" t="s">
        <v>201</v>
      </c>
      <c r="E468" s="374" t="s">
        <v>22</v>
      </c>
      <c r="F468" s="376">
        <v>3</v>
      </c>
      <c r="G468" s="376">
        <v>2</v>
      </c>
      <c r="H468" s="398">
        <v>979</v>
      </c>
      <c r="I468" s="411">
        <v>0</v>
      </c>
      <c r="J468" s="411">
        <v>732</v>
      </c>
      <c r="K468" s="257">
        <f t="shared" ref="K468:K469" si="129">SUM(L468:O468)</f>
        <v>167160.41</v>
      </c>
      <c r="L468" s="249">
        <v>0</v>
      </c>
      <c r="M468" s="249">
        <v>0</v>
      </c>
      <c r="N468" s="249">
        <v>0</v>
      </c>
      <c r="O468" s="233">
        <f>'[1]Прод. прилож (2)'!$D$129</f>
        <v>167160.41</v>
      </c>
      <c r="P468" s="249">
        <f t="shared" ref="P468" si="130">K468/H468</f>
        <v>170.74607763023494</v>
      </c>
      <c r="Q468" s="41">
        <v>9673</v>
      </c>
      <c r="R468" s="251" t="s">
        <v>91</v>
      </c>
      <c r="S468" s="147"/>
      <c r="T468" s="15"/>
      <c r="U468" s="15"/>
    </row>
    <row r="469" spans="1:21" s="118" customFormat="1" ht="30" customHeight="1" x14ac:dyDescent="0.25">
      <c r="A469" s="429"/>
      <c r="B469" s="371"/>
      <c r="C469" s="375"/>
      <c r="D469" s="375"/>
      <c r="E469" s="375"/>
      <c r="F469" s="430"/>
      <c r="G469" s="430"/>
      <c r="H469" s="399"/>
      <c r="I469" s="412"/>
      <c r="J469" s="412"/>
      <c r="K469" s="257">
        <f t="shared" si="129"/>
        <v>3154792.5</v>
      </c>
      <c r="L469" s="249">
        <v>0</v>
      </c>
      <c r="M469" s="249">
        <v>0</v>
      </c>
      <c r="N469" s="249">
        <v>0</v>
      </c>
      <c r="O469" s="233">
        <f>'[1]Прод. прилож (2)'!$D$582</f>
        <v>3154792.5</v>
      </c>
      <c r="P469" s="249">
        <f>K469/H468</f>
        <v>3222.4642492339121</v>
      </c>
      <c r="Q469" s="41">
        <v>9673</v>
      </c>
      <c r="R469" s="251" t="s">
        <v>92</v>
      </c>
      <c r="S469" s="53"/>
      <c r="T469" s="15"/>
      <c r="U469" s="15"/>
    </row>
    <row r="470" spans="1:21" s="118" customFormat="1" ht="30" customHeight="1" x14ac:dyDescent="0.25">
      <c r="A470" s="171">
        <v>314</v>
      </c>
      <c r="B470" s="245" t="s">
        <v>1176</v>
      </c>
      <c r="C470" s="241">
        <v>1968</v>
      </c>
      <c r="D470" s="241" t="s">
        <v>201</v>
      </c>
      <c r="E470" s="241" t="s">
        <v>20</v>
      </c>
      <c r="F470" s="241">
        <v>2</v>
      </c>
      <c r="G470" s="241">
        <v>2</v>
      </c>
      <c r="H470" s="233">
        <v>400.7</v>
      </c>
      <c r="I470" s="233">
        <v>263.8</v>
      </c>
      <c r="J470" s="233">
        <v>351.5</v>
      </c>
      <c r="K470" s="257">
        <f t="shared" si="128"/>
        <v>50000</v>
      </c>
      <c r="L470" s="249">
        <v>0</v>
      </c>
      <c r="M470" s="249">
        <v>0</v>
      </c>
      <c r="N470" s="249">
        <v>0</v>
      </c>
      <c r="O470" s="233">
        <f>'[1]Прод. прилож (2)'!$D$1283</f>
        <v>50000</v>
      </c>
      <c r="P470" s="249">
        <f t="shared" ref="P470:P473" si="131">K470/H470</f>
        <v>124.78163214374844</v>
      </c>
      <c r="Q470" s="41">
        <v>9673</v>
      </c>
      <c r="R470" s="251" t="s">
        <v>93</v>
      </c>
      <c r="S470" s="53"/>
      <c r="T470" s="15"/>
      <c r="U470" s="15"/>
    </row>
    <row r="471" spans="1:21" s="119" customFormat="1" ht="30" customHeight="1" x14ac:dyDescent="0.25">
      <c r="A471" s="383">
        <v>315</v>
      </c>
      <c r="B471" s="370" t="s">
        <v>1177</v>
      </c>
      <c r="C471" s="374">
        <v>1964</v>
      </c>
      <c r="D471" s="374" t="s">
        <v>201</v>
      </c>
      <c r="E471" s="374" t="s">
        <v>20</v>
      </c>
      <c r="F471" s="376">
        <v>2</v>
      </c>
      <c r="G471" s="376">
        <v>2</v>
      </c>
      <c r="H471" s="398">
        <v>425.7</v>
      </c>
      <c r="I471" s="411">
        <v>213</v>
      </c>
      <c r="J471" s="411">
        <v>380.4</v>
      </c>
      <c r="K471" s="297">
        <f t="shared" si="128"/>
        <v>258496.08</v>
      </c>
      <c r="L471" s="292">
        <v>0</v>
      </c>
      <c r="M471" s="292">
        <f>'[1]Прод. прилож (2)'!$D$583</f>
        <v>258496.08</v>
      </c>
      <c r="N471" s="292">
        <v>0</v>
      </c>
      <c r="O471" s="283">
        <v>0</v>
      </c>
      <c r="P471" s="292">
        <f t="shared" si="131"/>
        <v>607.22593375616634</v>
      </c>
      <c r="Q471" s="277">
        <v>9673</v>
      </c>
      <c r="R471" s="303" t="s">
        <v>92</v>
      </c>
      <c r="S471" s="344"/>
      <c r="T471" s="123"/>
      <c r="U471" s="123"/>
    </row>
    <row r="472" spans="1:21" s="118" customFormat="1" ht="30" customHeight="1" x14ac:dyDescent="0.25">
      <c r="A472" s="384"/>
      <c r="B472" s="371"/>
      <c r="C472" s="375"/>
      <c r="D472" s="375"/>
      <c r="E472" s="375"/>
      <c r="F472" s="430"/>
      <c r="G472" s="430"/>
      <c r="H472" s="399"/>
      <c r="I472" s="412"/>
      <c r="J472" s="412"/>
      <c r="K472" s="321">
        <f t="shared" si="128"/>
        <v>3348000</v>
      </c>
      <c r="L472" s="324">
        <v>0</v>
      </c>
      <c r="M472" s="324">
        <v>0</v>
      </c>
      <c r="N472" s="324">
        <v>0</v>
      </c>
      <c r="O472" s="309">
        <f>'[1]Прод. прилож (2)'!$D$1281</f>
        <v>3348000</v>
      </c>
      <c r="P472" s="324">
        <f>K472/H471</f>
        <v>7864.6934460887951</v>
      </c>
      <c r="Q472" s="41">
        <v>9673</v>
      </c>
      <c r="R472" s="316" t="s">
        <v>93</v>
      </c>
      <c r="S472" s="16"/>
      <c r="T472" s="15"/>
      <c r="U472" s="15"/>
    </row>
    <row r="473" spans="1:21" s="118" customFormat="1" ht="30" customHeight="1" x14ac:dyDescent="0.25">
      <c r="A473" s="383">
        <v>316</v>
      </c>
      <c r="B473" s="370" t="s">
        <v>1178</v>
      </c>
      <c r="C473" s="374">
        <v>1964</v>
      </c>
      <c r="D473" s="374" t="s">
        <v>201</v>
      </c>
      <c r="E473" s="374" t="s">
        <v>20</v>
      </c>
      <c r="F473" s="376">
        <v>2</v>
      </c>
      <c r="G473" s="376">
        <v>2</v>
      </c>
      <c r="H473" s="398">
        <v>562</v>
      </c>
      <c r="I473" s="411">
        <v>212.1</v>
      </c>
      <c r="J473" s="411">
        <v>380.7</v>
      </c>
      <c r="K473" s="257">
        <f t="shared" si="128"/>
        <v>258496.08</v>
      </c>
      <c r="L473" s="249">
        <v>0</v>
      </c>
      <c r="M473" s="249">
        <f>'[1]Прод. прилож (2)'!$D$584</f>
        <v>258496.08</v>
      </c>
      <c r="N473" s="249">
        <v>0</v>
      </c>
      <c r="O473" s="233">
        <v>0</v>
      </c>
      <c r="P473" s="249">
        <f t="shared" si="131"/>
        <v>459.95743772241991</v>
      </c>
      <c r="Q473" s="41">
        <v>9673</v>
      </c>
      <c r="R473" s="251" t="s">
        <v>92</v>
      </c>
      <c r="S473" s="53"/>
      <c r="T473" s="15"/>
      <c r="U473" s="15"/>
    </row>
    <row r="474" spans="1:21" s="118" customFormat="1" ht="30" customHeight="1" x14ac:dyDescent="0.25">
      <c r="A474" s="384"/>
      <c r="B474" s="371"/>
      <c r="C474" s="375"/>
      <c r="D474" s="375"/>
      <c r="E474" s="375"/>
      <c r="F474" s="430"/>
      <c r="G474" s="430"/>
      <c r="H474" s="399"/>
      <c r="I474" s="412"/>
      <c r="J474" s="412"/>
      <c r="K474" s="257">
        <f t="shared" si="128"/>
        <v>3348000</v>
      </c>
      <c r="L474" s="249">
        <v>0</v>
      </c>
      <c r="M474" s="249">
        <v>0</v>
      </c>
      <c r="N474" s="249">
        <v>0</v>
      </c>
      <c r="O474" s="233">
        <f>'[1]Прод. прилож (2)'!$D$1282</f>
        <v>3348000</v>
      </c>
      <c r="P474" s="249">
        <f>K474/H473</f>
        <v>5957.2953736654808</v>
      </c>
      <c r="Q474" s="41">
        <v>9673</v>
      </c>
      <c r="R474" s="251" t="s">
        <v>93</v>
      </c>
      <c r="S474" s="53"/>
      <c r="T474" s="15"/>
      <c r="U474" s="15"/>
    </row>
    <row r="475" spans="1:21" s="118" customFormat="1" ht="30" customHeight="1" x14ac:dyDescent="0.25">
      <c r="A475" s="372" t="s">
        <v>1270</v>
      </c>
      <c r="B475" s="372"/>
      <c r="C475" s="372"/>
      <c r="D475" s="372"/>
      <c r="E475" s="372"/>
      <c r="F475" s="372"/>
      <c r="G475" s="372"/>
      <c r="H475" s="372"/>
      <c r="I475" s="372"/>
      <c r="J475" s="372"/>
      <c r="K475" s="372"/>
      <c r="L475" s="372"/>
      <c r="M475" s="372"/>
      <c r="N475" s="372"/>
      <c r="O475" s="372"/>
      <c r="P475" s="372"/>
      <c r="Q475" s="372"/>
      <c r="R475" s="372"/>
      <c r="S475" s="46"/>
      <c r="T475" s="15"/>
      <c r="U475" s="15"/>
    </row>
    <row r="476" spans="1:21" s="118" customFormat="1" ht="30" customHeight="1" x14ac:dyDescent="0.25">
      <c r="A476" s="373" t="s">
        <v>43</v>
      </c>
      <c r="B476" s="373"/>
      <c r="C476" s="232" t="s">
        <v>21</v>
      </c>
      <c r="D476" s="232" t="s">
        <v>21</v>
      </c>
      <c r="E476" s="232" t="s">
        <v>21</v>
      </c>
      <c r="F476" s="73" t="s">
        <v>21</v>
      </c>
      <c r="G476" s="73" t="s">
        <v>21</v>
      </c>
      <c r="H476" s="74">
        <f>SUM(H477:H478)</f>
        <v>849.5</v>
      </c>
      <c r="I476" s="74">
        <f t="shared" ref="I476:O476" si="132">SUM(I477:I478)</f>
        <v>329.1</v>
      </c>
      <c r="J476" s="74">
        <f t="shared" si="132"/>
        <v>520.4</v>
      </c>
      <c r="K476" s="74">
        <f t="shared" si="132"/>
        <v>100000</v>
      </c>
      <c r="L476" s="74">
        <f t="shared" si="132"/>
        <v>0</v>
      </c>
      <c r="M476" s="74">
        <f t="shared" si="132"/>
        <v>0</v>
      </c>
      <c r="N476" s="74">
        <f t="shared" si="132"/>
        <v>0</v>
      </c>
      <c r="O476" s="74">
        <f t="shared" si="132"/>
        <v>100000</v>
      </c>
      <c r="P476" s="29">
        <f>K476/H476</f>
        <v>117.71630370806356</v>
      </c>
      <c r="Q476" s="75" t="s">
        <v>21</v>
      </c>
      <c r="R476" s="76" t="s">
        <v>21</v>
      </c>
      <c r="S476" s="46"/>
      <c r="T476" s="15"/>
      <c r="U476" s="15"/>
    </row>
    <row r="477" spans="1:21" s="118" customFormat="1" ht="30" customHeight="1" x14ac:dyDescent="0.25">
      <c r="A477" s="171">
        <v>317</v>
      </c>
      <c r="B477" s="245" t="s">
        <v>751</v>
      </c>
      <c r="C477" s="241">
        <v>1965</v>
      </c>
      <c r="D477" s="241" t="s">
        <v>201</v>
      </c>
      <c r="E477" s="241" t="s">
        <v>20</v>
      </c>
      <c r="F477" s="242">
        <v>2</v>
      </c>
      <c r="G477" s="242">
        <v>2</v>
      </c>
      <c r="H477" s="233">
        <v>430.8</v>
      </c>
      <c r="I477" s="233">
        <v>161.4</v>
      </c>
      <c r="J477" s="233">
        <v>269.39999999999998</v>
      </c>
      <c r="K477" s="257">
        <f>SUM(L477:O477)</f>
        <v>50000</v>
      </c>
      <c r="L477" s="249">
        <v>0</v>
      </c>
      <c r="M477" s="249">
        <v>0</v>
      </c>
      <c r="N477" s="249">
        <v>0</v>
      </c>
      <c r="O477" s="233">
        <f>'[1]Прод. прилож (2)'!$D$1285</f>
        <v>50000</v>
      </c>
      <c r="P477" s="249">
        <f>K477/H477</f>
        <v>116.0631383472609</v>
      </c>
      <c r="Q477" s="41">
        <v>9673</v>
      </c>
      <c r="R477" s="251" t="s">
        <v>93</v>
      </c>
      <c r="S477" s="46"/>
      <c r="T477" s="15"/>
      <c r="U477" s="15"/>
    </row>
    <row r="478" spans="1:21" ht="30" customHeight="1" x14ac:dyDescent="0.25">
      <c r="A478" s="171">
        <v>318</v>
      </c>
      <c r="B478" s="245" t="s">
        <v>752</v>
      </c>
      <c r="C478" s="241">
        <v>1965</v>
      </c>
      <c r="D478" s="241" t="s">
        <v>201</v>
      </c>
      <c r="E478" s="241" t="s">
        <v>20</v>
      </c>
      <c r="F478" s="242">
        <v>2</v>
      </c>
      <c r="G478" s="242">
        <v>2</v>
      </c>
      <c r="H478" s="233">
        <v>418.7</v>
      </c>
      <c r="I478" s="233">
        <v>167.7</v>
      </c>
      <c r="J478" s="233">
        <v>251</v>
      </c>
      <c r="K478" s="257">
        <f>SUM(L478:O478)</f>
        <v>50000</v>
      </c>
      <c r="L478" s="249">
        <v>0</v>
      </c>
      <c r="M478" s="249">
        <v>0</v>
      </c>
      <c r="N478" s="249">
        <v>0</v>
      </c>
      <c r="O478" s="233">
        <f>'[1]Прод. прилож (2)'!$D$1286</f>
        <v>50000</v>
      </c>
      <c r="P478" s="249">
        <f>K478/H478</f>
        <v>119.41724385001194</v>
      </c>
      <c r="Q478" s="41">
        <v>9673</v>
      </c>
      <c r="R478" s="251" t="s">
        <v>93</v>
      </c>
      <c r="S478" s="14"/>
    </row>
    <row r="479" spans="1:21" s="118" customFormat="1" ht="30" customHeight="1" x14ac:dyDescent="0.25">
      <c r="A479" s="372" t="s">
        <v>1271</v>
      </c>
      <c r="B479" s="372"/>
      <c r="C479" s="372"/>
      <c r="D479" s="372"/>
      <c r="E479" s="372"/>
      <c r="F479" s="372"/>
      <c r="G479" s="372"/>
      <c r="H479" s="372"/>
      <c r="I479" s="372"/>
      <c r="J479" s="372"/>
      <c r="K479" s="372"/>
      <c r="L479" s="372"/>
      <c r="M479" s="372"/>
      <c r="N479" s="372"/>
      <c r="O479" s="372"/>
      <c r="P479" s="372"/>
      <c r="Q479" s="372"/>
      <c r="R479" s="372"/>
      <c r="S479" s="46"/>
      <c r="T479" s="15"/>
      <c r="U479" s="15"/>
    </row>
    <row r="480" spans="1:21" ht="30" customHeight="1" x14ac:dyDescent="0.25">
      <c r="A480" s="373" t="s">
        <v>44</v>
      </c>
      <c r="B480" s="373"/>
      <c r="C480" s="232" t="s">
        <v>21</v>
      </c>
      <c r="D480" s="232" t="s">
        <v>21</v>
      </c>
      <c r="E480" s="232" t="s">
        <v>21</v>
      </c>
      <c r="F480" s="73" t="s">
        <v>21</v>
      </c>
      <c r="G480" s="73" t="s">
        <v>21</v>
      </c>
      <c r="H480" s="74">
        <f>SUM(H481)</f>
        <v>498</v>
      </c>
      <c r="I480" s="74">
        <f t="shared" ref="I480:O480" si="133">SUM(I481)</f>
        <v>0</v>
      </c>
      <c r="J480" s="74">
        <f t="shared" si="133"/>
        <v>257.76</v>
      </c>
      <c r="K480" s="74">
        <f t="shared" si="133"/>
        <v>5271530.7300000004</v>
      </c>
      <c r="L480" s="74">
        <f t="shared" si="133"/>
        <v>0</v>
      </c>
      <c r="M480" s="74">
        <f t="shared" si="133"/>
        <v>0</v>
      </c>
      <c r="N480" s="74">
        <f t="shared" si="133"/>
        <v>0</v>
      </c>
      <c r="O480" s="74">
        <f t="shared" si="133"/>
        <v>5271530.7300000004</v>
      </c>
      <c r="P480" s="29">
        <f>K480/H480</f>
        <v>10585.403072289157</v>
      </c>
      <c r="Q480" s="75" t="s">
        <v>21</v>
      </c>
      <c r="R480" s="76" t="s">
        <v>21</v>
      </c>
      <c r="S480" s="14"/>
    </row>
    <row r="481" spans="1:21" ht="30" customHeight="1" x14ac:dyDescent="0.25">
      <c r="A481" s="171">
        <v>319</v>
      </c>
      <c r="B481" s="245" t="s">
        <v>753</v>
      </c>
      <c r="C481" s="241">
        <v>1956</v>
      </c>
      <c r="D481" s="241" t="s">
        <v>201</v>
      </c>
      <c r="E481" s="247" t="s">
        <v>20</v>
      </c>
      <c r="F481" s="248">
        <v>2</v>
      </c>
      <c r="G481" s="248">
        <v>2</v>
      </c>
      <c r="H481" s="249">
        <v>498</v>
      </c>
      <c r="I481" s="259">
        <v>0</v>
      </c>
      <c r="J481" s="259">
        <v>257.76</v>
      </c>
      <c r="K481" s="257">
        <f>SUM(L481:O481)</f>
        <v>5271530.7300000004</v>
      </c>
      <c r="L481" s="249">
        <v>0</v>
      </c>
      <c r="M481" s="249">
        <v>0</v>
      </c>
      <c r="N481" s="249">
        <v>0</v>
      </c>
      <c r="O481" s="39">
        <f>'[1]Прод. прилож (2)'!$D$131</f>
        <v>5271530.7300000004</v>
      </c>
      <c r="P481" s="249">
        <f>K481/H481</f>
        <v>10585.403072289157</v>
      </c>
      <c r="Q481" s="41">
        <v>9673</v>
      </c>
      <c r="R481" s="57" t="s">
        <v>91</v>
      </c>
    </row>
    <row r="482" spans="1:21" s="15" customFormat="1" ht="30" customHeight="1" x14ac:dyDescent="0.25">
      <c r="A482" s="372" t="s">
        <v>1272</v>
      </c>
      <c r="B482" s="372"/>
      <c r="C482" s="372"/>
      <c r="D482" s="372"/>
      <c r="E482" s="372"/>
      <c r="F482" s="372"/>
      <c r="G482" s="372"/>
      <c r="H482" s="372"/>
      <c r="I482" s="372"/>
      <c r="J482" s="372"/>
      <c r="K482" s="372"/>
      <c r="L482" s="372"/>
      <c r="M482" s="372"/>
      <c r="N482" s="372"/>
      <c r="O482" s="372"/>
      <c r="P482" s="372"/>
      <c r="Q482" s="372"/>
      <c r="R482" s="372"/>
      <c r="S482" s="53"/>
    </row>
    <row r="483" spans="1:21" ht="30" customHeight="1" x14ac:dyDescent="0.25">
      <c r="A483" s="373" t="s">
        <v>88</v>
      </c>
      <c r="B483" s="373"/>
      <c r="C483" s="232" t="s">
        <v>21</v>
      </c>
      <c r="D483" s="232" t="s">
        <v>21</v>
      </c>
      <c r="E483" s="232" t="s">
        <v>21</v>
      </c>
      <c r="F483" s="73" t="s">
        <v>21</v>
      </c>
      <c r="G483" s="73" t="s">
        <v>21</v>
      </c>
      <c r="H483" s="74">
        <f>SUM(H484:H501)</f>
        <v>14954.9</v>
      </c>
      <c r="I483" s="74">
        <f t="shared" ref="I483:O483" si="134">SUM(I484:I501)</f>
        <v>3116.6</v>
      </c>
      <c r="J483" s="74">
        <f t="shared" si="134"/>
        <v>11438.2</v>
      </c>
      <c r="K483" s="74">
        <f t="shared" si="134"/>
        <v>31150612.610000003</v>
      </c>
      <c r="L483" s="74">
        <f t="shared" si="134"/>
        <v>0</v>
      </c>
      <c r="M483" s="74">
        <f t="shared" si="134"/>
        <v>0</v>
      </c>
      <c r="N483" s="74">
        <f t="shared" si="134"/>
        <v>0</v>
      </c>
      <c r="O483" s="74">
        <f t="shared" si="134"/>
        <v>31150612.610000003</v>
      </c>
      <c r="P483" s="29">
        <f t="shared" ref="P483:P501" si="135">K483/H483</f>
        <v>2082.9703047161802</v>
      </c>
      <c r="Q483" s="75" t="s">
        <v>21</v>
      </c>
      <c r="R483" s="76" t="s">
        <v>21</v>
      </c>
      <c r="S483" s="14"/>
    </row>
    <row r="484" spans="1:21" ht="30" customHeight="1" x14ac:dyDescent="0.25">
      <c r="A484" s="171">
        <v>320</v>
      </c>
      <c r="B484" s="245" t="s">
        <v>754</v>
      </c>
      <c r="C484" s="247">
        <v>1987</v>
      </c>
      <c r="D484" s="241" t="s">
        <v>201</v>
      </c>
      <c r="E484" s="247" t="s">
        <v>22</v>
      </c>
      <c r="F484" s="248">
        <v>5</v>
      </c>
      <c r="G484" s="248">
        <v>4</v>
      </c>
      <c r="H484" s="38">
        <v>4307.1000000000004</v>
      </c>
      <c r="I484" s="206">
        <v>0</v>
      </c>
      <c r="J484" s="38">
        <v>4307.1000000000004</v>
      </c>
      <c r="K484" s="257">
        <f t="shared" ref="K484:K501" si="136">SUM(L484:O484)</f>
        <v>50000</v>
      </c>
      <c r="L484" s="249">
        <v>0</v>
      </c>
      <c r="M484" s="249">
        <v>0</v>
      </c>
      <c r="N484" s="249">
        <v>0</v>
      </c>
      <c r="O484" s="233">
        <f>'[1]Прод. прилож (2)'!$D$1288</f>
        <v>50000</v>
      </c>
      <c r="P484" s="249">
        <f t="shared" si="135"/>
        <v>11.608739058763437</v>
      </c>
      <c r="Q484" s="41">
        <v>9673</v>
      </c>
      <c r="R484" s="251" t="s">
        <v>93</v>
      </c>
      <c r="S484" s="2"/>
      <c r="T484" s="2"/>
      <c r="U484" s="2"/>
    </row>
    <row r="485" spans="1:21" s="88" customFormat="1" ht="30" customHeight="1" x14ac:dyDescent="0.25">
      <c r="A485" s="171">
        <v>321</v>
      </c>
      <c r="B485" s="245" t="s">
        <v>1056</v>
      </c>
      <c r="C485" s="247">
        <v>1954</v>
      </c>
      <c r="D485" s="247" t="s">
        <v>201</v>
      </c>
      <c r="E485" s="241" t="s">
        <v>20</v>
      </c>
      <c r="F485" s="248">
        <v>2</v>
      </c>
      <c r="G485" s="248">
        <v>1</v>
      </c>
      <c r="H485" s="258">
        <v>535.20000000000005</v>
      </c>
      <c r="I485" s="206">
        <v>137</v>
      </c>
      <c r="J485" s="258">
        <v>398.2</v>
      </c>
      <c r="K485" s="257">
        <f>SUM(L485:O485)</f>
        <v>2485773.4</v>
      </c>
      <c r="L485" s="258">
        <v>0</v>
      </c>
      <c r="M485" s="258">
        <v>0</v>
      </c>
      <c r="N485" s="258">
        <v>0</v>
      </c>
      <c r="O485" s="249">
        <f>'[1]Прод. прилож (2)'!$D$133</f>
        <v>2485773.4</v>
      </c>
      <c r="P485" s="41">
        <f>K485/H485</f>
        <v>4644.5691330343789</v>
      </c>
      <c r="Q485" s="257">
        <v>9673</v>
      </c>
      <c r="R485" s="57" t="s">
        <v>91</v>
      </c>
      <c r="S485" s="138"/>
      <c r="T485" s="87"/>
      <c r="U485" s="87"/>
    </row>
    <row r="486" spans="1:21" s="88" customFormat="1" ht="30" customHeight="1" x14ac:dyDescent="0.25">
      <c r="A486" s="331">
        <v>322</v>
      </c>
      <c r="B486" s="245" t="s">
        <v>1055</v>
      </c>
      <c r="C486" s="247">
        <v>1956</v>
      </c>
      <c r="D486" s="247" t="s">
        <v>201</v>
      </c>
      <c r="E486" s="241" t="s">
        <v>20</v>
      </c>
      <c r="F486" s="248">
        <v>2</v>
      </c>
      <c r="G486" s="248">
        <v>1</v>
      </c>
      <c r="H486" s="258">
        <v>530</v>
      </c>
      <c r="I486" s="206">
        <v>134</v>
      </c>
      <c r="J486" s="258">
        <v>396</v>
      </c>
      <c r="K486" s="257">
        <f>SUM(L486:O486)</f>
        <v>2483760.7999999998</v>
      </c>
      <c r="L486" s="258">
        <v>0</v>
      </c>
      <c r="M486" s="258">
        <v>0</v>
      </c>
      <c r="N486" s="258">
        <v>0</v>
      </c>
      <c r="O486" s="249">
        <f>'[1]Прод. прилож (2)'!$D$134</f>
        <v>2483760.7999999998</v>
      </c>
      <c r="P486" s="41">
        <f>K486/H486</f>
        <v>4686.3411320754713</v>
      </c>
      <c r="Q486" s="257">
        <v>9673</v>
      </c>
      <c r="R486" s="57" t="s">
        <v>91</v>
      </c>
      <c r="S486" s="138"/>
      <c r="T486" s="87"/>
      <c r="U486" s="87"/>
    </row>
    <row r="487" spans="1:21" s="88" customFormat="1" ht="30" customHeight="1" x14ac:dyDescent="0.25">
      <c r="A487" s="331">
        <v>323</v>
      </c>
      <c r="B487" s="245" t="s">
        <v>1054</v>
      </c>
      <c r="C487" s="247">
        <v>1953</v>
      </c>
      <c r="D487" s="247" t="s">
        <v>201</v>
      </c>
      <c r="E487" s="241" t="s">
        <v>20</v>
      </c>
      <c r="F487" s="248">
        <v>1</v>
      </c>
      <c r="G487" s="248">
        <v>1</v>
      </c>
      <c r="H487" s="258">
        <v>293</v>
      </c>
      <c r="I487" s="206">
        <v>74</v>
      </c>
      <c r="J487" s="258">
        <v>219</v>
      </c>
      <c r="K487" s="257">
        <f>SUM(L487:O487)</f>
        <v>2348405.6</v>
      </c>
      <c r="L487" s="258">
        <v>0</v>
      </c>
      <c r="M487" s="258">
        <v>0</v>
      </c>
      <c r="N487" s="258">
        <v>0</v>
      </c>
      <c r="O487" s="249">
        <f>'[1]Прод. прилож (2)'!$D$135</f>
        <v>2348405.6</v>
      </c>
      <c r="P487" s="41">
        <f>K487/H487</f>
        <v>8015.0361774744033</v>
      </c>
      <c r="Q487" s="257">
        <v>9673</v>
      </c>
      <c r="R487" s="57" t="s">
        <v>91</v>
      </c>
      <c r="S487" s="138"/>
      <c r="T487" s="87"/>
      <c r="U487" s="87"/>
    </row>
    <row r="488" spans="1:21" ht="30" customHeight="1" x14ac:dyDescent="0.25">
      <c r="A488" s="331">
        <v>324</v>
      </c>
      <c r="B488" s="245" t="s">
        <v>984</v>
      </c>
      <c r="C488" s="241">
        <v>1965</v>
      </c>
      <c r="D488" s="241" t="s">
        <v>201</v>
      </c>
      <c r="E488" s="241" t="s">
        <v>20</v>
      </c>
      <c r="F488" s="242">
        <v>2</v>
      </c>
      <c r="G488" s="242">
        <v>1</v>
      </c>
      <c r="H488" s="233">
        <f t="shared" ref="H488:H501" si="137">I488+J488</f>
        <v>646</v>
      </c>
      <c r="I488" s="206">
        <v>224</v>
      </c>
      <c r="J488" s="234">
        <v>422</v>
      </c>
      <c r="K488" s="257">
        <f t="shared" si="136"/>
        <v>32806.99</v>
      </c>
      <c r="L488" s="249">
        <v>0</v>
      </c>
      <c r="M488" s="249">
        <v>0</v>
      </c>
      <c r="N488" s="249">
        <v>0</v>
      </c>
      <c r="O488" s="233">
        <f>'[1]Прод. прилож (2)'!$D$586</f>
        <v>32806.99</v>
      </c>
      <c r="P488" s="249">
        <f t="shared" si="135"/>
        <v>50.784814241486067</v>
      </c>
      <c r="Q488" s="41">
        <v>9673</v>
      </c>
      <c r="R488" s="57" t="s">
        <v>92</v>
      </c>
      <c r="S488" s="2"/>
      <c r="T488" s="2"/>
      <c r="U488" s="2"/>
    </row>
    <row r="489" spans="1:21" ht="30" customHeight="1" x14ac:dyDescent="0.25">
      <c r="A489" s="331">
        <v>325</v>
      </c>
      <c r="B489" s="245" t="s">
        <v>225</v>
      </c>
      <c r="C489" s="241">
        <v>1964</v>
      </c>
      <c r="D489" s="241">
        <v>1999</v>
      </c>
      <c r="E489" s="241" t="s">
        <v>20</v>
      </c>
      <c r="F489" s="242">
        <v>2</v>
      </c>
      <c r="G489" s="242">
        <v>1</v>
      </c>
      <c r="H489" s="233">
        <f t="shared" si="137"/>
        <v>658.4</v>
      </c>
      <c r="I489" s="206">
        <v>356.4</v>
      </c>
      <c r="J489" s="234">
        <v>302</v>
      </c>
      <c r="K489" s="257">
        <f t="shared" si="136"/>
        <v>32423.14</v>
      </c>
      <c r="L489" s="249">
        <v>0</v>
      </c>
      <c r="M489" s="249">
        <v>0</v>
      </c>
      <c r="N489" s="249">
        <v>0</v>
      </c>
      <c r="O489" s="233">
        <f>'[1]Прод. прилож (2)'!$D$587</f>
        <v>32423.14</v>
      </c>
      <c r="P489" s="249">
        <f t="shared" si="135"/>
        <v>49.245352369380313</v>
      </c>
      <c r="Q489" s="41">
        <v>9673</v>
      </c>
      <c r="R489" s="57" t="s">
        <v>92</v>
      </c>
      <c r="S489" s="2"/>
      <c r="T489" s="2"/>
      <c r="U489" s="2"/>
    </row>
    <row r="490" spans="1:21" ht="30" customHeight="1" x14ac:dyDescent="0.25">
      <c r="A490" s="331">
        <v>326</v>
      </c>
      <c r="B490" s="245" t="s">
        <v>226</v>
      </c>
      <c r="C490" s="241">
        <v>1964</v>
      </c>
      <c r="D490" s="241" t="s">
        <v>201</v>
      </c>
      <c r="E490" s="241" t="s">
        <v>20</v>
      </c>
      <c r="F490" s="242">
        <v>2</v>
      </c>
      <c r="G490" s="242">
        <v>2</v>
      </c>
      <c r="H490" s="233">
        <f t="shared" si="137"/>
        <v>650.5</v>
      </c>
      <c r="I490" s="206">
        <v>225.4</v>
      </c>
      <c r="J490" s="234">
        <v>425.1</v>
      </c>
      <c r="K490" s="257">
        <f t="shared" si="136"/>
        <v>33333.01</v>
      </c>
      <c r="L490" s="249">
        <v>0</v>
      </c>
      <c r="M490" s="249">
        <v>0</v>
      </c>
      <c r="N490" s="249">
        <v>0</v>
      </c>
      <c r="O490" s="233">
        <f>'[1]Прод. прилож (2)'!$D$588</f>
        <v>33333.01</v>
      </c>
      <c r="P490" s="249">
        <f t="shared" si="135"/>
        <v>51.242136817832439</v>
      </c>
      <c r="Q490" s="41">
        <v>9673</v>
      </c>
      <c r="R490" s="57" t="s">
        <v>92</v>
      </c>
      <c r="S490" s="2"/>
      <c r="T490" s="2"/>
      <c r="U490" s="2"/>
    </row>
    <row r="491" spans="1:21" ht="30" customHeight="1" x14ac:dyDescent="0.25">
      <c r="A491" s="331">
        <v>327</v>
      </c>
      <c r="B491" s="245" t="s">
        <v>227</v>
      </c>
      <c r="C491" s="241">
        <v>1962</v>
      </c>
      <c r="D491" s="241" t="s">
        <v>201</v>
      </c>
      <c r="E491" s="241" t="s">
        <v>20</v>
      </c>
      <c r="F491" s="242">
        <v>3</v>
      </c>
      <c r="G491" s="242">
        <v>2</v>
      </c>
      <c r="H491" s="233">
        <v>1198.5</v>
      </c>
      <c r="I491" s="206">
        <v>351.5</v>
      </c>
      <c r="J491" s="234">
        <v>570.20000000000005</v>
      </c>
      <c r="K491" s="257">
        <f t="shared" si="136"/>
        <v>8371598.5899999999</v>
      </c>
      <c r="L491" s="249">
        <v>0</v>
      </c>
      <c r="M491" s="249">
        <v>0</v>
      </c>
      <c r="N491" s="249">
        <v>0</v>
      </c>
      <c r="O491" s="249">
        <f>'[1]Прод. прилож (2)'!$D$136</f>
        <v>8371598.5899999999</v>
      </c>
      <c r="P491" s="249">
        <f t="shared" si="135"/>
        <v>6985.0634876929498</v>
      </c>
      <c r="Q491" s="41">
        <v>9673</v>
      </c>
      <c r="R491" s="251" t="s">
        <v>91</v>
      </c>
      <c r="S491" s="148"/>
      <c r="T491" s="2"/>
      <c r="U491" s="2"/>
    </row>
    <row r="492" spans="1:21" ht="30" customHeight="1" x14ac:dyDescent="0.25">
      <c r="A492" s="331">
        <v>328</v>
      </c>
      <c r="B492" s="245" t="s">
        <v>228</v>
      </c>
      <c r="C492" s="241">
        <v>1962</v>
      </c>
      <c r="D492" s="241" t="s">
        <v>201</v>
      </c>
      <c r="E492" s="241" t="s">
        <v>20</v>
      </c>
      <c r="F492" s="242">
        <v>2</v>
      </c>
      <c r="G492" s="242">
        <v>2</v>
      </c>
      <c r="H492" s="233">
        <v>508.8</v>
      </c>
      <c r="I492" s="206">
        <v>121.6</v>
      </c>
      <c r="J492" s="234">
        <v>263.89999999999998</v>
      </c>
      <c r="K492" s="257">
        <f t="shared" si="136"/>
        <v>4310557.2200000007</v>
      </c>
      <c r="L492" s="249">
        <v>0</v>
      </c>
      <c r="M492" s="249">
        <v>0</v>
      </c>
      <c r="N492" s="249">
        <v>0</v>
      </c>
      <c r="O492" s="233">
        <f>'[1]Прод. прилож (2)'!$D$137</f>
        <v>4310557.2200000007</v>
      </c>
      <c r="P492" s="249">
        <f t="shared" si="135"/>
        <v>8472.0071147798753</v>
      </c>
      <c r="Q492" s="41">
        <v>9673</v>
      </c>
      <c r="R492" s="251" t="s">
        <v>91</v>
      </c>
      <c r="S492" s="148"/>
      <c r="T492" s="2"/>
      <c r="U492" s="2"/>
    </row>
    <row r="493" spans="1:21" ht="30" customHeight="1" x14ac:dyDescent="0.25">
      <c r="A493" s="331">
        <v>329</v>
      </c>
      <c r="B493" s="157" t="s">
        <v>229</v>
      </c>
      <c r="C493" s="179">
        <v>1965</v>
      </c>
      <c r="D493" s="179" t="s">
        <v>201</v>
      </c>
      <c r="E493" s="179" t="s">
        <v>20</v>
      </c>
      <c r="F493" s="179">
        <v>2</v>
      </c>
      <c r="G493" s="179">
        <v>2</v>
      </c>
      <c r="H493" s="206">
        <f t="shared" si="137"/>
        <v>385.5</v>
      </c>
      <c r="I493" s="206">
        <v>121.6</v>
      </c>
      <c r="J493" s="206">
        <v>263.89999999999998</v>
      </c>
      <c r="K493" s="239">
        <f t="shared" si="136"/>
        <v>50000</v>
      </c>
      <c r="L493" s="216">
        <v>0</v>
      </c>
      <c r="M493" s="216">
        <v>0</v>
      </c>
      <c r="N493" s="216">
        <v>0</v>
      </c>
      <c r="O493" s="206">
        <f>'[1]Прод. прилож (2)'!$D$1289</f>
        <v>50000</v>
      </c>
      <c r="P493" s="216">
        <f t="shared" si="135"/>
        <v>129.70168612191958</v>
      </c>
      <c r="Q493" s="227">
        <v>9673</v>
      </c>
      <c r="R493" s="212" t="s">
        <v>93</v>
      </c>
      <c r="S493" s="2"/>
      <c r="T493" s="2"/>
      <c r="U493" s="2"/>
    </row>
    <row r="494" spans="1:21" s="118" customFormat="1" ht="30" customHeight="1" x14ac:dyDescent="0.25">
      <c r="A494" s="331">
        <v>330</v>
      </c>
      <c r="B494" s="245" t="s">
        <v>230</v>
      </c>
      <c r="C494" s="241">
        <v>1960</v>
      </c>
      <c r="D494" s="241" t="s">
        <v>201</v>
      </c>
      <c r="E494" s="241" t="s">
        <v>20</v>
      </c>
      <c r="F494" s="242">
        <v>2</v>
      </c>
      <c r="G494" s="242">
        <v>1</v>
      </c>
      <c r="H494" s="233">
        <f t="shared" si="137"/>
        <v>248.3</v>
      </c>
      <c r="I494" s="233">
        <v>53</v>
      </c>
      <c r="J494" s="234">
        <v>195.3</v>
      </c>
      <c r="K494" s="257">
        <f t="shared" si="136"/>
        <v>771013.75</v>
      </c>
      <c r="L494" s="249">
        <v>0</v>
      </c>
      <c r="M494" s="249">
        <v>0</v>
      </c>
      <c r="N494" s="249">
        <v>0</v>
      </c>
      <c r="O494" s="233">
        <f>'[1]Прод. прилож (2)'!$D$138</f>
        <v>771013.75</v>
      </c>
      <c r="P494" s="249">
        <f t="shared" si="135"/>
        <v>3105.1701570680625</v>
      </c>
      <c r="Q494" s="41">
        <v>9673</v>
      </c>
      <c r="R494" s="251" t="s">
        <v>91</v>
      </c>
      <c r="S494" s="158"/>
    </row>
    <row r="495" spans="1:21" ht="30" customHeight="1" x14ac:dyDescent="0.25">
      <c r="A495" s="331">
        <v>331</v>
      </c>
      <c r="B495" s="201" t="s">
        <v>231</v>
      </c>
      <c r="C495" s="180">
        <v>1960</v>
      </c>
      <c r="D495" s="180" t="s">
        <v>201</v>
      </c>
      <c r="E495" s="180" t="s">
        <v>20</v>
      </c>
      <c r="F495" s="230">
        <v>2</v>
      </c>
      <c r="G495" s="230">
        <v>2</v>
      </c>
      <c r="H495" s="208">
        <f t="shared" si="137"/>
        <v>432</v>
      </c>
      <c r="I495" s="207">
        <v>45.1</v>
      </c>
      <c r="J495" s="211">
        <v>386.9</v>
      </c>
      <c r="K495" s="240">
        <f t="shared" si="136"/>
        <v>1403491.94</v>
      </c>
      <c r="L495" s="217">
        <v>0</v>
      </c>
      <c r="M495" s="217">
        <v>0</v>
      </c>
      <c r="N495" s="217">
        <v>0</v>
      </c>
      <c r="O495" s="208">
        <f>'[1]Прод. прилож (2)'!$D$139</f>
        <v>1403491.94</v>
      </c>
      <c r="P495" s="217">
        <f t="shared" si="135"/>
        <v>3248.8239351851848</v>
      </c>
      <c r="Q495" s="228">
        <v>9673</v>
      </c>
      <c r="R495" s="213" t="s">
        <v>91</v>
      </c>
      <c r="S495" s="148"/>
      <c r="T495" s="2"/>
      <c r="U495" s="2"/>
    </row>
    <row r="496" spans="1:21" ht="30" customHeight="1" x14ac:dyDescent="0.25">
      <c r="A496" s="383">
        <v>332</v>
      </c>
      <c r="B496" s="370" t="s">
        <v>232</v>
      </c>
      <c r="C496" s="374">
        <v>1964</v>
      </c>
      <c r="D496" s="374" t="s">
        <v>201</v>
      </c>
      <c r="E496" s="374" t="s">
        <v>20</v>
      </c>
      <c r="F496" s="376">
        <v>4</v>
      </c>
      <c r="G496" s="376">
        <v>2</v>
      </c>
      <c r="H496" s="398">
        <f t="shared" si="137"/>
        <v>1299.9000000000001</v>
      </c>
      <c r="I496" s="398">
        <v>460.2</v>
      </c>
      <c r="J496" s="411">
        <v>839.7</v>
      </c>
      <c r="K496" s="257">
        <f t="shared" si="136"/>
        <v>20536.849999999999</v>
      </c>
      <c r="L496" s="249">
        <v>0</v>
      </c>
      <c r="M496" s="249">
        <v>0</v>
      </c>
      <c r="N496" s="249">
        <v>0</v>
      </c>
      <c r="O496" s="233">
        <f>'[1]Прод. прилож (2)'!$D$589</f>
        <v>20536.849999999999</v>
      </c>
      <c r="P496" s="249">
        <f t="shared" si="135"/>
        <v>15.798792214785751</v>
      </c>
      <c r="Q496" s="41">
        <v>9673</v>
      </c>
      <c r="R496" s="57" t="s">
        <v>92</v>
      </c>
      <c r="S496" s="2"/>
      <c r="T496" s="2"/>
      <c r="U496" s="2"/>
    </row>
    <row r="497" spans="1:21" ht="30" customHeight="1" x14ac:dyDescent="0.25">
      <c r="A497" s="384"/>
      <c r="B497" s="371"/>
      <c r="C497" s="375"/>
      <c r="D497" s="375"/>
      <c r="E497" s="375"/>
      <c r="F497" s="430"/>
      <c r="G497" s="430"/>
      <c r="H497" s="399"/>
      <c r="I497" s="399"/>
      <c r="J497" s="412"/>
      <c r="K497" s="257">
        <f t="shared" si="136"/>
        <v>8598595</v>
      </c>
      <c r="L497" s="249">
        <v>0</v>
      </c>
      <c r="M497" s="249">
        <v>0</v>
      </c>
      <c r="N497" s="249">
        <v>0</v>
      </c>
      <c r="O497" s="233">
        <f>'[1]Прод. прилож (2)'!$D$1290</f>
        <v>8598595</v>
      </c>
      <c r="P497" s="249">
        <f>K497/H496</f>
        <v>6614.8126778982996</v>
      </c>
      <c r="Q497" s="41">
        <v>9673</v>
      </c>
      <c r="R497" s="57" t="s">
        <v>93</v>
      </c>
      <c r="S497" s="2"/>
      <c r="T497" s="2"/>
      <c r="U497" s="2"/>
    </row>
    <row r="498" spans="1:21" ht="30" customHeight="1" x14ac:dyDescent="0.25">
      <c r="A498" s="171">
        <v>333</v>
      </c>
      <c r="B498" s="116" t="s">
        <v>233</v>
      </c>
      <c r="C498" s="241">
        <v>1965</v>
      </c>
      <c r="D498" s="241" t="s">
        <v>201</v>
      </c>
      <c r="E498" s="241" t="s">
        <v>20</v>
      </c>
      <c r="F498" s="241">
        <v>4</v>
      </c>
      <c r="G498" s="241">
        <v>2</v>
      </c>
      <c r="H498" s="233">
        <f t="shared" si="137"/>
        <v>1965.5</v>
      </c>
      <c r="I498" s="206">
        <v>344.3</v>
      </c>
      <c r="J498" s="233">
        <v>1621.2</v>
      </c>
      <c r="K498" s="257">
        <f t="shared" si="136"/>
        <v>50000</v>
      </c>
      <c r="L498" s="249">
        <v>0</v>
      </c>
      <c r="M498" s="249">
        <v>0</v>
      </c>
      <c r="N498" s="249">
        <v>0</v>
      </c>
      <c r="O498" s="233">
        <f>'[1]Прод. прилож (2)'!$D$1291</f>
        <v>50000</v>
      </c>
      <c r="P498" s="249">
        <f t="shared" si="135"/>
        <v>25.438819638768763</v>
      </c>
      <c r="Q498" s="41">
        <v>9673</v>
      </c>
      <c r="R498" s="251" t="s">
        <v>93</v>
      </c>
      <c r="S498" s="2"/>
      <c r="T498" s="2"/>
      <c r="U498" s="2"/>
    </row>
    <row r="499" spans="1:21" ht="30" customHeight="1" x14ac:dyDescent="0.25">
      <c r="A499" s="171">
        <v>334</v>
      </c>
      <c r="B499" s="118" t="s">
        <v>234</v>
      </c>
      <c r="C499" s="247">
        <v>1966</v>
      </c>
      <c r="D499" s="241" t="s">
        <v>201</v>
      </c>
      <c r="E499" s="247" t="s">
        <v>20</v>
      </c>
      <c r="F499" s="247">
        <v>2</v>
      </c>
      <c r="G499" s="247">
        <v>2</v>
      </c>
      <c r="H499" s="39">
        <f t="shared" si="137"/>
        <v>478.2</v>
      </c>
      <c r="I499" s="206">
        <v>178</v>
      </c>
      <c r="J499" s="39">
        <v>300.2</v>
      </c>
      <c r="K499" s="257">
        <f t="shared" si="136"/>
        <v>50000</v>
      </c>
      <c r="L499" s="249">
        <v>0</v>
      </c>
      <c r="M499" s="249">
        <v>0</v>
      </c>
      <c r="N499" s="249">
        <v>0</v>
      </c>
      <c r="O499" s="39">
        <f>'[1]Прод. прилож (2)'!$D$1292</f>
        <v>50000</v>
      </c>
      <c r="P499" s="249">
        <f t="shared" si="135"/>
        <v>104.55876202425763</v>
      </c>
      <c r="Q499" s="41">
        <v>9673</v>
      </c>
      <c r="R499" s="251" t="s">
        <v>93</v>
      </c>
      <c r="S499" s="14"/>
    </row>
    <row r="500" spans="1:21" ht="30" customHeight="1" x14ac:dyDescent="0.25">
      <c r="A500" s="171">
        <v>335</v>
      </c>
      <c r="B500" s="118" t="s">
        <v>235</v>
      </c>
      <c r="C500" s="247">
        <v>1966</v>
      </c>
      <c r="D500" s="241" t="s">
        <v>201</v>
      </c>
      <c r="E500" s="247" t="s">
        <v>20</v>
      </c>
      <c r="F500" s="247">
        <v>2</v>
      </c>
      <c r="G500" s="247">
        <v>2</v>
      </c>
      <c r="H500" s="39">
        <f t="shared" si="137"/>
        <v>428.29999999999995</v>
      </c>
      <c r="I500" s="206">
        <v>168.9</v>
      </c>
      <c r="J500" s="39">
        <v>259.39999999999998</v>
      </c>
      <c r="K500" s="257">
        <f t="shared" si="136"/>
        <v>50000</v>
      </c>
      <c r="L500" s="249">
        <v>0</v>
      </c>
      <c r="M500" s="249">
        <v>0</v>
      </c>
      <c r="N500" s="249">
        <v>0</v>
      </c>
      <c r="O500" s="39">
        <f>'[1]Прод. прилож (2)'!$D$1293</f>
        <v>50000</v>
      </c>
      <c r="P500" s="249">
        <f t="shared" si="135"/>
        <v>116.7406023815083</v>
      </c>
      <c r="Q500" s="41">
        <v>9673</v>
      </c>
      <c r="R500" s="251" t="s">
        <v>93</v>
      </c>
      <c r="S500" s="14"/>
    </row>
    <row r="501" spans="1:21" ht="30" customHeight="1" x14ac:dyDescent="0.25">
      <c r="A501" s="171">
        <v>336</v>
      </c>
      <c r="B501" s="246" t="s">
        <v>236</v>
      </c>
      <c r="C501" s="247">
        <v>1963</v>
      </c>
      <c r="D501" s="247">
        <v>2010</v>
      </c>
      <c r="E501" s="247" t="s">
        <v>20</v>
      </c>
      <c r="F501" s="26">
        <v>2</v>
      </c>
      <c r="G501" s="26">
        <v>2</v>
      </c>
      <c r="H501" s="39">
        <f t="shared" si="137"/>
        <v>389.70000000000005</v>
      </c>
      <c r="I501" s="206">
        <v>121.6</v>
      </c>
      <c r="J501" s="124">
        <v>268.10000000000002</v>
      </c>
      <c r="K501" s="257">
        <f t="shared" si="136"/>
        <v>8316.32</v>
      </c>
      <c r="L501" s="249">
        <v>0</v>
      </c>
      <c r="M501" s="249">
        <v>0</v>
      </c>
      <c r="N501" s="249">
        <v>0</v>
      </c>
      <c r="O501" s="39">
        <f>'[1]Прод. прилож (2)'!$D$590</f>
        <v>8316.32</v>
      </c>
      <c r="P501" s="249">
        <f t="shared" si="135"/>
        <v>21.340313061329223</v>
      </c>
      <c r="Q501" s="41">
        <v>9673</v>
      </c>
      <c r="R501" s="57" t="s">
        <v>92</v>
      </c>
      <c r="S501" s="14"/>
    </row>
    <row r="502" spans="1:21" s="15" customFormat="1" ht="30" customHeight="1" x14ac:dyDescent="0.25">
      <c r="A502" s="372" t="s">
        <v>1273</v>
      </c>
      <c r="B502" s="372"/>
      <c r="C502" s="372"/>
      <c r="D502" s="372"/>
      <c r="E502" s="372"/>
      <c r="F502" s="372"/>
      <c r="G502" s="372"/>
      <c r="H502" s="372"/>
      <c r="I502" s="372"/>
      <c r="J502" s="372"/>
      <c r="K502" s="372"/>
      <c r="L502" s="372"/>
      <c r="M502" s="372"/>
      <c r="N502" s="372"/>
      <c r="O502" s="372"/>
      <c r="P502" s="372"/>
      <c r="Q502" s="372"/>
      <c r="R502" s="372"/>
      <c r="S502" s="53"/>
    </row>
    <row r="503" spans="1:21" ht="30" customHeight="1" x14ac:dyDescent="0.25">
      <c r="A503" s="373" t="s">
        <v>81</v>
      </c>
      <c r="B503" s="373"/>
      <c r="C503" s="232" t="s">
        <v>21</v>
      </c>
      <c r="D503" s="232" t="s">
        <v>21</v>
      </c>
      <c r="E503" s="232" t="s">
        <v>21</v>
      </c>
      <c r="F503" s="73" t="s">
        <v>21</v>
      </c>
      <c r="G503" s="73" t="s">
        <v>21</v>
      </c>
      <c r="H503" s="74">
        <f>SUM(H504:H510)</f>
        <v>2825.4</v>
      </c>
      <c r="I503" s="74">
        <f t="shared" ref="I503:O503" si="138">SUM(I504:I510)</f>
        <v>243.2</v>
      </c>
      <c r="J503" s="74">
        <f t="shared" si="138"/>
        <v>2304</v>
      </c>
      <c r="K503" s="74">
        <f t="shared" si="138"/>
        <v>5586971.4700000007</v>
      </c>
      <c r="L503" s="74">
        <f t="shared" si="138"/>
        <v>0</v>
      </c>
      <c r="M503" s="74">
        <f t="shared" si="138"/>
        <v>0</v>
      </c>
      <c r="N503" s="74">
        <f t="shared" si="138"/>
        <v>0</v>
      </c>
      <c r="O503" s="74">
        <f t="shared" si="138"/>
        <v>5586971.4700000007</v>
      </c>
      <c r="P503" s="29">
        <f>K503/H503</f>
        <v>1977.4090288100801</v>
      </c>
      <c r="Q503" s="75" t="s">
        <v>21</v>
      </c>
      <c r="R503" s="76" t="s">
        <v>21</v>
      </c>
      <c r="S503" s="14"/>
    </row>
    <row r="504" spans="1:21" ht="30" customHeight="1" x14ac:dyDescent="0.25">
      <c r="A504" s="171">
        <v>337</v>
      </c>
      <c r="B504" s="246" t="s">
        <v>242</v>
      </c>
      <c r="C504" s="247">
        <v>1961</v>
      </c>
      <c r="D504" s="247">
        <v>2014</v>
      </c>
      <c r="E504" s="247" t="s">
        <v>20</v>
      </c>
      <c r="F504" s="26">
        <v>2</v>
      </c>
      <c r="G504" s="26">
        <v>1</v>
      </c>
      <c r="H504" s="39">
        <v>292.7</v>
      </c>
      <c r="I504" s="124">
        <v>89.5</v>
      </c>
      <c r="J504" s="124">
        <v>182.8</v>
      </c>
      <c r="K504" s="257">
        <f>SUM(L504:O504)</f>
        <v>1172904.24</v>
      </c>
      <c r="L504" s="249">
        <v>0</v>
      </c>
      <c r="M504" s="249">
        <v>0</v>
      </c>
      <c r="N504" s="249">
        <v>0</v>
      </c>
      <c r="O504" s="18">
        <f>'[1]Прод. прилож (2)'!$D$141</f>
        <v>1172904.24</v>
      </c>
      <c r="P504" s="249">
        <f t="shared" ref="P504:P510" si="139">K504/H504</f>
        <v>4007.1890673044072</v>
      </c>
      <c r="Q504" s="41">
        <v>9673</v>
      </c>
      <c r="R504" s="57" t="s">
        <v>91</v>
      </c>
    </row>
    <row r="505" spans="1:21" s="118" customFormat="1" ht="30" customHeight="1" x14ac:dyDescent="0.25">
      <c r="A505" s="171">
        <v>338</v>
      </c>
      <c r="B505" s="246" t="s">
        <v>261</v>
      </c>
      <c r="C505" s="247">
        <v>1962</v>
      </c>
      <c r="D505" s="247">
        <v>2010</v>
      </c>
      <c r="E505" s="247" t="s">
        <v>20</v>
      </c>
      <c r="F505" s="26">
        <v>2</v>
      </c>
      <c r="G505" s="26">
        <v>2</v>
      </c>
      <c r="H505" s="39">
        <v>509.5</v>
      </c>
      <c r="I505" s="124">
        <v>44.4</v>
      </c>
      <c r="J505" s="124">
        <v>350.5</v>
      </c>
      <c r="K505" s="257">
        <f t="shared" ref="K505:K510" si="140">SUM(L505:O505)</f>
        <v>2185127.92</v>
      </c>
      <c r="L505" s="249">
        <v>0</v>
      </c>
      <c r="M505" s="249">
        <v>0</v>
      </c>
      <c r="N505" s="249">
        <v>0</v>
      </c>
      <c r="O505" s="18">
        <f>'[1]Прод. прилож (2)'!$D$143</f>
        <v>2185127.92</v>
      </c>
      <c r="P505" s="249">
        <f t="shared" si="139"/>
        <v>4288.7692247301275</v>
      </c>
      <c r="Q505" s="41">
        <v>9673</v>
      </c>
      <c r="R505" s="57" t="s">
        <v>91</v>
      </c>
      <c r="S505" s="147"/>
      <c r="T505" s="15"/>
      <c r="U505" s="15"/>
    </row>
    <row r="506" spans="1:21" s="118" customFormat="1" ht="30" customHeight="1" x14ac:dyDescent="0.25">
      <c r="A506" s="331">
        <v>339</v>
      </c>
      <c r="B506" s="246" t="s">
        <v>262</v>
      </c>
      <c r="C506" s="247">
        <v>1962</v>
      </c>
      <c r="D506" s="247">
        <v>2010</v>
      </c>
      <c r="E506" s="247" t="s">
        <v>20</v>
      </c>
      <c r="F506" s="26">
        <v>2</v>
      </c>
      <c r="G506" s="26">
        <v>2</v>
      </c>
      <c r="H506" s="39">
        <v>519.20000000000005</v>
      </c>
      <c r="I506" s="124">
        <v>17.100000000000001</v>
      </c>
      <c r="J506" s="124">
        <v>358.9</v>
      </c>
      <c r="K506" s="257">
        <f t="shared" si="140"/>
        <v>2090305.5799999998</v>
      </c>
      <c r="L506" s="249">
        <v>0</v>
      </c>
      <c r="M506" s="249">
        <v>0</v>
      </c>
      <c r="N506" s="249">
        <v>0</v>
      </c>
      <c r="O506" s="18">
        <f>'[1]Прод. прилож (2)'!$D$144</f>
        <v>2090305.5799999998</v>
      </c>
      <c r="P506" s="249">
        <f t="shared" si="139"/>
        <v>4026.0122881355924</v>
      </c>
      <c r="Q506" s="41">
        <v>9673</v>
      </c>
      <c r="R506" s="57" t="s">
        <v>91</v>
      </c>
      <c r="S506" s="147"/>
      <c r="T506" s="15"/>
      <c r="U506" s="15"/>
    </row>
    <row r="507" spans="1:21" s="118" customFormat="1" ht="30" customHeight="1" x14ac:dyDescent="0.25">
      <c r="A507" s="331">
        <v>340</v>
      </c>
      <c r="B507" s="118" t="s">
        <v>263</v>
      </c>
      <c r="C507" s="247">
        <v>1965</v>
      </c>
      <c r="D507" s="247">
        <v>2010</v>
      </c>
      <c r="E507" s="247" t="s">
        <v>20</v>
      </c>
      <c r="F507" s="247">
        <v>2</v>
      </c>
      <c r="G507" s="247">
        <v>2</v>
      </c>
      <c r="H507" s="18">
        <f>I507+J507</f>
        <v>376</v>
      </c>
      <c r="I507" s="39">
        <v>20.2</v>
      </c>
      <c r="J507" s="39">
        <v>355.8</v>
      </c>
      <c r="K507" s="257">
        <f t="shared" si="140"/>
        <v>50000</v>
      </c>
      <c r="L507" s="249">
        <v>0</v>
      </c>
      <c r="M507" s="249">
        <v>0</v>
      </c>
      <c r="N507" s="249">
        <v>0</v>
      </c>
      <c r="O507" s="18">
        <f>'[1]Прод. прилож (2)'!$D$1300</f>
        <v>50000</v>
      </c>
      <c r="P507" s="249">
        <f t="shared" si="139"/>
        <v>132.97872340425531</v>
      </c>
      <c r="Q507" s="41">
        <v>9673</v>
      </c>
      <c r="R507" s="57" t="s">
        <v>93</v>
      </c>
      <c r="S507" s="53"/>
      <c r="T507" s="15"/>
      <c r="U507" s="15"/>
    </row>
    <row r="508" spans="1:21" s="118" customFormat="1" ht="30" customHeight="1" x14ac:dyDescent="0.25">
      <c r="A508" s="331">
        <v>341</v>
      </c>
      <c r="B508" s="246" t="s">
        <v>264</v>
      </c>
      <c r="C508" s="247">
        <v>1964</v>
      </c>
      <c r="D508" s="247">
        <v>2010</v>
      </c>
      <c r="E508" s="247" t="s">
        <v>20</v>
      </c>
      <c r="F508" s="26">
        <v>2</v>
      </c>
      <c r="G508" s="26">
        <v>2</v>
      </c>
      <c r="H508" s="39">
        <v>376</v>
      </c>
      <c r="I508" s="124">
        <v>24</v>
      </c>
      <c r="J508" s="124">
        <v>352</v>
      </c>
      <c r="K508" s="257">
        <f t="shared" si="140"/>
        <v>18620.330000000002</v>
      </c>
      <c r="L508" s="249">
        <v>0</v>
      </c>
      <c r="M508" s="249">
        <v>0</v>
      </c>
      <c r="N508" s="249">
        <v>0</v>
      </c>
      <c r="O508" s="18">
        <f>'[1]Прод. прилож (2)'!$D$592</f>
        <v>18620.330000000002</v>
      </c>
      <c r="P508" s="249">
        <f t="shared" si="139"/>
        <v>49.522154255319151</v>
      </c>
      <c r="Q508" s="41">
        <v>9673</v>
      </c>
      <c r="R508" s="57" t="s">
        <v>92</v>
      </c>
      <c r="S508" s="53"/>
      <c r="T508" s="15"/>
      <c r="U508" s="15"/>
    </row>
    <row r="509" spans="1:21" s="118" customFormat="1" ht="30" customHeight="1" x14ac:dyDescent="0.25">
      <c r="A509" s="331">
        <v>342</v>
      </c>
      <c r="B509" s="323" t="s">
        <v>265</v>
      </c>
      <c r="C509" s="319">
        <v>1964</v>
      </c>
      <c r="D509" s="319">
        <v>2010</v>
      </c>
      <c r="E509" s="319" t="s">
        <v>20</v>
      </c>
      <c r="F509" s="26">
        <v>2</v>
      </c>
      <c r="G509" s="26">
        <v>2</v>
      </c>
      <c r="H509" s="39">
        <v>376</v>
      </c>
      <c r="I509" s="124">
        <v>24</v>
      </c>
      <c r="J509" s="124">
        <v>352</v>
      </c>
      <c r="K509" s="321">
        <f t="shared" si="140"/>
        <v>20013.400000000001</v>
      </c>
      <c r="L509" s="324">
        <v>0</v>
      </c>
      <c r="M509" s="324">
        <v>0</v>
      </c>
      <c r="N509" s="324">
        <v>0</v>
      </c>
      <c r="O509" s="18">
        <f>'[1]Прод. прилож (2)'!$D$593</f>
        <v>20013.400000000001</v>
      </c>
      <c r="P509" s="324">
        <f t="shared" si="139"/>
        <v>53.227127659574471</v>
      </c>
      <c r="Q509" s="41">
        <v>9673</v>
      </c>
      <c r="R509" s="57" t="s">
        <v>92</v>
      </c>
      <c r="S509" s="16"/>
      <c r="T509" s="15"/>
      <c r="U509" s="15"/>
    </row>
    <row r="510" spans="1:21" s="118" customFormat="1" ht="30" customHeight="1" x14ac:dyDescent="0.25">
      <c r="A510" s="331">
        <v>343</v>
      </c>
      <c r="B510" s="118" t="s">
        <v>266</v>
      </c>
      <c r="C510" s="247">
        <v>1965</v>
      </c>
      <c r="D510" s="247">
        <v>2010</v>
      </c>
      <c r="E510" s="247" t="s">
        <v>20</v>
      </c>
      <c r="F510" s="247">
        <v>2</v>
      </c>
      <c r="G510" s="247">
        <v>2</v>
      </c>
      <c r="H510" s="18">
        <f>I510+J510</f>
        <v>376</v>
      </c>
      <c r="I510" s="39">
        <v>24</v>
      </c>
      <c r="J510" s="39">
        <v>352</v>
      </c>
      <c r="K510" s="257">
        <f t="shared" si="140"/>
        <v>50000</v>
      </c>
      <c r="L510" s="249">
        <v>0</v>
      </c>
      <c r="M510" s="249">
        <v>0</v>
      </c>
      <c r="N510" s="249">
        <v>0</v>
      </c>
      <c r="O510" s="18">
        <f>'[1]Прод. прилож (2)'!$D$1301</f>
        <v>50000</v>
      </c>
      <c r="P510" s="249">
        <f t="shared" si="139"/>
        <v>132.97872340425531</v>
      </c>
      <c r="Q510" s="41">
        <v>9673</v>
      </c>
      <c r="R510" s="57" t="s">
        <v>93</v>
      </c>
      <c r="S510" s="53"/>
      <c r="T510" s="15"/>
      <c r="U510" s="15"/>
    </row>
    <row r="511" spans="1:21" s="15" customFormat="1" ht="30" customHeight="1" x14ac:dyDescent="0.25">
      <c r="A511" s="372" t="s">
        <v>1282</v>
      </c>
      <c r="B511" s="372"/>
      <c r="C511" s="372"/>
      <c r="D511" s="372"/>
      <c r="E511" s="372"/>
      <c r="F511" s="372"/>
      <c r="G511" s="372"/>
      <c r="H511" s="372"/>
      <c r="I511" s="372"/>
      <c r="J511" s="372"/>
      <c r="K511" s="372"/>
      <c r="L511" s="372"/>
      <c r="M511" s="372"/>
      <c r="N511" s="372"/>
      <c r="O511" s="372"/>
      <c r="P511" s="372"/>
      <c r="Q511" s="372"/>
      <c r="R511" s="372"/>
      <c r="S511" s="53"/>
    </row>
    <row r="512" spans="1:21" ht="30" customHeight="1" x14ac:dyDescent="0.25">
      <c r="A512" s="373" t="s">
        <v>756</v>
      </c>
      <c r="B512" s="373"/>
      <c r="C512" s="232" t="s">
        <v>21</v>
      </c>
      <c r="D512" s="232" t="s">
        <v>21</v>
      </c>
      <c r="E512" s="232" t="s">
        <v>21</v>
      </c>
      <c r="F512" s="73" t="s">
        <v>21</v>
      </c>
      <c r="G512" s="73" t="s">
        <v>21</v>
      </c>
      <c r="H512" s="74">
        <f>SUM(H513:H532)</f>
        <v>8445.1999999999989</v>
      </c>
      <c r="I512" s="74">
        <f t="shared" ref="I512:O512" si="141">SUM(I513:I532)</f>
        <v>903.99999999999977</v>
      </c>
      <c r="J512" s="74">
        <f t="shared" si="141"/>
        <v>7463.1000000000013</v>
      </c>
      <c r="K512" s="74">
        <f t="shared" si="141"/>
        <v>22201256.890000001</v>
      </c>
      <c r="L512" s="74">
        <f t="shared" si="141"/>
        <v>0</v>
      </c>
      <c r="M512" s="74">
        <f t="shared" si="141"/>
        <v>0</v>
      </c>
      <c r="N512" s="74">
        <f t="shared" si="141"/>
        <v>0</v>
      </c>
      <c r="O512" s="74">
        <f t="shared" si="141"/>
        <v>22201256.890000001</v>
      </c>
      <c r="P512" s="29">
        <f>K512/H512</f>
        <v>2628.8609967792358</v>
      </c>
      <c r="Q512" s="75" t="s">
        <v>21</v>
      </c>
      <c r="R512" s="76" t="s">
        <v>21</v>
      </c>
      <c r="S512" s="14"/>
    </row>
    <row r="513" spans="1:21" ht="30" customHeight="1" x14ac:dyDescent="0.25">
      <c r="A513" s="171">
        <v>344</v>
      </c>
      <c r="B513" s="246" t="s">
        <v>1231</v>
      </c>
      <c r="C513" s="247">
        <v>1974</v>
      </c>
      <c r="D513" s="241" t="s">
        <v>201</v>
      </c>
      <c r="E513" s="247" t="s">
        <v>20</v>
      </c>
      <c r="F513" s="26">
        <v>2</v>
      </c>
      <c r="G513" s="26">
        <v>3</v>
      </c>
      <c r="H513" s="39">
        <v>949.3</v>
      </c>
      <c r="I513" s="124">
        <v>8.4</v>
      </c>
      <c r="J513" s="124">
        <v>940.9</v>
      </c>
      <c r="K513" s="257">
        <f t="shared" ref="K513:K523" si="142">SUM(L513:O513)</f>
        <v>6065251.2400000002</v>
      </c>
      <c r="L513" s="249">
        <v>0</v>
      </c>
      <c r="M513" s="249">
        <v>0</v>
      </c>
      <c r="N513" s="249">
        <v>0</v>
      </c>
      <c r="O513" s="39">
        <f>'[1]Прод. прилож (2)'!$D$146</f>
        <v>6065251.2400000002</v>
      </c>
      <c r="P513" s="249">
        <f>K513/H513</f>
        <v>6389.182808385126</v>
      </c>
      <c r="Q513" s="41">
        <v>9673</v>
      </c>
      <c r="R513" s="57" t="s">
        <v>91</v>
      </c>
    </row>
    <row r="514" spans="1:21" ht="30" customHeight="1" x14ac:dyDescent="0.25">
      <c r="A514" s="171">
        <v>345</v>
      </c>
      <c r="B514" s="246" t="s">
        <v>239</v>
      </c>
      <c r="C514" s="247">
        <v>1958</v>
      </c>
      <c r="D514" s="247">
        <v>2019</v>
      </c>
      <c r="E514" s="247" t="s">
        <v>20</v>
      </c>
      <c r="F514" s="26">
        <v>2</v>
      </c>
      <c r="G514" s="26">
        <v>2</v>
      </c>
      <c r="H514" s="39">
        <f t="shared" ref="H514:H523" si="143">I514+J514</f>
        <v>474.4</v>
      </c>
      <c r="I514" s="124">
        <v>108.5</v>
      </c>
      <c r="J514" s="124">
        <v>365.9</v>
      </c>
      <c r="K514" s="257">
        <f t="shared" si="142"/>
        <v>1446437.77</v>
      </c>
      <c r="L514" s="249">
        <v>0</v>
      </c>
      <c r="M514" s="249">
        <v>0</v>
      </c>
      <c r="N514" s="249">
        <v>0</v>
      </c>
      <c r="O514" s="39">
        <f>'[1]Прод. прилож (2)'!$D$147</f>
        <v>1446437.77</v>
      </c>
      <c r="P514" s="249">
        <f t="shared" ref="P514:P523" si="144">K514/H514</f>
        <v>3048.9834949409783</v>
      </c>
      <c r="Q514" s="41">
        <v>9673</v>
      </c>
      <c r="R514" s="57" t="s">
        <v>91</v>
      </c>
    </row>
    <row r="515" spans="1:21" ht="30" customHeight="1" x14ac:dyDescent="0.25">
      <c r="A515" s="171">
        <v>346</v>
      </c>
      <c r="B515" s="246" t="s">
        <v>240</v>
      </c>
      <c r="C515" s="247">
        <v>1958</v>
      </c>
      <c r="D515" s="247">
        <v>2019</v>
      </c>
      <c r="E515" s="247" t="s">
        <v>20</v>
      </c>
      <c r="F515" s="26">
        <v>2</v>
      </c>
      <c r="G515" s="26">
        <v>2</v>
      </c>
      <c r="H515" s="39">
        <f t="shared" si="143"/>
        <v>474.7</v>
      </c>
      <c r="I515" s="124">
        <v>108.5</v>
      </c>
      <c r="J515" s="124">
        <v>366.2</v>
      </c>
      <c r="K515" s="257">
        <f t="shared" si="142"/>
        <v>1449157.74</v>
      </c>
      <c r="L515" s="249">
        <v>0</v>
      </c>
      <c r="M515" s="249">
        <v>0</v>
      </c>
      <c r="N515" s="249">
        <v>0</v>
      </c>
      <c r="O515" s="39">
        <f>'[1]Прод. прилож (2)'!$D$148</f>
        <v>1449157.74</v>
      </c>
      <c r="P515" s="249">
        <f t="shared" si="144"/>
        <v>3052.7864756688437</v>
      </c>
      <c r="Q515" s="41">
        <v>9673</v>
      </c>
      <c r="R515" s="57" t="s">
        <v>91</v>
      </c>
    </row>
    <row r="516" spans="1:21" ht="30" customHeight="1" x14ac:dyDescent="0.25">
      <c r="A516" s="171">
        <v>347</v>
      </c>
      <c r="B516" s="246" t="s">
        <v>241</v>
      </c>
      <c r="C516" s="247">
        <v>1958</v>
      </c>
      <c r="D516" s="247">
        <v>2019</v>
      </c>
      <c r="E516" s="247" t="s">
        <v>20</v>
      </c>
      <c r="F516" s="26">
        <v>2</v>
      </c>
      <c r="G516" s="26">
        <v>2</v>
      </c>
      <c r="H516" s="39">
        <f t="shared" si="143"/>
        <v>471</v>
      </c>
      <c r="I516" s="124">
        <v>108.4</v>
      </c>
      <c r="J516" s="124">
        <v>362.6</v>
      </c>
      <c r="K516" s="257">
        <f t="shared" si="142"/>
        <v>18930.25</v>
      </c>
      <c r="L516" s="249">
        <v>0</v>
      </c>
      <c r="M516" s="249">
        <v>0</v>
      </c>
      <c r="N516" s="249">
        <v>0</v>
      </c>
      <c r="O516" s="39">
        <f>'[1]Прод. прилож (2)'!$D$595</f>
        <v>18930.25</v>
      </c>
      <c r="P516" s="249">
        <f t="shared" si="144"/>
        <v>40.191613588110407</v>
      </c>
      <c r="Q516" s="41">
        <v>9673</v>
      </c>
      <c r="R516" s="57" t="s">
        <v>92</v>
      </c>
      <c r="S516" s="14"/>
    </row>
    <row r="517" spans="1:21" s="118" customFormat="1" ht="30" customHeight="1" x14ac:dyDescent="0.25">
      <c r="A517" s="383">
        <v>348</v>
      </c>
      <c r="B517" s="390" t="s">
        <v>248</v>
      </c>
      <c r="C517" s="378">
        <v>1962</v>
      </c>
      <c r="D517" s="374" t="s">
        <v>201</v>
      </c>
      <c r="E517" s="378" t="s">
        <v>20</v>
      </c>
      <c r="F517" s="413">
        <v>2</v>
      </c>
      <c r="G517" s="413">
        <v>2</v>
      </c>
      <c r="H517" s="415">
        <f t="shared" si="143"/>
        <v>439.1</v>
      </c>
      <c r="I517" s="417">
        <v>50.8</v>
      </c>
      <c r="J517" s="417">
        <v>388.3</v>
      </c>
      <c r="K517" s="257">
        <f t="shared" si="142"/>
        <v>21646.26</v>
      </c>
      <c r="L517" s="249">
        <v>0</v>
      </c>
      <c r="M517" s="249">
        <v>0</v>
      </c>
      <c r="N517" s="249">
        <v>0</v>
      </c>
      <c r="O517" s="39">
        <f>'[1]Прод. прилож (2)'!$D$596</f>
        <v>21646.26</v>
      </c>
      <c r="P517" s="249">
        <f t="shared" si="144"/>
        <v>49.296879981780911</v>
      </c>
      <c r="Q517" s="41">
        <v>9673</v>
      </c>
      <c r="R517" s="57" t="s">
        <v>92</v>
      </c>
      <c r="S517" s="53"/>
      <c r="T517" s="16"/>
      <c r="U517" s="15"/>
    </row>
    <row r="518" spans="1:21" ht="30" customHeight="1" x14ac:dyDescent="0.25">
      <c r="A518" s="384"/>
      <c r="B518" s="391"/>
      <c r="C518" s="379"/>
      <c r="D518" s="375"/>
      <c r="E518" s="379"/>
      <c r="F518" s="414"/>
      <c r="G518" s="414"/>
      <c r="H518" s="416"/>
      <c r="I518" s="418"/>
      <c r="J518" s="418"/>
      <c r="K518" s="257">
        <f t="shared" si="142"/>
        <v>4038068</v>
      </c>
      <c r="L518" s="249">
        <v>0</v>
      </c>
      <c r="M518" s="249">
        <v>0</v>
      </c>
      <c r="N518" s="249">
        <v>0</v>
      </c>
      <c r="O518" s="39">
        <f>'[1]Прод. прилож (2)'!$D$1303</f>
        <v>4038068</v>
      </c>
      <c r="P518" s="249">
        <f>K518/H517</f>
        <v>9196.2377590526066</v>
      </c>
      <c r="Q518" s="41">
        <v>9673</v>
      </c>
      <c r="R518" s="57" t="s">
        <v>93</v>
      </c>
      <c r="S518" s="17"/>
      <c r="T518" s="17"/>
    </row>
    <row r="519" spans="1:21" ht="30" customHeight="1" x14ac:dyDescent="0.25">
      <c r="A519" s="383">
        <v>349</v>
      </c>
      <c r="B519" s="390" t="s">
        <v>249</v>
      </c>
      <c r="C519" s="378">
        <v>1962</v>
      </c>
      <c r="D519" s="374" t="s">
        <v>201</v>
      </c>
      <c r="E519" s="378" t="s">
        <v>20</v>
      </c>
      <c r="F519" s="413">
        <v>2</v>
      </c>
      <c r="G519" s="413">
        <v>2</v>
      </c>
      <c r="H519" s="415">
        <f t="shared" si="143"/>
        <v>452.8</v>
      </c>
      <c r="I519" s="417">
        <v>50.8</v>
      </c>
      <c r="J519" s="417">
        <v>402</v>
      </c>
      <c r="K519" s="257">
        <f t="shared" si="142"/>
        <v>20892.3</v>
      </c>
      <c r="L519" s="249">
        <v>0</v>
      </c>
      <c r="M519" s="249">
        <v>0</v>
      </c>
      <c r="N519" s="249">
        <v>0</v>
      </c>
      <c r="O519" s="39">
        <f>'[1]Прод. прилож (2)'!$D$597</f>
        <v>20892.3</v>
      </c>
      <c r="P519" s="249">
        <f t="shared" si="144"/>
        <v>46.140238515901061</v>
      </c>
      <c r="Q519" s="41">
        <v>9673</v>
      </c>
      <c r="R519" s="57" t="s">
        <v>92</v>
      </c>
      <c r="S519" s="17"/>
      <c r="T519" s="17"/>
    </row>
    <row r="520" spans="1:21" ht="30" customHeight="1" x14ac:dyDescent="0.25">
      <c r="A520" s="384"/>
      <c r="B520" s="391"/>
      <c r="C520" s="379"/>
      <c r="D520" s="375"/>
      <c r="E520" s="379"/>
      <c r="F520" s="414"/>
      <c r="G520" s="414"/>
      <c r="H520" s="416"/>
      <c r="I520" s="418"/>
      <c r="J520" s="418"/>
      <c r="K520" s="257">
        <f t="shared" si="142"/>
        <v>4012439.9</v>
      </c>
      <c r="L520" s="249">
        <v>0</v>
      </c>
      <c r="M520" s="249">
        <v>0</v>
      </c>
      <c r="N520" s="249">
        <v>0</v>
      </c>
      <c r="O520" s="39">
        <f>'[1]Прод. прилож (2)'!$D$1304</f>
        <v>4012439.9</v>
      </c>
      <c r="P520" s="249">
        <f>K520/H519</f>
        <v>8861.3955388692575</v>
      </c>
      <c r="Q520" s="41">
        <v>9673</v>
      </c>
      <c r="R520" s="57" t="s">
        <v>93</v>
      </c>
      <c r="S520" s="17"/>
      <c r="T520" s="17"/>
    </row>
    <row r="521" spans="1:21" ht="30" customHeight="1" x14ac:dyDescent="0.25">
      <c r="A521" s="171">
        <v>350</v>
      </c>
      <c r="B521" s="118" t="s">
        <v>250</v>
      </c>
      <c r="C521" s="247">
        <v>1962</v>
      </c>
      <c r="D521" s="247">
        <v>2019</v>
      </c>
      <c r="E521" s="247" t="s">
        <v>20</v>
      </c>
      <c r="F521" s="247">
        <v>2</v>
      </c>
      <c r="G521" s="247">
        <v>2</v>
      </c>
      <c r="H521" s="39">
        <f t="shared" si="143"/>
        <v>448.6</v>
      </c>
      <c r="I521" s="39">
        <v>50.8</v>
      </c>
      <c r="J521" s="39">
        <v>397.8</v>
      </c>
      <c r="K521" s="257">
        <f t="shared" si="142"/>
        <v>50000</v>
      </c>
      <c r="L521" s="249">
        <v>0</v>
      </c>
      <c r="M521" s="249">
        <v>0</v>
      </c>
      <c r="N521" s="249">
        <v>0</v>
      </c>
      <c r="O521" s="39">
        <f>'[1]Прод. прилож (2)'!$D$1305</f>
        <v>50000</v>
      </c>
      <c r="P521" s="249">
        <f t="shared" si="144"/>
        <v>111.45786892554614</v>
      </c>
      <c r="Q521" s="41">
        <v>9673</v>
      </c>
      <c r="R521" s="57" t="s">
        <v>93</v>
      </c>
      <c r="S521" s="17"/>
      <c r="T521" s="17"/>
    </row>
    <row r="522" spans="1:21" ht="30" customHeight="1" x14ac:dyDescent="0.25">
      <c r="A522" s="171">
        <v>351</v>
      </c>
      <c r="B522" s="118" t="s">
        <v>251</v>
      </c>
      <c r="C522" s="247">
        <v>1962</v>
      </c>
      <c r="D522" s="241" t="s">
        <v>201</v>
      </c>
      <c r="E522" s="247" t="s">
        <v>20</v>
      </c>
      <c r="F522" s="247">
        <v>2</v>
      </c>
      <c r="G522" s="247">
        <v>2</v>
      </c>
      <c r="H522" s="39">
        <f t="shared" si="143"/>
        <v>450.1</v>
      </c>
      <c r="I522" s="39">
        <v>50.8</v>
      </c>
      <c r="J522" s="39">
        <v>399.3</v>
      </c>
      <c r="K522" s="257">
        <f t="shared" si="142"/>
        <v>50000</v>
      </c>
      <c r="L522" s="249">
        <v>0</v>
      </c>
      <c r="M522" s="249">
        <v>0</v>
      </c>
      <c r="N522" s="249">
        <v>0</v>
      </c>
      <c r="O522" s="39">
        <f>'[1]Прод. прилож (2)'!$D$1306</f>
        <v>50000</v>
      </c>
      <c r="P522" s="249">
        <f t="shared" si="144"/>
        <v>111.08642523883582</v>
      </c>
      <c r="Q522" s="41">
        <v>9673</v>
      </c>
      <c r="R522" s="57" t="s">
        <v>93</v>
      </c>
      <c r="S522" s="17"/>
      <c r="T522" s="17"/>
    </row>
    <row r="523" spans="1:21" ht="30" customHeight="1" x14ac:dyDescent="0.25">
      <c r="A523" s="171">
        <v>352</v>
      </c>
      <c r="B523" s="118" t="s">
        <v>252</v>
      </c>
      <c r="C523" s="247">
        <v>1962</v>
      </c>
      <c r="D523" s="241" t="s">
        <v>201</v>
      </c>
      <c r="E523" s="247" t="s">
        <v>20</v>
      </c>
      <c r="F523" s="247">
        <v>2</v>
      </c>
      <c r="G523" s="247">
        <v>2</v>
      </c>
      <c r="H523" s="39">
        <f t="shared" si="143"/>
        <v>424.40000000000003</v>
      </c>
      <c r="I523" s="39">
        <v>50.8</v>
      </c>
      <c r="J523" s="39">
        <v>373.6</v>
      </c>
      <c r="K523" s="257">
        <f t="shared" si="142"/>
        <v>50000</v>
      </c>
      <c r="L523" s="249">
        <v>0</v>
      </c>
      <c r="M523" s="249">
        <v>0</v>
      </c>
      <c r="N523" s="249">
        <v>0</v>
      </c>
      <c r="O523" s="39">
        <f>'[1]Прод. прилож (2)'!$D$1307</f>
        <v>50000</v>
      </c>
      <c r="P523" s="249">
        <f t="shared" si="144"/>
        <v>117.81338360037699</v>
      </c>
      <c r="Q523" s="41">
        <v>9673</v>
      </c>
      <c r="R523" s="57" t="s">
        <v>93</v>
      </c>
      <c r="S523" s="17"/>
      <c r="T523" s="17"/>
    </row>
    <row r="524" spans="1:21" s="118" customFormat="1" ht="30" customHeight="1" x14ac:dyDescent="0.25">
      <c r="A524" s="383">
        <v>353</v>
      </c>
      <c r="B524" s="390" t="s">
        <v>254</v>
      </c>
      <c r="C524" s="378">
        <v>1965</v>
      </c>
      <c r="D524" s="374" t="s">
        <v>201</v>
      </c>
      <c r="E524" s="378" t="s">
        <v>20</v>
      </c>
      <c r="F524" s="413">
        <v>2</v>
      </c>
      <c r="G524" s="413">
        <v>2</v>
      </c>
      <c r="H524" s="415">
        <f t="shared" ref="H524:H530" si="145">I524+J524</f>
        <v>415.90000000000003</v>
      </c>
      <c r="I524" s="417">
        <v>48.3</v>
      </c>
      <c r="J524" s="417">
        <v>367.6</v>
      </c>
      <c r="K524" s="257">
        <f t="shared" ref="K524:K532" si="146">SUM(L524:O524)</f>
        <v>21978.44</v>
      </c>
      <c r="L524" s="249">
        <v>0</v>
      </c>
      <c r="M524" s="249">
        <v>0</v>
      </c>
      <c r="N524" s="249">
        <v>0</v>
      </c>
      <c r="O524" s="18">
        <f>'[1]Прод. прилож (2)'!$D$598</f>
        <v>21978.44</v>
      </c>
      <c r="P524" s="249">
        <f t="shared" ref="P524:P532" si="147">K524/H524</f>
        <v>52.845491704736709</v>
      </c>
      <c r="Q524" s="41">
        <v>9673</v>
      </c>
      <c r="R524" s="57" t="s">
        <v>92</v>
      </c>
      <c r="S524" s="46"/>
      <c r="T524" s="16"/>
      <c r="U524" s="15"/>
    </row>
    <row r="525" spans="1:21" s="118" customFormat="1" ht="30" customHeight="1" x14ac:dyDescent="0.25">
      <c r="A525" s="384"/>
      <c r="B525" s="391"/>
      <c r="C525" s="379"/>
      <c r="D525" s="375"/>
      <c r="E525" s="379"/>
      <c r="F525" s="414"/>
      <c r="G525" s="414"/>
      <c r="H525" s="416"/>
      <c r="I525" s="418"/>
      <c r="J525" s="418"/>
      <c r="K525" s="257">
        <f t="shared" si="146"/>
        <v>3165875</v>
      </c>
      <c r="L525" s="249">
        <v>0</v>
      </c>
      <c r="M525" s="249">
        <v>0</v>
      </c>
      <c r="N525" s="249">
        <v>0</v>
      </c>
      <c r="O525" s="18">
        <f>'[1]Прод. прилож (2)'!$D$1297</f>
        <v>3165875</v>
      </c>
      <c r="P525" s="249">
        <f>K525/H524</f>
        <v>7612.1062755470057</v>
      </c>
      <c r="Q525" s="41">
        <v>9673</v>
      </c>
      <c r="R525" s="57" t="s">
        <v>93</v>
      </c>
      <c r="S525" s="46"/>
      <c r="T525" s="16"/>
      <c r="U525" s="15"/>
    </row>
    <row r="526" spans="1:21" s="118" customFormat="1" ht="30" customHeight="1" x14ac:dyDescent="0.25">
      <c r="A526" s="171">
        <v>354</v>
      </c>
      <c r="B526" s="246" t="s">
        <v>255</v>
      </c>
      <c r="C526" s="247">
        <v>1965</v>
      </c>
      <c r="D526" s="241" t="s">
        <v>201</v>
      </c>
      <c r="E526" s="247" t="s">
        <v>20</v>
      </c>
      <c r="F526" s="26">
        <v>2</v>
      </c>
      <c r="G526" s="26">
        <v>2</v>
      </c>
      <c r="H526" s="39">
        <f t="shared" si="145"/>
        <v>404.7</v>
      </c>
      <c r="I526" s="124">
        <v>42.3</v>
      </c>
      <c r="J526" s="124">
        <v>362.4</v>
      </c>
      <c r="K526" s="257">
        <f t="shared" si="146"/>
        <v>21467.29</v>
      </c>
      <c r="L526" s="249">
        <v>0</v>
      </c>
      <c r="M526" s="249">
        <v>0</v>
      </c>
      <c r="N526" s="249">
        <v>0</v>
      </c>
      <c r="O526" s="18">
        <f>'[1]Прод. прилож (2)'!$D$599</f>
        <v>21467.29</v>
      </c>
      <c r="P526" s="249">
        <f t="shared" si="147"/>
        <v>53.044946874227826</v>
      </c>
      <c r="Q526" s="41">
        <v>9673</v>
      </c>
      <c r="R526" s="57" t="s">
        <v>92</v>
      </c>
      <c r="S526" s="53"/>
      <c r="T526" s="15"/>
      <c r="U526" s="15"/>
    </row>
    <row r="527" spans="1:21" s="118" customFormat="1" ht="30" customHeight="1" x14ac:dyDescent="0.25">
      <c r="A527" s="171">
        <v>355</v>
      </c>
      <c r="B527" s="118" t="s">
        <v>256</v>
      </c>
      <c r="C527" s="247">
        <v>1983</v>
      </c>
      <c r="D527" s="241" t="s">
        <v>201</v>
      </c>
      <c r="E527" s="247" t="s">
        <v>20</v>
      </c>
      <c r="F527" s="247">
        <v>2</v>
      </c>
      <c r="G527" s="247">
        <v>2</v>
      </c>
      <c r="H527" s="18">
        <f t="shared" si="145"/>
        <v>432</v>
      </c>
      <c r="I527" s="39">
        <v>57</v>
      </c>
      <c r="J527" s="39">
        <v>375</v>
      </c>
      <c r="K527" s="257">
        <f t="shared" si="146"/>
        <v>50000</v>
      </c>
      <c r="L527" s="249">
        <v>0</v>
      </c>
      <c r="M527" s="249">
        <v>0</v>
      </c>
      <c r="N527" s="249">
        <v>0</v>
      </c>
      <c r="O527" s="18">
        <f>'[1]Прод. прилож (2)'!$D$1298</f>
        <v>50000</v>
      </c>
      <c r="P527" s="249">
        <f t="shared" si="147"/>
        <v>115.74074074074075</v>
      </c>
      <c r="Q527" s="41">
        <v>9673</v>
      </c>
      <c r="R527" s="57" t="s">
        <v>93</v>
      </c>
      <c r="S527" s="53"/>
      <c r="T527" s="15"/>
      <c r="U527" s="15"/>
    </row>
    <row r="528" spans="1:21" s="118" customFormat="1" ht="30" customHeight="1" x14ac:dyDescent="0.25">
      <c r="A528" s="331">
        <v>356</v>
      </c>
      <c r="B528" s="246" t="s">
        <v>257</v>
      </c>
      <c r="C528" s="247">
        <v>1965</v>
      </c>
      <c r="D528" s="241" t="s">
        <v>201</v>
      </c>
      <c r="E528" s="247" t="s">
        <v>20</v>
      </c>
      <c r="F528" s="26">
        <v>2</v>
      </c>
      <c r="G528" s="26">
        <v>2</v>
      </c>
      <c r="H528" s="39">
        <f t="shared" si="145"/>
        <v>407.7</v>
      </c>
      <c r="I528" s="124">
        <v>41.7</v>
      </c>
      <c r="J528" s="124">
        <v>366</v>
      </c>
      <c r="K528" s="257">
        <f t="shared" si="146"/>
        <v>21569.56</v>
      </c>
      <c r="L528" s="249">
        <v>0</v>
      </c>
      <c r="M528" s="249">
        <v>0</v>
      </c>
      <c r="N528" s="249">
        <v>0</v>
      </c>
      <c r="O528" s="18">
        <f>'[1]Прод. прилож (2)'!$D$600</f>
        <v>21569.56</v>
      </c>
      <c r="P528" s="249">
        <f t="shared" si="147"/>
        <v>52.905469708118723</v>
      </c>
      <c r="Q528" s="41">
        <v>9673</v>
      </c>
      <c r="R528" s="57" t="s">
        <v>92</v>
      </c>
      <c r="S528" s="53"/>
      <c r="T528" s="15"/>
      <c r="U528" s="15"/>
    </row>
    <row r="529" spans="1:207" s="118" customFormat="1" ht="30" customHeight="1" x14ac:dyDescent="0.25">
      <c r="A529" s="331">
        <v>357</v>
      </c>
      <c r="B529" s="246" t="s">
        <v>1415</v>
      </c>
      <c r="C529" s="247">
        <v>1984</v>
      </c>
      <c r="D529" s="241" t="s">
        <v>201</v>
      </c>
      <c r="E529" s="247" t="s">
        <v>20</v>
      </c>
      <c r="F529" s="26">
        <v>2</v>
      </c>
      <c r="G529" s="26">
        <v>2</v>
      </c>
      <c r="H529" s="39">
        <v>885.1</v>
      </c>
      <c r="I529" s="124">
        <v>0</v>
      </c>
      <c r="J529" s="124">
        <v>881.6</v>
      </c>
      <c r="K529" s="257">
        <f>SUM(L529:O529)</f>
        <v>50000</v>
      </c>
      <c r="L529" s="249">
        <v>0</v>
      </c>
      <c r="M529" s="249">
        <v>0</v>
      </c>
      <c r="N529" s="249">
        <v>0</v>
      </c>
      <c r="O529" s="18">
        <f>'[1]Прод. прилож (2)'!$D$1299</f>
        <v>50000</v>
      </c>
      <c r="P529" s="249">
        <f>K529/H529</f>
        <v>56.490792000903852</v>
      </c>
      <c r="Q529" s="41">
        <v>9673</v>
      </c>
      <c r="R529" s="57" t="s">
        <v>93</v>
      </c>
      <c r="S529" s="53"/>
      <c r="T529" s="15"/>
      <c r="U529" s="15"/>
    </row>
    <row r="530" spans="1:207" s="118" customFormat="1" ht="30" customHeight="1" x14ac:dyDescent="0.25">
      <c r="A530" s="331">
        <v>358</v>
      </c>
      <c r="B530" s="246" t="s">
        <v>258</v>
      </c>
      <c r="C530" s="247">
        <v>1963</v>
      </c>
      <c r="D530" s="247">
        <v>2009</v>
      </c>
      <c r="E530" s="247" t="s">
        <v>20</v>
      </c>
      <c r="F530" s="26">
        <v>2</v>
      </c>
      <c r="G530" s="26">
        <v>2</v>
      </c>
      <c r="H530" s="39">
        <f t="shared" si="145"/>
        <v>414</v>
      </c>
      <c r="I530" s="124">
        <v>42.3</v>
      </c>
      <c r="J530" s="124">
        <v>371.7</v>
      </c>
      <c r="K530" s="257">
        <f t="shared" si="146"/>
        <v>1547543.1400000001</v>
      </c>
      <c r="L530" s="249">
        <v>0</v>
      </c>
      <c r="M530" s="249">
        <v>0</v>
      </c>
      <c r="N530" s="249">
        <v>0</v>
      </c>
      <c r="O530" s="18">
        <f>'[1]Прод. прилож (2)'!$D$142</f>
        <v>1547543.1400000001</v>
      </c>
      <c r="P530" s="249">
        <f t="shared" si="147"/>
        <v>3738.0269082125606</v>
      </c>
      <c r="Q530" s="41">
        <v>9673</v>
      </c>
      <c r="R530" s="57" t="s">
        <v>91</v>
      </c>
      <c r="S530" s="147"/>
      <c r="T530" s="15"/>
      <c r="U530" s="15"/>
    </row>
    <row r="531" spans="1:207" s="118" customFormat="1" ht="30" customHeight="1" x14ac:dyDescent="0.25">
      <c r="A531" s="331">
        <v>359</v>
      </c>
      <c r="B531" s="118" t="s">
        <v>259</v>
      </c>
      <c r="C531" s="247">
        <v>1965</v>
      </c>
      <c r="D531" s="247">
        <v>2009</v>
      </c>
      <c r="E531" s="247" t="s">
        <v>20</v>
      </c>
      <c r="F531" s="247">
        <v>2</v>
      </c>
      <c r="G531" s="247">
        <v>2</v>
      </c>
      <c r="H531" s="18">
        <v>488</v>
      </c>
      <c r="I531" s="39">
        <v>42.3</v>
      </c>
      <c r="J531" s="39">
        <v>371.1</v>
      </c>
      <c r="K531" s="257">
        <f t="shared" si="146"/>
        <v>50000</v>
      </c>
      <c r="L531" s="249">
        <v>0</v>
      </c>
      <c r="M531" s="249">
        <v>0</v>
      </c>
      <c r="N531" s="249">
        <v>0</v>
      </c>
      <c r="O531" s="18">
        <f>'[1]Прод. прилож (2)'!$D$1295</f>
        <v>50000</v>
      </c>
      <c r="P531" s="249">
        <f t="shared" si="147"/>
        <v>102.45901639344262</v>
      </c>
      <c r="Q531" s="41">
        <v>9673</v>
      </c>
      <c r="R531" s="57" t="s">
        <v>93</v>
      </c>
      <c r="S531" s="53"/>
      <c r="T531" s="15"/>
      <c r="U531" s="15"/>
    </row>
    <row r="532" spans="1:207" s="118" customFormat="1" ht="30" customHeight="1" x14ac:dyDescent="0.25">
      <c r="A532" s="331">
        <v>360</v>
      </c>
      <c r="B532" s="118" t="s">
        <v>260</v>
      </c>
      <c r="C532" s="247">
        <v>1965</v>
      </c>
      <c r="D532" s="247">
        <v>2009</v>
      </c>
      <c r="E532" s="247" t="s">
        <v>20</v>
      </c>
      <c r="F532" s="247">
        <v>2</v>
      </c>
      <c r="G532" s="247">
        <v>2</v>
      </c>
      <c r="H532" s="18">
        <f>I532+J532</f>
        <v>413.40000000000003</v>
      </c>
      <c r="I532" s="39">
        <v>42.3</v>
      </c>
      <c r="J532" s="39">
        <v>371.1</v>
      </c>
      <c r="K532" s="257">
        <f t="shared" si="146"/>
        <v>50000</v>
      </c>
      <c r="L532" s="249">
        <v>0</v>
      </c>
      <c r="M532" s="249">
        <v>0</v>
      </c>
      <c r="N532" s="249">
        <v>0</v>
      </c>
      <c r="O532" s="18">
        <f>'[1]Прод. прилож (2)'!$D$1296</f>
        <v>50000</v>
      </c>
      <c r="P532" s="249">
        <f t="shared" si="147"/>
        <v>120.94823415578132</v>
      </c>
      <c r="Q532" s="41">
        <v>9673</v>
      </c>
      <c r="R532" s="57" t="s">
        <v>93</v>
      </c>
      <c r="S532" s="53"/>
      <c r="T532" s="15"/>
      <c r="U532" s="15"/>
    </row>
    <row r="533" spans="1:207" s="15" customFormat="1" ht="30" customHeight="1" x14ac:dyDescent="0.25">
      <c r="A533" s="372" t="s">
        <v>1274</v>
      </c>
      <c r="B533" s="372"/>
      <c r="C533" s="372"/>
      <c r="D533" s="372"/>
      <c r="E533" s="372"/>
      <c r="F533" s="372"/>
      <c r="G533" s="372"/>
      <c r="H533" s="372"/>
      <c r="I533" s="372"/>
      <c r="J533" s="372"/>
      <c r="K533" s="372"/>
      <c r="L533" s="372"/>
      <c r="M533" s="372"/>
      <c r="N533" s="372"/>
      <c r="O533" s="372"/>
      <c r="P533" s="372"/>
      <c r="Q533" s="372"/>
      <c r="R533" s="372"/>
      <c r="S533" s="53"/>
    </row>
    <row r="534" spans="1:207" ht="30" customHeight="1" x14ac:dyDescent="0.25">
      <c r="A534" s="373" t="s">
        <v>757</v>
      </c>
      <c r="B534" s="373"/>
      <c r="C534" s="232" t="s">
        <v>21</v>
      </c>
      <c r="D534" s="232" t="s">
        <v>21</v>
      </c>
      <c r="E534" s="232" t="s">
        <v>21</v>
      </c>
      <c r="F534" s="73" t="s">
        <v>21</v>
      </c>
      <c r="G534" s="73" t="s">
        <v>21</v>
      </c>
      <c r="H534" s="74">
        <f t="shared" ref="H534:O534" si="148">SUM(H535:H535)</f>
        <v>3914.8999999999996</v>
      </c>
      <c r="I534" s="74">
        <f t="shared" si="148"/>
        <v>645.97</v>
      </c>
      <c r="J534" s="74">
        <f t="shared" si="148"/>
        <v>3268.93</v>
      </c>
      <c r="K534" s="74">
        <f t="shared" si="148"/>
        <v>50000</v>
      </c>
      <c r="L534" s="74">
        <f t="shared" si="148"/>
        <v>0</v>
      </c>
      <c r="M534" s="74">
        <f t="shared" si="148"/>
        <v>0</v>
      </c>
      <c r="N534" s="74">
        <f t="shared" si="148"/>
        <v>0</v>
      </c>
      <c r="O534" s="74">
        <f t="shared" si="148"/>
        <v>50000</v>
      </c>
      <c r="P534" s="29">
        <f>K534/H534</f>
        <v>12.771718306981022</v>
      </c>
      <c r="Q534" s="75" t="s">
        <v>21</v>
      </c>
      <c r="R534" s="76" t="s">
        <v>21</v>
      </c>
      <c r="S534" s="14"/>
    </row>
    <row r="535" spans="1:207" s="118" customFormat="1" ht="30" customHeight="1" x14ac:dyDescent="0.25">
      <c r="A535" s="171">
        <v>361</v>
      </c>
      <c r="B535" s="118" t="s">
        <v>253</v>
      </c>
      <c r="C535" s="247">
        <v>1982</v>
      </c>
      <c r="D535" s="241" t="s">
        <v>201</v>
      </c>
      <c r="E535" s="247" t="s">
        <v>22</v>
      </c>
      <c r="F535" s="247">
        <v>5</v>
      </c>
      <c r="G535" s="247">
        <v>3</v>
      </c>
      <c r="H535" s="39">
        <f>I535+J535</f>
        <v>3914.8999999999996</v>
      </c>
      <c r="I535" s="39">
        <v>645.97</v>
      </c>
      <c r="J535" s="39">
        <v>3268.93</v>
      </c>
      <c r="K535" s="257">
        <f>SUM(L535:O535)</f>
        <v>50000</v>
      </c>
      <c r="L535" s="249">
        <v>0</v>
      </c>
      <c r="M535" s="249">
        <v>0</v>
      </c>
      <c r="N535" s="249">
        <v>0</v>
      </c>
      <c r="O535" s="39">
        <f>'[1]Прод. прилож (2)'!$D$1309</f>
        <v>50000</v>
      </c>
      <c r="P535" s="249">
        <f>K535/H535</f>
        <v>12.771718306981022</v>
      </c>
      <c r="Q535" s="41">
        <v>9673</v>
      </c>
      <c r="R535" s="57" t="s">
        <v>93</v>
      </c>
      <c r="S535" s="46"/>
      <c r="T535" s="15"/>
      <c r="U535" s="15"/>
    </row>
    <row r="536" spans="1:207" s="15" customFormat="1" ht="30" customHeight="1" x14ac:dyDescent="0.25">
      <c r="A536" s="372" t="s">
        <v>1275</v>
      </c>
      <c r="B536" s="372"/>
      <c r="C536" s="372"/>
      <c r="D536" s="372"/>
      <c r="E536" s="372"/>
      <c r="F536" s="372"/>
      <c r="G536" s="372"/>
      <c r="H536" s="372"/>
      <c r="I536" s="372"/>
      <c r="J536" s="372"/>
      <c r="K536" s="372"/>
      <c r="L536" s="372"/>
      <c r="M536" s="372"/>
      <c r="N536" s="372"/>
      <c r="O536" s="372"/>
      <c r="P536" s="372"/>
      <c r="Q536" s="372"/>
      <c r="R536" s="372"/>
      <c r="S536" s="46"/>
      <c r="V536" s="118"/>
      <c r="W536" s="118"/>
      <c r="X536" s="118"/>
      <c r="Y536" s="118"/>
      <c r="Z536" s="118"/>
      <c r="AA536" s="118"/>
      <c r="AB536" s="118"/>
      <c r="AC536" s="118"/>
      <c r="AD536" s="118"/>
      <c r="AE536" s="118"/>
      <c r="AF536" s="118"/>
      <c r="AG536" s="118"/>
      <c r="AH536" s="118"/>
      <c r="AI536" s="118"/>
      <c r="AJ536" s="118"/>
      <c r="AK536" s="118"/>
      <c r="AL536" s="118"/>
      <c r="AM536" s="118"/>
      <c r="AN536" s="118"/>
      <c r="AO536" s="118"/>
      <c r="AP536" s="118"/>
      <c r="AQ536" s="118"/>
      <c r="AR536" s="118"/>
      <c r="AS536" s="118"/>
      <c r="AT536" s="118"/>
      <c r="AU536" s="118"/>
      <c r="AV536" s="118"/>
      <c r="AW536" s="118"/>
      <c r="AX536" s="118"/>
      <c r="AY536" s="118"/>
      <c r="AZ536" s="118"/>
      <c r="BA536" s="118"/>
      <c r="BB536" s="118"/>
      <c r="BC536" s="118"/>
      <c r="BD536" s="118"/>
      <c r="BE536" s="118"/>
      <c r="BF536" s="118"/>
      <c r="BG536" s="118"/>
      <c r="BH536" s="118"/>
      <c r="BI536" s="118"/>
      <c r="BJ536" s="118"/>
      <c r="BK536" s="118"/>
      <c r="BL536" s="118"/>
      <c r="BM536" s="118"/>
      <c r="BN536" s="118"/>
      <c r="BO536" s="118"/>
      <c r="BP536" s="118"/>
      <c r="BQ536" s="118"/>
      <c r="BR536" s="118"/>
      <c r="BS536" s="118"/>
      <c r="BT536" s="118"/>
      <c r="BU536" s="118"/>
      <c r="BV536" s="118"/>
      <c r="BW536" s="118"/>
      <c r="BX536" s="118"/>
      <c r="BY536" s="118"/>
      <c r="BZ536" s="118"/>
      <c r="CA536" s="118"/>
      <c r="CB536" s="118"/>
      <c r="CC536" s="118"/>
      <c r="CD536" s="118"/>
      <c r="CE536" s="118"/>
      <c r="CF536" s="118"/>
      <c r="CG536" s="118"/>
      <c r="CH536" s="118"/>
      <c r="CI536" s="118"/>
      <c r="CJ536" s="118"/>
      <c r="CK536" s="118"/>
      <c r="CL536" s="118"/>
      <c r="CM536" s="118"/>
      <c r="CN536" s="118"/>
      <c r="CO536" s="118"/>
      <c r="CP536" s="118"/>
      <c r="CQ536" s="118"/>
      <c r="CR536" s="118"/>
      <c r="CS536" s="118"/>
      <c r="CT536" s="118"/>
      <c r="CU536" s="118"/>
      <c r="CV536" s="118"/>
      <c r="CW536" s="118"/>
      <c r="CX536" s="118"/>
      <c r="CY536" s="118"/>
      <c r="CZ536" s="118"/>
      <c r="DA536" s="118"/>
      <c r="DB536" s="118"/>
      <c r="DC536" s="118"/>
      <c r="DD536" s="118"/>
      <c r="DE536" s="118"/>
      <c r="DF536" s="118"/>
      <c r="DG536" s="118"/>
      <c r="DH536" s="118"/>
      <c r="DI536" s="118"/>
      <c r="DJ536" s="118"/>
      <c r="DK536" s="118"/>
      <c r="DL536" s="118"/>
      <c r="DM536" s="118"/>
      <c r="DN536" s="118"/>
      <c r="DO536" s="118"/>
      <c r="DP536" s="118"/>
      <c r="DQ536" s="118"/>
      <c r="DR536" s="118"/>
      <c r="DS536" s="118"/>
      <c r="DT536" s="118"/>
      <c r="DU536" s="118"/>
      <c r="DV536" s="118"/>
      <c r="DW536" s="118"/>
      <c r="DX536" s="118"/>
      <c r="DY536" s="118"/>
      <c r="DZ536" s="118"/>
      <c r="EA536" s="118"/>
      <c r="EB536" s="118"/>
      <c r="EC536" s="118"/>
      <c r="ED536" s="118"/>
      <c r="EE536" s="118"/>
      <c r="EF536" s="118"/>
      <c r="EG536" s="118"/>
      <c r="EH536" s="118"/>
      <c r="EI536" s="118"/>
      <c r="EJ536" s="118"/>
      <c r="EK536" s="118"/>
      <c r="EL536" s="118"/>
      <c r="EM536" s="118"/>
      <c r="EN536" s="118"/>
      <c r="EO536" s="118"/>
      <c r="EP536" s="118"/>
      <c r="EQ536" s="118"/>
      <c r="ER536" s="118"/>
      <c r="ES536" s="118"/>
      <c r="ET536" s="118"/>
      <c r="EU536" s="118"/>
      <c r="EV536" s="118"/>
      <c r="EW536" s="118"/>
      <c r="EX536" s="118"/>
      <c r="EY536" s="118"/>
      <c r="EZ536" s="118"/>
      <c r="FA536" s="118"/>
      <c r="FB536" s="118"/>
      <c r="FC536" s="118"/>
      <c r="FD536" s="118"/>
      <c r="FE536" s="118"/>
      <c r="FF536" s="118"/>
      <c r="FG536" s="118"/>
      <c r="FH536" s="118"/>
      <c r="FI536" s="118"/>
      <c r="FJ536" s="118"/>
      <c r="FK536" s="118"/>
      <c r="FL536" s="118"/>
      <c r="FM536" s="118"/>
      <c r="FN536" s="118"/>
      <c r="FO536" s="118"/>
      <c r="FP536" s="118"/>
      <c r="FQ536" s="118"/>
      <c r="FR536" s="118"/>
      <c r="FS536" s="118"/>
      <c r="FT536" s="118"/>
      <c r="FU536" s="118"/>
      <c r="FV536" s="118"/>
      <c r="FW536" s="118"/>
      <c r="FX536" s="118"/>
      <c r="FY536" s="118"/>
      <c r="FZ536" s="118"/>
      <c r="GA536" s="118"/>
      <c r="GB536" s="118"/>
      <c r="GC536" s="118"/>
      <c r="GD536" s="118"/>
      <c r="GE536" s="118"/>
      <c r="GF536" s="118"/>
      <c r="GG536" s="118"/>
      <c r="GH536" s="118"/>
      <c r="GI536" s="118"/>
      <c r="GJ536" s="118"/>
      <c r="GK536" s="118"/>
      <c r="GL536" s="118"/>
      <c r="GM536" s="118"/>
      <c r="GN536" s="118"/>
      <c r="GO536" s="118"/>
      <c r="GP536" s="118"/>
      <c r="GQ536" s="118"/>
      <c r="GR536" s="118"/>
      <c r="GS536" s="118"/>
      <c r="GT536" s="118"/>
      <c r="GU536" s="118"/>
      <c r="GV536" s="118"/>
      <c r="GW536" s="118"/>
      <c r="GX536" s="118"/>
      <c r="GY536" s="118"/>
    </row>
    <row r="537" spans="1:207" s="241" customFormat="1" ht="30" customHeight="1" x14ac:dyDescent="0.25">
      <c r="A537" s="373" t="s">
        <v>45</v>
      </c>
      <c r="B537" s="373"/>
      <c r="C537" s="232" t="s">
        <v>21</v>
      </c>
      <c r="D537" s="232" t="s">
        <v>21</v>
      </c>
      <c r="E537" s="232" t="s">
        <v>21</v>
      </c>
      <c r="F537" s="73" t="s">
        <v>21</v>
      </c>
      <c r="G537" s="73" t="s">
        <v>21</v>
      </c>
      <c r="H537" s="74">
        <f>SUM(H538:H543)</f>
        <v>3720.6999999999994</v>
      </c>
      <c r="I537" s="74">
        <f t="shared" ref="I537:O537" si="149">SUM(I538:I543)</f>
        <v>1343</v>
      </c>
      <c r="J537" s="74">
        <f t="shared" si="149"/>
        <v>1973.3000000000002</v>
      </c>
      <c r="K537" s="74">
        <f t="shared" si="149"/>
        <v>8502415.6899999995</v>
      </c>
      <c r="L537" s="74">
        <f t="shared" si="149"/>
        <v>0</v>
      </c>
      <c r="M537" s="74">
        <f t="shared" si="149"/>
        <v>0</v>
      </c>
      <c r="N537" s="74">
        <f t="shared" si="149"/>
        <v>0</v>
      </c>
      <c r="O537" s="74">
        <f t="shared" si="149"/>
        <v>8502415.6899999995</v>
      </c>
      <c r="P537" s="29">
        <f>K537/H537</f>
        <v>2285.1656113097001</v>
      </c>
      <c r="Q537" s="75" t="s">
        <v>21</v>
      </c>
      <c r="R537" s="76" t="s">
        <v>21</v>
      </c>
      <c r="S537" s="79"/>
      <c r="T537" s="80"/>
      <c r="U537" s="80"/>
      <c r="V537" s="116"/>
      <c r="W537" s="116"/>
      <c r="X537" s="116"/>
      <c r="Y537" s="116"/>
      <c r="Z537" s="116"/>
      <c r="AA537" s="116"/>
      <c r="AB537" s="116"/>
      <c r="AC537" s="116"/>
      <c r="AD537" s="116"/>
      <c r="AE537" s="116"/>
      <c r="AF537" s="116"/>
      <c r="AG537" s="116"/>
      <c r="AH537" s="116"/>
      <c r="AI537" s="116"/>
      <c r="AJ537" s="116"/>
      <c r="AK537" s="116"/>
      <c r="AL537" s="116"/>
      <c r="AM537" s="116"/>
      <c r="AN537" s="116"/>
      <c r="AO537" s="116"/>
      <c r="AP537" s="116"/>
      <c r="AQ537" s="116"/>
      <c r="AR537" s="116"/>
      <c r="AS537" s="116"/>
      <c r="AT537" s="116"/>
      <c r="AU537" s="116"/>
      <c r="AV537" s="116"/>
      <c r="AW537" s="116"/>
      <c r="AX537" s="116"/>
      <c r="AY537" s="116"/>
      <c r="AZ537" s="116"/>
      <c r="BA537" s="116"/>
      <c r="BB537" s="116"/>
      <c r="BC537" s="116"/>
      <c r="BD537" s="116"/>
      <c r="BE537" s="116"/>
      <c r="BF537" s="116"/>
      <c r="BG537" s="116"/>
      <c r="BH537" s="116"/>
      <c r="BI537" s="116"/>
      <c r="BJ537" s="116"/>
      <c r="BK537" s="116"/>
      <c r="BL537" s="116"/>
      <c r="BM537" s="116"/>
      <c r="BN537" s="116"/>
      <c r="BO537" s="116"/>
      <c r="BP537" s="116"/>
      <c r="BQ537" s="116"/>
      <c r="BR537" s="116"/>
      <c r="BS537" s="116"/>
      <c r="BT537" s="116"/>
      <c r="BU537" s="116"/>
      <c r="BV537" s="116"/>
      <c r="BW537" s="116"/>
      <c r="BX537" s="116"/>
      <c r="BY537" s="116"/>
      <c r="BZ537" s="116"/>
      <c r="CA537" s="116"/>
      <c r="CB537" s="116"/>
      <c r="CC537" s="116"/>
      <c r="CD537" s="116"/>
      <c r="CE537" s="116"/>
      <c r="CF537" s="116"/>
      <c r="CG537" s="116"/>
      <c r="CH537" s="116"/>
      <c r="CI537" s="116"/>
      <c r="CJ537" s="116"/>
      <c r="CK537" s="116"/>
      <c r="CL537" s="116"/>
      <c r="CM537" s="116"/>
      <c r="CN537" s="116"/>
      <c r="CO537" s="116"/>
      <c r="CP537" s="116"/>
      <c r="CQ537" s="116"/>
      <c r="CR537" s="116"/>
      <c r="CS537" s="116"/>
      <c r="CT537" s="116"/>
      <c r="CU537" s="116"/>
      <c r="CV537" s="116"/>
      <c r="CW537" s="116"/>
      <c r="CX537" s="116"/>
      <c r="CY537" s="116"/>
      <c r="CZ537" s="116"/>
      <c r="DA537" s="116"/>
      <c r="DB537" s="116"/>
      <c r="DC537" s="116"/>
      <c r="DD537" s="116"/>
      <c r="DE537" s="116"/>
      <c r="DF537" s="116"/>
      <c r="DG537" s="116"/>
      <c r="DH537" s="116"/>
      <c r="DI537" s="116"/>
      <c r="DJ537" s="116"/>
      <c r="DK537" s="116"/>
      <c r="DL537" s="116"/>
      <c r="DM537" s="116"/>
      <c r="DN537" s="116"/>
      <c r="DO537" s="116"/>
      <c r="DP537" s="116"/>
      <c r="DQ537" s="116"/>
      <c r="DR537" s="116"/>
      <c r="DS537" s="116"/>
      <c r="DT537" s="116"/>
      <c r="DU537" s="116"/>
      <c r="DV537" s="116"/>
      <c r="DW537" s="116"/>
      <c r="DX537" s="116"/>
      <c r="DY537" s="116"/>
      <c r="DZ537" s="116"/>
      <c r="EA537" s="116"/>
      <c r="EB537" s="116"/>
      <c r="EC537" s="116"/>
      <c r="ED537" s="116"/>
      <c r="EE537" s="116"/>
      <c r="EF537" s="116"/>
      <c r="EG537" s="116"/>
      <c r="EH537" s="116"/>
      <c r="EI537" s="116"/>
      <c r="EJ537" s="116"/>
      <c r="EK537" s="116"/>
      <c r="EL537" s="116"/>
      <c r="EM537" s="116"/>
      <c r="EN537" s="116"/>
      <c r="EO537" s="116"/>
      <c r="EP537" s="116"/>
      <c r="EQ537" s="116"/>
      <c r="ER537" s="116"/>
      <c r="ES537" s="116"/>
      <c r="ET537" s="116"/>
      <c r="EU537" s="116"/>
      <c r="EV537" s="116"/>
      <c r="EW537" s="116"/>
      <c r="EX537" s="116"/>
      <c r="EY537" s="116"/>
      <c r="EZ537" s="116"/>
      <c r="FA537" s="116"/>
      <c r="FB537" s="116"/>
      <c r="FC537" s="116"/>
      <c r="FD537" s="116"/>
      <c r="FE537" s="116"/>
      <c r="FF537" s="116"/>
      <c r="FG537" s="116"/>
      <c r="FH537" s="116"/>
      <c r="FI537" s="116"/>
      <c r="FJ537" s="116"/>
      <c r="FK537" s="116"/>
      <c r="FL537" s="116"/>
      <c r="FM537" s="116"/>
      <c r="FN537" s="116"/>
      <c r="FO537" s="116"/>
      <c r="FP537" s="116"/>
      <c r="FQ537" s="116"/>
      <c r="FR537" s="116"/>
      <c r="FS537" s="116"/>
      <c r="FT537" s="116"/>
      <c r="FU537" s="116"/>
      <c r="FV537" s="116"/>
      <c r="FW537" s="116"/>
      <c r="FX537" s="116"/>
      <c r="FY537" s="116"/>
      <c r="FZ537" s="116"/>
      <c r="GA537" s="116"/>
      <c r="GB537" s="116"/>
      <c r="GC537" s="116"/>
      <c r="GD537" s="116"/>
      <c r="GE537" s="116"/>
      <c r="GF537" s="116"/>
      <c r="GG537" s="116"/>
      <c r="GH537" s="116"/>
      <c r="GI537" s="116"/>
      <c r="GJ537" s="116"/>
      <c r="GK537" s="116"/>
      <c r="GL537" s="116"/>
      <c r="GM537" s="116"/>
      <c r="GN537" s="116"/>
      <c r="GO537" s="116"/>
      <c r="GP537" s="116"/>
      <c r="GQ537" s="116"/>
      <c r="GR537" s="116"/>
      <c r="GS537" s="116"/>
      <c r="GT537" s="116"/>
      <c r="GU537" s="116"/>
      <c r="GV537" s="116"/>
      <c r="GW537" s="116"/>
      <c r="GX537" s="116"/>
      <c r="GY537" s="116"/>
    </row>
    <row r="538" spans="1:207" s="118" customFormat="1" ht="30" customHeight="1" x14ac:dyDescent="0.25">
      <c r="A538" s="171">
        <v>362</v>
      </c>
      <c r="B538" s="246" t="s">
        <v>268</v>
      </c>
      <c r="C538" s="247">
        <v>1967</v>
      </c>
      <c r="D538" s="241" t="s">
        <v>201</v>
      </c>
      <c r="E538" s="247" t="s">
        <v>20</v>
      </c>
      <c r="F538" s="26">
        <v>2</v>
      </c>
      <c r="G538" s="26">
        <v>2</v>
      </c>
      <c r="H538" s="39">
        <v>919.6</v>
      </c>
      <c r="I538" s="124">
        <v>254.9</v>
      </c>
      <c r="J538" s="124">
        <v>457.1</v>
      </c>
      <c r="K538" s="257">
        <f t="shared" ref="K538:K543" si="150">SUM(L538:O538)</f>
        <v>3486879.5900000003</v>
      </c>
      <c r="L538" s="249">
        <v>0</v>
      </c>
      <c r="M538" s="249">
        <v>0</v>
      </c>
      <c r="N538" s="249">
        <v>0</v>
      </c>
      <c r="O538" s="39">
        <f>'[1]Прод. прилож (2)'!$D$150</f>
        <v>3486879.5900000003</v>
      </c>
      <c r="P538" s="249">
        <f t="shared" ref="P538:P543" si="151">K538/H538</f>
        <v>3791.7350913440628</v>
      </c>
      <c r="Q538" s="41">
        <v>9673</v>
      </c>
      <c r="R538" s="57" t="s">
        <v>91</v>
      </c>
      <c r="S538" s="147"/>
      <c r="T538" s="15"/>
      <c r="U538" s="15"/>
    </row>
    <row r="539" spans="1:207" s="118" customFormat="1" ht="30" customHeight="1" x14ac:dyDescent="0.25">
      <c r="A539" s="171">
        <v>363</v>
      </c>
      <c r="B539" s="246" t="s">
        <v>269</v>
      </c>
      <c r="C539" s="247">
        <v>1966</v>
      </c>
      <c r="D539" s="241" t="s">
        <v>201</v>
      </c>
      <c r="E539" s="247" t="s">
        <v>20</v>
      </c>
      <c r="F539" s="26">
        <v>3</v>
      </c>
      <c r="G539" s="26">
        <v>2</v>
      </c>
      <c r="H539" s="39">
        <v>1176</v>
      </c>
      <c r="I539" s="124">
        <v>517.70000000000005</v>
      </c>
      <c r="J539" s="124">
        <v>461.5</v>
      </c>
      <c r="K539" s="257">
        <f t="shared" si="150"/>
        <v>4876207.2799999993</v>
      </c>
      <c r="L539" s="249">
        <v>0</v>
      </c>
      <c r="M539" s="249">
        <v>0</v>
      </c>
      <c r="N539" s="249">
        <v>0</v>
      </c>
      <c r="O539" s="39">
        <f>'[1]Прод. прилож (2)'!$D$151</f>
        <v>4876207.2799999993</v>
      </c>
      <c r="P539" s="249">
        <f t="shared" si="151"/>
        <v>4146.4347619047612</v>
      </c>
      <c r="Q539" s="41">
        <v>9673</v>
      </c>
      <c r="R539" s="57" t="s">
        <v>91</v>
      </c>
      <c r="S539" s="147"/>
      <c r="T539" s="15"/>
      <c r="U539" s="15"/>
    </row>
    <row r="540" spans="1:207" s="118" customFormat="1" ht="30" customHeight="1" x14ac:dyDescent="0.25">
      <c r="A540" s="331">
        <v>364</v>
      </c>
      <c r="B540" s="246" t="s">
        <v>270</v>
      </c>
      <c r="C540" s="247">
        <v>1964</v>
      </c>
      <c r="D540" s="241" t="s">
        <v>201</v>
      </c>
      <c r="E540" s="247" t="s">
        <v>20</v>
      </c>
      <c r="F540" s="26">
        <v>2</v>
      </c>
      <c r="G540" s="26">
        <v>2</v>
      </c>
      <c r="H540" s="39">
        <f t="shared" ref="H540:H543" si="152">I540+J540</f>
        <v>394.79999999999995</v>
      </c>
      <c r="I540" s="124">
        <v>136.9</v>
      </c>
      <c r="J540" s="124">
        <v>257.89999999999998</v>
      </c>
      <c r="K540" s="257">
        <f t="shared" si="150"/>
        <v>20470.75</v>
      </c>
      <c r="L540" s="249">
        <v>0</v>
      </c>
      <c r="M540" s="249">
        <v>0</v>
      </c>
      <c r="N540" s="249">
        <v>0</v>
      </c>
      <c r="O540" s="39">
        <f>'[1]Прод. прилож (2)'!$D$602</f>
        <v>20470.75</v>
      </c>
      <c r="P540" s="249">
        <f t="shared" si="151"/>
        <v>51.850937183383998</v>
      </c>
      <c r="Q540" s="41">
        <v>9673</v>
      </c>
      <c r="R540" s="57" t="s">
        <v>92</v>
      </c>
      <c r="S540" s="53"/>
      <c r="T540" s="15"/>
      <c r="U540" s="15"/>
    </row>
    <row r="541" spans="1:207" s="118" customFormat="1" ht="30" customHeight="1" x14ac:dyDescent="0.25">
      <c r="A541" s="331">
        <v>365</v>
      </c>
      <c r="B541" s="246" t="s">
        <v>271</v>
      </c>
      <c r="C541" s="247">
        <v>1962</v>
      </c>
      <c r="D541" s="241" t="s">
        <v>201</v>
      </c>
      <c r="E541" s="247" t="s">
        <v>20</v>
      </c>
      <c r="F541" s="26">
        <v>2</v>
      </c>
      <c r="G541" s="26">
        <v>2</v>
      </c>
      <c r="H541" s="39">
        <f t="shared" si="152"/>
        <v>398.7</v>
      </c>
      <c r="I541" s="124">
        <v>140.5</v>
      </c>
      <c r="J541" s="124">
        <v>258.2</v>
      </c>
      <c r="K541" s="257">
        <f t="shared" si="150"/>
        <v>18858.07</v>
      </c>
      <c r="L541" s="249">
        <v>0</v>
      </c>
      <c r="M541" s="249">
        <v>0</v>
      </c>
      <c r="N541" s="249">
        <v>0</v>
      </c>
      <c r="O541" s="39">
        <f>'[1]Прод. прилож (2)'!$D$603</f>
        <v>18858.07</v>
      </c>
      <c r="P541" s="249">
        <f t="shared" si="151"/>
        <v>47.298896413343364</v>
      </c>
      <c r="Q541" s="41">
        <v>9673</v>
      </c>
      <c r="R541" s="57" t="s">
        <v>92</v>
      </c>
      <c r="S541" s="53"/>
      <c r="T541" s="15"/>
      <c r="U541" s="15"/>
    </row>
    <row r="542" spans="1:207" s="118" customFormat="1" ht="30" customHeight="1" x14ac:dyDescent="0.25">
      <c r="A542" s="331">
        <v>366</v>
      </c>
      <c r="B542" s="118" t="s">
        <v>272</v>
      </c>
      <c r="C542" s="247">
        <v>1964</v>
      </c>
      <c r="D542" s="247">
        <v>2009</v>
      </c>
      <c r="E542" s="247" t="s">
        <v>20</v>
      </c>
      <c r="F542" s="247">
        <v>2</v>
      </c>
      <c r="G542" s="247">
        <v>2</v>
      </c>
      <c r="H542" s="39">
        <f t="shared" si="152"/>
        <v>450.20000000000005</v>
      </c>
      <c r="I542" s="39">
        <v>178.6</v>
      </c>
      <c r="J542" s="39">
        <v>271.60000000000002</v>
      </c>
      <c r="K542" s="257">
        <f t="shared" si="150"/>
        <v>50000</v>
      </c>
      <c r="L542" s="249">
        <v>0</v>
      </c>
      <c r="M542" s="249">
        <v>0</v>
      </c>
      <c r="N542" s="249">
        <v>0</v>
      </c>
      <c r="O542" s="39">
        <f>'[1]Прод. прилож (2)'!$D$1311</f>
        <v>50000</v>
      </c>
      <c r="P542" s="249">
        <f t="shared" si="151"/>
        <v>111.06175033318524</v>
      </c>
      <c r="Q542" s="41">
        <v>9673</v>
      </c>
      <c r="R542" s="57" t="s">
        <v>93</v>
      </c>
      <c r="S542" s="53"/>
      <c r="T542" s="15"/>
      <c r="U542" s="15"/>
    </row>
    <row r="543" spans="1:207" s="118" customFormat="1" ht="30" customHeight="1" x14ac:dyDescent="0.25">
      <c r="A543" s="331">
        <v>367</v>
      </c>
      <c r="B543" s="118" t="s">
        <v>273</v>
      </c>
      <c r="C543" s="247">
        <v>1965</v>
      </c>
      <c r="D543" s="241" t="s">
        <v>201</v>
      </c>
      <c r="E543" s="247" t="s">
        <v>20</v>
      </c>
      <c r="F543" s="247">
        <v>2</v>
      </c>
      <c r="G543" s="247">
        <v>2</v>
      </c>
      <c r="H543" s="39">
        <f t="shared" si="152"/>
        <v>381.4</v>
      </c>
      <c r="I543" s="39">
        <v>114.4</v>
      </c>
      <c r="J543" s="39">
        <v>267</v>
      </c>
      <c r="K543" s="257">
        <f t="shared" si="150"/>
        <v>50000</v>
      </c>
      <c r="L543" s="249">
        <v>0</v>
      </c>
      <c r="M543" s="249">
        <v>0</v>
      </c>
      <c r="N543" s="249">
        <v>0</v>
      </c>
      <c r="O543" s="39">
        <f>'[1]Прод. прилож (2)'!$D$1312</f>
        <v>50000</v>
      </c>
      <c r="P543" s="249">
        <f t="shared" si="151"/>
        <v>131.09596224436288</v>
      </c>
      <c r="Q543" s="41">
        <v>9673</v>
      </c>
      <c r="R543" s="57" t="s">
        <v>93</v>
      </c>
      <c r="S543" s="16"/>
      <c r="T543" s="15"/>
      <c r="U543" s="15"/>
    </row>
    <row r="544" spans="1:207" s="15" customFormat="1" ht="30" customHeight="1" x14ac:dyDescent="0.25">
      <c r="A544" s="372" t="s">
        <v>1283</v>
      </c>
      <c r="B544" s="372"/>
      <c r="C544" s="372"/>
      <c r="D544" s="372"/>
      <c r="E544" s="372"/>
      <c r="F544" s="372"/>
      <c r="G544" s="372"/>
      <c r="H544" s="372"/>
      <c r="I544" s="372"/>
      <c r="J544" s="372"/>
      <c r="K544" s="372"/>
      <c r="L544" s="372"/>
      <c r="M544" s="372"/>
      <c r="N544" s="372"/>
      <c r="O544" s="372"/>
      <c r="P544" s="372"/>
      <c r="Q544" s="372"/>
      <c r="R544" s="372"/>
      <c r="S544" s="53"/>
    </row>
    <row r="545" spans="1:207" ht="30" customHeight="1" x14ac:dyDescent="0.25">
      <c r="A545" s="494" t="s">
        <v>755</v>
      </c>
      <c r="B545" s="494"/>
      <c r="C545" s="305" t="s">
        <v>21</v>
      </c>
      <c r="D545" s="305" t="s">
        <v>21</v>
      </c>
      <c r="E545" s="305" t="s">
        <v>21</v>
      </c>
      <c r="F545" s="346" t="s">
        <v>21</v>
      </c>
      <c r="G545" s="346" t="s">
        <v>21</v>
      </c>
      <c r="H545" s="347">
        <f>SUM(H546:H553)</f>
        <v>3037</v>
      </c>
      <c r="I545" s="347">
        <f t="shared" ref="I545:O545" si="153">SUM(I546:I553)</f>
        <v>1057.4000000000001</v>
      </c>
      <c r="J545" s="347">
        <f t="shared" si="153"/>
        <v>1832.6999999999998</v>
      </c>
      <c r="K545" s="347">
        <f t="shared" si="153"/>
        <v>8849487.1500000004</v>
      </c>
      <c r="L545" s="347">
        <f t="shared" si="153"/>
        <v>0</v>
      </c>
      <c r="M545" s="347">
        <f t="shared" si="153"/>
        <v>0</v>
      </c>
      <c r="N545" s="347">
        <f t="shared" si="153"/>
        <v>0</v>
      </c>
      <c r="O545" s="347">
        <f t="shared" si="153"/>
        <v>8849487.1500000004</v>
      </c>
      <c r="P545" s="348">
        <f>K545/H545</f>
        <v>2913.8910602568326</v>
      </c>
      <c r="Q545" s="349" t="s">
        <v>21</v>
      </c>
      <c r="R545" s="350" t="s">
        <v>21</v>
      </c>
      <c r="S545" s="14"/>
    </row>
    <row r="546" spans="1:207" s="118" customFormat="1" ht="30" customHeight="1" x14ac:dyDescent="0.25">
      <c r="A546" s="331">
        <v>368</v>
      </c>
      <c r="B546" s="118" t="s">
        <v>243</v>
      </c>
      <c r="C546" s="319">
        <v>1965</v>
      </c>
      <c r="D546" s="308" t="s">
        <v>201</v>
      </c>
      <c r="E546" s="319" t="s">
        <v>20</v>
      </c>
      <c r="F546" s="319">
        <v>2</v>
      </c>
      <c r="G546" s="319">
        <v>2</v>
      </c>
      <c r="H546" s="39">
        <f t="shared" ref="H546:H553" si="154">I546+J546</f>
        <v>375.6</v>
      </c>
      <c r="I546" s="39">
        <v>117.8</v>
      </c>
      <c r="J546" s="39">
        <v>257.8</v>
      </c>
      <c r="K546" s="321">
        <f t="shared" ref="K546:K553" si="155">SUM(L546:O546)</f>
        <v>50000</v>
      </c>
      <c r="L546" s="324">
        <v>0</v>
      </c>
      <c r="M546" s="324">
        <v>0</v>
      </c>
      <c r="N546" s="324">
        <v>0</v>
      </c>
      <c r="O546" s="39">
        <f>'[1]Прод. прилож (2)'!$D$1314</f>
        <v>50000</v>
      </c>
      <c r="P546" s="324">
        <f t="shared" ref="P546:P553" si="156">K546/H546</f>
        <v>133.12034078807241</v>
      </c>
      <c r="Q546" s="41">
        <v>9673</v>
      </c>
      <c r="R546" s="57" t="s">
        <v>93</v>
      </c>
      <c r="S546" s="15"/>
      <c r="T546" s="15"/>
      <c r="U546" s="15"/>
    </row>
    <row r="547" spans="1:207" s="118" customFormat="1" ht="30" customHeight="1" x14ac:dyDescent="0.25">
      <c r="A547" s="171">
        <v>369</v>
      </c>
      <c r="B547" s="118" t="s">
        <v>244</v>
      </c>
      <c r="C547" s="247">
        <v>1963</v>
      </c>
      <c r="D547" s="241" t="s">
        <v>201</v>
      </c>
      <c r="E547" s="247" t="s">
        <v>20</v>
      </c>
      <c r="F547" s="247">
        <v>2</v>
      </c>
      <c r="G547" s="247">
        <v>2</v>
      </c>
      <c r="H547" s="39">
        <f t="shared" si="154"/>
        <v>436.4</v>
      </c>
      <c r="I547" s="39">
        <v>174</v>
      </c>
      <c r="J547" s="39">
        <v>262.39999999999998</v>
      </c>
      <c r="K547" s="257">
        <f t="shared" si="155"/>
        <v>50000</v>
      </c>
      <c r="L547" s="249">
        <v>0</v>
      </c>
      <c r="M547" s="249">
        <v>0</v>
      </c>
      <c r="N547" s="249">
        <v>0</v>
      </c>
      <c r="O547" s="39">
        <f>'[1]Прод. прилож (2)'!$D$1315</f>
        <v>50000</v>
      </c>
      <c r="P547" s="249">
        <f t="shared" si="156"/>
        <v>114.57378551787352</v>
      </c>
      <c r="Q547" s="41">
        <v>9673</v>
      </c>
      <c r="R547" s="57" t="s">
        <v>93</v>
      </c>
      <c r="S547" s="53"/>
      <c r="T547" s="16"/>
      <c r="U547" s="15"/>
    </row>
    <row r="548" spans="1:207" ht="30" customHeight="1" x14ac:dyDescent="0.25">
      <c r="A548" s="171">
        <v>370</v>
      </c>
      <c r="B548" s="246" t="s">
        <v>245</v>
      </c>
      <c r="C548" s="247">
        <v>1962</v>
      </c>
      <c r="D548" s="241" t="s">
        <v>201</v>
      </c>
      <c r="E548" s="247" t="s">
        <v>20</v>
      </c>
      <c r="F548" s="26">
        <v>2</v>
      </c>
      <c r="G548" s="26">
        <v>2</v>
      </c>
      <c r="H548" s="39">
        <f t="shared" si="154"/>
        <v>514</v>
      </c>
      <c r="I548" s="124">
        <v>257</v>
      </c>
      <c r="J548" s="124">
        <v>257</v>
      </c>
      <c r="K548" s="257">
        <f t="shared" si="155"/>
        <v>22182.9</v>
      </c>
      <c r="L548" s="249">
        <v>0</v>
      </c>
      <c r="M548" s="249">
        <v>0</v>
      </c>
      <c r="N548" s="249">
        <v>0</v>
      </c>
      <c r="O548" s="39">
        <f>'[1]Прод. прилож (2)'!$D$605</f>
        <v>22182.9</v>
      </c>
      <c r="P548" s="249">
        <f t="shared" si="156"/>
        <v>43.157392996108953</v>
      </c>
      <c r="Q548" s="41">
        <v>9673</v>
      </c>
      <c r="R548" s="57" t="s">
        <v>92</v>
      </c>
      <c r="S548" s="17"/>
      <c r="T548" s="17"/>
    </row>
    <row r="549" spans="1:207" ht="30" customHeight="1" x14ac:dyDescent="0.25">
      <c r="A549" s="171">
        <v>371</v>
      </c>
      <c r="B549" s="246" t="s">
        <v>246</v>
      </c>
      <c r="C549" s="247">
        <v>1962</v>
      </c>
      <c r="D549" s="241" t="s">
        <v>201</v>
      </c>
      <c r="E549" s="247" t="s">
        <v>20</v>
      </c>
      <c r="F549" s="26">
        <v>2</v>
      </c>
      <c r="G549" s="26">
        <v>2</v>
      </c>
      <c r="H549" s="39">
        <f t="shared" si="154"/>
        <v>281.60000000000002</v>
      </c>
      <c r="I549" s="124">
        <v>90.6</v>
      </c>
      <c r="J549" s="124">
        <v>191</v>
      </c>
      <c r="K549" s="257">
        <f t="shared" si="155"/>
        <v>15282.7</v>
      </c>
      <c r="L549" s="249">
        <v>0</v>
      </c>
      <c r="M549" s="249">
        <v>0</v>
      </c>
      <c r="N549" s="249">
        <v>0</v>
      </c>
      <c r="O549" s="39">
        <f>'[1]Прод. прилож (2)'!$D$606</f>
        <v>15282.7</v>
      </c>
      <c r="P549" s="249">
        <f t="shared" si="156"/>
        <v>54.270951704545453</v>
      </c>
      <c r="Q549" s="41">
        <v>9673</v>
      </c>
      <c r="R549" s="57" t="s">
        <v>92</v>
      </c>
      <c r="S549" s="17"/>
      <c r="T549" s="17"/>
    </row>
    <row r="550" spans="1:207" ht="30" customHeight="1" x14ac:dyDescent="0.25">
      <c r="A550" s="383">
        <v>372</v>
      </c>
      <c r="B550" s="390" t="s">
        <v>247</v>
      </c>
      <c r="C550" s="378">
        <v>1961</v>
      </c>
      <c r="D550" s="374" t="s">
        <v>201</v>
      </c>
      <c r="E550" s="378" t="s">
        <v>20</v>
      </c>
      <c r="F550" s="413">
        <v>2</v>
      </c>
      <c r="G550" s="413">
        <v>2</v>
      </c>
      <c r="H550" s="415">
        <f t="shared" si="154"/>
        <v>281.60000000000002</v>
      </c>
      <c r="I550" s="417">
        <v>91.5</v>
      </c>
      <c r="J550" s="417">
        <v>190.1</v>
      </c>
      <c r="K550" s="257">
        <f t="shared" si="155"/>
        <v>6757.38</v>
      </c>
      <c r="L550" s="249">
        <v>0</v>
      </c>
      <c r="M550" s="249">
        <v>0</v>
      </c>
      <c r="N550" s="249">
        <v>0</v>
      </c>
      <c r="O550" s="39">
        <f>'[1]Прод. прилож (2)'!$D$607</f>
        <v>6757.38</v>
      </c>
      <c r="P550" s="249">
        <f t="shared" si="156"/>
        <v>23.996377840909091</v>
      </c>
      <c r="Q550" s="41">
        <v>9673</v>
      </c>
      <c r="R550" s="57" t="s">
        <v>92</v>
      </c>
      <c r="S550" s="17"/>
      <c r="T550" s="17"/>
    </row>
    <row r="551" spans="1:207" ht="30" customHeight="1" x14ac:dyDescent="0.25">
      <c r="A551" s="384"/>
      <c r="B551" s="391"/>
      <c r="C551" s="379"/>
      <c r="D551" s="375"/>
      <c r="E551" s="379"/>
      <c r="F551" s="414"/>
      <c r="G551" s="414"/>
      <c r="H551" s="416"/>
      <c r="I551" s="418"/>
      <c r="J551" s="418"/>
      <c r="K551" s="257">
        <f t="shared" si="155"/>
        <v>2247500</v>
      </c>
      <c r="L551" s="249">
        <v>0</v>
      </c>
      <c r="M551" s="249">
        <v>0</v>
      </c>
      <c r="N551" s="249">
        <v>0</v>
      </c>
      <c r="O551" s="39">
        <f>'[1]Прод. прилож (2)'!$D$1316</f>
        <v>2247500</v>
      </c>
      <c r="P551" s="249">
        <f>K551/H550</f>
        <v>7981.178977272727</v>
      </c>
      <c r="Q551" s="41">
        <v>9673</v>
      </c>
      <c r="R551" s="57" t="s">
        <v>93</v>
      </c>
      <c r="S551" s="17"/>
      <c r="T551" s="17"/>
    </row>
    <row r="552" spans="1:207" s="118" customFormat="1" ht="30" customHeight="1" x14ac:dyDescent="0.25">
      <c r="A552" s="171">
        <v>373</v>
      </c>
      <c r="B552" s="246" t="s">
        <v>267</v>
      </c>
      <c r="C552" s="247">
        <v>1960</v>
      </c>
      <c r="D552" s="247">
        <v>2019</v>
      </c>
      <c r="E552" s="247" t="s">
        <v>20</v>
      </c>
      <c r="F552" s="26">
        <v>2</v>
      </c>
      <c r="G552" s="26">
        <v>2</v>
      </c>
      <c r="H552" s="39">
        <v>783.9</v>
      </c>
      <c r="I552" s="124">
        <v>220.6</v>
      </c>
      <c r="J552" s="124">
        <v>416.4</v>
      </c>
      <c r="K552" s="257">
        <f t="shared" si="155"/>
        <v>4688508.28</v>
      </c>
      <c r="L552" s="249">
        <v>0</v>
      </c>
      <c r="M552" s="249">
        <v>0</v>
      </c>
      <c r="N552" s="249">
        <v>0</v>
      </c>
      <c r="O552" s="39">
        <f>'[1]Прод. прилож (2)'!$D$153</f>
        <v>4688508.28</v>
      </c>
      <c r="P552" s="249">
        <f t="shared" si="156"/>
        <v>5981.0030361015442</v>
      </c>
      <c r="Q552" s="41">
        <v>9673</v>
      </c>
      <c r="R552" s="57" t="s">
        <v>91</v>
      </c>
      <c r="S552" s="147"/>
      <c r="T552" s="15"/>
      <c r="U552" s="15"/>
    </row>
    <row r="553" spans="1:207" ht="30" customHeight="1" x14ac:dyDescent="0.25">
      <c r="A553" s="171">
        <v>374</v>
      </c>
      <c r="B553" s="246" t="s">
        <v>237</v>
      </c>
      <c r="C553" s="247">
        <v>1962</v>
      </c>
      <c r="D553" s="247">
        <v>2017</v>
      </c>
      <c r="E553" s="247" t="s">
        <v>238</v>
      </c>
      <c r="F553" s="26">
        <v>1</v>
      </c>
      <c r="G553" s="26">
        <v>1</v>
      </c>
      <c r="H553" s="39">
        <f t="shared" si="154"/>
        <v>363.9</v>
      </c>
      <c r="I553" s="124">
        <v>105.9</v>
      </c>
      <c r="J553" s="124">
        <v>258</v>
      </c>
      <c r="K553" s="257">
        <f t="shared" si="155"/>
        <v>1769255.89</v>
      </c>
      <c r="L553" s="249">
        <v>0</v>
      </c>
      <c r="M553" s="249">
        <v>0</v>
      </c>
      <c r="N553" s="249">
        <v>0</v>
      </c>
      <c r="O553" s="39">
        <f>'[1]Прод. прилож (2)'!$D$154</f>
        <v>1769255.89</v>
      </c>
      <c r="P553" s="249">
        <f t="shared" si="156"/>
        <v>4861.9287991206374</v>
      </c>
      <c r="Q553" s="41">
        <v>9673</v>
      </c>
      <c r="R553" s="57" t="s">
        <v>91</v>
      </c>
    </row>
    <row r="554" spans="1:207" s="241" customFormat="1" ht="30" customHeight="1" x14ac:dyDescent="0.25">
      <c r="A554" s="372" t="s">
        <v>1276</v>
      </c>
      <c r="B554" s="372"/>
      <c r="C554" s="372"/>
      <c r="D554" s="372"/>
      <c r="E554" s="372"/>
      <c r="F554" s="372"/>
      <c r="G554" s="372"/>
      <c r="H554" s="372"/>
      <c r="I554" s="372"/>
      <c r="J554" s="372"/>
      <c r="K554" s="372"/>
      <c r="L554" s="372"/>
      <c r="M554" s="372"/>
      <c r="N554" s="372"/>
      <c r="O554" s="372"/>
      <c r="P554" s="372"/>
      <c r="Q554" s="372"/>
      <c r="R554" s="372"/>
      <c r="S554" s="46"/>
      <c r="T554" s="15"/>
      <c r="U554" s="15"/>
      <c r="V554" s="15"/>
      <c r="W554" s="15"/>
      <c r="X554" s="15"/>
      <c r="Y554" s="15"/>
      <c r="Z554" s="15"/>
      <c r="AA554" s="15"/>
      <c r="AB554" s="15"/>
      <c r="AC554" s="15"/>
      <c r="AD554" s="15"/>
      <c r="AE554" s="15"/>
      <c r="AF554" s="15"/>
      <c r="AG554" s="15"/>
      <c r="AH554" s="15"/>
      <c r="AI554" s="15"/>
      <c r="AJ554" s="15"/>
      <c r="AK554" s="15"/>
      <c r="AL554" s="15"/>
      <c r="AM554" s="15"/>
      <c r="AN554" s="15"/>
      <c r="AO554" s="15"/>
      <c r="AP554" s="15"/>
      <c r="AQ554" s="15"/>
      <c r="AR554" s="15"/>
      <c r="AS554" s="15"/>
      <c r="AT554" s="15"/>
      <c r="AU554" s="15"/>
      <c r="AV554" s="15"/>
      <c r="AW554" s="15"/>
      <c r="AX554" s="15"/>
      <c r="AY554" s="15"/>
      <c r="AZ554" s="15"/>
      <c r="BA554" s="15"/>
      <c r="BB554" s="15"/>
      <c r="BC554" s="15"/>
      <c r="BD554" s="15"/>
      <c r="BE554" s="15"/>
      <c r="BF554" s="15"/>
      <c r="BG554" s="15"/>
      <c r="BH554" s="15"/>
      <c r="BI554" s="15"/>
      <c r="BJ554" s="15"/>
      <c r="BK554" s="15"/>
      <c r="BL554" s="15"/>
      <c r="BM554" s="15"/>
      <c r="BN554" s="15"/>
      <c r="BO554" s="15"/>
      <c r="BP554" s="15"/>
      <c r="BQ554" s="15"/>
      <c r="BR554" s="15"/>
      <c r="BS554" s="15"/>
      <c r="BT554" s="15"/>
      <c r="BU554" s="15"/>
      <c r="BV554" s="15"/>
      <c r="BW554" s="15"/>
      <c r="BX554" s="15"/>
      <c r="BY554" s="15"/>
      <c r="BZ554" s="15"/>
      <c r="CA554" s="15"/>
      <c r="CB554" s="15"/>
      <c r="CC554" s="15"/>
      <c r="CD554" s="15"/>
      <c r="CE554" s="15"/>
      <c r="CF554" s="15"/>
      <c r="CG554" s="15"/>
      <c r="CH554" s="15"/>
      <c r="CI554" s="15"/>
      <c r="CJ554" s="15"/>
      <c r="CK554" s="15"/>
      <c r="CL554" s="15"/>
      <c r="CM554" s="15"/>
      <c r="CN554" s="15"/>
      <c r="CO554" s="15"/>
      <c r="CP554" s="15"/>
      <c r="CQ554" s="15"/>
      <c r="CR554" s="15"/>
      <c r="CS554" s="15"/>
      <c r="CT554" s="15"/>
      <c r="CU554" s="15"/>
      <c r="CV554" s="15"/>
      <c r="CW554" s="15"/>
      <c r="CX554" s="15"/>
      <c r="CY554" s="15"/>
      <c r="CZ554" s="15"/>
      <c r="DA554" s="15"/>
      <c r="DB554" s="15"/>
      <c r="DC554" s="15"/>
      <c r="DD554" s="15"/>
      <c r="DE554" s="15"/>
      <c r="DF554" s="15"/>
      <c r="DG554" s="15"/>
      <c r="DH554" s="15"/>
      <c r="DI554" s="15"/>
      <c r="DJ554" s="15"/>
      <c r="DK554" s="15"/>
      <c r="DL554" s="15"/>
      <c r="DM554" s="15"/>
      <c r="DN554" s="15"/>
      <c r="DO554" s="15"/>
      <c r="DP554" s="15"/>
      <c r="DQ554" s="15"/>
      <c r="DR554" s="15"/>
      <c r="DS554" s="15"/>
      <c r="DT554" s="15"/>
      <c r="DU554" s="15"/>
      <c r="DV554" s="15"/>
      <c r="DW554" s="15"/>
      <c r="DX554" s="15"/>
      <c r="DY554" s="15"/>
      <c r="DZ554" s="15"/>
      <c r="EA554" s="15"/>
      <c r="EB554" s="15"/>
      <c r="EC554" s="15"/>
      <c r="ED554" s="15"/>
      <c r="EE554" s="15"/>
      <c r="EF554" s="15"/>
      <c r="EG554" s="15"/>
      <c r="EH554" s="15"/>
      <c r="EI554" s="15"/>
      <c r="EJ554" s="15"/>
      <c r="EK554" s="15"/>
      <c r="EL554" s="15"/>
      <c r="EM554" s="15"/>
      <c r="EN554" s="15"/>
      <c r="EO554" s="15"/>
      <c r="EP554" s="15"/>
      <c r="EQ554" s="15"/>
      <c r="ER554" s="15"/>
      <c r="ES554" s="15"/>
      <c r="ET554" s="15"/>
      <c r="EU554" s="15"/>
      <c r="EV554" s="15"/>
      <c r="EW554" s="15"/>
      <c r="EX554" s="15"/>
      <c r="EY554" s="15"/>
      <c r="EZ554" s="15"/>
      <c r="FA554" s="15"/>
      <c r="FB554" s="15"/>
      <c r="FC554" s="15"/>
      <c r="FD554" s="15"/>
      <c r="FE554" s="15"/>
      <c r="FF554" s="15"/>
      <c r="FG554" s="15"/>
      <c r="FH554" s="15"/>
      <c r="FI554" s="15"/>
      <c r="FJ554" s="15"/>
      <c r="FK554" s="15"/>
      <c r="FL554" s="15"/>
      <c r="FM554" s="15"/>
      <c r="FN554" s="15"/>
      <c r="FO554" s="15"/>
      <c r="FP554" s="15"/>
      <c r="FQ554" s="15"/>
      <c r="FR554" s="15"/>
      <c r="FS554" s="15"/>
      <c r="FT554" s="15"/>
      <c r="FU554" s="15"/>
      <c r="FV554" s="15"/>
      <c r="FW554" s="15"/>
      <c r="FX554" s="15"/>
      <c r="FY554" s="15"/>
      <c r="FZ554" s="15"/>
      <c r="GA554" s="15"/>
      <c r="GB554" s="15"/>
      <c r="GC554" s="15"/>
      <c r="GD554" s="15"/>
      <c r="GE554" s="15"/>
      <c r="GF554" s="15"/>
      <c r="GG554" s="15"/>
      <c r="GH554" s="15"/>
      <c r="GI554" s="15"/>
      <c r="GJ554" s="15"/>
      <c r="GK554" s="15"/>
      <c r="GL554" s="15"/>
      <c r="GM554" s="15"/>
      <c r="GN554" s="15"/>
      <c r="GO554" s="15"/>
      <c r="GP554" s="15"/>
      <c r="GQ554" s="15"/>
      <c r="GR554" s="15"/>
      <c r="GS554" s="15"/>
      <c r="GT554" s="15"/>
      <c r="GU554" s="15"/>
      <c r="GV554" s="15"/>
      <c r="GW554" s="15"/>
      <c r="GX554" s="15"/>
      <c r="GY554" s="15"/>
    </row>
    <row r="555" spans="1:207" s="241" customFormat="1" ht="30" customHeight="1" x14ac:dyDescent="0.25">
      <c r="A555" s="373" t="s">
        <v>47</v>
      </c>
      <c r="B555" s="373"/>
      <c r="C555" s="232" t="s">
        <v>21</v>
      </c>
      <c r="D555" s="232" t="s">
        <v>21</v>
      </c>
      <c r="E555" s="232" t="s">
        <v>21</v>
      </c>
      <c r="F555" s="73" t="s">
        <v>21</v>
      </c>
      <c r="G555" s="73" t="s">
        <v>21</v>
      </c>
      <c r="H555" s="74">
        <f>SUM(H556:H651)</f>
        <v>215382.9</v>
      </c>
      <c r="I555" s="74">
        <f t="shared" ref="I555:O555" si="157">SUM(I556:I651)</f>
        <v>7791.9</v>
      </c>
      <c r="J555" s="74">
        <f t="shared" si="157"/>
        <v>141910.59999999998</v>
      </c>
      <c r="K555" s="74">
        <f t="shared" si="157"/>
        <v>404586052.71999991</v>
      </c>
      <c r="L555" s="74">
        <f t="shared" si="157"/>
        <v>0</v>
      </c>
      <c r="M555" s="74">
        <f t="shared" si="157"/>
        <v>10158171.390000001</v>
      </c>
      <c r="N555" s="74">
        <f t="shared" si="157"/>
        <v>0</v>
      </c>
      <c r="O555" s="74">
        <f t="shared" si="157"/>
        <v>394427881.32999998</v>
      </c>
      <c r="P555" s="29">
        <f t="shared" ref="P555:P597" si="158">K555/H555</f>
        <v>1878.4502052855632</v>
      </c>
      <c r="Q555" s="75" t="s">
        <v>21</v>
      </c>
      <c r="R555" s="76" t="s">
        <v>21</v>
      </c>
      <c r="S555" s="54"/>
      <c r="T555" s="32"/>
      <c r="U555" s="32"/>
    </row>
    <row r="556" spans="1:207" s="241" customFormat="1" ht="30" customHeight="1" x14ac:dyDescent="0.25">
      <c r="A556" s="439" t="s">
        <v>1593</v>
      </c>
      <c r="B556" s="390" t="s">
        <v>277</v>
      </c>
      <c r="C556" s="374">
        <v>1966</v>
      </c>
      <c r="D556" s="374" t="s">
        <v>201</v>
      </c>
      <c r="E556" s="378" t="s">
        <v>20</v>
      </c>
      <c r="F556" s="394">
        <v>5</v>
      </c>
      <c r="G556" s="394">
        <v>4</v>
      </c>
      <c r="H556" s="415">
        <v>3962.3</v>
      </c>
      <c r="I556" s="411">
        <v>0</v>
      </c>
      <c r="J556" s="415">
        <v>2424.3000000000002</v>
      </c>
      <c r="K556" s="257">
        <f t="shared" ref="K556:K602" si="159">SUM(L556:O556)</f>
        <v>8839063.3499999996</v>
      </c>
      <c r="L556" s="249">
        <v>0</v>
      </c>
      <c r="M556" s="249">
        <v>0</v>
      </c>
      <c r="N556" s="249">
        <v>0</v>
      </c>
      <c r="O556" s="249">
        <f>'[1]Прод. прилож (2)'!$D$156</f>
        <v>8839063.3499999996</v>
      </c>
      <c r="P556" s="249">
        <f t="shared" si="158"/>
        <v>2230.7910430810384</v>
      </c>
      <c r="Q556" s="41">
        <v>9673</v>
      </c>
      <c r="R556" s="57" t="s">
        <v>91</v>
      </c>
      <c r="S556" s="149"/>
      <c r="T556" s="32"/>
      <c r="U556" s="32"/>
    </row>
    <row r="557" spans="1:207" s="241" customFormat="1" ht="30" customHeight="1" x14ac:dyDescent="0.25">
      <c r="A557" s="420"/>
      <c r="B557" s="391"/>
      <c r="C557" s="375"/>
      <c r="D557" s="375"/>
      <c r="E557" s="379"/>
      <c r="F557" s="395"/>
      <c r="G557" s="395"/>
      <c r="H557" s="416"/>
      <c r="I557" s="412"/>
      <c r="J557" s="416"/>
      <c r="K557" s="257">
        <f t="shared" ref="K557:K558" si="160">SUM(L557:O557)</f>
        <v>1307766</v>
      </c>
      <c r="L557" s="249">
        <v>0</v>
      </c>
      <c r="M557" s="249">
        <v>0</v>
      </c>
      <c r="N557" s="249">
        <v>0</v>
      </c>
      <c r="O557" s="249">
        <f>'[1]Прод. прилож (2)'!$D$609</f>
        <v>1307766</v>
      </c>
      <c r="P557" s="249">
        <f>K557/H556</f>
        <v>330.05224238447363</v>
      </c>
      <c r="Q557" s="41">
        <v>9673</v>
      </c>
      <c r="R557" s="57" t="s">
        <v>92</v>
      </c>
      <c r="S557" s="54"/>
      <c r="T557" s="32"/>
      <c r="U557" s="32"/>
    </row>
    <row r="558" spans="1:207" s="241" customFormat="1" ht="30" customHeight="1" x14ac:dyDescent="0.25">
      <c r="A558" s="383">
        <v>376</v>
      </c>
      <c r="B558" s="390" t="s">
        <v>278</v>
      </c>
      <c r="C558" s="374">
        <v>1966</v>
      </c>
      <c r="D558" s="374" t="s">
        <v>201</v>
      </c>
      <c r="E558" s="378" t="s">
        <v>20</v>
      </c>
      <c r="F558" s="394">
        <v>5</v>
      </c>
      <c r="G558" s="394">
        <v>3</v>
      </c>
      <c r="H558" s="415">
        <v>2915.6</v>
      </c>
      <c r="I558" s="411">
        <v>0</v>
      </c>
      <c r="J558" s="415">
        <v>1615.1</v>
      </c>
      <c r="K558" s="257">
        <f t="shared" si="160"/>
        <v>6331282.370000001</v>
      </c>
      <c r="L558" s="249">
        <v>0</v>
      </c>
      <c r="M558" s="249">
        <v>0</v>
      </c>
      <c r="N558" s="249">
        <v>0</v>
      </c>
      <c r="O558" s="249">
        <f>'[1]Прод. прилож (2)'!$D$157</f>
        <v>6331282.370000001</v>
      </c>
      <c r="P558" s="249">
        <f t="shared" ref="P558" si="161">K558/H558</f>
        <v>2171.5195397173829</v>
      </c>
      <c r="Q558" s="41">
        <v>9673</v>
      </c>
      <c r="R558" s="57" t="s">
        <v>91</v>
      </c>
      <c r="S558" s="149"/>
      <c r="T558" s="32"/>
      <c r="U558" s="32"/>
    </row>
    <row r="559" spans="1:207" s="241" customFormat="1" ht="30" customHeight="1" x14ac:dyDescent="0.25">
      <c r="A559" s="384"/>
      <c r="B559" s="391"/>
      <c r="C559" s="375"/>
      <c r="D559" s="375"/>
      <c r="E559" s="379"/>
      <c r="F559" s="395"/>
      <c r="G559" s="395"/>
      <c r="H559" s="416"/>
      <c r="I559" s="412"/>
      <c r="J559" s="416"/>
      <c r="K559" s="257">
        <f t="shared" si="159"/>
        <v>1280421.6000000001</v>
      </c>
      <c r="L559" s="249">
        <v>0</v>
      </c>
      <c r="M559" s="249">
        <v>0</v>
      </c>
      <c r="N559" s="249">
        <v>0</v>
      </c>
      <c r="O559" s="249">
        <f>'[1]Прод. прилож (2)'!$D$610</f>
        <v>1280421.6000000001</v>
      </c>
      <c r="P559" s="249">
        <f>K559/H558</f>
        <v>439.16229935519283</v>
      </c>
      <c r="Q559" s="41">
        <v>9673</v>
      </c>
      <c r="R559" s="57" t="s">
        <v>92</v>
      </c>
      <c r="S559" s="54"/>
      <c r="T559" s="32"/>
      <c r="U559" s="32"/>
    </row>
    <row r="560" spans="1:207" s="241" customFormat="1" ht="30" customHeight="1" x14ac:dyDescent="0.25">
      <c r="A560" s="171">
        <v>377</v>
      </c>
      <c r="B560" s="77" t="s">
        <v>315</v>
      </c>
      <c r="C560" s="247">
        <v>1981</v>
      </c>
      <c r="D560" s="247" t="s">
        <v>201</v>
      </c>
      <c r="E560" s="247" t="s">
        <v>22</v>
      </c>
      <c r="F560" s="248">
        <v>9</v>
      </c>
      <c r="G560" s="248">
        <v>2</v>
      </c>
      <c r="H560" s="39">
        <v>9491.6</v>
      </c>
      <c r="I560" s="124">
        <v>0</v>
      </c>
      <c r="J560" s="233">
        <v>5661.6</v>
      </c>
      <c r="K560" s="257">
        <f t="shared" si="159"/>
        <v>7173672.9800000004</v>
      </c>
      <c r="L560" s="249">
        <v>0</v>
      </c>
      <c r="M560" s="249">
        <v>0</v>
      </c>
      <c r="N560" s="249">
        <v>0</v>
      </c>
      <c r="O560" s="249">
        <f>'[1]Прод. прилож (2)'!$D$611</f>
        <v>7173672.9800000004</v>
      </c>
      <c r="P560" s="249">
        <f t="shared" si="158"/>
        <v>755.79175060053103</v>
      </c>
      <c r="Q560" s="41">
        <v>9673</v>
      </c>
      <c r="R560" s="57" t="s">
        <v>92</v>
      </c>
      <c r="S560" s="46"/>
      <c r="T560" s="15"/>
      <c r="U560" s="15"/>
      <c r="V560" s="118"/>
      <c r="W560" s="118"/>
      <c r="X560" s="118"/>
      <c r="Y560" s="118"/>
      <c r="Z560" s="118"/>
      <c r="AA560" s="118"/>
      <c r="AB560" s="118"/>
      <c r="AC560" s="118"/>
      <c r="AD560" s="118"/>
      <c r="AE560" s="118"/>
      <c r="AF560" s="118"/>
      <c r="AG560" s="118"/>
      <c r="AH560" s="118"/>
      <c r="AI560" s="118"/>
      <c r="AJ560" s="118"/>
      <c r="AK560" s="118"/>
      <c r="AL560" s="118"/>
      <c r="AM560" s="118"/>
      <c r="AN560" s="118"/>
      <c r="AO560" s="118"/>
      <c r="AP560" s="118"/>
      <c r="AQ560" s="118"/>
      <c r="AR560" s="118"/>
      <c r="AS560" s="118"/>
      <c r="AT560" s="118"/>
      <c r="AU560" s="118"/>
      <c r="AV560" s="118"/>
      <c r="AW560" s="118"/>
      <c r="AX560" s="118"/>
      <c r="AY560" s="118"/>
      <c r="AZ560" s="118"/>
      <c r="BA560" s="118"/>
      <c r="BB560" s="118"/>
      <c r="BC560" s="118"/>
      <c r="BD560" s="118"/>
      <c r="BE560" s="118"/>
      <c r="BF560" s="118"/>
      <c r="BG560" s="118"/>
      <c r="BH560" s="118"/>
      <c r="BI560" s="118"/>
      <c r="BJ560" s="118"/>
      <c r="BK560" s="118"/>
      <c r="BL560" s="118"/>
      <c r="BM560" s="118"/>
      <c r="BN560" s="118"/>
      <c r="BO560" s="118"/>
      <c r="BP560" s="118"/>
      <c r="BQ560" s="118"/>
      <c r="BR560" s="118"/>
      <c r="BS560" s="118"/>
      <c r="BT560" s="118"/>
      <c r="BU560" s="118"/>
      <c r="BV560" s="118"/>
      <c r="BW560" s="118"/>
      <c r="BX560" s="118"/>
      <c r="BY560" s="118"/>
      <c r="BZ560" s="118"/>
      <c r="CA560" s="118"/>
      <c r="CB560" s="118"/>
      <c r="CC560" s="118"/>
      <c r="CD560" s="118"/>
      <c r="CE560" s="118"/>
      <c r="CF560" s="118"/>
      <c r="CG560" s="118"/>
      <c r="CH560" s="118"/>
      <c r="CI560" s="118"/>
      <c r="CJ560" s="118"/>
      <c r="CK560" s="118"/>
      <c r="CL560" s="118"/>
      <c r="CM560" s="118"/>
      <c r="CN560" s="118"/>
      <c r="CO560" s="118"/>
      <c r="CP560" s="118"/>
      <c r="CQ560" s="118"/>
      <c r="CR560" s="118"/>
      <c r="CS560" s="118"/>
      <c r="CT560" s="118"/>
      <c r="CU560" s="118"/>
      <c r="CV560" s="118"/>
      <c r="CW560" s="118"/>
      <c r="CX560" s="118"/>
      <c r="CY560" s="118"/>
      <c r="CZ560" s="118"/>
      <c r="DA560" s="118"/>
      <c r="DB560" s="118"/>
      <c r="DC560" s="118"/>
      <c r="DD560" s="118"/>
      <c r="DE560" s="118"/>
      <c r="DF560" s="118"/>
      <c r="DG560" s="118"/>
      <c r="DH560" s="118"/>
      <c r="DI560" s="118"/>
      <c r="DJ560" s="118"/>
      <c r="DK560" s="118"/>
      <c r="DL560" s="118"/>
      <c r="DM560" s="118"/>
      <c r="DN560" s="118"/>
      <c r="DO560" s="118"/>
      <c r="DP560" s="118"/>
      <c r="DQ560" s="118"/>
      <c r="DR560" s="118"/>
      <c r="DS560" s="118"/>
      <c r="DT560" s="118"/>
      <c r="DU560" s="118"/>
      <c r="DV560" s="118"/>
      <c r="DW560" s="118"/>
      <c r="DX560" s="118"/>
      <c r="DY560" s="118"/>
      <c r="DZ560" s="118"/>
      <c r="EA560" s="118"/>
      <c r="EB560" s="118"/>
      <c r="EC560" s="118"/>
      <c r="ED560" s="118"/>
      <c r="EE560" s="118"/>
      <c r="EF560" s="118"/>
      <c r="EG560" s="118"/>
      <c r="EH560" s="118"/>
      <c r="EI560" s="118"/>
      <c r="EJ560" s="118"/>
      <c r="EK560" s="118"/>
      <c r="EL560" s="118"/>
      <c r="EM560" s="118"/>
      <c r="EN560" s="118"/>
      <c r="EO560" s="118"/>
      <c r="EP560" s="118"/>
      <c r="EQ560" s="118"/>
      <c r="ER560" s="118"/>
      <c r="ES560" s="118"/>
      <c r="ET560" s="118"/>
      <c r="EU560" s="118"/>
      <c r="EV560" s="118"/>
      <c r="EW560" s="118"/>
      <c r="EX560" s="118"/>
      <c r="EY560" s="118"/>
      <c r="EZ560" s="118"/>
      <c r="FA560" s="118"/>
      <c r="FB560" s="118"/>
      <c r="FC560" s="118"/>
      <c r="FD560" s="118"/>
      <c r="FE560" s="118"/>
      <c r="FF560" s="118"/>
      <c r="FG560" s="118"/>
      <c r="FH560" s="118"/>
      <c r="FI560" s="118"/>
      <c r="FJ560" s="118"/>
      <c r="FK560" s="118"/>
      <c r="FL560" s="118"/>
      <c r="FM560" s="118"/>
      <c r="FN560" s="118"/>
      <c r="FO560" s="118"/>
      <c r="FP560" s="118"/>
      <c r="FQ560" s="118"/>
      <c r="FR560" s="118"/>
      <c r="FS560" s="118"/>
      <c r="FT560" s="118"/>
      <c r="FU560" s="118"/>
      <c r="FV560" s="118"/>
      <c r="FW560" s="118"/>
      <c r="FX560" s="118"/>
      <c r="FY560" s="118"/>
      <c r="FZ560" s="118"/>
      <c r="GA560" s="118"/>
      <c r="GB560" s="118"/>
      <c r="GC560" s="118"/>
      <c r="GD560" s="118"/>
      <c r="GE560" s="118"/>
      <c r="GF560" s="118"/>
      <c r="GG560" s="118"/>
      <c r="GH560" s="118"/>
      <c r="GI560" s="118"/>
      <c r="GJ560" s="118"/>
      <c r="GK560" s="118"/>
      <c r="GL560" s="118"/>
      <c r="GM560" s="118"/>
      <c r="GN560" s="118"/>
      <c r="GO560" s="118"/>
      <c r="GP560" s="118"/>
      <c r="GQ560" s="118"/>
      <c r="GR560" s="118"/>
      <c r="GS560" s="118"/>
      <c r="GT560" s="118"/>
      <c r="GU560" s="118"/>
      <c r="GV560" s="118"/>
      <c r="GW560" s="118"/>
      <c r="GX560" s="118"/>
      <c r="GY560" s="118"/>
    </row>
    <row r="561" spans="1:207" s="241" customFormat="1" ht="30" customHeight="1" x14ac:dyDescent="0.25">
      <c r="A561" s="171">
        <v>378</v>
      </c>
      <c r="B561" s="77" t="s">
        <v>1200</v>
      </c>
      <c r="C561" s="247">
        <v>1982</v>
      </c>
      <c r="D561" s="247" t="s">
        <v>201</v>
      </c>
      <c r="E561" s="247" t="s">
        <v>20</v>
      </c>
      <c r="F561" s="248">
        <v>5</v>
      </c>
      <c r="G561" s="248">
        <v>6</v>
      </c>
      <c r="H561" s="39">
        <v>5275.8</v>
      </c>
      <c r="I561" s="124">
        <v>0</v>
      </c>
      <c r="J561" s="233">
        <v>3757.3</v>
      </c>
      <c r="K561" s="257">
        <f t="shared" ref="K561:K562" si="162">SUM(L561:O561)</f>
        <v>5168532.2300000004</v>
      </c>
      <c r="L561" s="249">
        <v>0</v>
      </c>
      <c r="M561" s="249">
        <v>0</v>
      </c>
      <c r="N561" s="249">
        <v>0</v>
      </c>
      <c r="O561" s="249">
        <f>'[1]Прод. прилож (2)'!$D$158</f>
        <v>5168532.2300000004</v>
      </c>
      <c r="P561" s="249">
        <f t="shared" ref="P561:P562" si="163">K561/H561</f>
        <v>979.6679612570606</v>
      </c>
      <c r="Q561" s="41">
        <v>9673</v>
      </c>
      <c r="R561" s="57" t="s">
        <v>91</v>
      </c>
      <c r="S561" s="147"/>
      <c r="T561" s="15"/>
      <c r="U561" s="15"/>
      <c r="V561" s="118"/>
      <c r="W561" s="118"/>
      <c r="X561" s="118"/>
      <c r="Y561" s="118"/>
      <c r="Z561" s="118"/>
      <c r="AA561" s="118"/>
      <c r="AB561" s="118"/>
      <c r="AC561" s="118"/>
      <c r="AD561" s="118"/>
      <c r="AE561" s="118"/>
      <c r="AF561" s="118"/>
      <c r="AG561" s="118"/>
      <c r="AH561" s="118"/>
      <c r="AI561" s="118"/>
      <c r="AJ561" s="118"/>
      <c r="AK561" s="118"/>
      <c r="AL561" s="118"/>
      <c r="AM561" s="118"/>
      <c r="AN561" s="118"/>
      <c r="AO561" s="118"/>
      <c r="AP561" s="118"/>
      <c r="AQ561" s="118"/>
      <c r="AR561" s="118"/>
      <c r="AS561" s="118"/>
      <c r="AT561" s="118"/>
      <c r="AU561" s="118"/>
      <c r="AV561" s="118"/>
      <c r="AW561" s="118"/>
      <c r="AX561" s="118"/>
      <c r="AY561" s="118"/>
      <c r="AZ561" s="118"/>
      <c r="BA561" s="118"/>
      <c r="BB561" s="118"/>
      <c r="BC561" s="118"/>
      <c r="BD561" s="118"/>
      <c r="BE561" s="118"/>
      <c r="BF561" s="118"/>
      <c r="BG561" s="118"/>
      <c r="BH561" s="118"/>
      <c r="BI561" s="118"/>
      <c r="BJ561" s="118"/>
      <c r="BK561" s="118"/>
      <c r="BL561" s="118"/>
      <c r="BM561" s="118"/>
      <c r="BN561" s="118"/>
      <c r="BO561" s="118"/>
      <c r="BP561" s="118"/>
      <c r="BQ561" s="118"/>
      <c r="BR561" s="118"/>
      <c r="BS561" s="118"/>
      <c r="BT561" s="118"/>
      <c r="BU561" s="118"/>
      <c r="BV561" s="118"/>
      <c r="BW561" s="118"/>
      <c r="BX561" s="118"/>
      <c r="BY561" s="118"/>
      <c r="BZ561" s="118"/>
      <c r="CA561" s="118"/>
      <c r="CB561" s="118"/>
      <c r="CC561" s="118"/>
      <c r="CD561" s="118"/>
      <c r="CE561" s="118"/>
      <c r="CF561" s="118"/>
      <c r="CG561" s="118"/>
      <c r="CH561" s="118"/>
      <c r="CI561" s="118"/>
      <c r="CJ561" s="118"/>
      <c r="CK561" s="118"/>
      <c r="CL561" s="118"/>
      <c r="CM561" s="118"/>
      <c r="CN561" s="118"/>
      <c r="CO561" s="118"/>
      <c r="CP561" s="118"/>
      <c r="CQ561" s="118"/>
      <c r="CR561" s="118"/>
      <c r="CS561" s="118"/>
      <c r="CT561" s="118"/>
      <c r="CU561" s="118"/>
      <c r="CV561" s="118"/>
      <c r="CW561" s="118"/>
      <c r="CX561" s="118"/>
      <c r="CY561" s="118"/>
      <c r="CZ561" s="118"/>
      <c r="DA561" s="118"/>
      <c r="DB561" s="118"/>
      <c r="DC561" s="118"/>
      <c r="DD561" s="118"/>
      <c r="DE561" s="118"/>
      <c r="DF561" s="118"/>
      <c r="DG561" s="118"/>
      <c r="DH561" s="118"/>
      <c r="DI561" s="118"/>
      <c r="DJ561" s="118"/>
      <c r="DK561" s="118"/>
      <c r="DL561" s="118"/>
      <c r="DM561" s="118"/>
      <c r="DN561" s="118"/>
      <c r="DO561" s="118"/>
      <c r="DP561" s="118"/>
      <c r="DQ561" s="118"/>
      <c r="DR561" s="118"/>
      <c r="DS561" s="118"/>
      <c r="DT561" s="118"/>
      <c r="DU561" s="118"/>
      <c r="DV561" s="118"/>
      <c r="DW561" s="118"/>
      <c r="DX561" s="118"/>
      <c r="DY561" s="118"/>
      <c r="DZ561" s="118"/>
      <c r="EA561" s="118"/>
      <c r="EB561" s="118"/>
      <c r="EC561" s="118"/>
      <c r="ED561" s="118"/>
      <c r="EE561" s="118"/>
      <c r="EF561" s="118"/>
      <c r="EG561" s="118"/>
      <c r="EH561" s="118"/>
      <c r="EI561" s="118"/>
      <c r="EJ561" s="118"/>
      <c r="EK561" s="118"/>
      <c r="EL561" s="118"/>
      <c r="EM561" s="118"/>
      <c r="EN561" s="118"/>
      <c r="EO561" s="118"/>
      <c r="EP561" s="118"/>
      <c r="EQ561" s="118"/>
      <c r="ER561" s="118"/>
      <c r="ES561" s="118"/>
      <c r="ET561" s="118"/>
      <c r="EU561" s="118"/>
      <c r="EV561" s="118"/>
      <c r="EW561" s="118"/>
      <c r="EX561" s="118"/>
      <c r="EY561" s="118"/>
      <c r="EZ561" s="118"/>
      <c r="FA561" s="118"/>
      <c r="FB561" s="118"/>
      <c r="FC561" s="118"/>
      <c r="FD561" s="118"/>
      <c r="FE561" s="118"/>
      <c r="FF561" s="118"/>
      <c r="FG561" s="118"/>
      <c r="FH561" s="118"/>
      <c r="FI561" s="118"/>
      <c r="FJ561" s="118"/>
      <c r="FK561" s="118"/>
      <c r="FL561" s="118"/>
      <c r="FM561" s="118"/>
      <c r="FN561" s="118"/>
      <c r="FO561" s="118"/>
      <c r="FP561" s="118"/>
      <c r="FQ561" s="118"/>
      <c r="FR561" s="118"/>
      <c r="FS561" s="118"/>
      <c r="FT561" s="118"/>
      <c r="FU561" s="118"/>
      <c r="FV561" s="118"/>
      <c r="FW561" s="118"/>
      <c r="FX561" s="118"/>
      <c r="FY561" s="118"/>
      <c r="FZ561" s="118"/>
      <c r="GA561" s="118"/>
      <c r="GB561" s="118"/>
      <c r="GC561" s="118"/>
      <c r="GD561" s="118"/>
      <c r="GE561" s="118"/>
      <c r="GF561" s="118"/>
      <c r="GG561" s="118"/>
      <c r="GH561" s="118"/>
      <c r="GI561" s="118"/>
      <c r="GJ561" s="118"/>
      <c r="GK561" s="118"/>
      <c r="GL561" s="118"/>
      <c r="GM561" s="118"/>
      <c r="GN561" s="118"/>
      <c r="GO561" s="118"/>
      <c r="GP561" s="118"/>
      <c r="GQ561" s="118"/>
      <c r="GR561" s="118"/>
      <c r="GS561" s="118"/>
      <c r="GT561" s="118"/>
      <c r="GU561" s="118"/>
      <c r="GV561" s="118"/>
      <c r="GW561" s="118"/>
      <c r="GX561" s="118"/>
      <c r="GY561" s="118"/>
    </row>
    <row r="562" spans="1:207" s="241" customFormat="1" ht="30" customHeight="1" x14ac:dyDescent="0.25">
      <c r="A562" s="331">
        <v>379</v>
      </c>
      <c r="B562" s="77" t="s">
        <v>1201</v>
      </c>
      <c r="C562" s="247">
        <v>1979</v>
      </c>
      <c r="D562" s="247" t="s">
        <v>201</v>
      </c>
      <c r="E562" s="247" t="s">
        <v>20</v>
      </c>
      <c r="F562" s="248">
        <v>5</v>
      </c>
      <c r="G562" s="248">
        <v>6</v>
      </c>
      <c r="H562" s="39">
        <v>5302.5</v>
      </c>
      <c r="I562" s="124">
        <v>0</v>
      </c>
      <c r="J562" s="233">
        <v>3777.1</v>
      </c>
      <c r="K562" s="257">
        <f t="shared" si="162"/>
        <v>5282618.9800000004</v>
      </c>
      <c r="L562" s="249">
        <v>0</v>
      </c>
      <c r="M562" s="249">
        <v>0</v>
      </c>
      <c r="N562" s="249">
        <v>0</v>
      </c>
      <c r="O562" s="249">
        <f>'[1]Прод. прилож (2)'!$D$612</f>
        <v>5282618.9800000004</v>
      </c>
      <c r="P562" s="249">
        <f t="shared" si="163"/>
        <v>996.25063272041496</v>
      </c>
      <c r="Q562" s="41">
        <v>9673</v>
      </c>
      <c r="R562" s="57" t="s">
        <v>92</v>
      </c>
      <c r="S562" s="46"/>
      <c r="T562" s="15"/>
      <c r="U562" s="15"/>
      <c r="V562" s="118"/>
      <c r="W562" s="118"/>
      <c r="X562" s="118"/>
      <c r="Y562" s="118"/>
      <c r="Z562" s="118"/>
      <c r="AA562" s="118"/>
      <c r="AB562" s="118"/>
      <c r="AC562" s="118"/>
      <c r="AD562" s="118"/>
      <c r="AE562" s="118"/>
      <c r="AF562" s="118"/>
      <c r="AG562" s="118"/>
      <c r="AH562" s="118"/>
      <c r="AI562" s="118"/>
      <c r="AJ562" s="118"/>
      <c r="AK562" s="118"/>
      <c r="AL562" s="118"/>
      <c r="AM562" s="118"/>
      <c r="AN562" s="118"/>
      <c r="AO562" s="118"/>
      <c r="AP562" s="118"/>
      <c r="AQ562" s="118"/>
      <c r="AR562" s="118"/>
      <c r="AS562" s="118"/>
      <c r="AT562" s="118"/>
      <c r="AU562" s="118"/>
      <c r="AV562" s="118"/>
      <c r="AW562" s="118"/>
      <c r="AX562" s="118"/>
      <c r="AY562" s="118"/>
      <c r="AZ562" s="118"/>
      <c r="BA562" s="118"/>
      <c r="BB562" s="118"/>
      <c r="BC562" s="118"/>
      <c r="BD562" s="118"/>
      <c r="BE562" s="118"/>
      <c r="BF562" s="118"/>
      <c r="BG562" s="118"/>
      <c r="BH562" s="118"/>
      <c r="BI562" s="118"/>
      <c r="BJ562" s="118"/>
      <c r="BK562" s="118"/>
      <c r="BL562" s="118"/>
      <c r="BM562" s="118"/>
      <c r="BN562" s="118"/>
      <c r="BO562" s="118"/>
      <c r="BP562" s="118"/>
      <c r="BQ562" s="118"/>
      <c r="BR562" s="118"/>
      <c r="BS562" s="118"/>
      <c r="BT562" s="118"/>
      <c r="BU562" s="118"/>
      <c r="BV562" s="118"/>
      <c r="BW562" s="118"/>
      <c r="BX562" s="118"/>
      <c r="BY562" s="118"/>
      <c r="BZ562" s="118"/>
      <c r="CA562" s="118"/>
      <c r="CB562" s="118"/>
      <c r="CC562" s="118"/>
      <c r="CD562" s="118"/>
      <c r="CE562" s="118"/>
      <c r="CF562" s="118"/>
      <c r="CG562" s="118"/>
      <c r="CH562" s="118"/>
      <c r="CI562" s="118"/>
      <c r="CJ562" s="118"/>
      <c r="CK562" s="118"/>
      <c r="CL562" s="118"/>
      <c r="CM562" s="118"/>
      <c r="CN562" s="118"/>
      <c r="CO562" s="118"/>
      <c r="CP562" s="118"/>
      <c r="CQ562" s="118"/>
      <c r="CR562" s="118"/>
      <c r="CS562" s="118"/>
      <c r="CT562" s="118"/>
      <c r="CU562" s="118"/>
      <c r="CV562" s="118"/>
      <c r="CW562" s="118"/>
      <c r="CX562" s="118"/>
      <c r="CY562" s="118"/>
      <c r="CZ562" s="118"/>
      <c r="DA562" s="118"/>
      <c r="DB562" s="118"/>
      <c r="DC562" s="118"/>
      <c r="DD562" s="118"/>
      <c r="DE562" s="118"/>
      <c r="DF562" s="118"/>
      <c r="DG562" s="118"/>
      <c r="DH562" s="118"/>
      <c r="DI562" s="118"/>
      <c r="DJ562" s="118"/>
      <c r="DK562" s="118"/>
      <c r="DL562" s="118"/>
      <c r="DM562" s="118"/>
      <c r="DN562" s="118"/>
      <c r="DO562" s="118"/>
      <c r="DP562" s="118"/>
      <c r="DQ562" s="118"/>
      <c r="DR562" s="118"/>
      <c r="DS562" s="118"/>
      <c r="DT562" s="118"/>
      <c r="DU562" s="118"/>
      <c r="DV562" s="118"/>
      <c r="DW562" s="118"/>
      <c r="DX562" s="118"/>
      <c r="DY562" s="118"/>
      <c r="DZ562" s="118"/>
      <c r="EA562" s="118"/>
      <c r="EB562" s="118"/>
      <c r="EC562" s="118"/>
      <c r="ED562" s="118"/>
      <c r="EE562" s="118"/>
      <c r="EF562" s="118"/>
      <c r="EG562" s="118"/>
      <c r="EH562" s="118"/>
      <c r="EI562" s="118"/>
      <c r="EJ562" s="118"/>
      <c r="EK562" s="118"/>
      <c r="EL562" s="118"/>
      <c r="EM562" s="118"/>
      <c r="EN562" s="118"/>
      <c r="EO562" s="118"/>
      <c r="EP562" s="118"/>
      <c r="EQ562" s="118"/>
      <c r="ER562" s="118"/>
      <c r="ES562" s="118"/>
      <c r="ET562" s="118"/>
      <c r="EU562" s="118"/>
      <c r="EV562" s="118"/>
      <c r="EW562" s="118"/>
      <c r="EX562" s="118"/>
      <c r="EY562" s="118"/>
      <c r="EZ562" s="118"/>
      <c r="FA562" s="118"/>
      <c r="FB562" s="118"/>
      <c r="FC562" s="118"/>
      <c r="FD562" s="118"/>
      <c r="FE562" s="118"/>
      <c r="FF562" s="118"/>
      <c r="FG562" s="118"/>
      <c r="FH562" s="118"/>
      <c r="FI562" s="118"/>
      <c r="FJ562" s="118"/>
      <c r="FK562" s="118"/>
      <c r="FL562" s="118"/>
      <c r="FM562" s="118"/>
      <c r="FN562" s="118"/>
      <c r="FO562" s="118"/>
      <c r="FP562" s="118"/>
      <c r="FQ562" s="118"/>
      <c r="FR562" s="118"/>
      <c r="FS562" s="118"/>
      <c r="FT562" s="118"/>
      <c r="FU562" s="118"/>
      <c r="FV562" s="118"/>
      <c r="FW562" s="118"/>
      <c r="FX562" s="118"/>
      <c r="FY562" s="118"/>
      <c r="FZ562" s="118"/>
      <c r="GA562" s="118"/>
      <c r="GB562" s="118"/>
      <c r="GC562" s="118"/>
      <c r="GD562" s="118"/>
      <c r="GE562" s="118"/>
      <c r="GF562" s="118"/>
      <c r="GG562" s="118"/>
      <c r="GH562" s="118"/>
      <c r="GI562" s="118"/>
      <c r="GJ562" s="118"/>
      <c r="GK562" s="118"/>
      <c r="GL562" s="118"/>
      <c r="GM562" s="118"/>
      <c r="GN562" s="118"/>
      <c r="GO562" s="118"/>
      <c r="GP562" s="118"/>
      <c r="GQ562" s="118"/>
      <c r="GR562" s="118"/>
      <c r="GS562" s="118"/>
      <c r="GT562" s="118"/>
      <c r="GU562" s="118"/>
      <c r="GV562" s="118"/>
      <c r="GW562" s="118"/>
      <c r="GX562" s="118"/>
      <c r="GY562" s="118"/>
    </row>
    <row r="563" spans="1:207" s="241" customFormat="1" ht="30" customHeight="1" x14ac:dyDescent="0.25">
      <c r="A563" s="331">
        <v>380</v>
      </c>
      <c r="B563" s="77" t="s">
        <v>279</v>
      </c>
      <c r="C563" s="247">
        <v>1987</v>
      </c>
      <c r="D563" s="241" t="s">
        <v>201</v>
      </c>
      <c r="E563" s="247" t="s">
        <v>22</v>
      </c>
      <c r="F563" s="248">
        <v>9</v>
      </c>
      <c r="G563" s="248">
        <v>4</v>
      </c>
      <c r="H563" s="39">
        <v>10997.6</v>
      </c>
      <c r="I563" s="234">
        <v>0</v>
      </c>
      <c r="J563" s="233">
        <v>7552.6</v>
      </c>
      <c r="K563" s="257">
        <f t="shared" si="159"/>
        <v>16906470.84</v>
      </c>
      <c r="L563" s="249">
        <v>0</v>
      </c>
      <c r="M563" s="249">
        <v>8453235.4199999999</v>
      </c>
      <c r="N563" s="249">
        <v>0</v>
      </c>
      <c r="O563" s="249">
        <f>'[1]Прод. прилож (2)'!$D$159</f>
        <v>8453235.4199999999</v>
      </c>
      <c r="P563" s="249">
        <f t="shared" si="158"/>
        <v>1537.2873026842219</v>
      </c>
      <c r="Q563" s="41">
        <v>9673</v>
      </c>
      <c r="R563" s="57" t="s">
        <v>91</v>
      </c>
      <c r="S563" s="149"/>
      <c r="T563" s="32"/>
      <c r="U563" s="32"/>
    </row>
    <row r="564" spans="1:207" s="241" customFormat="1" ht="30" customHeight="1" x14ac:dyDescent="0.25">
      <c r="A564" s="331">
        <v>381</v>
      </c>
      <c r="B564" s="246" t="s">
        <v>280</v>
      </c>
      <c r="C564" s="241">
        <v>1983</v>
      </c>
      <c r="D564" s="241" t="s">
        <v>201</v>
      </c>
      <c r="E564" s="247" t="s">
        <v>22</v>
      </c>
      <c r="F564" s="248">
        <v>5</v>
      </c>
      <c r="G564" s="248">
        <v>8</v>
      </c>
      <c r="H564" s="39">
        <v>7497.3</v>
      </c>
      <c r="I564" s="234">
        <v>0</v>
      </c>
      <c r="J564" s="233">
        <v>5543.7</v>
      </c>
      <c r="K564" s="257">
        <f t="shared" si="159"/>
        <v>7183231.2000000002</v>
      </c>
      <c r="L564" s="249">
        <v>0</v>
      </c>
      <c r="M564" s="249">
        <v>0</v>
      </c>
      <c r="N564" s="249">
        <v>0</v>
      </c>
      <c r="O564" s="249">
        <f>'[1]Прод. прилож (2)'!$D$614</f>
        <v>7183231.2000000002</v>
      </c>
      <c r="P564" s="249">
        <f t="shared" si="158"/>
        <v>958.10907926853668</v>
      </c>
      <c r="Q564" s="41">
        <v>9673</v>
      </c>
      <c r="R564" s="57" t="s">
        <v>92</v>
      </c>
      <c r="S564" s="54"/>
      <c r="T564" s="32"/>
      <c r="U564" s="32"/>
    </row>
    <row r="565" spans="1:207" s="241" customFormat="1" ht="30" customHeight="1" x14ac:dyDescent="0.25">
      <c r="A565" s="331">
        <v>382</v>
      </c>
      <c r="B565" s="246" t="s">
        <v>1313</v>
      </c>
      <c r="C565" s="241">
        <v>1991</v>
      </c>
      <c r="D565" s="241" t="s">
        <v>201</v>
      </c>
      <c r="E565" s="247" t="s">
        <v>22</v>
      </c>
      <c r="F565" s="248">
        <v>9</v>
      </c>
      <c r="G565" s="248">
        <v>4</v>
      </c>
      <c r="H565" s="39">
        <v>11141</v>
      </c>
      <c r="I565" s="234">
        <v>0</v>
      </c>
      <c r="J565" s="233">
        <v>10333.200000000001</v>
      </c>
      <c r="K565" s="257">
        <f t="shared" ref="K565" si="164">SUM(L565:O565)</f>
        <v>14157995.310000001</v>
      </c>
      <c r="L565" s="249">
        <v>0</v>
      </c>
      <c r="M565" s="249">
        <v>0</v>
      </c>
      <c r="N565" s="249">
        <v>0</v>
      </c>
      <c r="O565" s="249">
        <f>'[1]Прод. прилож (2)'!$D$613</f>
        <v>14157995.310000001</v>
      </c>
      <c r="P565" s="249">
        <f t="shared" si="158"/>
        <v>1270.8011228794544</v>
      </c>
      <c r="Q565" s="41">
        <v>9673</v>
      </c>
      <c r="R565" s="57" t="s">
        <v>92</v>
      </c>
      <c r="S565" s="54"/>
      <c r="T565" s="32"/>
      <c r="U565" s="32"/>
    </row>
    <row r="566" spans="1:207" s="241" customFormat="1" ht="30" customHeight="1" x14ac:dyDescent="0.25">
      <c r="A566" s="331">
        <v>383</v>
      </c>
      <c r="B566" s="246" t="s">
        <v>281</v>
      </c>
      <c r="C566" s="241">
        <v>1986</v>
      </c>
      <c r="D566" s="241" t="s">
        <v>201</v>
      </c>
      <c r="E566" s="247" t="s">
        <v>22</v>
      </c>
      <c r="F566" s="248">
        <v>5</v>
      </c>
      <c r="G566" s="248">
        <v>3</v>
      </c>
      <c r="H566" s="39">
        <v>4119.1000000000004</v>
      </c>
      <c r="I566" s="234">
        <v>0</v>
      </c>
      <c r="J566" s="233">
        <v>1766.1</v>
      </c>
      <c r="K566" s="257">
        <f t="shared" ref="K566:K567" si="165">SUM(L566:O566)</f>
        <v>11837919.43</v>
      </c>
      <c r="L566" s="249">
        <v>0</v>
      </c>
      <c r="M566" s="249">
        <v>0</v>
      </c>
      <c r="N566" s="249">
        <v>0</v>
      </c>
      <c r="O566" s="249">
        <f>'[1]Прод. прилож (2)'!$D$160</f>
        <v>11837919.43</v>
      </c>
      <c r="P566" s="249">
        <f t="shared" ref="P566:P569" si="166">K566/H566</f>
        <v>2873.9092107499209</v>
      </c>
      <c r="Q566" s="41">
        <v>9673</v>
      </c>
      <c r="R566" s="57" t="s">
        <v>91</v>
      </c>
      <c r="S566" s="149"/>
      <c r="T566" s="32"/>
      <c r="U566" s="32"/>
    </row>
    <row r="567" spans="1:207" s="241" customFormat="1" ht="30" customHeight="1" x14ac:dyDescent="0.25">
      <c r="A567" s="331">
        <v>384</v>
      </c>
      <c r="B567" s="246" t="s">
        <v>1315</v>
      </c>
      <c r="C567" s="241">
        <v>1988</v>
      </c>
      <c r="D567" s="241" t="s">
        <v>201</v>
      </c>
      <c r="E567" s="247" t="s">
        <v>22</v>
      </c>
      <c r="F567" s="248">
        <v>9</v>
      </c>
      <c r="G567" s="248">
        <v>1</v>
      </c>
      <c r="H567" s="39">
        <v>4230.6000000000004</v>
      </c>
      <c r="I567" s="234">
        <v>0</v>
      </c>
      <c r="J567" s="233">
        <v>4230.6000000000004</v>
      </c>
      <c r="K567" s="257">
        <f t="shared" si="165"/>
        <v>3671487.9699999997</v>
      </c>
      <c r="L567" s="249">
        <v>0</v>
      </c>
      <c r="M567" s="249">
        <v>0</v>
      </c>
      <c r="N567" s="249">
        <v>0</v>
      </c>
      <c r="O567" s="249">
        <f>'[1]Прод. прилож (2)'!$D$616</f>
        <v>3671487.9699999997</v>
      </c>
      <c r="P567" s="249">
        <f t="shared" si="166"/>
        <v>867.84096109298901</v>
      </c>
      <c r="Q567" s="41">
        <v>9673</v>
      </c>
      <c r="R567" s="57" t="s">
        <v>92</v>
      </c>
      <c r="S567" s="54"/>
      <c r="T567" s="32"/>
      <c r="U567" s="32"/>
    </row>
    <row r="568" spans="1:207" s="241" customFormat="1" ht="30" customHeight="1" x14ac:dyDescent="0.25">
      <c r="A568" s="331">
        <v>385</v>
      </c>
      <c r="B568" s="77" t="s">
        <v>1314</v>
      </c>
      <c r="C568" s="241">
        <v>1992</v>
      </c>
      <c r="D568" s="241" t="s">
        <v>201</v>
      </c>
      <c r="E568" s="247" t="s">
        <v>22</v>
      </c>
      <c r="F568" s="248">
        <v>9</v>
      </c>
      <c r="G568" s="248">
        <v>2</v>
      </c>
      <c r="H568" s="233">
        <v>10008.9</v>
      </c>
      <c r="I568" s="234">
        <v>0</v>
      </c>
      <c r="J568" s="233">
        <v>9800.1</v>
      </c>
      <c r="K568" s="257">
        <f>L568+M568+N568+O568</f>
        <v>6241247.5599999996</v>
      </c>
      <c r="L568" s="249">
        <v>0</v>
      </c>
      <c r="M568" s="249">
        <v>0</v>
      </c>
      <c r="N568" s="249">
        <v>0</v>
      </c>
      <c r="O568" s="249">
        <f>'[1]Прод. прилож (2)'!$D$615</f>
        <v>6241247.5599999996</v>
      </c>
      <c r="P568" s="249">
        <f t="shared" si="166"/>
        <v>623.56977889678183</v>
      </c>
      <c r="Q568" s="41">
        <v>9673</v>
      </c>
      <c r="R568" s="57" t="s">
        <v>92</v>
      </c>
      <c r="S568" s="54"/>
      <c r="T568" s="32"/>
      <c r="U568" s="32"/>
    </row>
    <row r="569" spans="1:207" s="241" customFormat="1" ht="30" customHeight="1" x14ac:dyDescent="0.25">
      <c r="A569" s="331">
        <v>386</v>
      </c>
      <c r="B569" s="77" t="s">
        <v>1316</v>
      </c>
      <c r="C569" s="241">
        <v>1988</v>
      </c>
      <c r="D569" s="241" t="s">
        <v>201</v>
      </c>
      <c r="E569" s="247" t="s">
        <v>22</v>
      </c>
      <c r="F569" s="248">
        <v>9</v>
      </c>
      <c r="G569" s="248">
        <v>1</v>
      </c>
      <c r="H569" s="233">
        <v>4051.5</v>
      </c>
      <c r="I569" s="234">
        <v>0</v>
      </c>
      <c r="J569" s="233">
        <v>4051.5</v>
      </c>
      <c r="K569" s="257">
        <f>L569+M569+N569+O569</f>
        <v>3671479.17</v>
      </c>
      <c r="L569" s="249">
        <v>0</v>
      </c>
      <c r="M569" s="249">
        <v>0</v>
      </c>
      <c r="N569" s="249">
        <v>0</v>
      </c>
      <c r="O569" s="249">
        <f>'[1]Прод. прилож (2)'!$D$617</f>
        <v>3671479.17</v>
      </c>
      <c r="P569" s="249">
        <f t="shared" si="166"/>
        <v>906.20243613476487</v>
      </c>
      <c r="Q569" s="41">
        <v>9673</v>
      </c>
      <c r="R569" s="57" t="s">
        <v>92</v>
      </c>
      <c r="S569" s="54"/>
      <c r="T569" s="32"/>
      <c r="U569" s="32"/>
    </row>
    <row r="570" spans="1:207" s="241" customFormat="1" ht="30" customHeight="1" x14ac:dyDescent="0.25">
      <c r="A570" s="331">
        <v>387</v>
      </c>
      <c r="B570" s="77" t="s">
        <v>282</v>
      </c>
      <c r="C570" s="241">
        <v>1989</v>
      </c>
      <c r="D570" s="241" t="s">
        <v>201</v>
      </c>
      <c r="E570" s="247" t="s">
        <v>22</v>
      </c>
      <c r="F570" s="248">
        <v>9</v>
      </c>
      <c r="G570" s="248">
        <v>1</v>
      </c>
      <c r="H570" s="233">
        <v>3657.6</v>
      </c>
      <c r="I570" s="234">
        <v>0</v>
      </c>
      <c r="J570" s="233">
        <v>2966.2</v>
      </c>
      <c r="K570" s="257">
        <f t="shared" si="159"/>
        <v>4282897.88</v>
      </c>
      <c r="L570" s="249">
        <v>0</v>
      </c>
      <c r="M570" s="249">
        <v>1546764.58</v>
      </c>
      <c r="N570" s="249">
        <v>0</v>
      </c>
      <c r="O570" s="249">
        <f>'[1]Прод. прилож (2)'!$D$161</f>
        <v>2736133.3</v>
      </c>
      <c r="P570" s="249">
        <f t="shared" si="158"/>
        <v>1170.958519247594</v>
      </c>
      <c r="Q570" s="41">
        <v>9673</v>
      </c>
      <c r="R570" s="57" t="s">
        <v>91</v>
      </c>
      <c r="S570" s="149"/>
      <c r="T570" s="32"/>
      <c r="U570" s="32"/>
    </row>
    <row r="571" spans="1:207" s="241" customFormat="1" ht="30" customHeight="1" x14ac:dyDescent="0.25">
      <c r="A571" s="439" t="s">
        <v>1594</v>
      </c>
      <c r="B571" s="390" t="s">
        <v>283</v>
      </c>
      <c r="C571" s="374">
        <v>1981</v>
      </c>
      <c r="D571" s="374" t="s">
        <v>201</v>
      </c>
      <c r="E571" s="378" t="s">
        <v>22</v>
      </c>
      <c r="F571" s="394">
        <v>5</v>
      </c>
      <c r="G571" s="394">
        <v>8</v>
      </c>
      <c r="H571" s="415">
        <v>8554.1</v>
      </c>
      <c r="I571" s="411">
        <v>0</v>
      </c>
      <c r="J571" s="415">
        <v>6212.1</v>
      </c>
      <c r="K571" s="257">
        <f t="shared" si="159"/>
        <v>5631160.6300000008</v>
      </c>
      <c r="L571" s="249">
        <v>0</v>
      </c>
      <c r="M571" s="249">
        <v>0</v>
      </c>
      <c r="N571" s="249">
        <v>0</v>
      </c>
      <c r="O571" s="249">
        <f>'[1]Прод. прилож (2)'!$D$162</f>
        <v>5631160.6300000008</v>
      </c>
      <c r="P571" s="249">
        <f t="shared" si="158"/>
        <v>658.29960252978105</v>
      </c>
      <c r="Q571" s="41">
        <v>9673</v>
      </c>
      <c r="R571" s="57" t="s">
        <v>91</v>
      </c>
      <c r="S571" s="149"/>
      <c r="T571" s="32"/>
      <c r="U571" s="32"/>
    </row>
    <row r="572" spans="1:207" s="241" customFormat="1" ht="30" customHeight="1" x14ac:dyDescent="0.25">
      <c r="A572" s="420"/>
      <c r="B572" s="391"/>
      <c r="C572" s="375"/>
      <c r="D572" s="375"/>
      <c r="E572" s="379"/>
      <c r="F572" s="395"/>
      <c r="G572" s="395"/>
      <c r="H572" s="416"/>
      <c r="I572" s="412"/>
      <c r="J572" s="416"/>
      <c r="K572" s="257">
        <f t="shared" ref="K572" si="167">SUM(L572:O572)</f>
        <v>3102763.2</v>
      </c>
      <c r="L572" s="249">
        <v>0</v>
      </c>
      <c r="M572" s="249">
        <v>0</v>
      </c>
      <c r="N572" s="249">
        <v>0</v>
      </c>
      <c r="O572" s="249">
        <f>'[1]Прод. прилож (2)'!$D$618</f>
        <v>3102763.2</v>
      </c>
      <c r="P572" s="249">
        <f>K572/H571</f>
        <v>362.7223436714558</v>
      </c>
      <c r="Q572" s="41">
        <v>9673</v>
      </c>
      <c r="R572" s="57" t="s">
        <v>92</v>
      </c>
      <c r="S572" s="54"/>
      <c r="T572" s="32"/>
      <c r="U572" s="32"/>
    </row>
    <row r="573" spans="1:207" s="241" customFormat="1" ht="30" customHeight="1" x14ac:dyDescent="0.25">
      <c r="A573" s="439" t="s">
        <v>1595</v>
      </c>
      <c r="B573" s="390" t="s">
        <v>284</v>
      </c>
      <c r="C573" s="374">
        <v>1983</v>
      </c>
      <c r="D573" s="374" t="s">
        <v>201</v>
      </c>
      <c r="E573" s="378" t="s">
        <v>22</v>
      </c>
      <c r="F573" s="394">
        <v>5</v>
      </c>
      <c r="G573" s="394">
        <v>10</v>
      </c>
      <c r="H573" s="415">
        <v>10547.8</v>
      </c>
      <c r="I573" s="411">
        <v>0</v>
      </c>
      <c r="J573" s="415">
        <v>7609.2</v>
      </c>
      <c r="K573" s="257">
        <f t="shared" si="159"/>
        <v>27881612.219999999</v>
      </c>
      <c r="L573" s="249">
        <v>0</v>
      </c>
      <c r="M573" s="249">
        <v>0</v>
      </c>
      <c r="N573" s="249">
        <v>0</v>
      </c>
      <c r="O573" s="249">
        <f>'[1]Прод. прилож (2)'!$D$163</f>
        <v>27881612.219999999</v>
      </c>
      <c r="P573" s="249">
        <f t="shared" si="158"/>
        <v>2643.3580670850793</v>
      </c>
      <c r="Q573" s="41">
        <v>9673</v>
      </c>
      <c r="R573" s="57" t="s">
        <v>91</v>
      </c>
      <c r="S573" s="149"/>
      <c r="T573" s="32"/>
      <c r="U573" s="32"/>
    </row>
    <row r="574" spans="1:207" s="241" customFormat="1" ht="30" customHeight="1" x14ac:dyDescent="0.25">
      <c r="A574" s="420"/>
      <c r="B574" s="391"/>
      <c r="C574" s="375"/>
      <c r="D574" s="375"/>
      <c r="E574" s="379"/>
      <c r="F574" s="395"/>
      <c r="G574" s="395"/>
      <c r="H574" s="416"/>
      <c r="I574" s="412"/>
      <c r="J574" s="416"/>
      <c r="K574" s="257">
        <f t="shared" ref="K574" si="168">SUM(L574:O574)</f>
        <v>23260417.010000002</v>
      </c>
      <c r="L574" s="249">
        <v>0</v>
      </c>
      <c r="M574" s="249">
        <v>0</v>
      </c>
      <c r="N574" s="249">
        <v>0</v>
      </c>
      <c r="O574" s="249">
        <f>'[1]Прод. прилож (2)'!$D$619</f>
        <v>23260417.010000002</v>
      </c>
      <c r="P574" s="249">
        <f>K574/H573</f>
        <v>2205.2387237148982</v>
      </c>
      <c r="Q574" s="41">
        <v>9673</v>
      </c>
      <c r="R574" s="57" t="s">
        <v>92</v>
      </c>
      <c r="S574" s="54"/>
      <c r="T574" s="32"/>
      <c r="U574" s="32"/>
    </row>
    <row r="575" spans="1:207" s="241" customFormat="1" ht="30" customHeight="1" x14ac:dyDescent="0.25">
      <c r="A575" s="171">
        <v>390</v>
      </c>
      <c r="B575" s="245" t="s">
        <v>321</v>
      </c>
      <c r="C575" s="247">
        <v>1976</v>
      </c>
      <c r="D575" s="247" t="s">
        <v>201</v>
      </c>
      <c r="E575" s="247" t="s">
        <v>22</v>
      </c>
      <c r="F575" s="248">
        <v>9</v>
      </c>
      <c r="G575" s="248">
        <v>4</v>
      </c>
      <c r="H575" s="39">
        <v>9696.2999999999993</v>
      </c>
      <c r="I575" s="44">
        <v>834.1</v>
      </c>
      <c r="J575" s="39">
        <v>7560.9</v>
      </c>
      <c r="K575" s="257">
        <f t="shared" si="159"/>
        <v>50000</v>
      </c>
      <c r="L575" s="249">
        <v>0</v>
      </c>
      <c r="M575" s="249">
        <v>0</v>
      </c>
      <c r="N575" s="249">
        <v>0</v>
      </c>
      <c r="O575" s="249">
        <f>'[1]Прод. прилож (2)'!$D$1318</f>
        <v>50000</v>
      </c>
      <c r="P575" s="249">
        <f t="shared" si="158"/>
        <v>5.1566061281107229</v>
      </c>
      <c r="Q575" s="41">
        <v>9673</v>
      </c>
      <c r="R575" s="57" t="s">
        <v>93</v>
      </c>
      <c r="S575" s="46"/>
      <c r="T575" s="15"/>
      <c r="U575" s="15"/>
      <c r="V575" s="118"/>
      <c r="W575" s="118"/>
      <c r="X575" s="118"/>
      <c r="Y575" s="118"/>
      <c r="Z575" s="118"/>
      <c r="AA575" s="118"/>
      <c r="AB575" s="118"/>
      <c r="AC575" s="118"/>
      <c r="AD575" s="118"/>
      <c r="AE575" s="118"/>
      <c r="AF575" s="118"/>
      <c r="AG575" s="118"/>
      <c r="AH575" s="118"/>
      <c r="AI575" s="118"/>
      <c r="AJ575" s="118"/>
      <c r="AK575" s="118"/>
      <c r="AL575" s="118"/>
      <c r="AM575" s="118"/>
      <c r="AN575" s="118"/>
      <c r="AO575" s="118"/>
      <c r="AP575" s="118"/>
      <c r="AQ575" s="118"/>
      <c r="AR575" s="118"/>
      <c r="AS575" s="118"/>
      <c r="AT575" s="118"/>
      <c r="AU575" s="118"/>
      <c r="AV575" s="118"/>
      <c r="AW575" s="118"/>
      <c r="AX575" s="118"/>
      <c r="AY575" s="118"/>
      <c r="AZ575" s="118"/>
      <c r="BA575" s="118"/>
      <c r="BB575" s="118"/>
      <c r="BC575" s="118"/>
      <c r="BD575" s="118"/>
      <c r="BE575" s="118"/>
      <c r="BF575" s="118"/>
      <c r="BG575" s="118"/>
      <c r="BH575" s="118"/>
      <c r="BI575" s="118"/>
      <c r="BJ575" s="118"/>
      <c r="BK575" s="118"/>
      <c r="BL575" s="118"/>
      <c r="BM575" s="118"/>
      <c r="BN575" s="118"/>
      <c r="BO575" s="118"/>
      <c r="BP575" s="118"/>
      <c r="BQ575" s="118"/>
      <c r="BR575" s="118"/>
      <c r="BS575" s="118"/>
      <c r="BT575" s="118"/>
      <c r="BU575" s="118"/>
      <c r="BV575" s="118"/>
      <c r="BW575" s="118"/>
      <c r="BX575" s="118"/>
      <c r="BY575" s="118"/>
      <c r="BZ575" s="118"/>
      <c r="CA575" s="118"/>
      <c r="CB575" s="118"/>
      <c r="CC575" s="118"/>
      <c r="CD575" s="118"/>
      <c r="CE575" s="118"/>
      <c r="CF575" s="118"/>
      <c r="CG575" s="118"/>
      <c r="CH575" s="118"/>
      <c r="CI575" s="118"/>
      <c r="CJ575" s="118"/>
      <c r="CK575" s="118"/>
      <c r="CL575" s="118"/>
      <c r="CM575" s="118"/>
      <c r="CN575" s="118"/>
      <c r="CO575" s="118"/>
      <c r="CP575" s="118"/>
      <c r="CQ575" s="118"/>
      <c r="CR575" s="118"/>
      <c r="CS575" s="118"/>
      <c r="CT575" s="118"/>
      <c r="CU575" s="118"/>
      <c r="CV575" s="118"/>
      <c r="CW575" s="118"/>
      <c r="CX575" s="118"/>
      <c r="CY575" s="118"/>
      <c r="CZ575" s="118"/>
      <c r="DA575" s="118"/>
      <c r="DB575" s="118"/>
      <c r="DC575" s="118"/>
      <c r="DD575" s="118"/>
      <c r="DE575" s="118"/>
      <c r="DF575" s="118"/>
      <c r="DG575" s="118"/>
      <c r="DH575" s="118"/>
      <c r="DI575" s="118"/>
      <c r="DJ575" s="118"/>
      <c r="DK575" s="118"/>
      <c r="DL575" s="118"/>
      <c r="DM575" s="118"/>
      <c r="DN575" s="118"/>
      <c r="DO575" s="118"/>
      <c r="DP575" s="118"/>
      <c r="DQ575" s="118"/>
      <c r="DR575" s="118"/>
      <c r="DS575" s="118"/>
      <c r="DT575" s="118"/>
      <c r="DU575" s="118"/>
      <c r="DV575" s="118"/>
      <c r="DW575" s="118"/>
      <c r="DX575" s="118"/>
      <c r="DY575" s="118"/>
      <c r="DZ575" s="118"/>
      <c r="EA575" s="118"/>
      <c r="EB575" s="118"/>
      <c r="EC575" s="118"/>
      <c r="ED575" s="118"/>
      <c r="EE575" s="118"/>
      <c r="EF575" s="118"/>
      <c r="EG575" s="118"/>
      <c r="EH575" s="118"/>
      <c r="EI575" s="118"/>
      <c r="EJ575" s="118"/>
      <c r="EK575" s="118"/>
      <c r="EL575" s="118"/>
      <c r="EM575" s="118"/>
      <c r="EN575" s="118"/>
      <c r="EO575" s="118"/>
      <c r="EP575" s="118"/>
      <c r="EQ575" s="118"/>
      <c r="ER575" s="118"/>
      <c r="ES575" s="118"/>
      <c r="ET575" s="118"/>
      <c r="EU575" s="118"/>
      <c r="EV575" s="118"/>
      <c r="EW575" s="118"/>
      <c r="EX575" s="118"/>
      <c r="EY575" s="118"/>
      <c r="EZ575" s="118"/>
      <c r="FA575" s="118"/>
      <c r="FB575" s="118"/>
      <c r="FC575" s="118"/>
      <c r="FD575" s="118"/>
      <c r="FE575" s="118"/>
      <c r="FF575" s="118"/>
      <c r="FG575" s="118"/>
      <c r="FH575" s="118"/>
      <c r="FI575" s="118"/>
      <c r="FJ575" s="118"/>
      <c r="FK575" s="118"/>
      <c r="FL575" s="118"/>
      <c r="FM575" s="118"/>
      <c r="FN575" s="118"/>
      <c r="FO575" s="118"/>
      <c r="FP575" s="118"/>
      <c r="FQ575" s="118"/>
      <c r="FR575" s="118"/>
      <c r="FS575" s="118"/>
      <c r="FT575" s="118"/>
      <c r="FU575" s="118"/>
      <c r="FV575" s="118"/>
      <c r="FW575" s="118"/>
      <c r="FX575" s="118"/>
      <c r="FY575" s="118"/>
      <c r="FZ575" s="118"/>
      <c r="GA575" s="118"/>
      <c r="GB575" s="118"/>
      <c r="GC575" s="118"/>
      <c r="GD575" s="118"/>
      <c r="GE575" s="118"/>
      <c r="GF575" s="118"/>
      <c r="GG575" s="118"/>
      <c r="GH575" s="118"/>
      <c r="GI575" s="118"/>
      <c r="GJ575" s="118"/>
      <c r="GK575" s="118"/>
      <c r="GL575" s="118"/>
      <c r="GM575" s="118"/>
      <c r="GN575" s="118"/>
      <c r="GO575" s="118"/>
      <c r="GP575" s="118"/>
      <c r="GQ575" s="118"/>
      <c r="GR575" s="118"/>
      <c r="GS575" s="118"/>
      <c r="GT575" s="118"/>
      <c r="GU575" s="118"/>
      <c r="GV575" s="118"/>
      <c r="GW575" s="118"/>
      <c r="GX575" s="118"/>
      <c r="GY575" s="118"/>
    </row>
    <row r="576" spans="1:207" s="241" customFormat="1" ht="30" customHeight="1" x14ac:dyDescent="0.25">
      <c r="A576" s="171">
        <v>391</v>
      </c>
      <c r="B576" s="245" t="s">
        <v>322</v>
      </c>
      <c r="C576" s="247">
        <v>1976</v>
      </c>
      <c r="D576" s="247" t="s">
        <v>201</v>
      </c>
      <c r="E576" s="247" t="s">
        <v>22</v>
      </c>
      <c r="F576" s="248">
        <v>9</v>
      </c>
      <c r="G576" s="248">
        <v>4</v>
      </c>
      <c r="H576" s="39">
        <v>9631.7999999999993</v>
      </c>
      <c r="I576" s="44">
        <v>0</v>
      </c>
      <c r="J576" s="39">
        <v>7542.9</v>
      </c>
      <c r="K576" s="257">
        <f t="shared" si="159"/>
        <v>50000</v>
      </c>
      <c r="L576" s="249">
        <v>0</v>
      </c>
      <c r="M576" s="249">
        <v>0</v>
      </c>
      <c r="N576" s="249">
        <v>0</v>
      </c>
      <c r="O576" s="249">
        <f>'[1]Прод. прилож (2)'!$D$1319</f>
        <v>50000</v>
      </c>
      <c r="P576" s="249">
        <f t="shared" si="158"/>
        <v>5.1911376897360828</v>
      </c>
      <c r="Q576" s="41">
        <v>9673</v>
      </c>
      <c r="R576" s="57" t="s">
        <v>93</v>
      </c>
      <c r="S576" s="46"/>
      <c r="T576" s="15"/>
      <c r="U576" s="15"/>
      <c r="V576" s="118"/>
      <c r="W576" s="118"/>
      <c r="X576" s="118"/>
      <c r="Y576" s="118"/>
      <c r="Z576" s="118"/>
      <c r="AA576" s="118"/>
      <c r="AB576" s="118"/>
      <c r="AC576" s="118"/>
      <c r="AD576" s="118"/>
      <c r="AE576" s="118"/>
      <c r="AF576" s="118"/>
      <c r="AG576" s="118"/>
      <c r="AH576" s="118"/>
      <c r="AI576" s="118"/>
      <c r="AJ576" s="118"/>
      <c r="AK576" s="118"/>
      <c r="AL576" s="118"/>
      <c r="AM576" s="118"/>
      <c r="AN576" s="118"/>
      <c r="AO576" s="118"/>
      <c r="AP576" s="118"/>
      <c r="AQ576" s="118"/>
      <c r="AR576" s="118"/>
      <c r="AS576" s="118"/>
      <c r="AT576" s="118"/>
      <c r="AU576" s="118"/>
      <c r="AV576" s="118"/>
      <c r="AW576" s="118"/>
      <c r="AX576" s="118"/>
      <c r="AY576" s="118"/>
      <c r="AZ576" s="118"/>
      <c r="BA576" s="118"/>
      <c r="BB576" s="118"/>
      <c r="BC576" s="118"/>
      <c r="BD576" s="118"/>
      <c r="BE576" s="118"/>
      <c r="BF576" s="118"/>
      <c r="BG576" s="118"/>
      <c r="BH576" s="118"/>
      <c r="BI576" s="118"/>
      <c r="BJ576" s="118"/>
      <c r="BK576" s="118"/>
      <c r="BL576" s="118"/>
      <c r="BM576" s="118"/>
      <c r="BN576" s="118"/>
      <c r="BO576" s="118"/>
      <c r="BP576" s="118"/>
      <c r="BQ576" s="118"/>
      <c r="BR576" s="118"/>
      <c r="BS576" s="118"/>
      <c r="BT576" s="118"/>
      <c r="BU576" s="118"/>
      <c r="BV576" s="118"/>
      <c r="BW576" s="118"/>
      <c r="BX576" s="118"/>
      <c r="BY576" s="118"/>
      <c r="BZ576" s="118"/>
      <c r="CA576" s="118"/>
      <c r="CB576" s="118"/>
      <c r="CC576" s="118"/>
      <c r="CD576" s="118"/>
      <c r="CE576" s="118"/>
      <c r="CF576" s="118"/>
      <c r="CG576" s="118"/>
      <c r="CH576" s="118"/>
      <c r="CI576" s="118"/>
      <c r="CJ576" s="118"/>
      <c r="CK576" s="118"/>
      <c r="CL576" s="118"/>
      <c r="CM576" s="118"/>
      <c r="CN576" s="118"/>
      <c r="CO576" s="118"/>
      <c r="CP576" s="118"/>
      <c r="CQ576" s="118"/>
      <c r="CR576" s="118"/>
      <c r="CS576" s="118"/>
      <c r="CT576" s="118"/>
      <c r="CU576" s="118"/>
      <c r="CV576" s="118"/>
      <c r="CW576" s="118"/>
      <c r="CX576" s="118"/>
      <c r="CY576" s="118"/>
      <c r="CZ576" s="118"/>
      <c r="DA576" s="118"/>
      <c r="DB576" s="118"/>
      <c r="DC576" s="118"/>
      <c r="DD576" s="118"/>
      <c r="DE576" s="118"/>
      <c r="DF576" s="118"/>
      <c r="DG576" s="118"/>
      <c r="DH576" s="118"/>
      <c r="DI576" s="118"/>
      <c r="DJ576" s="118"/>
      <c r="DK576" s="118"/>
      <c r="DL576" s="118"/>
      <c r="DM576" s="118"/>
      <c r="DN576" s="118"/>
      <c r="DO576" s="118"/>
      <c r="DP576" s="118"/>
      <c r="DQ576" s="118"/>
      <c r="DR576" s="118"/>
      <c r="DS576" s="118"/>
      <c r="DT576" s="118"/>
      <c r="DU576" s="118"/>
      <c r="DV576" s="118"/>
      <c r="DW576" s="118"/>
      <c r="DX576" s="118"/>
      <c r="DY576" s="118"/>
      <c r="DZ576" s="118"/>
      <c r="EA576" s="118"/>
      <c r="EB576" s="118"/>
      <c r="EC576" s="118"/>
      <c r="ED576" s="118"/>
      <c r="EE576" s="118"/>
      <c r="EF576" s="118"/>
      <c r="EG576" s="118"/>
      <c r="EH576" s="118"/>
      <c r="EI576" s="118"/>
      <c r="EJ576" s="118"/>
      <c r="EK576" s="118"/>
      <c r="EL576" s="118"/>
      <c r="EM576" s="118"/>
      <c r="EN576" s="118"/>
      <c r="EO576" s="118"/>
      <c r="EP576" s="118"/>
      <c r="EQ576" s="118"/>
      <c r="ER576" s="118"/>
      <c r="ES576" s="118"/>
      <c r="ET576" s="118"/>
      <c r="EU576" s="118"/>
      <c r="EV576" s="118"/>
      <c r="EW576" s="118"/>
      <c r="EX576" s="118"/>
      <c r="EY576" s="118"/>
      <c r="EZ576" s="118"/>
      <c r="FA576" s="118"/>
      <c r="FB576" s="118"/>
      <c r="FC576" s="118"/>
      <c r="FD576" s="118"/>
      <c r="FE576" s="118"/>
      <c r="FF576" s="118"/>
      <c r="FG576" s="118"/>
      <c r="FH576" s="118"/>
      <c r="FI576" s="118"/>
      <c r="FJ576" s="118"/>
      <c r="FK576" s="118"/>
      <c r="FL576" s="118"/>
      <c r="FM576" s="118"/>
      <c r="FN576" s="118"/>
      <c r="FO576" s="118"/>
      <c r="FP576" s="118"/>
      <c r="FQ576" s="118"/>
      <c r="FR576" s="118"/>
      <c r="FS576" s="118"/>
      <c r="FT576" s="118"/>
      <c r="FU576" s="118"/>
      <c r="FV576" s="118"/>
      <c r="FW576" s="118"/>
      <c r="FX576" s="118"/>
      <c r="FY576" s="118"/>
      <c r="FZ576" s="118"/>
      <c r="GA576" s="118"/>
      <c r="GB576" s="118"/>
      <c r="GC576" s="118"/>
      <c r="GD576" s="118"/>
      <c r="GE576" s="118"/>
      <c r="GF576" s="118"/>
      <c r="GG576" s="118"/>
      <c r="GH576" s="118"/>
      <c r="GI576" s="118"/>
      <c r="GJ576" s="118"/>
      <c r="GK576" s="118"/>
      <c r="GL576" s="118"/>
      <c r="GM576" s="118"/>
      <c r="GN576" s="118"/>
      <c r="GO576" s="118"/>
      <c r="GP576" s="118"/>
      <c r="GQ576" s="118"/>
      <c r="GR576" s="118"/>
      <c r="GS576" s="118"/>
      <c r="GT576" s="118"/>
      <c r="GU576" s="118"/>
      <c r="GV576" s="118"/>
      <c r="GW576" s="118"/>
      <c r="GX576" s="118"/>
      <c r="GY576" s="118"/>
    </row>
    <row r="577" spans="1:207" s="241" customFormat="1" ht="30" customHeight="1" x14ac:dyDescent="0.25">
      <c r="A577" s="171">
        <v>392</v>
      </c>
      <c r="B577" s="245" t="s">
        <v>285</v>
      </c>
      <c r="C577" s="247">
        <v>1964</v>
      </c>
      <c r="D577" s="247" t="s">
        <v>201</v>
      </c>
      <c r="E577" s="247" t="s">
        <v>20</v>
      </c>
      <c r="F577" s="248">
        <v>2</v>
      </c>
      <c r="G577" s="248">
        <v>1</v>
      </c>
      <c r="H577" s="257">
        <v>1072.8</v>
      </c>
      <c r="I577" s="258">
        <v>0</v>
      </c>
      <c r="J577" s="258">
        <v>481.6</v>
      </c>
      <c r="K577" s="257">
        <f t="shared" si="159"/>
        <v>8774773.9199999999</v>
      </c>
      <c r="L577" s="249">
        <v>0</v>
      </c>
      <c r="M577" s="249">
        <v>0</v>
      </c>
      <c r="N577" s="249">
        <v>0</v>
      </c>
      <c r="O577" s="257">
        <f>'[1]Прод. прилож (2)'!$D$164</f>
        <v>8774773.9199999999</v>
      </c>
      <c r="P577" s="249">
        <f t="shared" si="158"/>
        <v>8179.3194630872486</v>
      </c>
      <c r="Q577" s="41">
        <v>9673</v>
      </c>
      <c r="R577" s="57" t="s">
        <v>91</v>
      </c>
      <c r="S577" s="149"/>
      <c r="T577" s="32"/>
      <c r="U577" s="32"/>
    </row>
    <row r="578" spans="1:207" s="241" customFormat="1" ht="30" customHeight="1" x14ac:dyDescent="0.25">
      <c r="A578" s="331">
        <v>393</v>
      </c>
      <c r="B578" s="245" t="s">
        <v>323</v>
      </c>
      <c r="C578" s="241">
        <v>1987</v>
      </c>
      <c r="D578" s="247" t="s">
        <v>201</v>
      </c>
      <c r="E578" s="247" t="s">
        <v>20</v>
      </c>
      <c r="F578" s="248">
        <v>3</v>
      </c>
      <c r="G578" s="248">
        <v>2</v>
      </c>
      <c r="H578" s="39">
        <v>1815.1</v>
      </c>
      <c r="I578" s="44">
        <v>0</v>
      </c>
      <c r="J578" s="39">
        <v>859.1</v>
      </c>
      <c r="K578" s="257">
        <f t="shared" si="159"/>
        <v>50000</v>
      </c>
      <c r="L578" s="249">
        <v>0</v>
      </c>
      <c r="M578" s="249">
        <v>0</v>
      </c>
      <c r="N578" s="249">
        <v>0</v>
      </c>
      <c r="O578" s="249">
        <f>'[1]Прод. прилож (2)'!$D$1320</f>
        <v>50000</v>
      </c>
      <c r="P578" s="249">
        <f t="shared" si="158"/>
        <v>27.546691642333759</v>
      </c>
      <c r="Q578" s="41">
        <v>9673</v>
      </c>
      <c r="R578" s="57" t="s">
        <v>93</v>
      </c>
      <c r="S578" s="46"/>
      <c r="T578" s="15"/>
      <c r="U578" s="15"/>
      <c r="V578" s="118"/>
      <c r="W578" s="118"/>
      <c r="X578" s="118"/>
      <c r="Y578" s="118"/>
      <c r="Z578" s="118"/>
      <c r="AA578" s="118"/>
      <c r="AB578" s="118"/>
      <c r="AC578" s="118"/>
      <c r="AD578" s="118"/>
      <c r="AE578" s="118"/>
      <c r="AF578" s="118"/>
      <c r="AG578" s="118"/>
      <c r="AH578" s="118"/>
      <c r="AI578" s="118"/>
      <c r="AJ578" s="118"/>
      <c r="AK578" s="118"/>
      <c r="AL578" s="118"/>
      <c r="AM578" s="118"/>
      <c r="AN578" s="118"/>
      <c r="AO578" s="118"/>
      <c r="AP578" s="118"/>
      <c r="AQ578" s="118"/>
      <c r="AR578" s="118"/>
      <c r="AS578" s="118"/>
      <c r="AT578" s="118"/>
      <c r="AU578" s="118"/>
      <c r="AV578" s="118"/>
      <c r="AW578" s="118"/>
      <c r="AX578" s="118"/>
      <c r="AY578" s="118"/>
      <c r="AZ578" s="118"/>
      <c r="BA578" s="118"/>
      <c r="BB578" s="118"/>
      <c r="BC578" s="118"/>
      <c r="BD578" s="118"/>
      <c r="BE578" s="118"/>
      <c r="BF578" s="118"/>
      <c r="BG578" s="118"/>
      <c r="BH578" s="118"/>
      <c r="BI578" s="118"/>
      <c r="BJ578" s="118"/>
      <c r="BK578" s="118"/>
      <c r="BL578" s="118"/>
      <c r="BM578" s="118"/>
      <c r="BN578" s="118"/>
      <c r="BO578" s="118"/>
      <c r="BP578" s="118"/>
      <c r="BQ578" s="118"/>
      <c r="BR578" s="118"/>
      <c r="BS578" s="118"/>
      <c r="BT578" s="118"/>
      <c r="BU578" s="118"/>
      <c r="BV578" s="118"/>
      <c r="BW578" s="118"/>
      <c r="BX578" s="118"/>
      <c r="BY578" s="118"/>
      <c r="BZ578" s="118"/>
      <c r="CA578" s="118"/>
      <c r="CB578" s="118"/>
      <c r="CC578" s="118"/>
      <c r="CD578" s="118"/>
      <c r="CE578" s="118"/>
      <c r="CF578" s="118"/>
      <c r="CG578" s="118"/>
      <c r="CH578" s="118"/>
      <c r="CI578" s="118"/>
      <c r="CJ578" s="118"/>
      <c r="CK578" s="118"/>
      <c r="CL578" s="118"/>
      <c r="CM578" s="118"/>
      <c r="CN578" s="118"/>
      <c r="CO578" s="118"/>
      <c r="CP578" s="118"/>
      <c r="CQ578" s="118"/>
      <c r="CR578" s="118"/>
      <c r="CS578" s="118"/>
      <c r="CT578" s="118"/>
      <c r="CU578" s="118"/>
      <c r="CV578" s="118"/>
      <c r="CW578" s="118"/>
      <c r="CX578" s="118"/>
      <c r="CY578" s="118"/>
      <c r="CZ578" s="118"/>
      <c r="DA578" s="118"/>
      <c r="DB578" s="118"/>
      <c r="DC578" s="118"/>
      <c r="DD578" s="118"/>
      <c r="DE578" s="118"/>
      <c r="DF578" s="118"/>
      <c r="DG578" s="118"/>
      <c r="DH578" s="118"/>
      <c r="DI578" s="118"/>
      <c r="DJ578" s="118"/>
      <c r="DK578" s="118"/>
      <c r="DL578" s="118"/>
      <c r="DM578" s="118"/>
      <c r="DN578" s="118"/>
      <c r="DO578" s="118"/>
      <c r="DP578" s="118"/>
      <c r="DQ578" s="118"/>
      <c r="DR578" s="118"/>
      <c r="DS578" s="118"/>
      <c r="DT578" s="118"/>
      <c r="DU578" s="118"/>
      <c r="DV578" s="118"/>
      <c r="DW578" s="118"/>
      <c r="DX578" s="118"/>
      <c r="DY578" s="118"/>
      <c r="DZ578" s="118"/>
      <c r="EA578" s="118"/>
      <c r="EB578" s="118"/>
      <c r="EC578" s="118"/>
      <c r="ED578" s="118"/>
      <c r="EE578" s="118"/>
      <c r="EF578" s="118"/>
      <c r="EG578" s="118"/>
      <c r="EH578" s="118"/>
      <c r="EI578" s="118"/>
      <c r="EJ578" s="118"/>
      <c r="EK578" s="118"/>
      <c r="EL578" s="118"/>
      <c r="EM578" s="118"/>
      <c r="EN578" s="118"/>
      <c r="EO578" s="118"/>
      <c r="EP578" s="118"/>
      <c r="EQ578" s="118"/>
      <c r="ER578" s="118"/>
      <c r="ES578" s="118"/>
      <c r="ET578" s="118"/>
      <c r="EU578" s="118"/>
      <c r="EV578" s="118"/>
      <c r="EW578" s="118"/>
      <c r="EX578" s="118"/>
      <c r="EY578" s="118"/>
      <c r="EZ578" s="118"/>
      <c r="FA578" s="118"/>
      <c r="FB578" s="118"/>
      <c r="FC578" s="118"/>
      <c r="FD578" s="118"/>
      <c r="FE578" s="118"/>
      <c r="FF578" s="118"/>
      <c r="FG578" s="118"/>
      <c r="FH578" s="118"/>
      <c r="FI578" s="118"/>
      <c r="FJ578" s="118"/>
      <c r="FK578" s="118"/>
      <c r="FL578" s="118"/>
      <c r="FM578" s="118"/>
      <c r="FN578" s="118"/>
      <c r="FO578" s="118"/>
      <c r="FP578" s="118"/>
      <c r="FQ578" s="118"/>
      <c r="FR578" s="118"/>
      <c r="FS578" s="118"/>
      <c r="FT578" s="118"/>
      <c r="FU578" s="118"/>
      <c r="FV578" s="118"/>
      <c r="FW578" s="118"/>
      <c r="FX578" s="118"/>
      <c r="FY578" s="118"/>
      <c r="FZ578" s="118"/>
      <c r="GA578" s="118"/>
      <c r="GB578" s="118"/>
      <c r="GC578" s="118"/>
      <c r="GD578" s="118"/>
      <c r="GE578" s="118"/>
      <c r="GF578" s="118"/>
      <c r="GG578" s="118"/>
      <c r="GH578" s="118"/>
      <c r="GI578" s="118"/>
      <c r="GJ578" s="118"/>
      <c r="GK578" s="118"/>
      <c r="GL578" s="118"/>
      <c r="GM578" s="118"/>
      <c r="GN578" s="118"/>
      <c r="GO578" s="118"/>
      <c r="GP578" s="118"/>
      <c r="GQ578" s="118"/>
      <c r="GR578" s="118"/>
      <c r="GS578" s="118"/>
      <c r="GT578" s="118"/>
      <c r="GU578" s="118"/>
      <c r="GV578" s="118"/>
      <c r="GW578" s="118"/>
      <c r="GX578" s="118"/>
      <c r="GY578" s="118"/>
    </row>
    <row r="579" spans="1:207" s="241" customFormat="1" ht="30" customHeight="1" x14ac:dyDescent="0.25">
      <c r="A579" s="331">
        <v>394</v>
      </c>
      <c r="B579" s="245" t="s">
        <v>1399</v>
      </c>
      <c r="C579" s="241">
        <v>1971</v>
      </c>
      <c r="D579" s="247" t="s">
        <v>201</v>
      </c>
      <c r="E579" s="247" t="s">
        <v>20</v>
      </c>
      <c r="F579" s="248">
        <v>5</v>
      </c>
      <c r="G579" s="248">
        <v>1</v>
      </c>
      <c r="H579" s="39">
        <v>4908.7</v>
      </c>
      <c r="I579" s="44">
        <v>711</v>
      </c>
      <c r="J579" s="39">
        <v>2474.9</v>
      </c>
      <c r="K579" s="257">
        <f>SUM(L579:O579)</f>
        <v>9196889.1699999999</v>
      </c>
      <c r="L579" s="249">
        <v>0</v>
      </c>
      <c r="M579" s="249">
        <v>0</v>
      </c>
      <c r="N579" s="249">
        <v>0</v>
      </c>
      <c r="O579" s="249">
        <f>'[1]Прод. прилож (2)'!$D$620</f>
        <v>9196889.1699999999</v>
      </c>
      <c r="P579" s="249">
        <f t="shared" si="158"/>
        <v>1873.5895797257931</v>
      </c>
      <c r="Q579" s="41">
        <v>9673</v>
      </c>
      <c r="R579" s="57" t="s">
        <v>92</v>
      </c>
      <c r="S579" s="46"/>
      <c r="T579" s="15"/>
      <c r="U579" s="15"/>
      <c r="V579" s="118"/>
      <c r="W579" s="118"/>
      <c r="X579" s="118"/>
      <c r="Y579" s="118"/>
      <c r="Z579" s="118"/>
      <c r="AA579" s="118"/>
      <c r="AB579" s="118"/>
      <c r="AC579" s="118"/>
      <c r="AD579" s="118"/>
      <c r="AE579" s="118"/>
      <c r="AF579" s="118"/>
      <c r="AG579" s="118"/>
      <c r="AH579" s="118"/>
      <c r="AI579" s="118"/>
      <c r="AJ579" s="118"/>
      <c r="AK579" s="118"/>
      <c r="AL579" s="118"/>
      <c r="AM579" s="118"/>
      <c r="AN579" s="118"/>
      <c r="AO579" s="118"/>
      <c r="AP579" s="118"/>
      <c r="AQ579" s="118"/>
      <c r="AR579" s="118"/>
      <c r="AS579" s="118"/>
      <c r="AT579" s="118"/>
      <c r="AU579" s="118"/>
      <c r="AV579" s="118"/>
      <c r="AW579" s="118"/>
      <c r="AX579" s="118"/>
      <c r="AY579" s="118"/>
      <c r="AZ579" s="118"/>
      <c r="BA579" s="118"/>
      <c r="BB579" s="118"/>
      <c r="BC579" s="118"/>
      <c r="BD579" s="118"/>
      <c r="BE579" s="118"/>
      <c r="BF579" s="118"/>
      <c r="BG579" s="118"/>
      <c r="BH579" s="118"/>
      <c r="BI579" s="118"/>
      <c r="BJ579" s="118"/>
      <c r="BK579" s="118"/>
      <c r="BL579" s="118"/>
      <c r="BM579" s="118"/>
      <c r="BN579" s="118"/>
      <c r="BO579" s="118"/>
      <c r="BP579" s="118"/>
      <c r="BQ579" s="118"/>
      <c r="BR579" s="118"/>
      <c r="BS579" s="118"/>
      <c r="BT579" s="118"/>
      <c r="BU579" s="118"/>
      <c r="BV579" s="118"/>
      <c r="BW579" s="118"/>
      <c r="BX579" s="118"/>
      <c r="BY579" s="118"/>
      <c r="BZ579" s="118"/>
      <c r="CA579" s="118"/>
      <c r="CB579" s="118"/>
      <c r="CC579" s="118"/>
      <c r="CD579" s="118"/>
      <c r="CE579" s="118"/>
      <c r="CF579" s="118"/>
      <c r="CG579" s="118"/>
      <c r="CH579" s="118"/>
      <c r="CI579" s="118"/>
      <c r="CJ579" s="118"/>
      <c r="CK579" s="118"/>
      <c r="CL579" s="118"/>
      <c r="CM579" s="118"/>
      <c r="CN579" s="118"/>
      <c r="CO579" s="118"/>
      <c r="CP579" s="118"/>
      <c r="CQ579" s="118"/>
      <c r="CR579" s="118"/>
      <c r="CS579" s="118"/>
      <c r="CT579" s="118"/>
      <c r="CU579" s="118"/>
      <c r="CV579" s="118"/>
      <c r="CW579" s="118"/>
      <c r="CX579" s="118"/>
      <c r="CY579" s="118"/>
      <c r="CZ579" s="118"/>
      <c r="DA579" s="118"/>
      <c r="DB579" s="118"/>
      <c r="DC579" s="118"/>
      <c r="DD579" s="118"/>
      <c r="DE579" s="118"/>
      <c r="DF579" s="118"/>
      <c r="DG579" s="118"/>
      <c r="DH579" s="118"/>
      <c r="DI579" s="118"/>
      <c r="DJ579" s="118"/>
      <c r="DK579" s="118"/>
      <c r="DL579" s="118"/>
      <c r="DM579" s="118"/>
      <c r="DN579" s="118"/>
      <c r="DO579" s="118"/>
      <c r="DP579" s="118"/>
      <c r="DQ579" s="118"/>
      <c r="DR579" s="118"/>
      <c r="DS579" s="118"/>
      <c r="DT579" s="118"/>
      <c r="DU579" s="118"/>
      <c r="DV579" s="118"/>
      <c r="DW579" s="118"/>
      <c r="DX579" s="118"/>
      <c r="DY579" s="118"/>
      <c r="DZ579" s="118"/>
      <c r="EA579" s="118"/>
      <c r="EB579" s="118"/>
      <c r="EC579" s="118"/>
      <c r="ED579" s="118"/>
      <c r="EE579" s="118"/>
      <c r="EF579" s="118"/>
      <c r="EG579" s="118"/>
      <c r="EH579" s="118"/>
      <c r="EI579" s="118"/>
      <c r="EJ579" s="118"/>
      <c r="EK579" s="118"/>
      <c r="EL579" s="118"/>
      <c r="EM579" s="118"/>
      <c r="EN579" s="118"/>
      <c r="EO579" s="118"/>
      <c r="EP579" s="118"/>
      <c r="EQ579" s="118"/>
      <c r="ER579" s="118"/>
      <c r="ES579" s="118"/>
      <c r="ET579" s="118"/>
      <c r="EU579" s="118"/>
      <c r="EV579" s="118"/>
      <c r="EW579" s="118"/>
      <c r="EX579" s="118"/>
      <c r="EY579" s="118"/>
      <c r="EZ579" s="118"/>
      <c r="FA579" s="118"/>
      <c r="FB579" s="118"/>
      <c r="FC579" s="118"/>
      <c r="FD579" s="118"/>
      <c r="FE579" s="118"/>
      <c r="FF579" s="118"/>
      <c r="FG579" s="118"/>
      <c r="FH579" s="118"/>
      <c r="FI579" s="118"/>
      <c r="FJ579" s="118"/>
      <c r="FK579" s="118"/>
      <c r="FL579" s="118"/>
      <c r="FM579" s="118"/>
      <c r="FN579" s="118"/>
      <c r="FO579" s="118"/>
      <c r="FP579" s="118"/>
      <c r="FQ579" s="118"/>
      <c r="FR579" s="118"/>
      <c r="FS579" s="118"/>
      <c r="FT579" s="118"/>
      <c r="FU579" s="118"/>
      <c r="FV579" s="118"/>
      <c r="FW579" s="118"/>
      <c r="FX579" s="118"/>
      <c r="FY579" s="118"/>
      <c r="FZ579" s="118"/>
      <c r="GA579" s="118"/>
      <c r="GB579" s="118"/>
      <c r="GC579" s="118"/>
      <c r="GD579" s="118"/>
      <c r="GE579" s="118"/>
      <c r="GF579" s="118"/>
      <c r="GG579" s="118"/>
      <c r="GH579" s="118"/>
      <c r="GI579" s="118"/>
      <c r="GJ579" s="118"/>
      <c r="GK579" s="118"/>
      <c r="GL579" s="118"/>
      <c r="GM579" s="118"/>
      <c r="GN579" s="118"/>
      <c r="GO579" s="118"/>
      <c r="GP579" s="118"/>
      <c r="GQ579" s="118"/>
      <c r="GR579" s="118"/>
      <c r="GS579" s="118"/>
      <c r="GT579" s="118"/>
      <c r="GU579" s="118"/>
      <c r="GV579" s="118"/>
      <c r="GW579" s="118"/>
      <c r="GX579" s="118"/>
      <c r="GY579" s="118"/>
    </row>
    <row r="580" spans="1:207" s="241" customFormat="1" ht="30" customHeight="1" x14ac:dyDescent="0.25">
      <c r="A580" s="331">
        <v>395</v>
      </c>
      <c r="B580" s="245" t="s">
        <v>1400</v>
      </c>
      <c r="C580" s="241">
        <v>1971</v>
      </c>
      <c r="D580" s="247" t="s">
        <v>201</v>
      </c>
      <c r="E580" s="247" t="s">
        <v>20</v>
      </c>
      <c r="F580" s="248">
        <v>5</v>
      </c>
      <c r="G580" s="248">
        <v>1</v>
      </c>
      <c r="H580" s="39">
        <v>5249.7</v>
      </c>
      <c r="I580" s="44">
        <v>892.1</v>
      </c>
      <c r="J580" s="39">
        <v>2474.9</v>
      </c>
      <c r="K580" s="257">
        <f>SUM(L580:O580)</f>
        <v>9134277.2100000009</v>
      </c>
      <c r="L580" s="249">
        <v>0</v>
      </c>
      <c r="M580" s="249">
        <v>0</v>
      </c>
      <c r="N580" s="249">
        <v>0</v>
      </c>
      <c r="O580" s="249">
        <f>'[1]Прод. прилож (2)'!$D$621</f>
        <v>9134277.2100000009</v>
      </c>
      <c r="P580" s="249">
        <f t="shared" si="158"/>
        <v>1739.9617521001203</v>
      </c>
      <c r="Q580" s="41">
        <v>9673</v>
      </c>
      <c r="R580" s="57" t="s">
        <v>92</v>
      </c>
      <c r="S580" s="46"/>
      <c r="T580" s="15"/>
      <c r="U580" s="15"/>
      <c r="V580" s="118"/>
      <c r="W580" s="118"/>
      <c r="X580" s="118"/>
      <c r="Y580" s="118"/>
      <c r="Z580" s="118"/>
      <c r="AA580" s="118"/>
      <c r="AB580" s="118"/>
      <c r="AC580" s="118"/>
      <c r="AD580" s="118"/>
      <c r="AE580" s="118"/>
      <c r="AF580" s="118"/>
      <c r="AG580" s="118"/>
      <c r="AH580" s="118"/>
      <c r="AI580" s="118"/>
      <c r="AJ580" s="118"/>
      <c r="AK580" s="118"/>
      <c r="AL580" s="118"/>
      <c r="AM580" s="118"/>
      <c r="AN580" s="118"/>
      <c r="AO580" s="118"/>
      <c r="AP580" s="118"/>
      <c r="AQ580" s="118"/>
      <c r="AR580" s="118"/>
      <c r="AS580" s="118"/>
      <c r="AT580" s="118"/>
      <c r="AU580" s="118"/>
      <c r="AV580" s="118"/>
      <c r="AW580" s="118"/>
      <c r="AX580" s="118"/>
      <c r="AY580" s="118"/>
      <c r="AZ580" s="118"/>
      <c r="BA580" s="118"/>
      <c r="BB580" s="118"/>
      <c r="BC580" s="118"/>
      <c r="BD580" s="118"/>
      <c r="BE580" s="118"/>
      <c r="BF580" s="118"/>
      <c r="BG580" s="118"/>
      <c r="BH580" s="118"/>
      <c r="BI580" s="118"/>
      <c r="BJ580" s="118"/>
      <c r="BK580" s="118"/>
      <c r="BL580" s="118"/>
      <c r="BM580" s="118"/>
      <c r="BN580" s="118"/>
      <c r="BO580" s="118"/>
      <c r="BP580" s="118"/>
      <c r="BQ580" s="118"/>
      <c r="BR580" s="118"/>
      <c r="BS580" s="118"/>
      <c r="BT580" s="118"/>
      <c r="BU580" s="118"/>
      <c r="BV580" s="118"/>
      <c r="BW580" s="118"/>
      <c r="BX580" s="118"/>
      <c r="BY580" s="118"/>
      <c r="BZ580" s="118"/>
      <c r="CA580" s="118"/>
      <c r="CB580" s="118"/>
      <c r="CC580" s="118"/>
      <c r="CD580" s="118"/>
      <c r="CE580" s="118"/>
      <c r="CF580" s="118"/>
      <c r="CG580" s="118"/>
      <c r="CH580" s="118"/>
      <c r="CI580" s="118"/>
      <c r="CJ580" s="118"/>
      <c r="CK580" s="118"/>
      <c r="CL580" s="118"/>
      <c r="CM580" s="118"/>
      <c r="CN580" s="118"/>
      <c r="CO580" s="118"/>
      <c r="CP580" s="118"/>
      <c r="CQ580" s="118"/>
      <c r="CR580" s="118"/>
      <c r="CS580" s="118"/>
      <c r="CT580" s="118"/>
      <c r="CU580" s="118"/>
      <c r="CV580" s="118"/>
      <c r="CW580" s="118"/>
      <c r="CX580" s="118"/>
      <c r="CY580" s="118"/>
      <c r="CZ580" s="118"/>
      <c r="DA580" s="118"/>
      <c r="DB580" s="118"/>
      <c r="DC580" s="118"/>
      <c r="DD580" s="118"/>
      <c r="DE580" s="118"/>
      <c r="DF580" s="118"/>
      <c r="DG580" s="118"/>
      <c r="DH580" s="118"/>
      <c r="DI580" s="118"/>
      <c r="DJ580" s="118"/>
      <c r="DK580" s="118"/>
      <c r="DL580" s="118"/>
      <c r="DM580" s="118"/>
      <c r="DN580" s="118"/>
      <c r="DO580" s="118"/>
      <c r="DP580" s="118"/>
      <c r="DQ580" s="118"/>
      <c r="DR580" s="118"/>
      <c r="DS580" s="118"/>
      <c r="DT580" s="118"/>
      <c r="DU580" s="118"/>
      <c r="DV580" s="118"/>
      <c r="DW580" s="118"/>
      <c r="DX580" s="118"/>
      <c r="DY580" s="118"/>
      <c r="DZ580" s="118"/>
      <c r="EA580" s="118"/>
      <c r="EB580" s="118"/>
      <c r="EC580" s="118"/>
      <c r="ED580" s="118"/>
      <c r="EE580" s="118"/>
      <c r="EF580" s="118"/>
      <c r="EG580" s="118"/>
      <c r="EH580" s="118"/>
      <c r="EI580" s="118"/>
      <c r="EJ580" s="118"/>
      <c r="EK580" s="118"/>
      <c r="EL580" s="118"/>
      <c r="EM580" s="118"/>
      <c r="EN580" s="118"/>
      <c r="EO580" s="118"/>
      <c r="EP580" s="118"/>
      <c r="EQ580" s="118"/>
      <c r="ER580" s="118"/>
      <c r="ES580" s="118"/>
      <c r="ET580" s="118"/>
      <c r="EU580" s="118"/>
      <c r="EV580" s="118"/>
      <c r="EW580" s="118"/>
      <c r="EX580" s="118"/>
      <c r="EY580" s="118"/>
      <c r="EZ580" s="118"/>
      <c r="FA580" s="118"/>
      <c r="FB580" s="118"/>
      <c r="FC580" s="118"/>
      <c r="FD580" s="118"/>
      <c r="FE580" s="118"/>
      <c r="FF580" s="118"/>
      <c r="FG580" s="118"/>
      <c r="FH580" s="118"/>
      <c r="FI580" s="118"/>
      <c r="FJ580" s="118"/>
      <c r="FK580" s="118"/>
      <c r="FL580" s="118"/>
      <c r="FM580" s="118"/>
      <c r="FN580" s="118"/>
      <c r="FO580" s="118"/>
      <c r="FP580" s="118"/>
      <c r="FQ580" s="118"/>
      <c r="FR580" s="118"/>
      <c r="FS580" s="118"/>
      <c r="FT580" s="118"/>
      <c r="FU580" s="118"/>
      <c r="FV580" s="118"/>
      <c r="FW580" s="118"/>
      <c r="FX580" s="118"/>
      <c r="FY580" s="118"/>
      <c r="FZ580" s="118"/>
      <c r="GA580" s="118"/>
      <c r="GB580" s="118"/>
      <c r="GC580" s="118"/>
      <c r="GD580" s="118"/>
      <c r="GE580" s="118"/>
      <c r="GF580" s="118"/>
      <c r="GG580" s="118"/>
      <c r="GH580" s="118"/>
      <c r="GI580" s="118"/>
      <c r="GJ580" s="118"/>
      <c r="GK580" s="118"/>
      <c r="GL580" s="118"/>
      <c r="GM580" s="118"/>
      <c r="GN580" s="118"/>
      <c r="GO580" s="118"/>
      <c r="GP580" s="118"/>
      <c r="GQ580" s="118"/>
      <c r="GR580" s="118"/>
      <c r="GS580" s="118"/>
      <c r="GT580" s="118"/>
      <c r="GU580" s="118"/>
      <c r="GV580" s="118"/>
      <c r="GW580" s="118"/>
      <c r="GX580" s="118"/>
      <c r="GY580" s="118"/>
    </row>
    <row r="581" spans="1:207" s="241" customFormat="1" ht="30" customHeight="1" x14ac:dyDescent="0.25">
      <c r="A581" s="331">
        <v>396</v>
      </c>
      <c r="B581" s="245" t="s">
        <v>297</v>
      </c>
      <c r="C581" s="247">
        <v>1963</v>
      </c>
      <c r="D581" s="247" t="s">
        <v>201</v>
      </c>
      <c r="E581" s="247" t="s">
        <v>20</v>
      </c>
      <c r="F581" s="248">
        <v>2</v>
      </c>
      <c r="G581" s="248">
        <v>2</v>
      </c>
      <c r="H581" s="39">
        <v>730.8</v>
      </c>
      <c r="I581" s="128">
        <v>0</v>
      </c>
      <c r="J581" s="124">
        <v>399.4</v>
      </c>
      <c r="K581" s="257">
        <f t="shared" si="159"/>
        <v>4835294.34</v>
      </c>
      <c r="L581" s="249">
        <v>0</v>
      </c>
      <c r="M581" s="249">
        <v>0</v>
      </c>
      <c r="N581" s="249">
        <v>0</v>
      </c>
      <c r="O581" s="249">
        <f>'[1]Прод. прилож (2)'!$D$165</f>
        <v>4835294.34</v>
      </c>
      <c r="P581" s="249">
        <f t="shared" si="158"/>
        <v>6616.4399835796394</v>
      </c>
      <c r="Q581" s="41">
        <v>9673</v>
      </c>
      <c r="R581" s="57" t="s">
        <v>91</v>
      </c>
      <c r="S581" s="147"/>
      <c r="T581" s="15"/>
      <c r="U581" s="15"/>
      <c r="V581" s="118"/>
      <c r="W581" s="118"/>
      <c r="X581" s="118"/>
      <c r="Y581" s="118"/>
      <c r="Z581" s="118"/>
      <c r="AA581" s="118"/>
      <c r="AB581" s="118"/>
      <c r="AC581" s="118"/>
      <c r="AD581" s="118"/>
      <c r="AE581" s="118"/>
      <c r="AF581" s="118"/>
      <c r="AG581" s="118"/>
      <c r="AH581" s="118"/>
      <c r="AI581" s="118"/>
      <c r="AJ581" s="118"/>
      <c r="AK581" s="118"/>
      <c r="AL581" s="118"/>
      <c r="AM581" s="118"/>
      <c r="AN581" s="118"/>
      <c r="AO581" s="118"/>
      <c r="AP581" s="118"/>
      <c r="AQ581" s="118"/>
      <c r="AR581" s="118"/>
      <c r="AS581" s="118"/>
      <c r="AT581" s="118"/>
      <c r="AU581" s="118"/>
      <c r="AV581" s="118"/>
      <c r="AW581" s="118"/>
      <c r="AX581" s="118"/>
      <c r="AY581" s="118"/>
      <c r="AZ581" s="118"/>
      <c r="BA581" s="118"/>
      <c r="BB581" s="118"/>
      <c r="BC581" s="118"/>
      <c r="BD581" s="118"/>
      <c r="BE581" s="118"/>
      <c r="BF581" s="118"/>
      <c r="BG581" s="118"/>
      <c r="BH581" s="118"/>
      <c r="BI581" s="118"/>
      <c r="BJ581" s="118"/>
      <c r="BK581" s="118"/>
      <c r="BL581" s="118"/>
      <c r="BM581" s="118"/>
      <c r="BN581" s="118"/>
      <c r="BO581" s="118"/>
      <c r="BP581" s="118"/>
      <c r="BQ581" s="118"/>
      <c r="BR581" s="118"/>
      <c r="BS581" s="118"/>
      <c r="BT581" s="118"/>
      <c r="BU581" s="118"/>
      <c r="BV581" s="118"/>
      <c r="BW581" s="118"/>
      <c r="BX581" s="118"/>
      <c r="BY581" s="118"/>
      <c r="BZ581" s="118"/>
      <c r="CA581" s="118"/>
      <c r="CB581" s="118"/>
      <c r="CC581" s="118"/>
      <c r="CD581" s="118"/>
      <c r="CE581" s="118"/>
      <c r="CF581" s="118"/>
      <c r="CG581" s="118"/>
      <c r="CH581" s="118"/>
      <c r="CI581" s="118"/>
      <c r="CJ581" s="118"/>
      <c r="CK581" s="118"/>
      <c r="CL581" s="118"/>
      <c r="CM581" s="118"/>
      <c r="CN581" s="118"/>
      <c r="CO581" s="118"/>
      <c r="CP581" s="118"/>
      <c r="CQ581" s="118"/>
      <c r="CR581" s="118"/>
      <c r="CS581" s="118"/>
      <c r="CT581" s="118"/>
      <c r="CU581" s="118"/>
      <c r="CV581" s="118"/>
      <c r="CW581" s="118"/>
      <c r="CX581" s="118"/>
      <c r="CY581" s="118"/>
      <c r="CZ581" s="118"/>
      <c r="DA581" s="118"/>
      <c r="DB581" s="118"/>
      <c r="DC581" s="118"/>
      <c r="DD581" s="118"/>
      <c r="DE581" s="118"/>
      <c r="DF581" s="118"/>
      <c r="DG581" s="118"/>
      <c r="DH581" s="118"/>
      <c r="DI581" s="118"/>
      <c r="DJ581" s="118"/>
      <c r="DK581" s="118"/>
      <c r="DL581" s="118"/>
      <c r="DM581" s="118"/>
      <c r="DN581" s="118"/>
      <c r="DO581" s="118"/>
      <c r="DP581" s="118"/>
      <c r="DQ581" s="118"/>
      <c r="DR581" s="118"/>
      <c r="DS581" s="118"/>
      <c r="DT581" s="118"/>
      <c r="DU581" s="118"/>
      <c r="DV581" s="118"/>
      <c r="DW581" s="118"/>
      <c r="DX581" s="118"/>
      <c r="DY581" s="118"/>
      <c r="DZ581" s="118"/>
      <c r="EA581" s="118"/>
      <c r="EB581" s="118"/>
      <c r="EC581" s="118"/>
      <c r="ED581" s="118"/>
      <c r="EE581" s="118"/>
      <c r="EF581" s="118"/>
      <c r="EG581" s="118"/>
      <c r="EH581" s="118"/>
      <c r="EI581" s="118"/>
      <c r="EJ581" s="118"/>
      <c r="EK581" s="118"/>
      <c r="EL581" s="118"/>
      <c r="EM581" s="118"/>
      <c r="EN581" s="118"/>
      <c r="EO581" s="118"/>
      <c r="EP581" s="118"/>
      <c r="EQ581" s="118"/>
      <c r="ER581" s="118"/>
      <c r="ES581" s="118"/>
      <c r="ET581" s="118"/>
      <c r="EU581" s="118"/>
      <c r="EV581" s="118"/>
      <c r="EW581" s="118"/>
      <c r="EX581" s="118"/>
      <c r="EY581" s="118"/>
      <c r="EZ581" s="118"/>
      <c r="FA581" s="118"/>
      <c r="FB581" s="118"/>
      <c r="FC581" s="118"/>
      <c r="FD581" s="118"/>
      <c r="FE581" s="118"/>
      <c r="FF581" s="118"/>
      <c r="FG581" s="118"/>
      <c r="FH581" s="118"/>
      <c r="FI581" s="118"/>
      <c r="FJ581" s="118"/>
      <c r="FK581" s="118"/>
      <c r="FL581" s="118"/>
      <c r="FM581" s="118"/>
      <c r="FN581" s="118"/>
      <c r="FO581" s="118"/>
      <c r="FP581" s="118"/>
      <c r="FQ581" s="118"/>
      <c r="FR581" s="118"/>
      <c r="FS581" s="118"/>
      <c r="FT581" s="118"/>
      <c r="FU581" s="118"/>
      <c r="FV581" s="118"/>
      <c r="FW581" s="118"/>
      <c r="FX581" s="118"/>
      <c r="FY581" s="118"/>
      <c r="FZ581" s="118"/>
      <c r="GA581" s="118"/>
      <c r="GB581" s="118"/>
      <c r="GC581" s="118"/>
      <c r="GD581" s="118"/>
      <c r="GE581" s="118"/>
      <c r="GF581" s="118"/>
      <c r="GG581" s="118"/>
      <c r="GH581" s="118"/>
      <c r="GI581" s="118"/>
      <c r="GJ581" s="118"/>
      <c r="GK581" s="118"/>
      <c r="GL581" s="118"/>
      <c r="GM581" s="118"/>
      <c r="GN581" s="118"/>
      <c r="GO581" s="118"/>
      <c r="GP581" s="118"/>
      <c r="GQ581" s="118"/>
      <c r="GR581" s="118"/>
      <c r="GS581" s="118"/>
      <c r="GT581" s="118"/>
      <c r="GU581" s="118"/>
      <c r="GV581" s="118"/>
      <c r="GW581" s="118"/>
      <c r="GX581" s="118"/>
      <c r="GY581" s="118"/>
    </row>
    <row r="582" spans="1:207" s="241" customFormat="1" ht="30" customHeight="1" x14ac:dyDescent="0.25">
      <c r="A582" s="331">
        <v>397</v>
      </c>
      <c r="B582" s="245" t="s">
        <v>324</v>
      </c>
      <c r="C582" s="241">
        <v>1917</v>
      </c>
      <c r="D582" s="247" t="s">
        <v>201</v>
      </c>
      <c r="E582" s="247" t="s">
        <v>20</v>
      </c>
      <c r="F582" s="248">
        <v>3</v>
      </c>
      <c r="G582" s="248">
        <v>1</v>
      </c>
      <c r="H582" s="39">
        <v>689.7</v>
      </c>
      <c r="I582" s="44">
        <v>0</v>
      </c>
      <c r="J582" s="39">
        <v>421.7</v>
      </c>
      <c r="K582" s="257">
        <f t="shared" si="159"/>
        <v>50000</v>
      </c>
      <c r="L582" s="249">
        <v>0</v>
      </c>
      <c r="M582" s="249">
        <v>0</v>
      </c>
      <c r="N582" s="249">
        <v>0</v>
      </c>
      <c r="O582" s="249">
        <f>'[1]Прод. прилож (2)'!$D$1321</f>
        <v>50000</v>
      </c>
      <c r="P582" s="249">
        <f t="shared" si="158"/>
        <v>72.495287806292581</v>
      </c>
      <c r="Q582" s="41">
        <v>9673</v>
      </c>
      <c r="R582" s="57" t="s">
        <v>93</v>
      </c>
      <c r="S582" s="53"/>
      <c r="T582" s="15"/>
      <c r="U582" s="15"/>
      <c r="V582" s="118"/>
      <c r="W582" s="118"/>
      <c r="X582" s="118"/>
      <c r="Y582" s="118"/>
      <c r="Z582" s="118"/>
      <c r="AA582" s="118"/>
      <c r="AB582" s="118"/>
      <c r="AC582" s="118"/>
      <c r="AD582" s="118"/>
      <c r="AE582" s="118"/>
      <c r="AF582" s="118"/>
      <c r="AG582" s="118"/>
      <c r="AH582" s="118"/>
      <c r="AI582" s="118"/>
      <c r="AJ582" s="118"/>
      <c r="AK582" s="118"/>
      <c r="AL582" s="118"/>
      <c r="AM582" s="118"/>
      <c r="AN582" s="118"/>
      <c r="AO582" s="118"/>
      <c r="AP582" s="118"/>
      <c r="AQ582" s="118"/>
      <c r="AR582" s="118"/>
      <c r="AS582" s="118"/>
      <c r="AT582" s="118"/>
      <c r="AU582" s="118"/>
      <c r="AV582" s="118"/>
      <c r="AW582" s="118"/>
      <c r="AX582" s="118"/>
      <c r="AY582" s="118"/>
      <c r="AZ582" s="118"/>
      <c r="BA582" s="118"/>
      <c r="BB582" s="118"/>
      <c r="BC582" s="118"/>
      <c r="BD582" s="118"/>
      <c r="BE582" s="118"/>
      <c r="BF582" s="118"/>
      <c r="BG582" s="118"/>
      <c r="BH582" s="118"/>
      <c r="BI582" s="118"/>
      <c r="BJ582" s="118"/>
      <c r="BK582" s="118"/>
      <c r="BL582" s="118"/>
      <c r="BM582" s="118"/>
      <c r="BN582" s="118"/>
      <c r="BO582" s="118"/>
      <c r="BP582" s="118"/>
      <c r="BQ582" s="118"/>
      <c r="BR582" s="118"/>
      <c r="BS582" s="118"/>
      <c r="BT582" s="118"/>
      <c r="BU582" s="118"/>
      <c r="BV582" s="118"/>
      <c r="BW582" s="118"/>
      <c r="BX582" s="118"/>
      <c r="BY582" s="118"/>
      <c r="BZ582" s="118"/>
      <c r="CA582" s="118"/>
      <c r="CB582" s="118"/>
      <c r="CC582" s="118"/>
      <c r="CD582" s="118"/>
      <c r="CE582" s="118"/>
      <c r="CF582" s="118"/>
      <c r="CG582" s="118"/>
      <c r="CH582" s="118"/>
      <c r="CI582" s="118"/>
      <c r="CJ582" s="118"/>
      <c r="CK582" s="118"/>
      <c r="CL582" s="118"/>
      <c r="CM582" s="118"/>
      <c r="CN582" s="118"/>
      <c r="CO582" s="118"/>
      <c r="CP582" s="118"/>
      <c r="CQ582" s="118"/>
      <c r="CR582" s="118"/>
      <c r="CS582" s="118"/>
      <c r="CT582" s="118"/>
      <c r="CU582" s="118"/>
      <c r="CV582" s="118"/>
      <c r="CW582" s="118"/>
      <c r="CX582" s="118"/>
      <c r="CY582" s="118"/>
      <c r="CZ582" s="118"/>
      <c r="DA582" s="118"/>
      <c r="DB582" s="118"/>
      <c r="DC582" s="118"/>
      <c r="DD582" s="118"/>
      <c r="DE582" s="118"/>
      <c r="DF582" s="118"/>
      <c r="DG582" s="118"/>
      <c r="DH582" s="118"/>
      <c r="DI582" s="118"/>
      <c r="DJ582" s="118"/>
      <c r="DK582" s="118"/>
      <c r="DL582" s="118"/>
      <c r="DM582" s="118"/>
      <c r="DN582" s="118"/>
      <c r="DO582" s="118"/>
      <c r="DP582" s="118"/>
      <c r="DQ582" s="118"/>
      <c r="DR582" s="118"/>
      <c r="DS582" s="118"/>
      <c r="DT582" s="118"/>
      <c r="DU582" s="118"/>
      <c r="DV582" s="118"/>
      <c r="DW582" s="118"/>
      <c r="DX582" s="118"/>
      <c r="DY582" s="118"/>
      <c r="DZ582" s="118"/>
      <c r="EA582" s="118"/>
      <c r="EB582" s="118"/>
      <c r="EC582" s="118"/>
      <c r="ED582" s="118"/>
      <c r="EE582" s="118"/>
      <c r="EF582" s="118"/>
      <c r="EG582" s="118"/>
      <c r="EH582" s="118"/>
      <c r="EI582" s="118"/>
      <c r="EJ582" s="118"/>
      <c r="EK582" s="118"/>
      <c r="EL582" s="118"/>
      <c r="EM582" s="118"/>
      <c r="EN582" s="118"/>
      <c r="EO582" s="118"/>
      <c r="EP582" s="118"/>
      <c r="EQ582" s="118"/>
      <c r="ER582" s="118"/>
      <c r="ES582" s="118"/>
      <c r="ET582" s="118"/>
      <c r="EU582" s="118"/>
      <c r="EV582" s="118"/>
      <c r="EW582" s="118"/>
      <c r="EX582" s="118"/>
      <c r="EY582" s="118"/>
      <c r="EZ582" s="118"/>
      <c r="FA582" s="118"/>
      <c r="FB582" s="118"/>
      <c r="FC582" s="118"/>
      <c r="FD582" s="118"/>
      <c r="FE582" s="118"/>
      <c r="FF582" s="118"/>
      <c r="FG582" s="118"/>
      <c r="FH582" s="118"/>
      <c r="FI582" s="118"/>
      <c r="FJ582" s="118"/>
      <c r="FK582" s="118"/>
      <c r="FL582" s="118"/>
      <c r="FM582" s="118"/>
      <c r="FN582" s="118"/>
      <c r="FO582" s="118"/>
      <c r="FP582" s="118"/>
      <c r="FQ582" s="118"/>
      <c r="FR582" s="118"/>
      <c r="FS582" s="118"/>
      <c r="FT582" s="118"/>
      <c r="FU582" s="118"/>
      <c r="FV582" s="118"/>
      <c r="FW582" s="118"/>
      <c r="FX582" s="118"/>
      <c r="FY582" s="118"/>
      <c r="FZ582" s="118"/>
      <c r="GA582" s="118"/>
      <c r="GB582" s="118"/>
      <c r="GC582" s="118"/>
      <c r="GD582" s="118"/>
      <c r="GE582" s="118"/>
      <c r="GF582" s="118"/>
      <c r="GG582" s="118"/>
      <c r="GH582" s="118"/>
      <c r="GI582" s="118"/>
      <c r="GJ582" s="118"/>
      <c r="GK582" s="118"/>
      <c r="GL582" s="118"/>
      <c r="GM582" s="118"/>
      <c r="GN582" s="118"/>
      <c r="GO582" s="118"/>
      <c r="GP582" s="118"/>
      <c r="GQ582" s="118"/>
      <c r="GR582" s="118"/>
      <c r="GS582" s="118"/>
      <c r="GT582" s="118"/>
      <c r="GU582" s="118"/>
      <c r="GV582" s="118"/>
      <c r="GW582" s="118"/>
      <c r="GX582" s="118"/>
      <c r="GY582" s="118"/>
    </row>
    <row r="583" spans="1:207" s="308" customFormat="1" ht="30" customHeight="1" x14ac:dyDescent="0.25">
      <c r="A583" s="331">
        <v>398</v>
      </c>
      <c r="B583" s="317" t="s">
        <v>286</v>
      </c>
      <c r="C583" s="319">
        <v>1965</v>
      </c>
      <c r="D583" s="319" t="s">
        <v>201</v>
      </c>
      <c r="E583" s="319" t="s">
        <v>20</v>
      </c>
      <c r="F583" s="320">
        <v>5</v>
      </c>
      <c r="G583" s="320">
        <v>2</v>
      </c>
      <c r="H583" s="39">
        <v>2172.1</v>
      </c>
      <c r="I583" s="128">
        <v>0</v>
      </c>
      <c r="J583" s="39">
        <v>1032.5</v>
      </c>
      <c r="K583" s="321">
        <f t="shared" si="159"/>
        <v>10436980.880000001</v>
      </c>
      <c r="L583" s="324">
        <v>0</v>
      </c>
      <c r="M583" s="324">
        <v>0</v>
      </c>
      <c r="N583" s="324">
        <v>0</v>
      </c>
      <c r="O583" s="324">
        <f>'[1]Прод. прилож (2)'!$D$166</f>
        <v>10436980.880000001</v>
      </c>
      <c r="P583" s="324">
        <f t="shared" si="158"/>
        <v>4805.0185903043148</v>
      </c>
      <c r="Q583" s="41">
        <v>9673</v>
      </c>
      <c r="R583" s="57" t="s">
        <v>91</v>
      </c>
      <c r="S583" s="345"/>
      <c r="T583" s="32"/>
      <c r="U583" s="32"/>
    </row>
    <row r="584" spans="1:207" s="118" customFormat="1" ht="30" customHeight="1" x14ac:dyDescent="0.25">
      <c r="A584" s="383">
        <v>399</v>
      </c>
      <c r="B584" s="370" t="s">
        <v>287</v>
      </c>
      <c r="C584" s="378">
        <v>1961</v>
      </c>
      <c r="D584" s="378" t="s">
        <v>201</v>
      </c>
      <c r="E584" s="378" t="s">
        <v>20</v>
      </c>
      <c r="F584" s="394">
        <v>2</v>
      </c>
      <c r="G584" s="394">
        <v>2</v>
      </c>
      <c r="H584" s="415">
        <v>566</v>
      </c>
      <c r="I584" s="436">
        <v>0</v>
      </c>
      <c r="J584" s="415">
        <v>308.60000000000002</v>
      </c>
      <c r="K584" s="257">
        <f t="shared" ref="K584" si="169">SUM(L584:O584)</f>
        <v>4337728.6800000006</v>
      </c>
      <c r="L584" s="249">
        <v>0</v>
      </c>
      <c r="M584" s="249">
        <v>0</v>
      </c>
      <c r="N584" s="249">
        <v>0</v>
      </c>
      <c r="O584" s="249">
        <f>'[1]Прод. прилож (2)'!$D$167</f>
        <v>4337728.6800000006</v>
      </c>
      <c r="P584" s="249">
        <f t="shared" ref="P584" si="170">K584/H584</f>
        <v>7663.8315901060078</v>
      </c>
      <c r="Q584" s="41">
        <v>9673</v>
      </c>
      <c r="R584" s="57" t="s">
        <v>91</v>
      </c>
      <c r="S584" s="149"/>
      <c r="T584" s="32"/>
      <c r="U584" s="32"/>
      <c r="V584" s="241"/>
      <c r="W584" s="241"/>
      <c r="X584" s="241"/>
      <c r="Y584" s="241"/>
      <c r="Z584" s="241"/>
      <c r="AA584" s="241"/>
      <c r="AB584" s="241"/>
      <c r="AC584" s="241"/>
      <c r="AD584" s="241"/>
      <c r="AE584" s="241"/>
      <c r="AF584" s="241"/>
      <c r="AG584" s="241"/>
      <c r="AH584" s="241"/>
      <c r="AI584" s="241"/>
      <c r="AJ584" s="241"/>
      <c r="AK584" s="241"/>
      <c r="AL584" s="241"/>
      <c r="AM584" s="241"/>
      <c r="AN584" s="241"/>
      <c r="AO584" s="241"/>
      <c r="AP584" s="241"/>
      <c r="AQ584" s="241"/>
      <c r="AR584" s="241"/>
      <c r="AS584" s="241"/>
      <c r="AT584" s="241"/>
      <c r="AU584" s="241"/>
      <c r="AV584" s="241"/>
      <c r="AW584" s="241"/>
      <c r="AX584" s="241"/>
      <c r="AY584" s="241"/>
      <c r="AZ584" s="241"/>
      <c r="BA584" s="241"/>
      <c r="BB584" s="241"/>
      <c r="BC584" s="241"/>
      <c r="BD584" s="241"/>
      <c r="BE584" s="241"/>
      <c r="BF584" s="241"/>
      <c r="BG584" s="241"/>
      <c r="BH584" s="241"/>
      <c r="BI584" s="241"/>
      <c r="BJ584" s="241"/>
      <c r="BK584" s="241"/>
      <c r="BL584" s="241"/>
      <c r="BM584" s="241"/>
      <c r="BN584" s="241"/>
      <c r="BO584" s="241"/>
      <c r="BP584" s="241"/>
      <c r="BQ584" s="241"/>
      <c r="BR584" s="241"/>
      <c r="BS584" s="241"/>
      <c r="BT584" s="241"/>
      <c r="BU584" s="241"/>
      <c r="BV584" s="241"/>
      <c r="BW584" s="241"/>
      <c r="BX584" s="241"/>
      <c r="BY584" s="241"/>
      <c r="BZ584" s="241"/>
      <c r="CA584" s="241"/>
      <c r="CB584" s="241"/>
      <c r="CC584" s="241"/>
      <c r="CD584" s="241"/>
      <c r="CE584" s="241"/>
      <c r="CF584" s="241"/>
      <c r="CG584" s="241"/>
      <c r="CH584" s="241"/>
      <c r="CI584" s="241"/>
      <c r="CJ584" s="241"/>
      <c r="CK584" s="241"/>
      <c r="CL584" s="241"/>
      <c r="CM584" s="241"/>
      <c r="CN584" s="241"/>
      <c r="CO584" s="241"/>
      <c r="CP584" s="241"/>
      <c r="CQ584" s="241"/>
      <c r="CR584" s="241"/>
      <c r="CS584" s="241"/>
      <c r="CT584" s="241"/>
      <c r="CU584" s="241"/>
      <c r="CV584" s="241"/>
      <c r="CW584" s="241"/>
      <c r="CX584" s="241"/>
      <c r="CY584" s="241"/>
      <c r="CZ584" s="241"/>
      <c r="DA584" s="241"/>
      <c r="DB584" s="241"/>
      <c r="DC584" s="241"/>
      <c r="DD584" s="241"/>
      <c r="DE584" s="241"/>
      <c r="DF584" s="241"/>
      <c r="DG584" s="241"/>
      <c r="DH584" s="241"/>
      <c r="DI584" s="241"/>
      <c r="DJ584" s="241"/>
      <c r="DK584" s="241"/>
      <c r="DL584" s="241"/>
      <c r="DM584" s="241"/>
      <c r="DN584" s="241"/>
      <c r="DO584" s="241"/>
      <c r="DP584" s="241"/>
      <c r="DQ584" s="241"/>
      <c r="DR584" s="241"/>
      <c r="DS584" s="241"/>
      <c r="DT584" s="241"/>
      <c r="DU584" s="241"/>
      <c r="DV584" s="241"/>
      <c r="DW584" s="241"/>
      <c r="DX584" s="241"/>
      <c r="DY584" s="241"/>
      <c r="DZ584" s="241"/>
      <c r="EA584" s="241"/>
      <c r="EB584" s="241"/>
      <c r="EC584" s="241"/>
      <c r="ED584" s="241"/>
      <c r="EE584" s="241"/>
      <c r="EF584" s="241"/>
      <c r="EG584" s="241"/>
      <c r="EH584" s="241"/>
      <c r="EI584" s="241"/>
      <c r="EJ584" s="241"/>
      <c r="EK584" s="241"/>
      <c r="EL584" s="241"/>
      <c r="EM584" s="241"/>
      <c r="EN584" s="241"/>
      <c r="EO584" s="241"/>
      <c r="EP584" s="241"/>
      <c r="EQ584" s="241"/>
      <c r="ER584" s="241"/>
      <c r="ES584" s="241"/>
      <c r="ET584" s="241"/>
      <c r="EU584" s="241"/>
      <c r="EV584" s="241"/>
      <c r="EW584" s="241"/>
      <c r="EX584" s="241"/>
      <c r="EY584" s="241"/>
      <c r="EZ584" s="241"/>
      <c r="FA584" s="241"/>
      <c r="FB584" s="241"/>
      <c r="FC584" s="241"/>
      <c r="FD584" s="241"/>
      <c r="FE584" s="241"/>
      <c r="FF584" s="241"/>
      <c r="FG584" s="241"/>
      <c r="FH584" s="241"/>
      <c r="FI584" s="241"/>
      <c r="FJ584" s="241"/>
      <c r="FK584" s="241"/>
      <c r="FL584" s="241"/>
      <c r="FM584" s="241"/>
      <c r="FN584" s="241"/>
      <c r="FO584" s="241"/>
      <c r="FP584" s="241"/>
      <c r="FQ584" s="241"/>
      <c r="FR584" s="241"/>
      <c r="FS584" s="241"/>
      <c r="FT584" s="241"/>
      <c r="FU584" s="241"/>
      <c r="FV584" s="241"/>
      <c r="FW584" s="241"/>
      <c r="FX584" s="241"/>
      <c r="FY584" s="241"/>
      <c r="FZ584" s="241"/>
      <c r="GA584" s="241"/>
      <c r="GB584" s="241"/>
      <c r="GC584" s="241"/>
      <c r="GD584" s="241"/>
      <c r="GE584" s="241"/>
      <c r="GF584" s="241"/>
      <c r="GG584" s="241"/>
      <c r="GH584" s="241"/>
      <c r="GI584" s="241"/>
      <c r="GJ584" s="241"/>
      <c r="GK584" s="241"/>
      <c r="GL584" s="241"/>
      <c r="GM584" s="241"/>
      <c r="GN584" s="241"/>
      <c r="GO584" s="241"/>
      <c r="GP584" s="241"/>
      <c r="GQ584" s="241"/>
      <c r="GR584" s="241"/>
      <c r="GS584" s="241"/>
      <c r="GT584" s="241"/>
      <c r="GU584" s="241"/>
      <c r="GV584" s="241"/>
      <c r="GW584" s="241"/>
      <c r="GX584" s="241"/>
      <c r="GY584" s="241"/>
    </row>
    <row r="585" spans="1:207" s="118" customFormat="1" ht="30" customHeight="1" x14ac:dyDescent="0.25">
      <c r="A585" s="384"/>
      <c r="B585" s="371"/>
      <c r="C585" s="379"/>
      <c r="D585" s="379"/>
      <c r="E585" s="379"/>
      <c r="F585" s="395"/>
      <c r="G585" s="395"/>
      <c r="H585" s="416"/>
      <c r="I585" s="437"/>
      <c r="J585" s="416"/>
      <c r="K585" s="257">
        <f t="shared" si="159"/>
        <v>50000</v>
      </c>
      <c r="L585" s="249">
        <v>0</v>
      </c>
      <c r="M585" s="249">
        <v>0</v>
      </c>
      <c r="N585" s="249">
        <v>0</v>
      </c>
      <c r="O585" s="249">
        <f>'[1]Прод. прилож (2)'!$D$1322</f>
        <v>50000</v>
      </c>
      <c r="P585" s="249">
        <f>K585/H584</f>
        <v>88.339222614840992</v>
      </c>
      <c r="Q585" s="41">
        <v>9673</v>
      </c>
      <c r="R585" s="57" t="s">
        <v>93</v>
      </c>
      <c r="S585" s="149"/>
      <c r="T585" s="32"/>
      <c r="U585" s="32"/>
      <c r="V585" s="241"/>
      <c r="W585" s="241"/>
      <c r="X585" s="241"/>
      <c r="Y585" s="241"/>
      <c r="Z585" s="241"/>
      <c r="AA585" s="241"/>
      <c r="AB585" s="241"/>
      <c r="AC585" s="241"/>
      <c r="AD585" s="241"/>
      <c r="AE585" s="241"/>
      <c r="AF585" s="241"/>
      <c r="AG585" s="241"/>
      <c r="AH585" s="241"/>
      <c r="AI585" s="241"/>
      <c r="AJ585" s="241"/>
      <c r="AK585" s="241"/>
      <c r="AL585" s="241"/>
      <c r="AM585" s="241"/>
      <c r="AN585" s="241"/>
      <c r="AO585" s="241"/>
      <c r="AP585" s="241"/>
      <c r="AQ585" s="241"/>
      <c r="AR585" s="241"/>
      <c r="AS585" s="241"/>
      <c r="AT585" s="241"/>
      <c r="AU585" s="241"/>
      <c r="AV585" s="241"/>
      <c r="AW585" s="241"/>
      <c r="AX585" s="241"/>
      <c r="AY585" s="241"/>
      <c r="AZ585" s="241"/>
      <c r="BA585" s="241"/>
      <c r="BB585" s="241"/>
      <c r="BC585" s="241"/>
      <c r="BD585" s="241"/>
      <c r="BE585" s="241"/>
      <c r="BF585" s="241"/>
      <c r="BG585" s="241"/>
      <c r="BH585" s="241"/>
      <c r="BI585" s="241"/>
      <c r="BJ585" s="241"/>
      <c r="BK585" s="241"/>
      <c r="BL585" s="241"/>
      <c r="BM585" s="241"/>
      <c r="BN585" s="241"/>
      <c r="BO585" s="241"/>
      <c r="BP585" s="241"/>
      <c r="BQ585" s="241"/>
      <c r="BR585" s="241"/>
      <c r="BS585" s="241"/>
      <c r="BT585" s="241"/>
      <c r="BU585" s="241"/>
      <c r="BV585" s="241"/>
      <c r="BW585" s="241"/>
      <c r="BX585" s="241"/>
      <c r="BY585" s="241"/>
      <c r="BZ585" s="241"/>
      <c r="CA585" s="241"/>
      <c r="CB585" s="241"/>
      <c r="CC585" s="241"/>
      <c r="CD585" s="241"/>
      <c r="CE585" s="241"/>
      <c r="CF585" s="241"/>
      <c r="CG585" s="241"/>
      <c r="CH585" s="241"/>
      <c r="CI585" s="241"/>
      <c r="CJ585" s="241"/>
      <c r="CK585" s="241"/>
      <c r="CL585" s="241"/>
      <c r="CM585" s="241"/>
      <c r="CN585" s="241"/>
      <c r="CO585" s="241"/>
      <c r="CP585" s="241"/>
      <c r="CQ585" s="241"/>
      <c r="CR585" s="241"/>
      <c r="CS585" s="241"/>
      <c r="CT585" s="241"/>
      <c r="CU585" s="241"/>
      <c r="CV585" s="241"/>
      <c r="CW585" s="241"/>
      <c r="CX585" s="241"/>
      <c r="CY585" s="241"/>
      <c r="CZ585" s="241"/>
      <c r="DA585" s="241"/>
      <c r="DB585" s="241"/>
      <c r="DC585" s="241"/>
      <c r="DD585" s="241"/>
      <c r="DE585" s="241"/>
      <c r="DF585" s="241"/>
      <c r="DG585" s="241"/>
      <c r="DH585" s="241"/>
      <c r="DI585" s="241"/>
      <c r="DJ585" s="241"/>
      <c r="DK585" s="241"/>
      <c r="DL585" s="241"/>
      <c r="DM585" s="241"/>
      <c r="DN585" s="241"/>
      <c r="DO585" s="241"/>
      <c r="DP585" s="241"/>
      <c r="DQ585" s="241"/>
      <c r="DR585" s="241"/>
      <c r="DS585" s="241"/>
      <c r="DT585" s="241"/>
      <c r="DU585" s="241"/>
      <c r="DV585" s="241"/>
      <c r="DW585" s="241"/>
      <c r="DX585" s="241"/>
      <c r="DY585" s="241"/>
      <c r="DZ585" s="241"/>
      <c r="EA585" s="241"/>
      <c r="EB585" s="241"/>
      <c r="EC585" s="241"/>
      <c r="ED585" s="241"/>
      <c r="EE585" s="241"/>
      <c r="EF585" s="241"/>
      <c r="EG585" s="241"/>
      <c r="EH585" s="241"/>
      <c r="EI585" s="241"/>
      <c r="EJ585" s="241"/>
      <c r="EK585" s="241"/>
      <c r="EL585" s="241"/>
      <c r="EM585" s="241"/>
      <c r="EN585" s="241"/>
      <c r="EO585" s="241"/>
      <c r="EP585" s="241"/>
      <c r="EQ585" s="241"/>
      <c r="ER585" s="241"/>
      <c r="ES585" s="241"/>
      <c r="ET585" s="241"/>
      <c r="EU585" s="241"/>
      <c r="EV585" s="241"/>
      <c r="EW585" s="241"/>
      <c r="EX585" s="241"/>
      <c r="EY585" s="241"/>
      <c r="EZ585" s="241"/>
      <c r="FA585" s="241"/>
      <c r="FB585" s="241"/>
      <c r="FC585" s="241"/>
      <c r="FD585" s="241"/>
      <c r="FE585" s="241"/>
      <c r="FF585" s="241"/>
      <c r="FG585" s="241"/>
      <c r="FH585" s="241"/>
      <c r="FI585" s="241"/>
      <c r="FJ585" s="241"/>
      <c r="FK585" s="241"/>
      <c r="FL585" s="241"/>
      <c r="FM585" s="241"/>
      <c r="FN585" s="241"/>
      <c r="FO585" s="241"/>
      <c r="FP585" s="241"/>
      <c r="FQ585" s="241"/>
      <c r="FR585" s="241"/>
      <c r="FS585" s="241"/>
      <c r="FT585" s="241"/>
      <c r="FU585" s="241"/>
      <c r="FV585" s="241"/>
      <c r="FW585" s="241"/>
      <c r="FX585" s="241"/>
      <c r="FY585" s="241"/>
      <c r="FZ585" s="241"/>
      <c r="GA585" s="241"/>
      <c r="GB585" s="241"/>
      <c r="GC585" s="241"/>
      <c r="GD585" s="241"/>
      <c r="GE585" s="241"/>
      <c r="GF585" s="241"/>
      <c r="GG585" s="241"/>
      <c r="GH585" s="241"/>
      <c r="GI585" s="241"/>
      <c r="GJ585" s="241"/>
      <c r="GK585" s="241"/>
      <c r="GL585" s="241"/>
      <c r="GM585" s="241"/>
      <c r="GN585" s="241"/>
      <c r="GO585" s="241"/>
      <c r="GP585" s="241"/>
      <c r="GQ585" s="241"/>
      <c r="GR585" s="241"/>
      <c r="GS585" s="241"/>
      <c r="GT585" s="241"/>
      <c r="GU585" s="241"/>
      <c r="GV585" s="241"/>
      <c r="GW585" s="241"/>
      <c r="GX585" s="241"/>
      <c r="GY585" s="241"/>
    </row>
    <row r="586" spans="1:207" s="118" customFormat="1" ht="30" customHeight="1" x14ac:dyDescent="0.25">
      <c r="A586" s="171">
        <v>400</v>
      </c>
      <c r="B586" s="245" t="s">
        <v>288</v>
      </c>
      <c r="C586" s="247">
        <v>1963</v>
      </c>
      <c r="D586" s="247" t="s">
        <v>201</v>
      </c>
      <c r="E586" s="247" t="s">
        <v>20</v>
      </c>
      <c r="F586" s="248">
        <v>2</v>
      </c>
      <c r="G586" s="248">
        <v>1</v>
      </c>
      <c r="H586" s="44">
        <v>601</v>
      </c>
      <c r="I586" s="128">
        <v>0</v>
      </c>
      <c r="J586" s="39">
        <v>276.89999999999998</v>
      </c>
      <c r="K586" s="257">
        <f t="shared" si="159"/>
        <v>2299399.61</v>
      </c>
      <c r="L586" s="249">
        <v>0</v>
      </c>
      <c r="M586" s="249">
        <v>0</v>
      </c>
      <c r="N586" s="249">
        <v>0</v>
      </c>
      <c r="O586" s="249">
        <f>'[1]Прод. прилож (2)'!$D$168</f>
        <v>2299399.61</v>
      </c>
      <c r="P586" s="249">
        <f t="shared" si="158"/>
        <v>3825.9560898502496</v>
      </c>
      <c r="Q586" s="41">
        <v>9673</v>
      </c>
      <c r="R586" s="57" t="s">
        <v>91</v>
      </c>
      <c r="S586" s="149"/>
      <c r="T586" s="32"/>
      <c r="U586" s="32"/>
      <c r="V586" s="241"/>
      <c r="W586" s="241"/>
      <c r="X586" s="241"/>
      <c r="Y586" s="241"/>
      <c r="Z586" s="241"/>
      <c r="AA586" s="241"/>
      <c r="AB586" s="241"/>
      <c r="AC586" s="241"/>
      <c r="AD586" s="241"/>
      <c r="AE586" s="241"/>
      <c r="AF586" s="241"/>
      <c r="AG586" s="241"/>
      <c r="AH586" s="241"/>
      <c r="AI586" s="241"/>
      <c r="AJ586" s="241"/>
      <c r="AK586" s="241"/>
      <c r="AL586" s="241"/>
      <c r="AM586" s="241"/>
      <c r="AN586" s="241"/>
      <c r="AO586" s="241"/>
      <c r="AP586" s="241"/>
      <c r="AQ586" s="241"/>
      <c r="AR586" s="241"/>
      <c r="AS586" s="241"/>
      <c r="AT586" s="241"/>
      <c r="AU586" s="241"/>
      <c r="AV586" s="241"/>
      <c r="AW586" s="241"/>
      <c r="AX586" s="241"/>
      <c r="AY586" s="241"/>
      <c r="AZ586" s="241"/>
      <c r="BA586" s="241"/>
      <c r="BB586" s="241"/>
      <c r="BC586" s="241"/>
      <c r="BD586" s="241"/>
      <c r="BE586" s="241"/>
      <c r="BF586" s="241"/>
      <c r="BG586" s="241"/>
      <c r="BH586" s="241"/>
      <c r="BI586" s="241"/>
      <c r="BJ586" s="241"/>
      <c r="BK586" s="241"/>
      <c r="BL586" s="241"/>
      <c r="BM586" s="241"/>
      <c r="BN586" s="241"/>
      <c r="BO586" s="241"/>
      <c r="BP586" s="241"/>
      <c r="BQ586" s="241"/>
      <c r="BR586" s="241"/>
      <c r="BS586" s="241"/>
      <c r="BT586" s="241"/>
      <c r="BU586" s="241"/>
      <c r="BV586" s="241"/>
      <c r="BW586" s="241"/>
      <c r="BX586" s="241"/>
      <c r="BY586" s="241"/>
      <c r="BZ586" s="241"/>
      <c r="CA586" s="241"/>
      <c r="CB586" s="241"/>
      <c r="CC586" s="241"/>
      <c r="CD586" s="241"/>
      <c r="CE586" s="241"/>
      <c r="CF586" s="241"/>
      <c r="CG586" s="241"/>
      <c r="CH586" s="241"/>
      <c r="CI586" s="241"/>
      <c r="CJ586" s="241"/>
      <c r="CK586" s="241"/>
      <c r="CL586" s="241"/>
      <c r="CM586" s="241"/>
      <c r="CN586" s="241"/>
      <c r="CO586" s="241"/>
      <c r="CP586" s="241"/>
      <c r="CQ586" s="241"/>
      <c r="CR586" s="241"/>
      <c r="CS586" s="241"/>
      <c r="CT586" s="241"/>
      <c r="CU586" s="241"/>
      <c r="CV586" s="241"/>
      <c r="CW586" s="241"/>
      <c r="CX586" s="241"/>
      <c r="CY586" s="241"/>
      <c r="CZ586" s="241"/>
      <c r="DA586" s="241"/>
      <c r="DB586" s="241"/>
      <c r="DC586" s="241"/>
      <c r="DD586" s="241"/>
      <c r="DE586" s="241"/>
      <c r="DF586" s="241"/>
      <c r="DG586" s="241"/>
      <c r="DH586" s="241"/>
      <c r="DI586" s="241"/>
      <c r="DJ586" s="241"/>
      <c r="DK586" s="241"/>
      <c r="DL586" s="241"/>
      <c r="DM586" s="241"/>
      <c r="DN586" s="241"/>
      <c r="DO586" s="241"/>
      <c r="DP586" s="241"/>
      <c r="DQ586" s="241"/>
      <c r="DR586" s="241"/>
      <c r="DS586" s="241"/>
      <c r="DT586" s="241"/>
      <c r="DU586" s="241"/>
      <c r="DV586" s="241"/>
      <c r="DW586" s="241"/>
      <c r="DX586" s="241"/>
      <c r="DY586" s="241"/>
      <c r="DZ586" s="241"/>
      <c r="EA586" s="241"/>
      <c r="EB586" s="241"/>
      <c r="EC586" s="241"/>
      <c r="ED586" s="241"/>
      <c r="EE586" s="241"/>
      <c r="EF586" s="241"/>
      <c r="EG586" s="241"/>
      <c r="EH586" s="241"/>
      <c r="EI586" s="241"/>
      <c r="EJ586" s="241"/>
      <c r="EK586" s="241"/>
      <c r="EL586" s="241"/>
      <c r="EM586" s="241"/>
      <c r="EN586" s="241"/>
      <c r="EO586" s="241"/>
      <c r="EP586" s="241"/>
      <c r="EQ586" s="241"/>
      <c r="ER586" s="241"/>
      <c r="ES586" s="241"/>
      <c r="ET586" s="241"/>
      <c r="EU586" s="241"/>
      <c r="EV586" s="241"/>
      <c r="EW586" s="241"/>
      <c r="EX586" s="241"/>
      <c r="EY586" s="241"/>
      <c r="EZ586" s="241"/>
      <c r="FA586" s="241"/>
      <c r="FB586" s="241"/>
      <c r="FC586" s="241"/>
      <c r="FD586" s="241"/>
      <c r="FE586" s="241"/>
      <c r="FF586" s="241"/>
      <c r="FG586" s="241"/>
      <c r="FH586" s="241"/>
      <c r="FI586" s="241"/>
      <c r="FJ586" s="241"/>
      <c r="FK586" s="241"/>
      <c r="FL586" s="241"/>
      <c r="FM586" s="241"/>
      <c r="FN586" s="241"/>
      <c r="FO586" s="241"/>
      <c r="FP586" s="241"/>
      <c r="FQ586" s="241"/>
      <c r="FR586" s="241"/>
      <c r="FS586" s="241"/>
      <c r="FT586" s="241"/>
      <c r="FU586" s="241"/>
      <c r="FV586" s="241"/>
      <c r="FW586" s="241"/>
      <c r="FX586" s="241"/>
      <c r="FY586" s="241"/>
      <c r="FZ586" s="241"/>
      <c r="GA586" s="241"/>
      <c r="GB586" s="241"/>
      <c r="GC586" s="241"/>
      <c r="GD586" s="241"/>
      <c r="GE586" s="241"/>
      <c r="GF586" s="241"/>
      <c r="GG586" s="241"/>
      <c r="GH586" s="241"/>
      <c r="GI586" s="241"/>
      <c r="GJ586" s="241"/>
      <c r="GK586" s="241"/>
      <c r="GL586" s="241"/>
      <c r="GM586" s="241"/>
      <c r="GN586" s="241"/>
      <c r="GO586" s="241"/>
      <c r="GP586" s="241"/>
      <c r="GQ586" s="241"/>
      <c r="GR586" s="241"/>
      <c r="GS586" s="241"/>
      <c r="GT586" s="241"/>
      <c r="GU586" s="241"/>
      <c r="GV586" s="241"/>
      <c r="GW586" s="241"/>
      <c r="GX586" s="241"/>
      <c r="GY586" s="241"/>
    </row>
    <row r="587" spans="1:207" s="118" customFormat="1" ht="30" customHeight="1" x14ac:dyDescent="0.25">
      <c r="A587" s="171">
        <v>401</v>
      </c>
      <c r="B587" s="245" t="s">
        <v>298</v>
      </c>
      <c r="C587" s="247">
        <v>1961</v>
      </c>
      <c r="D587" s="247" t="s">
        <v>201</v>
      </c>
      <c r="E587" s="247" t="s">
        <v>20</v>
      </c>
      <c r="F587" s="248">
        <v>2</v>
      </c>
      <c r="G587" s="248">
        <v>1</v>
      </c>
      <c r="H587" s="39">
        <v>521.20000000000005</v>
      </c>
      <c r="I587" s="128">
        <v>0</v>
      </c>
      <c r="J587" s="39">
        <v>302.3</v>
      </c>
      <c r="K587" s="257">
        <f t="shared" si="159"/>
        <v>1220020.2</v>
      </c>
      <c r="L587" s="249">
        <v>0</v>
      </c>
      <c r="M587" s="249">
        <v>0</v>
      </c>
      <c r="N587" s="249">
        <v>0</v>
      </c>
      <c r="O587" s="249">
        <f>'[1]Прод. прилож (2)'!$D$169</f>
        <v>1220020.2</v>
      </c>
      <c r="P587" s="249">
        <f t="shared" si="158"/>
        <v>2340.7908672294702</v>
      </c>
      <c r="Q587" s="41">
        <v>9673</v>
      </c>
      <c r="R587" s="57" t="s">
        <v>91</v>
      </c>
      <c r="S587" s="147"/>
      <c r="T587" s="16"/>
      <c r="U587" s="15"/>
    </row>
    <row r="588" spans="1:207" s="118" customFormat="1" ht="30" customHeight="1" x14ac:dyDescent="0.25">
      <c r="A588" s="171">
        <v>402</v>
      </c>
      <c r="B588" s="245" t="s">
        <v>316</v>
      </c>
      <c r="C588" s="241">
        <v>1961</v>
      </c>
      <c r="D588" s="247" t="s">
        <v>201</v>
      </c>
      <c r="E588" s="247" t="s">
        <v>20</v>
      </c>
      <c r="F588" s="248">
        <v>2</v>
      </c>
      <c r="G588" s="248">
        <v>2</v>
      </c>
      <c r="H588" s="39">
        <v>485.1</v>
      </c>
      <c r="I588" s="44">
        <v>0</v>
      </c>
      <c r="J588" s="39">
        <v>267.7</v>
      </c>
      <c r="K588" s="257">
        <f t="shared" si="159"/>
        <v>50000</v>
      </c>
      <c r="L588" s="249">
        <v>0</v>
      </c>
      <c r="M588" s="249">
        <v>0</v>
      </c>
      <c r="N588" s="249">
        <v>0</v>
      </c>
      <c r="O588" s="249">
        <f>'[1]Прод. прилож (2)'!$D$1323</f>
        <v>50000</v>
      </c>
      <c r="P588" s="249">
        <f t="shared" si="158"/>
        <v>103.07153164296021</v>
      </c>
      <c r="Q588" s="41">
        <v>9673</v>
      </c>
      <c r="R588" s="57" t="s">
        <v>93</v>
      </c>
      <c r="S588" s="46"/>
      <c r="T588" s="15"/>
      <c r="U588" s="15"/>
    </row>
    <row r="589" spans="1:207" s="118" customFormat="1" ht="30" customHeight="1" x14ac:dyDescent="0.25">
      <c r="A589" s="331">
        <v>403</v>
      </c>
      <c r="B589" s="245" t="s">
        <v>317</v>
      </c>
      <c r="C589" s="241">
        <v>1963</v>
      </c>
      <c r="D589" s="247" t="s">
        <v>201</v>
      </c>
      <c r="E589" s="247" t="s">
        <v>20</v>
      </c>
      <c r="F589" s="248">
        <v>2</v>
      </c>
      <c r="G589" s="248">
        <v>2</v>
      </c>
      <c r="H589" s="39">
        <v>494.5</v>
      </c>
      <c r="I589" s="44">
        <v>0</v>
      </c>
      <c r="J589" s="39">
        <v>275.2</v>
      </c>
      <c r="K589" s="257">
        <f t="shared" si="159"/>
        <v>50000</v>
      </c>
      <c r="L589" s="249">
        <v>0</v>
      </c>
      <c r="M589" s="249">
        <v>0</v>
      </c>
      <c r="N589" s="249">
        <v>0</v>
      </c>
      <c r="O589" s="249">
        <f>'[1]Прод. прилож (2)'!$D$1324</f>
        <v>50000</v>
      </c>
      <c r="P589" s="249">
        <f t="shared" si="158"/>
        <v>101.11223458038423</v>
      </c>
      <c r="Q589" s="41">
        <v>9673</v>
      </c>
      <c r="R589" s="57" t="s">
        <v>93</v>
      </c>
      <c r="S589" s="46"/>
      <c r="T589" s="15"/>
      <c r="U589" s="15"/>
    </row>
    <row r="590" spans="1:207" s="118" customFormat="1" ht="30" customHeight="1" x14ac:dyDescent="0.25">
      <c r="A590" s="331">
        <v>404</v>
      </c>
      <c r="B590" s="245" t="s">
        <v>318</v>
      </c>
      <c r="C590" s="241">
        <v>1962</v>
      </c>
      <c r="D590" s="247" t="s">
        <v>201</v>
      </c>
      <c r="E590" s="247" t="s">
        <v>20</v>
      </c>
      <c r="F590" s="248">
        <v>2</v>
      </c>
      <c r="G590" s="248">
        <v>1</v>
      </c>
      <c r="H590" s="39">
        <v>716.2</v>
      </c>
      <c r="I590" s="44">
        <v>0</v>
      </c>
      <c r="J590" s="39">
        <v>385.9</v>
      </c>
      <c r="K590" s="257">
        <f t="shared" si="159"/>
        <v>50000</v>
      </c>
      <c r="L590" s="249">
        <v>0</v>
      </c>
      <c r="M590" s="249">
        <v>0</v>
      </c>
      <c r="N590" s="249">
        <v>0</v>
      </c>
      <c r="O590" s="249">
        <f>'[1]Прод. прилож (2)'!$D$1325</f>
        <v>50000</v>
      </c>
      <c r="P590" s="249">
        <f t="shared" si="158"/>
        <v>69.812901424183181</v>
      </c>
      <c r="Q590" s="41">
        <v>9673</v>
      </c>
      <c r="R590" s="57" t="s">
        <v>93</v>
      </c>
      <c r="S590" s="46"/>
      <c r="T590" s="15"/>
      <c r="U590" s="15"/>
    </row>
    <row r="591" spans="1:207" s="118" customFormat="1" ht="30" customHeight="1" x14ac:dyDescent="0.25">
      <c r="A591" s="331">
        <v>405</v>
      </c>
      <c r="B591" s="245" t="s">
        <v>319</v>
      </c>
      <c r="C591" s="241">
        <v>1937</v>
      </c>
      <c r="D591" s="247" t="s">
        <v>201</v>
      </c>
      <c r="E591" s="247" t="s">
        <v>20</v>
      </c>
      <c r="F591" s="248">
        <v>3</v>
      </c>
      <c r="G591" s="248">
        <v>3</v>
      </c>
      <c r="H591" s="39">
        <v>2253</v>
      </c>
      <c r="I591" s="39">
        <v>21.1</v>
      </c>
      <c r="J591" s="39">
        <v>1119.3</v>
      </c>
      <c r="K591" s="257">
        <f t="shared" si="159"/>
        <v>50000</v>
      </c>
      <c r="L591" s="249">
        <v>0</v>
      </c>
      <c r="M591" s="249">
        <v>0</v>
      </c>
      <c r="N591" s="249">
        <v>0</v>
      </c>
      <c r="O591" s="249">
        <f>'[1]Прод. прилож (2)'!$D$1326</f>
        <v>50000</v>
      </c>
      <c r="P591" s="249">
        <f t="shared" si="158"/>
        <v>22.192632046160675</v>
      </c>
      <c r="Q591" s="41">
        <v>9673</v>
      </c>
      <c r="R591" s="57" t="s">
        <v>93</v>
      </c>
      <c r="S591" s="46"/>
      <c r="T591" s="15"/>
      <c r="U591" s="15"/>
    </row>
    <row r="592" spans="1:207" ht="30" customHeight="1" x14ac:dyDescent="0.25">
      <c r="A592" s="331">
        <v>406</v>
      </c>
      <c r="B592" s="245" t="s">
        <v>320</v>
      </c>
      <c r="C592" s="241">
        <v>1959</v>
      </c>
      <c r="D592" s="247" t="s">
        <v>201</v>
      </c>
      <c r="E592" s="247" t="s">
        <v>20</v>
      </c>
      <c r="F592" s="248">
        <v>2</v>
      </c>
      <c r="G592" s="248">
        <v>1</v>
      </c>
      <c r="H592" s="39">
        <v>848</v>
      </c>
      <c r="I592" s="44">
        <v>0</v>
      </c>
      <c r="J592" s="39">
        <v>388.4</v>
      </c>
      <c r="K592" s="257">
        <f t="shared" si="159"/>
        <v>50000</v>
      </c>
      <c r="L592" s="249">
        <v>0</v>
      </c>
      <c r="M592" s="249">
        <v>0</v>
      </c>
      <c r="N592" s="249">
        <v>0</v>
      </c>
      <c r="O592" s="249">
        <f>'[1]Прод. прилож (2)'!$D$1327</f>
        <v>50000</v>
      </c>
      <c r="P592" s="249">
        <f t="shared" si="158"/>
        <v>58.962264150943398</v>
      </c>
      <c r="Q592" s="41">
        <v>9673</v>
      </c>
      <c r="R592" s="57" t="s">
        <v>93</v>
      </c>
      <c r="S592" s="14"/>
    </row>
    <row r="593" spans="1:207" s="118" customFormat="1" ht="30" customHeight="1" x14ac:dyDescent="0.25">
      <c r="A593" s="331">
        <v>407</v>
      </c>
      <c r="B593" s="245" t="s">
        <v>325</v>
      </c>
      <c r="C593" s="247">
        <v>1965</v>
      </c>
      <c r="D593" s="247" t="s">
        <v>201</v>
      </c>
      <c r="E593" s="247" t="s">
        <v>20</v>
      </c>
      <c r="F593" s="248">
        <v>5</v>
      </c>
      <c r="G593" s="248">
        <v>2</v>
      </c>
      <c r="H593" s="44">
        <v>1876</v>
      </c>
      <c r="I593" s="44">
        <v>73.900000000000006</v>
      </c>
      <c r="J593" s="39">
        <v>1682.6</v>
      </c>
      <c r="K593" s="257">
        <f t="shared" si="159"/>
        <v>50000</v>
      </c>
      <c r="L593" s="249">
        <v>0</v>
      </c>
      <c r="M593" s="249">
        <v>0</v>
      </c>
      <c r="N593" s="249">
        <v>0</v>
      </c>
      <c r="O593" s="249">
        <f>'[1]Прод. прилож (2)'!$D$1328</f>
        <v>50000</v>
      </c>
      <c r="P593" s="249">
        <f t="shared" si="158"/>
        <v>26.652452025586353</v>
      </c>
      <c r="Q593" s="41">
        <v>9673</v>
      </c>
      <c r="R593" s="57" t="s">
        <v>93</v>
      </c>
      <c r="S593" s="15"/>
      <c r="T593" s="15"/>
      <c r="U593" s="15"/>
    </row>
    <row r="594" spans="1:207" s="15" customFormat="1" ht="30" customHeight="1" x14ac:dyDescent="0.25">
      <c r="A594" s="331">
        <v>408</v>
      </c>
      <c r="B594" s="245" t="s">
        <v>326</v>
      </c>
      <c r="C594" s="241">
        <v>1961</v>
      </c>
      <c r="D594" s="247" t="s">
        <v>201</v>
      </c>
      <c r="E594" s="247" t="s">
        <v>20</v>
      </c>
      <c r="F594" s="248">
        <v>5</v>
      </c>
      <c r="G594" s="248">
        <v>4</v>
      </c>
      <c r="H594" s="39">
        <v>3832.5</v>
      </c>
      <c r="I594" s="44">
        <v>0</v>
      </c>
      <c r="J594" s="39">
        <v>2762</v>
      </c>
      <c r="K594" s="257">
        <f t="shared" si="159"/>
        <v>50000</v>
      </c>
      <c r="L594" s="249">
        <v>0</v>
      </c>
      <c r="M594" s="249">
        <v>0</v>
      </c>
      <c r="N594" s="249">
        <v>0</v>
      </c>
      <c r="O594" s="249">
        <f>'[1]Прод. прилож (2)'!$D$1329</f>
        <v>50000</v>
      </c>
      <c r="P594" s="249">
        <f t="shared" si="158"/>
        <v>13.046314416177429</v>
      </c>
      <c r="Q594" s="41">
        <v>9673</v>
      </c>
      <c r="R594" s="57" t="s">
        <v>93</v>
      </c>
      <c r="S594" s="46"/>
      <c r="V594" s="118"/>
      <c r="W594" s="118"/>
      <c r="X594" s="118"/>
      <c r="Y594" s="118"/>
      <c r="Z594" s="118"/>
      <c r="AA594" s="118"/>
      <c r="AB594" s="118"/>
      <c r="AC594" s="118"/>
      <c r="AD594" s="118"/>
      <c r="AE594" s="118"/>
      <c r="AF594" s="118"/>
      <c r="AG594" s="118"/>
      <c r="AH594" s="118"/>
      <c r="AI594" s="118"/>
      <c r="AJ594" s="118"/>
      <c r="AK594" s="118"/>
      <c r="AL594" s="118"/>
      <c r="AM594" s="118"/>
      <c r="AN594" s="118"/>
      <c r="AO594" s="118"/>
      <c r="AP594" s="118"/>
      <c r="AQ594" s="118"/>
      <c r="AR594" s="118"/>
      <c r="AS594" s="118"/>
      <c r="AT594" s="118"/>
      <c r="AU594" s="118"/>
      <c r="AV594" s="118"/>
      <c r="AW594" s="118"/>
      <c r="AX594" s="118"/>
      <c r="AY594" s="118"/>
      <c r="AZ594" s="118"/>
      <c r="BA594" s="118"/>
      <c r="BB594" s="118"/>
      <c r="BC594" s="118"/>
      <c r="BD594" s="118"/>
      <c r="BE594" s="118"/>
      <c r="BF594" s="118"/>
      <c r="BG594" s="118"/>
      <c r="BH594" s="118"/>
      <c r="BI594" s="118"/>
      <c r="BJ594" s="118"/>
      <c r="BK594" s="118"/>
      <c r="BL594" s="118"/>
      <c r="BM594" s="118"/>
      <c r="BN594" s="118"/>
      <c r="BO594" s="118"/>
      <c r="BP594" s="118"/>
      <c r="BQ594" s="118"/>
      <c r="BR594" s="118"/>
      <c r="BS594" s="118"/>
      <c r="BT594" s="118"/>
      <c r="BU594" s="118"/>
      <c r="BV594" s="118"/>
      <c r="BW594" s="118"/>
      <c r="BX594" s="118"/>
      <c r="BY594" s="118"/>
      <c r="BZ594" s="118"/>
      <c r="CA594" s="118"/>
      <c r="CB594" s="118"/>
      <c r="CC594" s="118"/>
      <c r="CD594" s="118"/>
      <c r="CE594" s="118"/>
      <c r="CF594" s="118"/>
      <c r="CG594" s="118"/>
      <c r="CH594" s="118"/>
      <c r="CI594" s="118"/>
      <c r="CJ594" s="118"/>
      <c r="CK594" s="118"/>
      <c r="CL594" s="118"/>
      <c r="CM594" s="118"/>
      <c r="CN594" s="118"/>
      <c r="CO594" s="118"/>
      <c r="CP594" s="118"/>
      <c r="CQ594" s="118"/>
      <c r="CR594" s="118"/>
      <c r="CS594" s="118"/>
      <c r="CT594" s="118"/>
      <c r="CU594" s="118"/>
      <c r="CV594" s="118"/>
      <c r="CW594" s="118"/>
      <c r="CX594" s="118"/>
      <c r="CY594" s="118"/>
      <c r="CZ594" s="118"/>
      <c r="DA594" s="118"/>
      <c r="DB594" s="118"/>
      <c r="DC594" s="118"/>
      <c r="DD594" s="118"/>
      <c r="DE594" s="118"/>
      <c r="DF594" s="118"/>
      <c r="DG594" s="118"/>
      <c r="DH594" s="118"/>
      <c r="DI594" s="118"/>
      <c r="DJ594" s="118"/>
      <c r="DK594" s="118"/>
      <c r="DL594" s="118"/>
      <c r="DM594" s="118"/>
      <c r="DN594" s="118"/>
      <c r="DO594" s="118"/>
      <c r="DP594" s="118"/>
      <c r="DQ594" s="118"/>
      <c r="DR594" s="118"/>
      <c r="DS594" s="118"/>
      <c r="DT594" s="118"/>
      <c r="DU594" s="118"/>
      <c r="DV594" s="118"/>
      <c r="DW594" s="118"/>
      <c r="DX594" s="118"/>
      <c r="DY594" s="118"/>
      <c r="DZ594" s="118"/>
      <c r="EA594" s="118"/>
      <c r="EB594" s="118"/>
      <c r="EC594" s="118"/>
      <c r="ED594" s="118"/>
      <c r="EE594" s="118"/>
      <c r="EF594" s="118"/>
      <c r="EG594" s="118"/>
      <c r="EH594" s="118"/>
      <c r="EI594" s="118"/>
      <c r="EJ594" s="118"/>
      <c r="EK594" s="118"/>
      <c r="EL594" s="118"/>
      <c r="EM594" s="118"/>
      <c r="EN594" s="118"/>
      <c r="EO594" s="118"/>
      <c r="EP594" s="118"/>
      <c r="EQ594" s="118"/>
      <c r="ER594" s="118"/>
      <c r="ES594" s="118"/>
      <c r="ET594" s="118"/>
      <c r="EU594" s="118"/>
      <c r="EV594" s="118"/>
      <c r="EW594" s="118"/>
      <c r="EX594" s="118"/>
      <c r="EY594" s="118"/>
      <c r="EZ594" s="118"/>
      <c r="FA594" s="118"/>
      <c r="FB594" s="118"/>
      <c r="FC594" s="118"/>
      <c r="FD594" s="118"/>
      <c r="FE594" s="118"/>
      <c r="FF594" s="118"/>
      <c r="FG594" s="118"/>
      <c r="FH594" s="118"/>
      <c r="FI594" s="118"/>
      <c r="FJ594" s="118"/>
      <c r="FK594" s="118"/>
      <c r="FL594" s="118"/>
      <c r="FM594" s="118"/>
      <c r="FN594" s="118"/>
      <c r="FO594" s="118"/>
      <c r="FP594" s="118"/>
      <c r="FQ594" s="118"/>
      <c r="FR594" s="118"/>
      <c r="FS594" s="118"/>
      <c r="FT594" s="118"/>
      <c r="FU594" s="118"/>
      <c r="FV594" s="118"/>
      <c r="FW594" s="118"/>
      <c r="FX594" s="118"/>
      <c r="FY594" s="118"/>
      <c r="FZ594" s="118"/>
      <c r="GA594" s="118"/>
      <c r="GB594" s="118"/>
      <c r="GC594" s="118"/>
      <c r="GD594" s="118"/>
      <c r="GE594" s="118"/>
      <c r="GF594" s="118"/>
      <c r="GG594" s="118"/>
      <c r="GH594" s="118"/>
      <c r="GI594" s="118"/>
      <c r="GJ594" s="118"/>
      <c r="GK594" s="118"/>
      <c r="GL594" s="118"/>
      <c r="GM594" s="118"/>
      <c r="GN594" s="118"/>
      <c r="GO594" s="118"/>
      <c r="GP594" s="118"/>
      <c r="GQ594" s="118"/>
      <c r="GR594" s="118"/>
      <c r="GS594" s="118"/>
      <c r="GT594" s="118"/>
      <c r="GU594" s="118"/>
      <c r="GV594" s="118"/>
      <c r="GW594" s="118"/>
      <c r="GX594" s="118"/>
      <c r="GY594" s="118"/>
    </row>
    <row r="595" spans="1:207" s="118" customFormat="1" ht="30" customHeight="1" x14ac:dyDescent="0.25">
      <c r="A595" s="331">
        <v>409</v>
      </c>
      <c r="B595" s="245" t="s">
        <v>327</v>
      </c>
      <c r="C595" s="241">
        <v>1955</v>
      </c>
      <c r="D595" s="247" t="s">
        <v>201</v>
      </c>
      <c r="E595" s="247" t="s">
        <v>20</v>
      </c>
      <c r="F595" s="248">
        <v>2</v>
      </c>
      <c r="G595" s="248">
        <v>2</v>
      </c>
      <c r="H595" s="39">
        <v>1257.8</v>
      </c>
      <c r="I595" s="44">
        <v>0</v>
      </c>
      <c r="J595" s="39">
        <v>711.3</v>
      </c>
      <c r="K595" s="257">
        <f t="shared" si="159"/>
        <v>50000</v>
      </c>
      <c r="L595" s="249">
        <v>0</v>
      </c>
      <c r="M595" s="249">
        <v>0</v>
      </c>
      <c r="N595" s="249">
        <v>0</v>
      </c>
      <c r="O595" s="249">
        <f>'[1]Прод. прилож (2)'!$D$1330</f>
        <v>50000</v>
      </c>
      <c r="P595" s="249">
        <f t="shared" si="158"/>
        <v>39.751947845444427</v>
      </c>
      <c r="Q595" s="41">
        <v>9673</v>
      </c>
      <c r="R595" s="57" t="s">
        <v>93</v>
      </c>
      <c r="S595" s="46"/>
      <c r="T595" s="15"/>
      <c r="U595" s="15"/>
    </row>
    <row r="596" spans="1:207" s="241" customFormat="1" ht="30" customHeight="1" x14ac:dyDescent="0.25">
      <c r="A596" s="331">
        <v>410</v>
      </c>
      <c r="B596" s="245" t="s">
        <v>289</v>
      </c>
      <c r="C596" s="247">
        <v>1966</v>
      </c>
      <c r="D596" s="247" t="s">
        <v>201</v>
      </c>
      <c r="E596" s="247" t="s">
        <v>20</v>
      </c>
      <c r="F596" s="248">
        <v>3</v>
      </c>
      <c r="G596" s="248">
        <v>2</v>
      </c>
      <c r="H596" s="257">
        <v>1627.6</v>
      </c>
      <c r="I596" s="258">
        <v>0</v>
      </c>
      <c r="J596" s="39">
        <v>956.1</v>
      </c>
      <c r="K596" s="257">
        <f t="shared" si="159"/>
        <v>10082652.75</v>
      </c>
      <c r="L596" s="249">
        <v>0</v>
      </c>
      <c r="M596" s="249">
        <v>0</v>
      </c>
      <c r="N596" s="249">
        <v>0</v>
      </c>
      <c r="O596" s="249">
        <f>'[1]Прод. прилож (2)'!$D$170</f>
        <v>10082652.75</v>
      </c>
      <c r="P596" s="249">
        <f t="shared" si="158"/>
        <v>6194.7977082821335</v>
      </c>
      <c r="Q596" s="41">
        <v>9673</v>
      </c>
      <c r="R596" s="57" t="s">
        <v>91</v>
      </c>
      <c r="S596" s="149"/>
      <c r="T596" s="32"/>
      <c r="U596" s="32"/>
    </row>
    <row r="597" spans="1:207" s="241" customFormat="1" ht="30" customHeight="1" x14ac:dyDescent="0.25">
      <c r="A597" s="383">
        <v>411</v>
      </c>
      <c r="B597" s="370" t="s">
        <v>299</v>
      </c>
      <c r="C597" s="374">
        <v>1917</v>
      </c>
      <c r="D597" s="378" t="s">
        <v>201</v>
      </c>
      <c r="E597" s="378" t="s">
        <v>20</v>
      </c>
      <c r="F597" s="394">
        <v>2</v>
      </c>
      <c r="G597" s="394">
        <v>2</v>
      </c>
      <c r="H597" s="415">
        <v>836.9</v>
      </c>
      <c r="I597" s="436">
        <v>0</v>
      </c>
      <c r="J597" s="415">
        <v>276.89999999999998</v>
      </c>
      <c r="K597" s="257">
        <f t="shared" si="159"/>
        <v>158171.39000000001</v>
      </c>
      <c r="L597" s="249">
        <v>0</v>
      </c>
      <c r="M597" s="249">
        <f>'[1]Прод. прилож (2)'!$D$622</f>
        <v>158171.39000000001</v>
      </c>
      <c r="N597" s="249">
        <v>0</v>
      </c>
      <c r="O597" s="249">
        <v>0</v>
      </c>
      <c r="P597" s="249">
        <f t="shared" si="158"/>
        <v>188.99676185924247</v>
      </c>
      <c r="Q597" s="41">
        <v>9673</v>
      </c>
      <c r="R597" s="57" t="s">
        <v>92</v>
      </c>
      <c r="S597" s="46"/>
      <c r="T597" s="15"/>
      <c r="U597" s="15"/>
      <c r="V597" s="118"/>
      <c r="W597" s="118"/>
      <c r="X597" s="118"/>
      <c r="Y597" s="118"/>
      <c r="Z597" s="118"/>
      <c r="AA597" s="118"/>
      <c r="AB597" s="118"/>
      <c r="AC597" s="118"/>
      <c r="AD597" s="118"/>
      <c r="AE597" s="118"/>
      <c r="AF597" s="118"/>
      <c r="AG597" s="118"/>
      <c r="AH597" s="118"/>
      <c r="AI597" s="118"/>
      <c r="AJ597" s="118"/>
      <c r="AK597" s="118"/>
      <c r="AL597" s="118"/>
      <c r="AM597" s="118"/>
      <c r="AN597" s="118"/>
      <c r="AO597" s="118"/>
      <c r="AP597" s="118"/>
      <c r="AQ597" s="118"/>
      <c r="AR597" s="118"/>
      <c r="AS597" s="118"/>
      <c r="AT597" s="118"/>
      <c r="AU597" s="118"/>
      <c r="AV597" s="118"/>
      <c r="AW597" s="118"/>
      <c r="AX597" s="118"/>
      <c r="AY597" s="118"/>
      <c r="AZ597" s="118"/>
      <c r="BA597" s="118"/>
      <c r="BB597" s="118"/>
      <c r="BC597" s="118"/>
      <c r="BD597" s="118"/>
      <c r="BE597" s="118"/>
      <c r="BF597" s="118"/>
      <c r="BG597" s="118"/>
      <c r="BH597" s="118"/>
      <c r="BI597" s="118"/>
      <c r="BJ597" s="118"/>
      <c r="BK597" s="118"/>
      <c r="BL597" s="118"/>
      <c r="BM597" s="118"/>
      <c r="BN597" s="118"/>
      <c r="BO597" s="118"/>
      <c r="BP597" s="118"/>
      <c r="BQ597" s="118"/>
      <c r="BR597" s="118"/>
      <c r="BS597" s="118"/>
      <c r="BT597" s="118"/>
      <c r="BU597" s="118"/>
      <c r="BV597" s="118"/>
      <c r="BW597" s="118"/>
      <c r="BX597" s="118"/>
      <c r="BY597" s="118"/>
      <c r="BZ597" s="118"/>
      <c r="CA597" s="118"/>
      <c r="CB597" s="118"/>
      <c r="CC597" s="118"/>
      <c r="CD597" s="118"/>
      <c r="CE597" s="118"/>
      <c r="CF597" s="118"/>
      <c r="CG597" s="118"/>
      <c r="CH597" s="118"/>
      <c r="CI597" s="118"/>
      <c r="CJ597" s="118"/>
      <c r="CK597" s="118"/>
      <c r="CL597" s="118"/>
      <c r="CM597" s="118"/>
      <c r="CN597" s="118"/>
      <c r="CO597" s="118"/>
      <c r="CP597" s="118"/>
      <c r="CQ597" s="118"/>
      <c r="CR597" s="118"/>
      <c r="CS597" s="118"/>
      <c r="CT597" s="118"/>
      <c r="CU597" s="118"/>
      <c r="CV597" s="118"/>
      <c r="CW597" s="118"/>
      <c r="CX597" s="118"/>
      <c r="CY597" s="118"/>
      <c r="CZ597" s="118"/>
      <c r="DA597" s="118"/>
      <c r="DB597" s="118"/>
      <c r="DC597" s="118"/>
      <c r="DD597" s="118"/>
      <c r="DE597" s="118"/>
      <c r="DF597" s="118"/>
      <c r="DG597" s="118"/>
      <c r="DH597" s="118"/>
      <c r="DI597" s="118"/>
      <c r="DJ597" s="118"/>
      <c r="DK597" s="118"/>
      <c r="DL597" s="118"/>
      <c r="DM597" s="118"/>
      <c r="DN597" s="118"/>
      <c r="DO597" s="118"/>
      <c r="DP597" s="118"/>
      <c r="DQ597" s="118"/>
      <c r="DR597" s="118"/>
      <c r="DS597" s="118"/>
      <c r="DT597" s="118"/>
      <c r="DU597" s="118"/>
      <c r="DV597" s="118"/>
      <c r="DW597" s="118"/>
      <c r="DX597" s="118"/>
      <c r="DY597" s="118"/>
      <c r="DZ597" s="118"/>
      <c r="EA597" s="118"/>
      <c r="EB597" s="118"/>
      <c r="EC597" s="118"/>
      <c r="ED597" s="118"/>
      <c r="EE597" s="118"/>
      <c r="EF597" s="118"/>
      <c r="EG597" s="118"/>
      <c r="EH597" s="118"/>
      <c r="EI597" s="118"/>
      <c r="EJ597" s="118"/>
      <c r="EK597" s="118"/>
      <c r="EL597" s="118"/>
      <c r="EM597" s="118"/>
      <c r="EN597" s="118"/>
      <c r="EO597" s="118"/>
      <c r="EP597" s="118"/>
      <c r="EQ597" s="118"/>
      <c r="ER597" s="118"/>
      <c r="ES597" s="118"/>
      <c r="ET597" s="118"/>
      <c r="EU597" s="118"/>
      <c r="EV597" s="118"/>
      <c r="EW597" s="118"/>
      <c r="EX597" s="118"/>
      <c r="EY597" s="118"/>
      <c r="EZ597" s="118"/>
      <c r="FA597" s="118"/>
      <c r="FB597" s="118"/>
      <c r="FC597" s="118"/>
      <c r="FD597" s="118"/>
      <c r="FE597" s="118"/>
      <c r="FF597" s="118"/>
      <c r="FG597" s="118"/>
      <c r="FH597" s="118"/>
      <c r="FI597" s="118"/>
      <c r="FJ597" s="118"/>
      <c r="FK597" s="118"/>
      <c r="FL597" s="118"/>
      <c r="FM597" s="118"/>
      <c r="FN597" s="118"/>
      <c r="FO597" s="118"/>
      <c r="FP597" s="118"/>
      <c r="FQ597" s="118"/>
      <c r="FR597" s="118"/>
      <c r="FS597" s="118"/>
      <c r="FT597" s="118"/>
      <c r="FU597" s="118"/>
      <c r="FV597" s="118"/>
      <c r="FW597" s="118"/>
      <c r="FX597" s="118"/>
      <c r="FY597" s="118"/>
      <c r="FZ597" s="118"/>
      <c r="GA597" s="118"/>
      <c r="GB597" s="118"/>
      <c r="GC597" s="118"/>
      <c r="GD597" s="118"/>
      <c r="GE597" s="118"/>
      <c r="GF597" s="118"/>
      <c r="GG597" s="118"/>
      <c r="GH597" s="118"/>
      <c r="GI597" s="118"/>
      <c r="GJ597" s="118"/>
      <c r="GK597" s="118"/>
      <c r="GL597" s="118"/>
      <c r="GM597" s="118"/>
      <c r="GN597" s="118"/>
      <c r="GO597" s="118"/>
      <c r="GP597" s="118"/>
      <c r="GQ597" s="118"/>
      <c r="GR597" s="118"/>
      <c r="GS597" s="118"/>
      <c r="GT597" s="118"/>
      <c r="GU597" s="118"/>
      <c r="GV597" s="118"/>
      <c r="GW597" s="118"/>
      <c r="GX597" s="118"/>
      <c r="GY597" s="118"/>
    </row>
    <row r="598" spans="1:207" s="241" customFormat="1" ht="30" customHeight="1" x14ac:dyDescent="0.25">
      <c r="A598" s="384"/>
      <c r="B598" s="371"/>
      <c r="C598" s="375"/>
      <c r="D598" s="379"/>
      <c r="E598" s="379"/>
      <c r="F598" s="395"/>
      <c r="G598" s="395"/>
      <c r="H598" s="416"/>
      <c r="I598" s="437"/>
      <c r="J598" s="416"/>
      <c r="K598" s="257">
        <f t="shared" si="159"/>
        <v>3107750</v>
      </c>
      <c r="L598" s="249">
        <v>0</v>
      </c>
      <c r="M598" s="249">
        <v>0</v>
      </c>
      <c r="N598" s="249">
        <v>0</v>
      </c>
      <c r="O598" s="249">
        <f>'[1]Прод. прилож (2)'!$D$1331</f>
        <v>3107750</v>
      </c>
      <c r="P598" s="249">
        <f>K598/H597</f>
        <v>3713.4066196678218</v>
      </c>
      <c r="Q598" s="41">
        <v>9673</v>
      </c>
      <c r="R598" s="57" t="s">
        <v>93</v>
      </c>
      <c r="S598" s="46"/>
      <c r="T598" s="15"/>
      <c r="U598" s="15"/>
      <c r="V598" s="118"/>
      <c r="W598" s="118"/>
      <c r="X598" s="118"/>
      <c r="Y598" s="118"/>
      <c r="Z598" s="118"/>
      <c r="AA598" s="118"/>
      <c r="AB598" s="118"/>
      <c r="AC598" s="118"/>
      <c r="AD598" s="118"/>
      <c r="AE598" s="118"/>
      <c r="AF598" s="118"/>
      <c r="AG598" s="118"/>
      <c r="AH598" s="118"/>
      <c r="AI598" s="118"/>
      <c r="AJ598" s="118"/>
      <c r="AK598" s="118"/>
      <c r="AL598" s="118"/>
      <c r="AM598" s="118"/>
      <c r="AN598" s="118"/>
      <c r="AO598" s="118"/>
      <c r="AP598" s="118"/>
      <c r="AQ598" s="118"/>
      <c r="AR598" s="118"/>
      <c r="AS598" s="118"/>
      <c r="AT598" s="118"/>
      <c r="AU598" s="118"/>
      <c r="AV598" s="118"/>
      <c r="AW598" s="118"/>
      <c r="AX598" s="118"/>
      <c r="AY598" s="118"/>
      <c r="AZ598" s="118"/>
      <c r="BA598" s="118"/>
      <c r="BB598" s="118"/>
      <c r="BC598" s="118"/>
      <c r="BD598" s="118"/>
      <c r="BE598" s="118"/>
      <c r="BF598" s="118"/>
      <c r="BG598" s="118"/>
      <c r="BH598" s="118"/>
      <c r="BI598" s="118"/>
      <c r="BJ598" s="118"/>
      <c r="BK598" s="118"/>
      <c r="BL598" s="118"/>
      <c r="BM598" s="118"/>
      <c r="BN598" s="118"/>
      <c r="BO598" s="118"/>
      <c r="BP598" s="118"/>
      <c r="BQ598" s="118"/>
      <c r="BR598" s="118"/>
      <c r="BS598" s="118"/>
      <c r="BT598" s="118"/>
      <c r="BU598" s="118"/>
      <c r="BV598" s="118"/>
      <c r="BW598" s="118"/>
      <c r="BX598" s="118"/>
      <c r="BY598" s="118"/>
      <c r="BZ598" s="118"/>
      <c r="CA598" s="118"/>
      <c r="CB598" s="118"/>
      <c r="CC598" s="118"/>
      <c r="CD598" s="118"/>
      <c r="CE598" s="118"/>
      <c r="CF598" s="118"/>
      <c r="CG598" s="118"/>
      <c r="CH598" s="118"/>
      <c r="CI598" s="118"/>
      <c r="CJ598" s="118"/>
      <c r="CK598" s="118"/>
      <c r="CL598" s="118"/>
      <c r="CM598" s="118"/>
      <c r="CN598" s="118"/>
      <c r="CO598" s="118"/>
      <c r="CP598" s="118"/>
      <c r="CQ598" s="118"/>
      <c r="CR598" s="118"/>
      <c r="CS598" s="118"/>
      <c r="CT598" s="118"/>
      <c r="CU598" s="118"/>
      <c r="CV598" s="118"/>
      <c r="CW598" s="118"/>
      <c r="CX598" s="118"/>
      <c r="CY598" s="118"/>
      <c r="CZ598" s="118"/>
      <c r="DA598" s="118"/>
      <c r="DB598" s="118"/>
      <c r="DC598" s="118"/>
      <c r="DD598" s="118"/>
      <c r="DE598" s="118"/>
      <c r="DF598" s="118"/>
      <c r="DG598" s="118"/>
      <c r="DH598" s="118"/>
      <c r="DI598" s="118"/>
      <c r="DJ598" s="118"/>
      <c r="DK598" s="118"/>
      <c r="DL598" s="118"/>
      <c r="DM598" s="118"/>
      <c r="DN598" s="118"/>
      <c r="DO598" s="118"/>
      <c r="DP598" s="118"/>
      <c r="DQ598" s="118"/>
      <c r="DR598" s="118"/>
      <c r="DS598" s="118"/>
      <c r="DT598" s="118"/>
      <c r="DU598" s="118"/>
      <c r="DV598" s="118"/>
      <c r="DW598" s="118"/>
      <c r="DX598" s="118"/>
      <c r="DY598" s="118"/>
      <c r="DZ598" s="118"/>
      <c r="EA598" s="118"/>
      <c r="EB598" s="118"/>
      <c r="EC598" s="118"/>
      <c r="ED598" s="118"/>
      <c r="EE598" s="118"/>
      <c r="EF598" s="118"/>
      <c r="EG598" s="118"/>
      <c r="EH598" s="118"/>
      <c r="EI598" s="118"/>
      <c r="EJ598" s="118"/>
      <c r="EK598" s="118"/>
      <c r="EL598" s="118"/>
      <c r="EM598" s="118"/>
      <c r="EN598" s="118"/>
      <c r="EO598" s="118"/>
      <c r="EP598" s="118"/>
      <c r="EQ598" s="118"/>
      <c r="ER598" s="118"/>
      <c r="ES598" s="118"/>
      <c r="ET598" s="118"/>
      <c r="EU598" s="118"/>
      <c r="EV598" s="118"/>
      <c r="EW598" s="118"/>
      <c r="EX598" s="118"/>
      <c r="EY598" s="118"/>
      <c r="EZ598" s="118"/>
      <c r="FA598" s="118"/>
      <c r="FB598" s="118"/>
      <c r="FC598" s="118"/>
      <c r="FD598" s="118"/>
      <c r="FE598" s="118"/>
      <c r="FF598" s="118"/>
      <c r="FG598" s="118"/>
      <c r="FH598" s="118"/>
      <c r="FI598" s="118"/>
      <c r="FJ598" s="118"/>
      <c r="FK598" s="118"/>
      <c r="FL598" s="118"/>
      <c r="FM598" s="118"/>
      <c r="FN598" s="118"/>
      <c r="FO598" s="118"/>
      <c r="FP598" s="118"/>
      <c r="FQ598" s="118"/>
      <c r="FR598" s="118"/>
      <c r="FS598" s="118"/>
      <c r="FT598" s="118"/>
      <c r="FU598" s="118"/>
      <c r="FV598" s="118"/>
      <c r="FW598" s="118"/>
      <c r="FX598" s="118"/>
      <c r="FY598" s="118"/>
      <c r="FZ598" s="118"/>
      <c r="GA598" s="118"/>
      <c r="GB598" s="118"/>
      <c r="GC598" s="118"/>
      <c r="GD598" s="118"/>
      <c r="GE598" s="118"/>
      <c r="GF598" s="118"/>
      <c r="GG598" s="118"/>
      <c r="GH598" s="118"/>
      <c r="GI598" s="118"/>
      <c r="GJ598" s="118"/>
      <c r="GK598" s="118"/>
      <c r="GL598" s="118"/>
      <c r="GM598" s="118"/>
      <c r="GN598" s="118"/>
      <c r="GO598" s="118"/>
      <c r="GP598" s="118"/>
      <c r="GQ598" s="118"/>
      <c r="GR598" s="118"/>
      <c r="GS598" s="118"/>
      <c r="GT598" s="118"/>
      <c r="GU598" s="118"/>
      <c r="GV598" s="118"/>
      <c r="GW598" s="118"/>
      <c r="GX598" s="118"/>
      <c r="GY598" s="118"/>
    </row>
    <row r="599" spans="1:207" s="15" customFormat="1" ht="30" customHeight="1" x14ac:dyDescent="0.25">
      <c r="A599" s="383">
        <v>412</v>
      </c>
      <c r="B599" s="370" t="s">
        <v>290</v>
      </c>
      <c r="C599" s="378">
        <v>1979</v>
      </c>
      <c r="D599" s="378" t="s">
        <v>201</v>
      </c>
      <c r="E599" s="378" t="s">
        <v>20</v>
      </c>
      <c r="F599" s="394">
        <v>5</v>
      </c>
      <c r="G599" s="394">
        <v>1</v>
      </c>
      <c r="H599" s="415">
        <v>4696.3</v>
      </c>
      <c r="I599" s="417">
        <v>79.400000000000006</v>
      </c>
      <c r="J599" s="415">
        <v>2594.6</v>
      </c>
      <c r="K599" s="257">
        <f t="shared" ref="K599" si="171">SUM(L599:O599)</f>
        <v>335750.89</v>
      </c>
      <c r="L599" s="249">
        <v>0</v>
      </c>
      <c r="M599" s="249">
        <v>0</v>
      </c>
      <c r="N599" s="249">
        <v>0</v>
      </c>
      <c r="O599" s="249">
        <f>'[1]Прод. прилож (2)'!$D$171</f>
        <v>335750.89</v>
      </c>
      <c r="P599" s="249">
        <f t="shared" ref="P599" si="172">K599/H599</f>
        <v>71.492641015267338</v>
      </c>
      <c r="Q599" s="41">
        <v>9673</v>
      </c>
      <c r="R599" s="57" t="s">
        <v>91</v>
      </c>
      <c r="S599" s="149"/>
      <c r="T599" s="32"/>
      <c r="U599" s="32"/>
      <c r="V599" s="241"/>
      <c r="W599" s="241"/>
      <c r="X599" s="241"/>
      <c r="Y599" s="241"/>
      <c r="Z599" s="241"/>
      <c r="AA599" s="241"/>
      <c r="AB599" s="241"/>
      <c r="AC599" s="241"/>
      <c r="AD599" s="241"/>
      <c r="AE599" s="241"/>
      <c r="AF599" s="241"/>
      <c r="AG599" s="241"/>
      <c r="AH599" s="241"/>
      <c r="AI599" s="241"/>
      <c r="AJ599" s="241"/>
      <c r="AK599" s="241"/>
      <c r="AL599" s="241"/>
      <c r="AM599" s="241"/>
      <c r="AN599" s="241"/>
      <c r="AO599" s="241"/>
      <c r="AP599" s="241"/>
      <c r="AQ599" s="241"/>
      <c r="AR599" s="241"/>
      <c r="AS599" s="241"/>
      <c r="AT599" s="241"/>
      <c r="AU599" s="241"/>
      <c r="AV599" s="241"/>
      <c r="AW599" s="241"/>
      <c r="AX599" s="241"/>
      <c r="AY599" s="241"/>
      <c r="AZ599" s="241"/>
      <c r="BA599" s="241"/>
      <c r="BB599" s="241"/>
      <c r="BC599" s="241"/>
      <c r="BD599" s="241"/>
      <c r="BE599" s="241"/>
      <c r="BF599" s="241"/>
      <c r="BG599" s="241"/>
      <c r="BH599" s="241"/>
      <c r="BI599" s="241"/>
      <c r="BJ599" s="241"/>
      <c r="BK599" s="241"/>
      <c r="BL599" s="241"/>
      <c r="BM599" s="241"/>
      <c r="BN599" s="241"/>
      <c r="BO599" s="241"/>
      <c r="BP599" s="241"/>
      <c r="BQ599" s="241"/>
      <c r="BR599" s="241"/>
      <c r="BS599" s="241"/>
      <c r="BT599" s="241"/>
      <c r="BU599" s="241"/>
      <c r="BV599" s="241"/>
      <c r="BW599" s="241"/>
      <c r="BX599" s="241"/>
      <c r="BY599" s="241"/>
      <c r="BZ599" s="241"/>
      <c r="CA599" s="241"/>
      <c r="CB599" s="241"/>
      <c r="CC599" s="241"/>
      <c r="CD599" s="241"/>
      <c r="CE599" s="241"/>
      <c r="CF599" s="241"/>
      <c r="CG599" s="241"/>
      <c r="CH599" s="241"/>
      <c r="CI599" s="241"/>
      <c r="CJ599" s="241"/>
      <c r="CK599" s="241"/>
      <c r="CL599" s="241"/>
      <c r="CM599" s="241"/>
      <c r="CN599" s="241"/>
      <c r="CO599" s="241"/>
      <c r="CP599" s="241"/>
      <c r="CQ599" s="241"/>
      <c r="CR599" s="241"/>
      <c r="CS599" s="241"/>
      <c r="CT599" s="241"/>
      <c r="CU599" s="241"/>
      <c r="CV599" s="241"/>
      <c r="CW599" s="241"/>
      <c r="CX599" s="241"/>
      <c r="CY599" s="241"/>
      <c r="CZ599" s="241"/>
      <c r="DA599" s="241"/>
      <c r="DB599" s="241"/>
      <c r="DC599" s="241"/>
      <c r="DD599" s="241"/>
      <c r="DE599" s="241"/>
      <c r="DF599" s="241"/>
      <c r="DG599" s="241"/>
      <c r="DH599" s="241"/>
      <c r="DI599" s="241"/>
      <c r="DJ599" s="241"/>
      <c r="DK599" s="241"/>
      <c r="DL599" s="241"/>
      <c r="DM599" s="241"/>
      <c r="DN599" s="241"/>
      <c r="DO599" s="241"/>
      <c r="DP599" s="241"/>
      <c r="DQ599" s="241"/>
      <c r="DR599" s="241"/>
      <c r="DS599" s="241"/>
      <c r="DT599" s="241"/>
      <c r="DU599" s="241"/>
      <c r="DV599" s="241"/>
      <c r="DW599" s="241"/>
      <c r="DX599" s="241"/>
      <c r="DY599" s="241"/>
      <c r="DZ599" s="241"/>
      <c r="EA599" s="241"/>
      <c r="EB599" s="241"/>
      <c r="EC599" s="241"/>
      <c r="ED599" s="241"/>
      <c r="EE599" s="241"/>
      <c r="EF599" s="241"/>
      <c r="EG599" s="241"/>
      <c r="EH599" s="241"/>
      <c r="EI599" s="241"/>
      <c r="EJ599" s="241"/>
      <c r="EK599" s="241"/>
      <c r="EL599" s="241"/>
      <c r="EM599" s="241"/>
      <c r="EN599" s="241"/>
      <c r="EO599" s="241"/>
      <c r="EP599" s="241"/>
      <c r="EQ599" s="241"/>
      <c r="ER599" s="241"/>
      <c r="ES599" s="241"/>
      <c r="ET599" s="241"/>
      <c r="EU599" s="241"/>
      <c r="EV599" s="241"/>
      <c r="EW599" s="241"/>
      <c r="EX599" s="241"/>
      <c r="EY599" s="241"/>
      <c r="EZ599" s="241"/>
      <c r="FA599" s="241"/>
      <c r="FB599" s="241"/>
      <c r="FC599" s="241"/>
      <c r="FD599" s="241"/>
      <c r="FE599" s="241"/>
      <c r="FF599" s="241"/>
      <c r="FG599" s="241"/>
      <c r="FH599" s="241"/>
      <c r="FI599" s="241"/>
      <c r="FJ599" s="241"/>
      <c r="FK599" s="241"/>
      <c r="FL599" s="241"/>
      <c r="FM599" s="241"/>
      <c r="FN599" s="241"/>
      <c r="FO599" s="241"/>
      <c r="FP599" s="241"/>
      <c r="FQ599" s="241"/>
      <c r="FR599" s="241"/>
      <c r="FS599" s="241"/>
      <c r="FT599" s="241"/>
      <c r="FU599" s="241"/>
      <c r="FV599" s="241"/>
      <c r="FW599" s="241"/>
      <c r="FX599" s="241"/>
      <c r="FY599" s="241"/>
      <c r="FZ599" s="241"/>
      <c r="GA599" s="241"/>
      <c r="GB599" s="241"/>
      <c r="GC599" s="241"/>
      <c r="GD599" s="241"/>
      <c r="GE599" s="241"/>
      <c r="GF599" s="241"/>
      <c r="GG599" s="241"/>
      <c r="GH599" s="241"/>
      <c r="GI599" s="241"/>
      <c r="GJ599" s="241"/>
      <c r="GK599" s="241"/>
      <c r="GL599" s="241"/>
      <c r="GM599" s="241"/>
      <c r="GN599" s="241"/>
      <c r="GO599" s="241"/>
      <c r="GP599" s="241"/>
      <c r="GQ599" s="241"/>
      <c r="GR599" s="241"/>
      <c r="GS599" s="241"/>
      <c r="GT599" s="241"/>
      <c r="GU599" s="241"/>
      <c r="GV599" s="241"/>
      <c r="GW599" s="241"/>
      <c r="GX599" s="241"/>
      <c r="GY599" s="241"/>
    </row>
    <row r="600" spans="1:207" s="15" customFormat="1" ht="30" customHeight="1" x14ac:dyDescent="0.25">
      <c r="A600" s="384"/>
      <c r="B600" s="371"/>
      <c r="C600" s="379"/>
      <c r="D600" s="379"/>
      <c r="E600" s="379"/>
      <c r="F600" s="395"/>
      <c r="G600" s="395"/>
      <c r="H600" s="416"/>
      <c r="I600" s="418"/>
      <c r="J600" s="416"/>
      <c r="K600" s="257">
        <f t="shared" si="159"/>
        <v>7983247.2000000011</v>
      </c>
      <c r="L600" s="249">
        <v>0</v>
      </c>
      <c r="M600" s="249">
        <v>0</v>
      </c>
      <c r="N600" s="249">
        <v>0</v>
      </c>
      <c r="O600" s="249">
        <f>'[1]Прод. прилож (2)'!$D$623</f>
        <v>7983247.2000000011</v>
      </c>
      <c r="P600" s="249">
        <f>K600/H599</f>
        <v>1699.9014543363926</v>
      </c>
      <c r="Q600" s="41">
        <v>9673</v>
      </c>
      <c r="R600" s="57" t="s">
        <v>92</v>
      </c>
      <c r="S600" s="54"/>
      <c r="T600" s="32"/>
      <c r="U600" s="32"/>
      <c r="V600" s="241"/>
      <c r="W600" s="241"/>
      <c r="X600" s="241"/>
      <c r="Y600" s="241"/>
      <c r="Z600" s="241"/>
      <c r="AA600" s="241"/>
      <c r="AB600" s="241"/>
      <c r="AC600" s="241"/>
      <c r="AD600" s="241"/>
      <c r="AE600" s="241"/>
      <c r="AF600" s="241"/>
      <c r="AG600" s="241"/>
      <c r="AH600" s="241"/>
      <c r="AI600" s="241"/>
      <c r="AJ600" s="241"/>
      <c r="AK600" s="241"/>
      <c r="AL600" s="241"/>
      <c r="AM600" s="241"/>
      <c r="AN600" s="241"/>
      <c r="AO600" s="241"/>
      <c r="AP600" s="241"/>
      <c r="AQ600" s="241"/>
      <c r="AR600" s="241"/>
      <c r="AS600" s="241"/>
      <c r="AT600" s="241"/>
      <c r="AU600" s="241"/>
      <c r="AV600" s="241"/>
      <c r="AW600" s="241"/>
      <c r="AX600" s="241"/>
      <c r="AY600" s="241"/>
      <c r="AZ600" s="241"/>
      <c r="BA600" s="241"/>
      <c r="BB600" s="241"/>
      <c r="BC600" s="241"/>
      <c r="BD600" s="241"/>
      <c r="BE600" s="241"/>
      <c r="BF600" s="241"/>
      <c r="BG600" s="241"/>
      <c r="BH600" s="241"/>
      <c r="BI600" s="241"/>
      <c r="BJ600" s="241"/>
      <c r="BK600" s="241"/>
      <c r="BL600" s="241"/>
      <c r="BM600" s="241"/>
      <c r="BN600" s="241"/>
      <c r="BO600" s="241"/>
      <c r="BP600" s="241"/>
      <c r="BQ600" s="241"/>
      <c r="BR600" s="241"/>
      <c r="BS600" s="241"/>
      <c r="BT600" s="241"/>
      <c r="BU600" s="241"/>
      <c r="BV600" s="241"/>
      <c r="BW600" s="241"/>
      <c r="BX600" s="241"/>
      <c r="BY600" s="241"/>
      <c r="BZ600" s="241"/>
      <c r="CA600" s="241"/>
      <c r="CB600" s="241"/>
      <c r="CC600" s="241"/>
      <c r="CD600" s="241"/>
      <c r="CE600" s="241"/>
      <c r="CF600" s="241"/>
      <c r="CG600" s="241"/>
      <c r="CH600" s="241"/>
      <c r="CI600" s="241"/>
      <c r="CJ600" s="241"/>
      <c r="CK600" s="241"/>
      <c r="CL600" s="241"/>
      <c r="CM600" s="241"/>
      <c r="CN600" s="241"/>
      <c r="CO600" s="241"/>
      <c r="CP600" s="241"/>
      <c r="CQ600" s="241"/>
      <c r="CR600" s="241"/>
      <c r="CS600" s="241"/>
      <c r="CT600" s="241"/>
      <c r="CU600" s="241"/>
      <c r="CV600" s="241"/>
      <c r="CW600" s="241"/>
      <c r="CX600" s="241"/>
      <c r="CY600" s="241"/>
      <c r="CZ600" s="241"/>
      <c r="DA600" s="241"/>
      <c r="DB600" s="241"/>
      <c r="DC600" s="241"/>
      <c r="DD600" s="241"/>
      <c r="DE600" s="241"/>
      <c r="DF600" s="241"/>
      <c r="DG600" s="241"/>
      <c r="DH600" s="241"/>
      <c r="DI600" s="241"/>
      <c r="DJ600" s="241"/>
      <c r="DK600" s="241"/>
      <c r="DL600" s="241"/>
      <c r="DM600" s="241"/>
      <c r="DN600" s="241"/>
      <c r="DO600" s="241"/>
      <c r="DP600" s="241"/>
      <c r="DQ600" s="241"/>
      <c r="DR600" s="241"/>
      <c r="DS600" s="241"/>
      <c r="DT600" s="241"/>
      <c r="DU600" s="241"/>
      <c r="DV600" s="241"/>
      <c r="DW600" s="241"/>
      <c r="DX600" s="241"/>
      <c r="DY600" s="241"/>
      <c r="DZ600" s="241"/>
      <c r="EA600" s="241"/>
      <c r="EB600" s="241"/>
      <c r="EC600" s="241"/>
      <c r="ED600" s="241"/>
      <c r="EE600" s="241"/>
      <c r="EF600" s="241"/>
      <c r="EG600" s="241"/>
      <c r="EH600" s="241"/>
      <c r="EI600" s="241"/>
      <c r="EJ600" s="241"/>
      <c r="EK600" s="241"/>
      <c r="EL600" s="241"/>
      <c r="EM600" s="241"/>
      <c r="EN600" s="241"/>
      <c r="EO600" s="241"/>
      <c r="EP600" s="241"/>
      <c r="EQ600" s="241"/>
      <c r="ER600" s="241"/>
      <c r="ES600" s="241"/>
      <c r="ET600" s="241"/>
      <c r="EU600" s="241"/>
      <c r="EV600" s="241"/>
      <c r="EW600" s="241"/>
      <c r="EX600" s="241"/>
      <c r="EY600" s="241"/>
      <c r="EZ600" s="241"/>
      <c r="FA600" s="241"/>
      <c r="FB600" s="241"/>
      <c r="FC600" s="241"/>
      <c r="FD600" s="241"/>
      <c r="FE600" s="241"/>
      <c r="FF600" s="241"/>
      <c r="FG600" s="241"/>
      <c r="FH600" s="241"/>
      <c r="FI600" s="241"/>
      <c r="FJ600" s="241"/>
      <c r="FK600" s="241"/>
      <c r="FL600" s="241"/>
      <c r="FM600" s="241"/>
      <c r="FN600" s="241"/>
      <c r="FO600" s="241"/>
      <c r="FP600" s="241"/>
      <c r="FQ600" s="241"/>
      <c r="FR600" s="241"/>
      <c r="FS600" s="241"/>
      <c r="FT600" s="241"/>
      <c r="FU600" s="241"/>
      <c r="FV600" s="241"/>
      <c r="FW600" s="241"/>
      <c r="FX600" s="241"/>
      <c r="FY600" s="241"/>
      <c r="FZ600" s="241"/>
      <c r="GA600" s="241"/>
      <c r="GB600" s="241"/>
      <c r="GC600" s="241"/>
      <c r="GD600" s="241"/>
      <c r="GE600" s="241"/>
      <c r="GF600" s="241"/>
      <c r="GG600" s="241"/>
      <c r="GH600" s="241"/>
      <c r="GI600" s="241"/>
      <c r="GJ600" s="241"/>
      <c r="GK600" s="241"/>
      <c r="GL600" s="241"/>
      <c r="GM600" s="241"/>
      <c r="GN600" s="241"/>
      <c r="GO600" s="241"/>
      <c r="GP600" s="241"/>
      <c r="GQ600" s="241"/>
      <c r="GR600" s="241"/>
      <c r="GS600" s="241"/>
      <c r="GT600" s="241"/>
      <c r="GU600" s="241"/>
      <c r="GV600" s="241"/>
      <c r="GW600" s="241"/>
      <c r="GX600" s="241"/>
      <c r="GY600" s="241"/>
    </row>
    <row r="601" spans="1:207" s="118" customFormat="1" ht="30" customHeight="1" x14ac:dyDescent="0.25">
      <c r="A601" s="383">
        <v>413</v>
      </c>
      <c r="B601" s="370" t="s">
        <v>303</v>
      </c>
      <c r="C601" s="374">
        <v>1952</v>
      </c>
      <c r="D601" s="378" t="s">
        <v>201</v>
      </c>
      <c r="E601" s="374" t="s">
        <v>20</v>
      </c>
      <c r="F601" s="409">
        <v>2</v>
      </c>
      <c r="G601" s="409">
        <v>1</v>
      </c>
      <c r="H601" s="398">
        <v>1437.8</v>
      </c>
      <c r="I601" s="411">
        <v>277.89999999999998</v>
      </c>
      <c r="J601" s="415">
        <v>245.1</v>
      </c>
      <c r="K601" s="257">
        <f t="shared" ref="K601" si="173">SUM(L601:O601)</f>
        <v>849951.36</v>
      </c>
      <c r="L601" s="44">
        <v>0</v>
      </c>
      <c r="M601" s="44">
        <v>0</v>
      </c>
      <c r="N601" s="44">
        <v>0</v>
      </c>
      <c r="O601" s="233">
        <f>'[1]Прод. прилож (2)'!$D$172</f>
        <v>849951.36</v>
      </c>
      <c r="P601" s="41">
        <f>K601/H601</f>
        <v>591.1471414661288</v>
      </c>
      <c r="Q601" s="257">
        <v>9673</v>
      </c>
      <c r="R601" s="57" t="s">
        <v>91</v>
      </c>
      <c r="S601" s="138"/>
      <c r="T601" s="87"/>
      <c r="U601" s="87"/>
      <c r="V601" s="88"/>
      <c r="W601" s="88"/>
      <c r="X601" s="88"/>
      <c r="Y601" s="88"/>
      <c r="Z601" s="88"/>
      <c r="AA601" s="88"/>
      <c r="AB601" s="88"/>
      <c r="AC601" s="88"/>
      <c r="AD601" s="88"/>
      <c r="AE601" s="88"/>
      <c r="AF601" s="88"/>
      <c r="AG601" s="88"/>
      <c r="AH601" s="88"/>
      <c r="AI601" s="88"/>
      <c r="AJ601" s="88"/>
      <c r="AK601" s="88"/>
      <c r="AL601" s="88"/>
      <c r="AM601" s="88"/>
      <c r="AN601" s="88"/>
      <c r="AO601" s="88"/>
      <c r="AP601" s="88"/>
      <c r="AQ601" s="88"/>
      <c r="AR601" s="88"/>
      <c r="AS601" s="88"/>
      <c r="AT601" s="88"/>
      <c r="AU601" s="88"/>
      <c r="AV601" s="88"/>
      <c r="AW601" s="88"/>
      <c r="AX601" s="88"/>
      <c r="AY601" s="88"/>
      <c r="AZ601" s="88"/>
      <c r="BA601" s="88"/>
      <c r="BB601" s="88"/>
      <c r="BC601" s="88"/>
      <c r="BD601" s="88"/>
      <c r="BE601" s="88"/>
      <c r="BF601" s="88"/>
      <c r="BG601" s="88"/>
      <c r="BH601" s="88"/>
      <c r="BI601" s="88"/>
      <c r="BJ601" s="88"/>
      <c r="BK601" s="88"/>
      <c r="BL601" s="88"/>
      <c r="BM601" s="88"/>
      <c r="BN601" s="88"/>
      <c r="BO601" s="88"/>
      <c r="BP601" s="88"/>
      <c r="BQ601" s="88"/>
      <c r="BR601" s="88"/>
      <c r="BS601" s="88"/>
      <c r="BT601" s="88"/>
      <c r="BU601" s="88"/>
      <c r="BV601" s="88"/>
      <c r="BW601" s="88"/>
      <c r="BX601" s="88"/>
      <c r="BY601" s="88"/>
      <c r="BZ601" s="88"/>
      <c r="CA601" s="88"/>
      <c r="CB601" s="88"/>
      <c r="CC601" s="88"/>
      <c r="CD601" s="88"/>
      <c r="CE601" s="88"/>
      <c r="CF601" s="88"/>
      <c r="CG601" s="88"/>
      <c r="CH601" s="88"/>
      <c r="CI601" s="88"/>
      <c r="CJ601" s="88"/>
      <c r="CK601" s="88"/>
      <c r="CL601" s="88"/>
      <c r="CM601" s="88"/>
      <c r="CN601" s="88"/>
      <c r="CO601" s="88"/>
      <c r="CP601" s="88"/>
      <c r="CQ601" s="88"/>
      <c r="CR601" s="88"/>
      <c r="CS601" s="88"/>
      <c r="CT601" s="88"/>
      <c r="CU601" s="88"/>
      <c r="CV601" s="88"/>
      <c r="CW601" s="88"/>
      <c r="CX601" s="88"/>
      <c r="CY601" s="88"/>
      <c r="CZ601" s="88"/>
      <c r="DA601" s="88"/>
      <c r="DB601" s="88"/>
      <c r="DC601" s="88"/>
      <c r="DD601" s="88"/>
      <c r="DE601" s="88"/>
      <c r="DF601" s="88"/>
      <c r="DG601" s="88"/>
      <c r="DH601" s="88"/>
      <c r="DI601" s="88"/>
      <c r="DJ601" s="88"/>
      <c r="DK601" s="88"/>
      <c r="DL601" s="88"/>
      <c r="DM601" s="88"/>
      <c r="DN601" s="88"/>
      <c r="DO601" s="88"/>
      <c r="DP601" s="88"/>
      <c r="DQ601" s="88"/>
      <c r="DR601" s="88"/>
      <c r="DS601" s="88"/>
      <c r="DT601" s="88"/>
      <c r="DU601" s="88"/>
      <c r="DV601" s="88"/>
      <c r="DW601" s="88"/>
      <c r="DX601" s="88"/>
      <c r="DY601" s="88"/>
      <c r="DZ601" s="88"/>
      <c r="EA601" s="88"/>
      <c r="EB601" s="88"/>
      <c r="EC601" s="88"/>
      <c r="ED601" s="88"/>
      <c r="EE601" s="88"/>
      <c r="EF601" s="88"/>
      <c r="EG601" s="88"/>
      <c r="EH601" s="88"/>
      <c r="EI601" s="88"/>
      <c r="EJ601" s="88"/>
      <c r="EK601" s="88"/>
      <c r="EL601" s="88"/>
      <c r="EM601" s="88"/>
      <c r="EN601" s="88"/>
      <c r="EO601" s="88"/>
      <c r="EP601" s="88"/>
      <c r="EQ601" s="88"/>
      <c r="ER601" s="88"/>
      <c r="ES601" s="88"/>
      <c r="ET601" s="88"/>
      <c r="EU601" s="88"/>
      <c r="EV601" s="88"/>
      <c r="EW601" s="88"/>
      <c r="EX601" s="88"/>
      <c r="EY601" s="88"/>
      <c r="EZ601" s="88"/>
      <c r="FA601" s="88"/>
      <c r="FB601" s="88"/>
      <c r="FC601" s="88"/>
      <c r="FD601" s="88"/>
      <c r="FE601" s="88"/>
      <c r="FF601" s="88"/>
      <c r="FG601" s="88"/>
      <c r="FH601" s="88"/>
      <c r="FI601" s="88"/>
      <c r="FJ601" s="88"/>
      <c r="FK601" s="88"/>
      <c r="FL601" s="88"/>
      <c r="FM601" s="88"/>
      <c r="FN601" s="88"/>
      <c r="FO601" s="88"/>
      <c r="FP601" s="88"/>
      <c r="FQ601" s="88"/>
      <c r="FR601" s="88"/>
      <c r="FS601" s="88"/>
      <c r="FT601" s="88"/>
      <c r="FU601" s="88"/>
      <c r="FV601" s="88"/>
      <c r="FW601" s="88"/>
      <c r="FX601" s="88"/>
      <c r="FY601" s="88"/>
      <c r="FZ601" s="88"/>
      <c r="GA601" s="88"/>
      <c r="GB601" s="88"/>
      <c r="GC601" s="88"/>
      <c r="GD601" s="88"/>
      <c r="GE601" s="88"/>
      <c r="GF601" s="88"/>
      <c r="GG601" s="88"/>
      <c r="GH601" s="88"/>
      <c r="GI601" s="88"/>
      <c r="GJ601" s="88"/>
      <c r="GK601" s="88"/>
      <c r="GL601" s="88"/>
      <c r="GM601" s="88"/>
      <c r="GN601" s="88"/>
      <c r="GO601" s="88"/>
      <c r="GP601" s="88"/>
      <c r="GQ601" s="88"/>
      <c r="GR601" s="88"/>
      <c r="GS601" s="88"/>
      <c r="GT601" s="88"/>
      <c r="GU601" s="88"/>
      <c r="GV601" s="88"/>
      <c r="GW601" s="88"/>
      <c r="GX601" s="88"/>
      <c r="GY601" s="88"/>
    </row>
    <row r="602" spans="1:207" s="118" customFormat="1" ht="30" customHeight="1" x14ac:dyDescent="0.25">
      <c r="A602" s="508"/>
      <c r="B602" s="392"/>
      <c r="C602" s="441"/>
      <c r="D602" s="445"/>
      <c r="E602" s="441"/>
      <c r="F602" s="496"/>
      <c r="G602" s="496"/>
      <c r="H602" s="497"/>
      <c r="I602" s="509"/>
      <c r="J602" s="518"/>
      <c r="K602" s="257">
        <f t="shared" si="159"/>
        <v>8245707.6199999992</v>
      </c>
      <c r="L602" s="44">
        <v>0</v>
      </c>
      <c r="M602" s="44">
        <v>0</v>
      </c>
      <c r="N602" s="44">
        <v>0</v>
      </c>
      <c r="O602" s="233">
        <f>'[1]Прод. прилож (2)'!$D$624</f>
        <v>8245707.6199999992</v>
      </c>
      <c r="P602" s="41">
        <f>K602/H601</f>
        <v>5734.947572680484</v>
      </c>
      <c r="Q602" s="257">
        <v>9673</v>
      </c>
      <c r="R602" s="57" t="s">
        <v>92</v>
      </c>
      <c r="S602" s="87"/>
      <c r="T602" s="87"/>
      <c r="U602" s="87"/>
      <c r="V602" s="88"/>
      <c r="W602" s="88"/>
      <c r="X602" s="88"/>
      <c r="Y602" s="88"/>
      <c r="Z602" s="88"/>
      <c r="AA602" s="88"/>
      <c r="AB602" s="88"/>
      <c r="AC602" s="88"/>
      <c r="AD602" s="88"/>
      <c r="AE602" s="88"/>
      <c r="AF602" s="88"/>
      <c r="AG602" s="88"/>
      <c r="AH602" s="88"/>
      <c r="AI602" s="88"/>
      <c r="AJ602" s="88"/>
      <c r="AK602" s="88"/>
      <c r="AL602" s="88"/>
      <c r="AM602" s="88"/>
      <c r="AN602" s="88"/>
      <c r="AO602" s="88"/>
      <c r="AP602" s="88"/>
      <c r="AQ602" s="88"/>
      <c r="AR602" s="88"/>
      <c r="AS602" s="88"/>
      <c r="AT602" s="88"/>
      <c r="AU602" s="88"/>
      <c r="AV602" s="88"/>
      <c r="AW602" s="88"/>
      <c r="AX602" s="88"/>
      <c r="AY602" s="88"/>
      <c r="AZ602" s="88"/>
      <c r="BA602" s="88"/>
      <c r="BB602" s="88"/>
      <c r="BC602" s="88"/>
      <c r="BD602" s="88"/>
      <c r="BE602" s="88"/>
      <c r="BF602" s="88"/>
      <c r="BG602" s="88"/>
      <c r="BH602" s="88"/>
      <c r="BI602" s="88"/>
      <c r="BJ602" s="88"/>
      <c r="BK602" s="88"/>
      <c r="BL602" s="88"/>
      <c r="BM602" s="88"/>
      <c r="BN602" s="88"/>
      <c r="BO602" s="88"/>
      <c r="BP602" s="88"/>
      <c r="BQ602" s="88"/>
      <c r="BR602" s="88"/>
      <c r="BS602" s="88"/>
      <c r="BT602" s="88"/>
      <c r="BU602" s="88"/>
      <c r="BV602" s="88"/>
      <c r="BW602" s="88"/>
      <c r="BX602" s="88"/>
      <c r="BY602" s="88"/>
      <c r="BZ602" s="88"/>
      <c r="CA602" s="88"/>
      <c r="CB602" s="88"/>
      <c r="CC602" s="88"/>
      <c r="CD602" s="88"/>
      <c r="CE602" s="88"/>
      <c r="CF602" s="88"/>
      <c r="CG602" s="88"/>
      <c r="CH602" s="88"/>
      <c r="CI602" s="88"/>
      <c r="CJ602" s="88"/>
      <c r="CK602" s="88"/>
      <c r="CL602" s="88"/>
      <c r="CM602" s="88"/>
      <c r="CN602" s="88"/>
      <c r="CO602" s="88"/>
      <c r="CP602" s="88"/>
      <c r="CQ602" s="88"/>
      <c r="CR602" s="88"/>
      <c r="CS602" s="88"/>
      <c r="CT602" s="88"/>
      <c r="CU602" s="88"/>
      <c r="CV602" s="88"/>
      <c r="CW602" s="88"/>
      <c r="CX602" s="88"/>
      <c r="CY602" s="88"/>
      <c r="CZ602" s="88"/>
      <c r="DA602" s="88"/>
      <c r="DB602" s="88"/>
      <c r="DC602" s="88"/>
      <c r="DD602" s="88"/>
      <c r="DE602" s="88"/>
      <c r="DF602" s="88"/>
      <c r="DG602" s="88"/>
      <c r="DH602" s="88"/>
      <c r="DI602" s="88"/>
      <c r="DJ602" s="88"/>
      <c r="DK602" s="88"/>
      <c r="DL602" s="88"/>
      <c r="DM602" s="88"/>
      <c r="DN602" s="88"/>
      <c r="DO602" s="88"/>
      <c r="DP602" s="88"/>
      <c r="DQ602" s="88"/>
      <c r="DR602" s="88"/>
      <c r="DS602" s="88"/>
      <c r="DT602" s="88"/>
      <c r="DU602" s="88"/>
      <c r="DV602" s="88"/>
      <c r="DW602" s="88"/>
      <c r="DX602" s="88"/>
      <c r="DY602" s="88"/>
      <c r="DZ602" s="88"/>
      <c r="EA602" s="88"/>
      <c r="EB602" s="88"/>
      <c r="EC602" s="88"/>
      <c r="ED602" s="88"/>
      <c r="EE602" s="88"/>
      <c r="EF602" s="88"/>
      <c r="EG602" s="88"/>
      <c r="EH602" s="88"/>
      <c r="EI602" s="88"/>
      <c r="EJ602" s="88"/>
      <c r="EK602" s="88"/>
      <c r="EL602" s="88"/>
      <c r="EM602" s="88"/>
      <c r="EN602" s="88"/>
      <c r="EO602" s="88"/>
      <c r="EP602" s="88"/>
      <c r="EQ602" s="88"/>
      <c r="ER602" s="88"/>
      <c r="ES602" s="88"/>
      <c r="ET602" s="88"/>
      <c r="EU602" s="88"/>
      <c r="EV602" s="88"/>
      <c r="EW602" s="88"/>
      <c r="EX602" s="88"/>
      <c r="EY602" s="88"/>
      <c r="EZ602" s="88"/>
      <c r="FA602" s="88"/>
      <c r="FB602" s="88"/>
      <c r="FC602" s="88"/>
      <c r="FD602" s="88"/>
      <c r="FE602" s="88"/>
      <c r="FF602" s="88"/>
      <c r="FG602" s="88"/>
      <c r="FH602" s="88"/>
      <c r="FI602" s="88"/>
      <c r="FJ602" s="88"/>
      <c r="FK602" s="88"/>
      <c r="FL602" s="88"/>
      <c r="FM602" s="88"/>
      <c r="FN602" s="88"/>
      <c r="FO602" s="88"/>
      <c r="FP602" s="88"/>
      <c r="FQ602" s="88"/>
      <c r="FR602" s="88"/>
      <c r="FS602" s="88"/>
      <c r="FT602" s="88"/>
      <c r="FU602" s="88"/>
      <c r="FV602" s="88"/>
      <c r="FW602" s="88"/>
      <c r="FX602" s="88"/>
      <c r="FY602" s="88"/>
      <c r="FZ602" s="88"/>
      <c r="GA602" s="88"/>
      <c r="GB602" s="88"/>
      <c r="GC602" s="88"/>
      <c r="GD602" s="88"/>
      <c r="GE602" s="88"/>
      <c r="GF602" s="88"/>
      <c r="GG602" s="88"/>
      <c r="GH602" s="88"/>
      <c r="GI602" s="88"/>
      <c r="GJ602" s="88"/>
      <c r="GK602" s="88"/>
      <c r="GL602" s="88"/>
      <c r="GM602" s="88"/>
      <c r="GN602" s="88"/>
      <c r="GO602" s="88"/>
      <c r="GP602" s="88"/>
      <c r="GQ602" s="88"/>
      <c r="GR602" s="88"/>
      <c r="GS602" s="88"/>
      <c r="GT602" s="88"/>
      <c r="GU602" s="88"/>
      <c r="GV602" s="88"/>
      <c r="GW602" s="88"/>
      <c r="GX602" s="88"/>
      <c r="GY602" s="88"/>
    </row>
    <row r="603" spans="1:207" s="118" customFormat="1" ht="30" customHeight="1" x14ac:dyDescent="0.25">
      <c r="A603" s="384"/>
      <c r="B603" s="371"/>
      <c r="C603" s="375"/>
      <c r="D603" s="379"/>
      <c r="E603" s="375"/>
      <c r="F603" s="410"/>
      <c r="G603" s="410"/>
      <c r="H603" s="399"/>
      <c r="I603" s="412"/>
      <c r="J603" s="416"/>
      <c r="K603" s="257">
        <f>SUM(L603:O603)</f>
        <v>280879.81</v>
      </c>
      <c r="L603" s="44">
        <v>0</v>
      </c>
      <c r="M603" s="44">
        <v>0</v>
      </c>
      <c r="N603" s="44">
        <v>0</v>
      </c>
      <c r="O603" s="233">
        <f>'[1]Прод. прилож (2)'!$D$1332</f>
        <v>280879.81</v>
      </c>
      <c r="P603" s="41">
        <f>K603/H601</f>
        <v>195.3538809291974</v>
      </c>
      <c r="Q603" s="257">
        <v>9673</v>
      </c>
      <c r="R603" s="57" t="s">
        <v>93</v>
      </c>
      <c r="S603" s="90"/>
      <c r="T603" s="87"/>
      <c r="U603" s="87"/>
      <c r="V603" s="88"/>
      <c r="W603" s="88"/>
      <c r="X603" s="88"/>
      <c r="Y603" s="88"/>
      <c r="Z603" s="88"/>
      <c r="AA603" s="88"/>
      <c r="AB603" s="88"/>
      <c r="AC603" s="88"/>
      <c r="AD603" s="88"/>
      <c r="AE603" s="88"/>
      <c r="AF603" s="88"/>
      <c r="AG603" s="88"/>
      <c r="AH603" s="88"/>
      <c r="AI603" s="88"/>
      <c r="AJ603" s="88"/>
      <c r="AK603" s="88"/>
      <c r="AL603" s="88"/>
      <c r="AM603" s="88"/>
      <c r="AN603" s="88"/>
      <c r="AO603" s="88"/>
      <c r="AP603" s="88"/>
      <c r="AQ603" s="88"/>
      <c r="AR603" s="88"/>
      <c r="AS603" s="88"/>
      <c r="AT603" s="88"/>
      <c r="AU603" s="88"/>
      <c r="AV603" s="88"/>
      <c r="AW603" s="88"/>
      <c r="AX603" s="88"/>
      <c r="AY603" s="88"/>
      <c r="AZ603" s="88"/>
      <c r="BA603" s="88"/>
      <c r="BB603" s="88"/>
      <c r="BC603" s="88"/>
      <c r="BD603" s="88"/>
      <c r="BE603" s="88"/>
      <c r="BF603" s="88"/>
      <c r="BG603" s="88"/>
      <c r="BH603" s="88"/>
      <c r="BI603" s="88"/>
      <c r="BJ603" s="88"/>
      <c r="BK603" s="88"/>
      <c r="BL603" s="88"/>
      <c r="BM603" s="88"/>
      <c r="BN603" s="88"/>
      <c r="BO603" s="88"/>
      <c r="BP603" s="88"/>
      <c r="BQ603" s="88"/>
      <c r="BR603" s="88"/>
      <c r="BS603" s="88"/>
      <c r="BT603" s="88"/>
      <c r="BU603" s="88"/>
      <c r="BV603" s="88"/>
      <c r="BW603" s="88"/>
      <c r="BX603" s="88"/>
      <c r="BY603" s="88"/>
      <c r="BZ603" s="88"/>
      <c r="CA603" s="88"/>
      <c r="CB603" s="88"/>
      <c r="CC603" s="88"/>
      <c r="CD603" s="88"/>
      <c r="CE603" s="88"/>
      <c r="CF603" s="88"/>
      <c r="CG603" s="88"/>
      <c r="CH603" s="88"/>
      <c r="CI603" s="88"/>
      <c r="CJ603" s="88"/>
      <c r="CK603" s="88"/>
      <c r="CL603" s="88"/>
      <c r="CM603" s="88"/>
      <c r="CN603" s="88"/>
      <c r="CO603" s="88"/>
      <c r="CP603" s="88"/>
      <c r="CQ603" s="88"/>
      <c r="CR603" s="88"/>
      <c r="CS603" s="88"/>
      <c r="CT603" s="88"/>
      <c r="CU603" s="88"/>
      <c r="CV603" s="88"/>
      <c r="CW603" s="88"/>
      <c r="CX603" s="88"/>
      <c r="CY603" s="88"/>
      <c r="CZ603" s="88"/>
      <c r="DA603" s="88"/>
      <c r="DB603" s="88"/>
      <c r="DC603" s="88"/>
      <c r="DD603" s="88"/>
      <c r="DE603" s="88"/>
      <c r="DF603" s="88"/>
      <c r="DG603" s="88"/>
      <c r="DH603" s="88"/>
      <c r="DI603" s="88"/>
      <c r="DJ603" s="88"/>
      <c r="DK603" s="88"/>
      <c r="DL603" s="88"/>
      <c r="DM603" s="88"/>
      <c r="DN603" s="88"/>
      <c r="DO603" s="88"/>
      <c r="DP603" s="88"/>
      <c r="DQ603" s="88"/>
      <c r="DR603" s="88"/>
      <c r="DS603" s="88"/>
      <c r="DT603" s="88"/>
      <c r="DU603" s="88"/>
      <c r="DV603" s="88"/>
      <c r="DW603" s="88"/>
      <c r="DX603" s="88"/>
      <c r="DY603" s="88"/>
      <c r="DZ603" s="88"/>
      <c r="EA603" s="88"/>
      <c r="EB603" s="88"/>
      <c r="EC603" s="88"/>
      <c r="ED603" s="88"/>
      <c r="EE603" s="88"/>
      <c r="EF603" s="88"/>
      <c r="EG603" s="88"/>
      <c r="EH603" s="88"/>
      <c r="EI603" s="88"/>
      <c r="EJ603" s="88"/>
      <c r="EK603" s="88"/>
      <c r="EL603" s="88"/>
      <c r="EM603" s="88"/>
      <c r="EN603" s="88"/>
      <c r="EO603" s="88"/>
      <c r="EP603" s="88"/>
      <c r="EQ603" s="88"/>
      <c r="ER603" s="88"/>
      <c r="ES603" s="88"/>
      <c r="ET603" s="88"/>
      <c r="EU603" s="88"/>
      <c r="EV603" s="88"/>
      <c r="EW603" s="88"/>
      <c r="EX603" s="88"/>
      <c r="EY603" s="88"/>
      <c r="EZ603" s="88"/>
      <c r="FA603" s="88"/>
      <c r="FB603" s="88"/>
      <c r="FC603" s="88"/>
      <c r="FD603" s="88"/>
      <c r="FE603" s="88"/>
      <c r="FF603" s="88"/>
      <c r="FG603" s="88"/>
      <c r="FH603" s="88"/>
      <c r="FI603" s="88"/>
      <c r="FJ603" s="88"/>
      <c r="FK603" s="88"/>
      <c r="FL603" s="88"/>
      <c r="FM603" s="88"/>
      <c r="FN603" s="88"/>
      <c r="FO603" s="88"/>
      <c r="FP603" s="88"/>
      <c r="FQ603" s="88"/>
      <c r="FR603" s="88"/>
      <c r="FS603" s="88"/>
      <c r="FT603" s="88"/>
      <c r="FU603" s="88"/>
      <c r="FV603" s="88"/>
      <c r="FW603" s="88"/>
      <c r="FX603" s="88"/>
      <c r="FY603" s="88"/>
      <c r="FZ603" s="88"/>
      <c r="GA603" s="88"/>
      <c r="GB603" s="88"/>
      <c r="GC603" s="88"/>
      <c r="GD603" s="88"/>
      <c r="GE603" s="88"/>
      <c r="GF603" s="88"/>
      <c r="GG603" s="88"/>
      <c r="GH603" s="88"/>
      <c r="GI603" s="88"/>
      <c r="GJ603" s="88"/>
      <c r="GK603" s="88"/>
      <c r="GL603" s="88"/>
      <c r="GM603" s="88"/>
      <c r="GN603" s="88"/>
      <c r="GO603" s="88"/>
      <c r="GP603" s="88"/>
      <c r="GQ603" s="88"/>
      <c r="GR603" s="88"/>
      <c r="GS603" s="88"/>
      <c r="GT603" s="88"/>
      <c r="GU603" s="88"/>
      <c r="GV603" s="88"/>
      <c r="GW603" s="88"/>
      <c r="GX603" s="88"/>
      <c r="GY603" s="88"/>
    </row>
    <row r="604" spans="1:207" s="118" customFormat="1" ht="30" customHeight="1" x14ac:dyDescent="0.25">
      <c r="A604" s="383">
        <v>414</v>
      </c>
      <c r="B604" s="370" t="s">
        <v>300</v>
      </c>
      <c r="C604" s="374">
        <v>1954</v>
      </c>
      <c r="D604" s="378" t="s">
        <v>201</v>
      </c>
      <c r="E604" s="378" t="s">
        <v>20</v>
      </c>
      <c r="F604" s="394">
        <v>2</v>
      </c>
      <c r="G604" s="394">
        <v>2</v>
      </c>
      <c r="H604" s="415">
        <v>1197.9000000000001</v>
      </c>
      <c r="I604" s="436">
        <v>0</v>
      </c>
      <c r="J604" s="415">
        <v>659.9</v>
      </c>
      <c r="K604" s="257">
        <f t="shared" ref="K604:K651" si="174">SUM(L604:O604)</f>
        <v>49932.2</v>
      </c>
      <c r="L604" s="249">
        <v>0</v>
      </c>
      <c r="M604" s="249">
        <v>0</v>
      </c>
      <c r="N604" s="249">
        <v>0</v>
      </c>
      <c r="O604" s="249">
        <f>'[1]Прод. прилож (2)'!$D$625</f>
        <v>49932.2</v>
      </c>
      <c r="P604" s="249">
        <f t="shared" ref="P604:P651" si="175">K604/H604</f>
        <v>41.683112112864173</v>
      </c>
      <c r="Q604" s="41">
        <v>9673</v>
      </c>
      <c r="R604" s="57" t="s">
        <v>92</v>
      </c>
      <c r="S604" s="46"/>
      <c r="T604" s="15"/>
      <c r="U604" s="15"/>
    </row>
    <row r="605" spans="1:207" s="118" customFormat="1" ht="30" customHeight="1" x14ac:dyDescent="0.25">
      <c r="A605" s="384"/>
      <c r="B605" s="371"/>
      <c r="C605" s="375"/>
      <c r="D605" s="379"/>
      <c r="E605" s="379"/>
      <c r="F605" s="395"/>
      <c r="G605" s="395"/>
      <c r="H605" s="416"/>
      <c r="I605" s="437"/>
      <c r="J605" s="416"/>
      <c r="K605" s="257">
        <f t="shared" si="174"/>
        <v>6255722.5</v>
      </c>
      <c r="L605" s="249">
        <v>0</v>
      </c>
      <c r="M605" s="249">
        <v>0</v>
      </c>
      <c r="N605" s="249">
        <v>0</v>
      </c>
      <c r="O605" s="249">
        <f>'[1]Прод. прилож (2)'!$D$1333</f>
        <v>6255722.5</v>
      </c>
      <c r="P605" s="249">
        <f>K605/H604</f>
        <v>5222.2410050922444</v>
      </c>
      <c r="Q605" s="41">
        <v>9673</v>
      </c>
      <c r="R605" s="57" t="s">
        <v>93</v>
      </c>
      <c r="S605" s="46"/>
      <c r="T605" s="15"/>
      <c r="U605" s="15"/>
    </row>
    <row r="606" spans="1:207" s="118" customFormat="1" ht="30" customHeight="1" x14ac:dyDescent="0.25">
      <c r="A606" s="383">
        <v>415</v>
      </c>
      <c r="B606" s="366" t="s">
        <v>301</v>
      </c>
      <c r="C606" s="374">
        <v>1960</v>
      </c>
      <c r="D606" s="378" t="s">
        <v>201</v>
      </c>
      <c r="E606" s="378" t="s">
        <v>20</v>
      </c>
      <c r="F606" s="394">
        <v>2</v>
      </c>
      <c r="G606" s="394">
        <v>2</v>
      </c>
      <c r="H606" s="415">
        <v>1229.3</v>
      </c>
      <c r="I606" s="436">
        <v>0</v>
      </c>
      <c r="J606" s="415">
        <v>666.4</v>
      </c>
      <c r="K606" s="257">
        <f t="shared" si="174"/>
        <v>49932.2</v>
      </c>
      <c r="L606" s="249">
        <v>0</v>
      </c>
      <c r="M606" s="249">
        <v>0</v>
      </c>
      <c r="N606" s="249">
        <v>0</v>
      </c>
      <c r="O606" s="249">
        <f>'[1]Прод. прилож (2)'!$D$626</f>
        <v>49932.2</v>
      </c>
      <c r="P606" s="249">
        <f t="shared" si="175"/>
        <v>40.618400715854548</v>
      </c>
      <c r="Q606" s="41">
        <v>9673</v>
      </c>
      <c r="R606" s="57" t="s">
        <v>92</v>
      </c>
      <c r="S606" s="46"/>
      <c r="T606" s="15"/>
      <c r="U606" s="16"/>
    </row>
    <row r="607" spans="1:207" s="118" customFormat="1" ht="30" customHeight="1" x14ac:dyDescent="0.25">
      <c r="A607" s="384"/>
      <c r="B607" s="367"/>
      <c r="C607" s="375"/>
      <c r="D607" s="379"/>
      <c r="E607" s="379"/>
      <c r="F607" s="395"/>
      <c r="G607" s="395"/>
      <c r="H607" s="416"/>
      <c r="I607" s="437"/>
      <c r="J607" s="416"/>
      <c r="K607" s="257">
        <f t="shared" si="174"/>
        <v>5462510</v>
      </c>
      <c r="L607" s="249">
        <v>0</v>
      </c>
      <c r="M607" s="249">
        <v>0</v>
      </c>
      <c r="N607" s="249">
        <v>0</v>
      </c>
      <c r="O607" s="249">
        <f>'[1]Прод. прилож (2)'!$D$1334</f>
        <v>5462510</v>
      </c>
      <c r="P607" s="249">
        <f>K607/H606</f>
        <v>4443.5939152363135</v>
      </c>
      <c r="Q607" s="41">
        <v>9673</v>
      </c>
      <c r="R607" s="57" t="s">
        <v>93</v>
      </c>
      <c r="S607" s="46"/>
      <c r="T607" s="15"/>
      <c r="U607" s="16"/>
    </row>
    <row r="608" spans="1:207" s="15" customFormat="1" ht="30" customHeight="1" x14ac:dyDescent="0.25">
      <c r="A608" s="383">
        <v>416</v>
      </c>
      <c r="B608" s="370" t="s">
        <v>302</v>
      </c>
      <c r="C608" s="374">
        <v>1963</v>
      </c>
      <c r="D608" s="378" t="s">
        <v>201</v>
      </c>
      <c r="E608" s="378" t="s">
        <v>20</v>
      </c>
      <c r="F608" s="394">
        <v>3</v>
      </c>
      <c r="G608" s="394">
        <v>3</v>
      </c>
      <c r="H608" s="415">
        <v>3474.5</v>
      </c>
      <c r="I608" s="417">
        <v>124.1</v>
      </c>
      <c r="J608" s="415">
        <v>1501</v>
      </c>
      <c r="K608" s="257">
        <f t="shared" si="174"/>
        <v>69892.820000000007</v>
      </c>
      <c r="L608" s="249">
        <v>0</v>
      </c>
      <c r="M608" s="249">
        <v>0</v>
      </c>
      <c r="N608" s="249">
        <v>0</v>
      </c>
      <c r="O608" s="249">
        <f>'[1]Прод. прилож (2)'!$D$627</f>
        <v>69892.820000000007</v>
      </c>
      <c r="P608" s="249">
        <f t="shared" si="175"/>
        <v>20.115936105914521</v>
      </c>
      <c r="Q608" s="41">
        <v>9673</v>
      </c>
      <c r="R608" s="57" t="s">
        <v>92</v>
      </c>
      <c r="S608" s="46"/>
      <c r="V608" s="118"/>
      <c r="W608" s="118"/>
      <c r="X608" s="118"/>
      <c r="Y608" s="118"/>
      <c r="Z608" s="118"/>
      <c r="AA608" s="118"/>
      <c r="AB608" s="118"/>
      <c r="AC608" s="118"/>
      <c r="AD608" s="118"/>
      <c r="AE608" s="118"/>
      <c r="AF608" s="118"/>
      <c r="AG608" s="118"/>
      <c r="AH608" s="118"/>
      <c r="AI608" s="118"/>
      <c r="AJ608" s="118"/>
      <c r="AK608" s="118"/>
      <c r="AL608" s="118"/>
      <c r="AM608" s="118"/>
      <c r="AN608" s="118"/>
      <c r="AO608" s="118"/>
      <c r="AP608" s="118"/>
      <c r="AQ608" s="118"/>
      <c r="AR608" s="118"/>
      <c r="AS608" s="118"/>
      <c r="AT608" s="118"/>
      <c r="AU608" s="118"/>
      <c r="AV608" s="118"/>
      <c r="AW608" s="118"/>
      <c r="AX608" s="118"/>
      <c r="AY608" s="118"/>
      <c r="AZ608" s="118"/>
      <c r="BA608" s="118"/>
      <c r="BB608" s="118"/>
      <c r="BC608" s="118"/>
      <c r="BD608" s="118"/>
      <c r="BE608" s="118"/>
      <c r="BF608" s="118"/>
      <c r="BG608" s="118"/>
      <c r="BH608" s="118"/>
      <c r="BI608" s="118"/>
      <c r="BJ608" s="118"/>
      <c r="BK608" s="118"/>
      <c r="BL608" s="118"/>
      <c r="BM608" s="118"/>
      <c r="BN608" s="118"/>
      <c r="BO608" s="118"/>
      <c r="BP608" s="118"/>
      <c r="BQ608" s="118"/>
      <c r="BR608" s="118"/>
      <c r="BS608" s="118"/>
      <c r="BT608" s="118"/>
      <c r="BU608" s="118"/>
      <c r="BV608" s="118"/>
      <c r="BW608" s="118"/>
      <c r="BX608" s="118"/>
      <c r="BY608" s="118"/>
      <c r="BZ608" s="118"/>
      <c r="CA608" s="118"/>
      <c r="CB608" s="118"/>
      <c r="CC608" s="118"/>
      <c r="CD608" s="118"/>
      <c r="CE608" s="118"/>
      <c r="CF608" s="118"/>
      <c r="CG608" s="118"/>
      <c r="CH608" s="118"/>
      <c r="CI608" s="118"/>
      <c r="CJ608" s="118"/>
      <c r="CK608" s="118"/>
      <c r="CL608" s="118"/>
      <c r="CM608" s="118"/>
      <c r="CN608" s="118"/>
      <c r="CO608" s="118"/>
      <c r="CP608" s="118"/>
      <c r="CQ608" s="118"/>
      <c r="CR608" s="118"/>
      <c r="CS608" s="118"/>
      <c r="CT608" s="118"/>
      <c r="CU608" s="118"/>
      <c r="CV608" s="118"/>
      <c r="CW608" s="118"/>
      <c r="CX608" s="118"/>
      <c r="CY608" s="118"/>
      <c r="CZ608" s="118"/>
      <c r="DA608" s="118"/>
      <c r="DB608" s="118"/>
      <c r="DC608" s="118"/>
      <c r="DD608" s="118"/>
      <c r="DE608" s="118"/>
      <c r="DF608" s="118"/>
      <c r="DG608" s="118"/>
      <c r="DH608" s="118"/>
      <c r="DI608" s="118"/>
      <c r="DJ608" s="118"/>
      <c r="DK608" s="118"/>
      <c r="DL608" s="118"/>
      <c r="DM608" s="118"/>
      <c r="DN608" s="118"/>
      <c r="DO608" s="118"/>
      <c r="DP608" s="118"/>
      <c r="DQ608" s="118"/>
      <c r="DR608" s="118"/>
      <c r="DS608" s="118"/>
      <c r="DT608" s="118"/>
      <c r="DU608" s="118"/>
      <c r="DV608" s="118"/>
      <c r="DW608" s="118"/>
      <c r="DX608" s="118"/>
      <c r="DY608" s="118"/>
      <c r="DZ608" s="118"/>
      <c r="EA608" s="118"/>
      <c r="EB608" s="118"/>
      <c r="EC608" s="118"/>
      <c r="ED608" s="118"/>
      <c r="EE608" s="118"/>
      <c r="EF608" s="118"/>
      <c r="EG608" s="118"/>
      <c r="EH608" s="118"/>
      <c r="EI608" s="118"/>
      <c r="EJ608" s="118"/>
      <c r="EK608" s="118"/>
      <c r="EL608" s="118"/>
      <c r="EM608" s="118"/>
      <c r="EN608" s="118"/>
      <c r="EO608" s="118"/>
      <c r="EP608" s="118"/>
      <c r="EQ608" s="118"/>
      <c r="ER608" s="118"/>
      <c r="ES608" s="118"/>
      <c r="ET608" s="118"/>
      <c r="EU608" s="118"/>
      <c r="EV608" s="118"/>
      <c r="EW608" s="118"/>
      <c r="EX608" s="118"/>
      <c r="EY608" s="118"/>
      <c r="EZ608" s="118"/>
      <c r="FA608" s="118"/>
      <c r="FB608" s="118"/>
      <c r="FC608" s="118"/>
      <c r="FD608" s="118"/>
      <c r="FE608" s="118"/>
      <c r="FF608" s="118"/>
      <c r="FG608" s="118"/>
      <c r="FH608" s="118"/>
      <c r="FI608" s="118"/>
      <c r="FJ608" s="118"/>
      <c r="FK608" s="118"/>
      <c r="FL608" s="118"/>
      <c r="FM608" s="118"/>
      <c r="FN608" s="118"/>
      <c r="FO608" s="118"/>
      <c r="FP608" s="118"/>
      <c r="FQ608" s="118"/>
      <c r="FR608" s="118"/>
      <c r="FS608" s="118"/>
      <c r="FT608" s="118"/>
      <c r="FU608" s="118"/>
      <c r="FV608" s="118"/>
      <c r="FW608" s="118"/>
      <c r="FX608" s="118"/>
      <c r="FY608" s="118"/>
      <c r="FZ608" s="118"/>
      <c r="GA608" s="118"/>
      <c r="GB608" s="118"/>
      <c r="GC608" s="118"/>
      <c r="GD608" s="118"/>
      <c r="GE608" s="118"/>
      <c r="GF608" s="118"/>
      <c r="GG608" s="118"/>
      <c r="GH608" s="118"/>
      <c r="GI608" s="118"/>
      <c r="GJ608" s="118"/>
      <c r="GK608" s="118"/>
      <c r="GL608" s="118"/>
      <c r="GM608" s="118"/>
      <c r="GN608" s="118"/>
      <c r="GO608" s="118"/>
      <c r="GP608" s="118"/>
      <c r="GQ608" s="118"/>
      <c r="GR608" s="118"/>
      <c r="GS608" s="118"/>
      <c r="GT608" s="118"/>
      <c r="GU608" s="118"/>
      <c r="GV608" s="118"/>
      <c r="GW608" s="118"/>
      <c r="GX608" s="118"/>
      <c r="GY608" s="118"/>
    </row>
    <row r="609" spans="1:207" s="15" customFormat="1" ht="30" customHeight="1" x14ac:dyDescent="0.25">
      <c r="A609" s="384"/>
      <c r="B609" s="371"/>
      <c r="C609" s="375"/>
      <c r="D609" s="379"/>
      <c r="E609" s="379"/>
      <c r="F609" s="395"/>
      <c r="G609" s="395"/>
      <c r="H609" s="416"/>
      <c r="I609" s="418"/>
      <c r="J609" s="416"/>
      <c r="K609" s="257">
        <f t="shared" si="174"/>
        <v>17124962.5</v>
      </c>
      <c r="L609" s="249">
        <v>0</v>
      </c>
      <c r="M609" s="249">
        <v>0</v>
      </c>
      <c r="N609" s="249">
        <v>0</v>
      </c>
      <c r="O609" s="249">
        <f>'[1]Прод. прилож (2)'!$D$1335</f>
        <v>17124962.5</v>
      </c>
      <c r="P609" s="249">
        <f>K609/H608</f>
        <v>4928.7559361059148</v>
      </c>
      <c r="Q609" s="41">
        <v>9673</v>
      </c>
      <c r="R609" s="57" t="s">
        <v>93</v>
      </c>
      <c r="S609" s="46"/>
      <c r="V609" s="118"/>
      <c r="W609" s="118"/>
      <c r="X609" s="118"/>
      <c r="Y609" s="118"/>
      <c r="Z609" s="118"/>
      <c r="AA609" s="118"/>
      <c r="AB609" s="118"/>
      <c r="AC609" s="118"/>
      <c r="AD609" s="118"/>
      <c r="AE609" s="118"/>
      <c r="AF609" s="118"/>
      <c r="AG609" s="118"/>
      <c r="AH609" s="118"/>
      <c r="AI609" s="118"/>
      <c r="AJ609" s="118"/>
      <c r="AK609" s="118"/>
      <c r="AL609" s="118"/>
      <c r="AM609" s="118"/>
      <c r="AN609" s="118"/>
      <c r="AO609" s="118"/>
      <c r="AP609" s="118"/>
      <c r="AQ609" s="118"/>
      <c r="AR609" s="118"/>
      <c r="AS609" s="118"/>
      <c r="AT609" s="118"/>
      <c r="AU609" s="118"/>
      <c r="AV609" s="118"/>
      <c r="AW609" s="118"/>
      <c r="AX609" s="118"/>
      <c r="AY609" s="118"/>
      <c r="AZ609" s="118"/>
      <c r="BA609" s="118"/>
      <c r="BB609" s="118"/>
      <c r="BC609" s="118"/>
      <c r="BD609" s="118"/>
      <c r="BE609" s="118"/>
      <c r="BF609" s="118"/>
      <c r="BG609" s="118"/>
      <c r="BH609" s="118"/>
      <c r="BI609" s="118"/>
      <c r="BJ609" s="118"/>
      <c r="BK609" s="118"/>
      <c r="BL609" s="118"/>
      <c r="BM609" s="118"/>
      <c r="BN609" s="118"/>
      <c r="BO609" s="118"/>
      <c r="BP609" s="118"/>
      <c r="BQ609" s="118"/>
      <c r="BR609" s="118"/>
      <c r="BS609" s="118"/>
      <c r="BT609" s="118"/>
      <c r="BU609" s="118"/>
      <c r="BV609" s="118"/>
      <c r="BW609" s="118"/>
      <c r="BX609" s="118"/>
      <c r="BY609" s="118"/>
      <c r="BZ609" s="118"/>
      <c r="CA609" s="118"/>
      <c r="CB609" s="118"/>
      <c r="CC609" s="118"/>
      <c r="CD609" s="118"/>
      <c r="CE609" s="118"/>
      <c r="CF609" s="118"/>
      <c r="CG609" s="118"/>
      <c r="CH609" s="118"/>
      <c r="CI609" s="118"/>
      <c r="CJ609" s="118"/>
      <c r="CK609" s="118"/>
      <c r="CL609" s="118"/>
      <c r="CM609" s="118"/>
      <c r="CN609" s="118"/>
      <c r="CO609" s="118"/>
      <c r="CP609" s="118"/>
      <c r="CQ609" s="118"/>
      <c r="CR609" s="118"/>
      <c r="CS609" s="118"/>
      <c r="CT609" s="118"/>
      <c r="CU609" s="118"/>
      <c r="CV609" s="118"/>
      <c r="CW609" s="118"/>
      <c r="CX609" s="118"/>
      <c r="CY609" s="118"/>
      <c r="CZ609" s="118"/>
      <c r="DA609" s="118"/>
      <c r="DB609" s="118"/>
      <c r="DC609" s="118"/>
      <c r="DD609" s="118"/>
      <c r="DE609" s="118"/>
      <c r="DF609" s="118"/>
      <c r="DG609" s="118"/>
      <c r="DH609" s="118"/>
      <c r="DI609" s="118"/>
      <c r="DJ609" s="118"/>
      <c r="DK609" s="118"/>
      <c r="DL609" s="118"/>
      <c r="DM609" s="118"/>
      <c r="DN609" s="118"/>
      <c r="DO609" s="118"/>
      <c r="DP609" s="118"/>
      <c r="DQ609" s="118"/>
      <c r="DR609" s="118"/>
      <c r="DS609" s="118"/>
      <c r="DT609" s="118"/>
      <c r="DU609" s="118"/>
      <c r="DV609" s="118"/>
      <c r="DW609" s="118"/>
      <c r="DX609" s="118"/>
      <c r="DY609" s="118"/>
      <c r="DZ609" s="118"/>
      <c r="EA609" s="118"/>
      <c r="EB609" s="118"/>
      <c r="EC609" s="118"/>
      <c r="ED609" s="118"/>
      <c r="EE609" s="118"/>
      <c r="EF609" s="118"/>
      <c r="EG609" s="118"/>
      <c r="EH609" s="118"/>
      <c r="EI609" s="118"/>
      <c r="EJ609" s="118"/>
      <c r="EK609" s="118"/>
      <c r="EL609" s="118"/>
      <c r="EM609" s="118"/>
      <c r="EN609" s="118"/>
      <c r="EO609" s="118"/>
      <c r="EP609" s="118"/>
      <c r="EQ609" s="118"/>
      <c r="ER609" s="118"/>
      <c r="ES609" s="118"/>
      <c r="ET609" s="118"/>
      <c r="EU609" s="118"/>
      <c r="EV609" s="118"/>
      <c r="EW609" s="118"/>
      <c r="EX609" s="118"/>
      <c r="EY609" s="118"/>
      <c r="EZ609" s="118"/>
      <c r="FA609" s="118"/>
      <c r="FB609" s="118"/>
      <c r="FC609" s="118"/>
      <c r="FD609" s="118"/>
      <c r="FE609" s="118"/>
      <c r="FF609" s="118"/>
      <c r="FG609" s="118"/>
      <c r="FH609" s="118"/>
      <c r="FI609" s="118"/>
      <c r="FJ609" s="118"/>
      <c r="FK609" s="118"/>
      <c r="FL609" s="118"/>
      <c r="FM609" s="118"/>
      <c r="FN609" s="118"/>
      <c r="FO609" s="118"/>
      <c r="FP609" s="118"/>
      <c r="FQ609" s="118"/>
      <c r="FR609" s="118"/>
      <c r="FS609" s="118"/>
      <c r="FT609" s="118"/>
      <c r="FU609" s="118"/>
      <c r="FV609" s="118"/>
      <c r="FW609" s="118"/>
      <c r="FX609" s="118"/>
      <c r="FY609" s="118"/>
      <c r="FZ609" s="118"/>
      <c r="GA609" s="118"/>
      <c r="GB609" s="118"/>
      <c r="GC609" s="118"/>
      <c r="GD609" s="118"/>
      <c r="GE609" s="118"/>
      <c r="GF609" s="118"/>
      <c r="GG609" s="118"/>
      <c r="GH609" s="118"/>
      <c r="GI609" s="118"/>
      <c r="GJ609" s="118"/>
      <c r="GK609" s="118"/>
      <c r="GL609" s="118"/>
      <c r="GM609" s="118"/>
      <c r="GN609" s="118"/>
      <c r="GO609" s="118"/>
      <c r="GP609" s="118"/>
      <c r="GQ609" s="118"/>
      <c r="GR609" s="118"/>
      <c r="GS609" s="118"/>
      <c r="GT609" s="118"/>
      <c r="GU609" s="118"/>
      <c r="GV609" s="118"/>
      <c r="GW609" s="118"/>
      <c r="GX609" s="118"/>
      <c r="GY609" s="118"/>
    </row>
    <row r="610" spans="1:207" s="118" customFormat="1" ht="30" customHeight="1" x14ac:dyDescent="0.25">
      <c r="A610" s="383">
        <v>417</v>
      </c>
      <c r="B610" s="370" t="s">
        <v>304</v>
      </c>
      <c r="C610" s="374">
        <v>1957</v>
      </c>
      <c r="D610" s="378" t="s">
        <v>201</v>
      </c>
      <c r="E610" s="378" t="s">
        <v>20</v>
      </c>
      <c r="F610" s="394">
        <v>2</v>
      </c>
      <c r="G610" s="394">
        <v>2</v>
      </c>
      <c r="H610" s="415">
        <v>1178.5999999999999</v>
      </c>
      <c r="I610" s="436">
        <v>0</v>
      </c>
      <c r="J610" s="415">
        <v>647.4</v>
      </c>
      <c r="K610" s="257">
        <f t="shared" si="174"/>
        <v>58267.34</v>
      </c>
      <c r="L610" s="249">
        <v>0</v>
      </c>
      <c r="M610" s="249">
        <v>0</v>
      </c>
      <c r="N610" s="249">
        <v>0</v>
      </c>
      <c r="O610" s="249">
        <f>'[1]Прод. прилож (2)'!$D$628</f>
        <v>58267.34</v>
      </c>
      <c r="P610" s="249">
        <f t="shared" si="175"/>
        <v>49.437756660444599</v>
      </c>
      <c r="Q610" s="41">
        <v>9673</v>
      </c>
      <c r="R610" s="57" t="s">
        <v>92</v>
      </c>
      <c r="S610" s="46"/>
      <c r="T610" s="15"/>
      <c r="U610" s="15"/>
      <c r="V610" s="15"/>
      <c r="W610" s="15"/>
      <c r="X610" s="15"/>
      <c r="Y610" s="15"/>
      <c r="Z610" s="15"/>
      <c r="AA610" s="15"/>
      <c r="AB610" s="15"/>
      <c r="AC610" s="15"/>
      <c r="AD610" s="15"/>
      <c r="AE610" s="15"/>
      <c r="AF610" s="15"/>
      <c r="AG610" s="15"/>
      <c r="AH610" s="15"/>
      <c r="AI610" s="15"/>
      <c r="AJ610" s="15"/>
      <c r="AK610" s="15"/>
      <c r="AL610" s="15"/>
      <c r="AM610" s="15"/>
      <c r="AN610" s="15"/>
      <c r="AO610" s="15"/>
      <c r="AP610" s="15"/>
      <c r="AQ610" s="15"/>
      <c r="AR610" s="15"/>
      <c r="AS610" s="15"/>
      <c r="AT610" s="15"/>
      <c r="AU610" s="15"/>
      <c r="AV610" s="15"/>
      <c r="AW610" s="15"/>
      <c r="AX610" s="15"/>
      <c r="AY610" s="15"/>
      <c r="AZ610" s="15"/>
      <c r="BA610" s="15"/>
      <c r="BB610" s="15"/>
      <c r="BC610" s="15"/>
      <c r="BD610" s="15"/>
      <c r="BE610" s="15"/>
      <c r="BF610" s="15"/>
      <c r="BG610" s="15"/>
      <c r="BH610" s="15"/>
      <c r="BI610" s="15"/>
      <c r="BJ610" s="15"/>
      <c r="BK610" s="15"/>
      <c r="BL610" s="15"/>
      <c r="BM610" s="15"/>
      <c r="BN610" s="15"/>
      <c r="BO610" s="15"/>
      <c r="BP610" s="15"/>
      <c r="BQ610" s="15"/>
      <c r="BR610" s="15"/>
      <c r="BS610" s="15"/>
      <c r="BT610" s="15"/>
      <c r="BU610" s="15"/>
      <c r="BV610" s="15"/>
      <c r="BW610" s="15"/>
      <c r="BX610" s="15"/>
      <c r="BY610" s="15"/>
      <c r="BZ610" s="15"/>
      <c r="CA610" s="15"/>
      <c r="CB610" s="15"/>
      <c r="CC610" s="15"/>
      <c r="CD610" s="15"/>
      <c r="CE610" s="15"/>
      <c r="CF610" s="15"/>
      <c r="CG610" s="15"/>
      <c r="CH610" s="15"/>
      <c r="CI610" s="15"/>
      <c r="CJ610" s="15"/>
      <c r="CK610" s="15"/>
      <c r="CL610" s="15"/>
      <c r="CM610" s="15"/>
      <c r="CN610" s="15"/>
      <c r="CO610" s="15"/>
      <c r="CP610" s="15"/>
      <c r="CQ610" s="15"/>
      <c r="CR610" s="15"/>
      <c r="CS610" s="15"/>
      <c r="CT610" s="15"/>
      <c r="CU610" s="15"/>
      <c r="CV610" s="15"/>
      <c r="CW610" s="15"/>
      <c r="CX610" s="15"/>
      <c r="CY610" s="15"/>
      <c r="CZ610" s="15"/>
      <c r="DA610" s="15"/>
      <c r="DB610" s="15"/>
      <c r="DC610" s="15"/>
      <c r="DD610" s="15"/>
      <c r="DE610" s="15"/>
      <c r="DF610" s="15"/>
      <c r="DG610" s="15"/>
      <c r="DH610" s="15"/>
      <c r="DI610" s="15"/>
      <c r="DJ610" s="15"/>
      <c r="DK610" s="15"/>
      <c r="DL610" s="15"/>
      <c r="DM610" s="15"/>
      <c r="DN610" s="15"/>
      <c r="DO610" s="15"/>
      <c r="DP610" s="15"/>
      <c r="DQ610" s="15"/>
      <c r="DR610" s="15"/>
      <c r="DS610" s="15"/>
      <c r="DT610" s="15"/>
      <c r="DU610" s="15"/>
      <c r="DV610" s="15"/>
      <c r="DW610" s="15"/>
      <c r="DX610" s="15"/>
      <c r="DY610" s="15"/>
      <c r="DZ610" s="15"/>
      <c r="EA610" s="15"/>
      <c r="EB610" s="15"/>
      <c r="EC610" s="15"/>
      <c r="ED610" s="15"/>
      <c r="EE610" s="15"/>
      <c r="EF610" s="15"/>
      <c r="EG610" s="15"/>
      <c r="EH610" s="15"/>
      <c r="EI610" s="15"/>
      <c r="EJ610" s="15"/>
      <c r="EK610" s="15"/>
      <c r="EL610" s="15"/>
      <c r="EM610" s="15"/>
      <c r="EN610" s="15"/>
      <c r="EO610" s="15"/>
      <c r="EP610" s="15"/>
      <c r="EQ610" s="15"/>
      <c r="ER610" s="15"/>
      <c r="ES610" s="15"/>
      <c r="ET610" s="15"/>
      <c r="EU610" s="15"/>
      <c r="EV610" s="15"/>
      <c r="EW610" s="15"/>
      <c r="EX610" s="15"/>
      <c r="EY610" s="15"/>
      <c r="EZ610" s="15"/>
      <c r="FA610" s="15"/>
      <c r="FB610" s="15"/>
      <c r="FC610" s="15"/>
      <c r="FD610" s="15"/>
      <c r="FE610" s="15"/>
      <c r="FF610" s="15"/>
      <c r="FG610" s="15"/>
      <c r="FH610" s="15"/>
      <c r="FI610" s="15"/>
      <c r="FJ610" s="15"/>
      <c r="FK610" s="15"/>
      <c r="FL610" s="15"/>
      <c r="FM610" s="15"/>
      <c r="FN610" s="15"/>
      <c r="FO610" s="15"/>
      <c r="FP610" s="15"/>
      <c r="FQ610" s="15"/>
      <c r="FR610" s="15"/>
      <c r="FS610" s="15"/>
      <c r="FT610" s="15"/>
      <c r="FU610" s="15"/>
      <c r="FV610" s="15"/>
      <c r="FW610" s="15"/>
      <c r="FX610" s="15"/>
      <c r="FY610" s="15"/>
      <c r="FZ610" s="15"/>
      <c r="GA610" s="15"/>
      <c r="GB610" s="15"/>
      <c r="GC610" s="15"/>
      <c r="GD610" s="15"/>
      <c r="GE610" s="15"/>
      <c r="GF610" s="15"/>
      <c r="GG610" s="15"/>
      <c r="GH610" s="15"/>
      <c r="GI610" s="15"/>
      <c r="GJ610" s="15"/>
      <c r="GK610" s="15"/>
      <c r="GL610" s="15"/>
      <c r="GM610" s="15"/>
      <c r="GN610" s="15"/>
      <c r="GO610" s="15"/>
      <c r="GP610" s="15"/>
      <c r="GQ610" s="15"/>
      <c r="GR610" s="15"/>
      <c r="GS610" s="15"/>
      <c r="GT610" s="15"/>
      <c r="GU610" s="15"/>
      <c r="GV610" s="15"/>
      <c r="GW610" s="15"/>
      <c r="GX610" s="15"/>
      <c r="GY610" s="15"/>
    </row>
    <row r="611" spans="1:207" s="118" customFormat="1" ht="30" customHeight="1" x14ac:dyDescent="0.25">
      <c r="A611" s="384"/>
      <c r="B611" s="371"/>
      <c r="C611" s="375"/>
      <c r="D611" s="379"/>
      <c r="E611" s="379"/>
      <c r="F611" s="395"/>
      <c r="G611" s="395"/>
      <c r="H611" s="416"/>
      <c r="I611" s="437"/>
      <c r="J611" s="416"/>
      <c r="K611" s="257">
        <f t="shared" si="174"/>
        <v>8855165.5</v>
      </c>
      <c r="L611" s="249">
        <v>0</v>
      </c>
      <c r="M611" s="249">
        <v>0</v>
      </c>
      <c r="N611" s="249">
        <v>0</v>
      </c>
      <c r="O611" s="249">
        <f>'[1]Прод. прилож (2)'!$D$1336</f>
        <v>8855165.5</v>
      </c>
      <c r="P611" s="249">
        <f>K611/H610</f>
        <v>7513.2916171729175</v>
      </c>
      <c r="Q611" s="41">
        <v>9673</v>
      </c>
      <c r="R611" s="57" t="s">
        <v>93</v>
      </c>
      <c r="S611" s="46"/>
      <c r="T611" s="15"/>
      <c r="U611" s="15"/>
      <c r="V611" s="15"/>
      <c r="W611" s="15"/>
      <c r="X611" s="15"/>
      <c r="Y611" s="15"/>
      <c r="Z611" s="15"/>
      <c r="AA611" s="15"/>
      <c r="AB611" s="15"/>
      <c r="AC611" s="15"/>
      <c r="AD611" s="15"/>
      <c r="AE611" s="15"/>
      <c r="AF611" s="15"/>
      <c r="AG611" s="15"/>
      <c r="AH611" s="15"/>
      <c r="AI611" s="15"/>
      <c r="AJ611" s="15"/>
      <c r="AK611" s="15"/>
      <c r="AL611" s="15"/>
      <c r="AM611" s="15"/>
      <c r="AN611" s="15"/>
      <c r="AO611" s="15"/>
      <c r="AP611" s="15"/>
      <c r="AQ611" s="15"/>
      <c r="AR611" s="15"/>
      <c r="AS611" s="15"/>
      <c r="AT611" s="15"/>
      <c r="AU611" s="15"/>
      <c r="AV611" s="15"/>
      <c r="AW611" s="15"/>
      <c r="AX611" s="15"/>
      <c r="AY611" s="15"/>
      <c r="AZ611" s="15"/>
      <c r="BA611" s="15"/>
      <c r="BB611" s="15"/>
      <c r="BC611" s="15"/>
      <c r="BD611" s="15"/>
      <c r="BE611" s="15"/>
      <c r="BF611" s="15"/>
      <c r="BG611" s="15"/>
      <c r="BH611" s="15"/>
      <c r="BI611" s="15"/>
      <c r="BJ611" s="15"/>
      <c r="BK611" s="15"/>
      <c r="BL611" s="15"/>
      <c r="BM611" s="15"/>
      <c r="BN611" s="15"/>
      <c r="BO611" s="15"/>
      <c r="BP611" s="15"/>
      <c r="BQ611" s="15"/>
      <c r="BR611" s="15"/>
      <c r="BS611" s="15"/>
      <c r="BT611" s="15"/>
      <c r="BU611" s="15"/>
      <c r="BV611" s="15"/>
      <c r="BW611" s="15"/>
      <c r="BX611" s="15"/>
      <c r="BY611" s="15"/>
      <c r="BZ611" s="15"/>
      <c r="CA611" s="15"/>
      <c r="CB611" s="15"/>
      <c r="CC611" s="15"/>
      <c r="CD611" s="15"/>
      <c r="CE611" s="15"/>
      <c r="CF611" s="15"/>
      <c r="CG611" s="15"/>
      <c r="CH611" s="15"/>
      <c r="CI611" s="15"/>
      <c r="CJ611" s="15"/>
      <c r="CK611" s="15"/>
      <c r="CL611" s="15"/>
      <c r="CM611" s="15"/>
      <c r="CN611" s="15"/>
      <c r="CO611" s="15"/>
      <c r="CP611" s="15"/>
      <c r="CQ611" s="15"/>
      <c r="CR611" s="15"/>
      <c r="CS611" s="15"/>
      <c r="CT611" s="15"/>
      <c r="CU611" s="15"/>
      <c r="CV611" s="15"/>
      <c r="CW611" s="15"/>
      <c r="CX611" s="15"/>
      <c r="CY611" s="15"/>
      <c r="CZ611" s="15"/>
      <c r="DA611" s="15"/>
      <c r="DB611" s="15"/>
      <c r="DC611" s="15"/>
      <c r="DD611" s="15"/>
      <c r="DE611" s="15"/>
      <c r="DF611" s="15"/>
      <c r="DG611" s="15"/>
      <c r="DH611" s="15"/>
      <c r="DI611" s="15"/>
      <c r="DJ611" s="15"/>
      <c r="DK611" s="15"/>
      <c r="DL611" s="15"/>
      <c r="DM611" s="15"/>
      <c r="DN611" s="15"/>
      <c r="DO611" s="15"/>
      <c r="DP611" s="15"/>
      <c r="DQ611" s="15"/>
      <c r="DR611" s="15"/>
      <c r="DS611" s="15"/>
      <c r="DT611" s="15"/>
      <c r="DU611" s="15"/>
      <c r="DV611" s="15"/>
      <c r="DW611" s="15"/>
      <c r="DX611" s="15"/>
      <c r="DY611" s="15"/>
      <c r="DZ611" s="15"/>
      <c r="EA611" s="15"/>
      <c r="EB611" s="15"/>
      <c r="EC611" s="15"/>
      <c r="ED611" s="15"/>
      <c r="EE611" s="15"/>
      <c r="EF611" s="15"/>
      <c r="EG611" s="15"/>
      <c r="EH611" s="15"/>
      <c r="EI611" s="15"/>
      <c r="EJ611" s="15"/>
      <c r="EK611" s="15"/>
      <c r="EL611" s="15"/>
      <c r="EM611" s="15"/>
      <c r="EN611" s="15"/>
      <c r="EO611" s="15"/>
      <c r="EP611" s="15"/>
      <c r="EQ611" s="15"/>
      <c r="ER611" s="15"/>
      <c r="ES611" s="15"/>
      <c r="ET611" s="15"/>
      <c r="EU611" s="15"/>
      <c r="EV611" s="15"/>
      <c r="EW611" s="15"/>
      <c r="EX611" s="15"/>
      <c r="EY611" s="15"/>
      <c r="EZ611" s="15"/>
      <c r="FA611" s="15"/>
      <c r="FB611" s="15"/>
      <c r="FC611" s="15"/>
      <c r="FD611" s="15"/>
      <c r="FE611" s="15"/>
      <c r="FF611" s="15"/>
      <c r="FG611" s="15"/>
      <c r="FH611" s="15"/>
      <c r="FI611" s="15"/>
      <c r="FJ611" s="15"/>
      <c r="FK611" s="15"/>
      <c r="FL611" s="15"/>
      <c r="FM611" s="15"/>
      <c r="FN611" s="15"/>
      <c r="FO611" s="15"/>
      <c r="FP611" s="15"/>
      <c r="FQ611" s="15"/>
      <c r="FR611" s="15"/>
      <c r="FS611" s="15"/>
      <c r="FT611" s="15"/>
      <c r="FU611" s="15"/>
      <c r="FV611" s="15"/>
      <c r="FW611" s="15"/>
      <c r="FX611" s="15"/>
      <c r="FY611" s="15"/>
      <c r="FZ611" s="15"/>
      <c r="GA611" s="15"/>
      <c r="GB611" s="15"/>
      <c r="GC611" s="15"/>
      <c r="GD611" s="15"/>
      <c r="GE611" s="15"/>
      <c r="GF611" s="15"/>
      <c r="GG611" s="15"/>
      <c r="GH611" s="15"/>
      <c r="GI611" s="15"/>
      <c r="GJ611" s="15"/>
      <c r="GK611" s="15"/>
      <c r="GL611" s="15"/>
      <c r="GM611" s="15"/>
      <c r="GN611" s="15"/>
      <c r="GO611" s="15"/>
      <c r="GP611" s="15"/>
      <c r="GQ611" s="15"/>
      <c r="GR611" s="15"/>
      <c r="GS611" s="15"/>
      <c r="GT611" s="15"/>
      <c r="GU611" s="15"/>
      <c r="GV611" s="15"/>
      <c r="GW611" s="15"/>
      <c r="GX611" s="15"/>
      <c r="GY611" s="15"/>
    </row>
    <row r="612" spans="1:207" s="15" customFormat="1" ht="30" customHeight="1" x14ac:dyDescent="0.25">
      <c r="A612" s="383">
        <v>418</v>
      </c>
      <c r="B612" s="370" t="s">
        <v>305</v>
      </c>
      <c r="C612" s="374">
        <v>1976</v>
      </c>
      <c r="D612" s="378" t="s">
        <v>201</v>
      </c>
      <c r="E612" s="378" t="s">
        <v>20</v>
      </c>
      <c r="F612" s="394">
        <v>2</v>
      </c>
      <c r="G612" s="394">
        <v>3</v>
      </c>
      <c r="H612" s="415">
        <v>1606.8</v>
      </c>
      <c r="I612" s="436">
        <v>0</v>
      </c>
      <c r="J612" s="415">
        <v>894.1</v>
      </c>
      <c r="K612" s="257">
        <f t="shared" si="174"/>
        <v>24893.93</v>
      </c>
      <c r="L612" s="249">
        <v>0</v>
      </c>
      <c r="M612" s="249">
        <v>0</v>
      </c>
      <c r="N612" s="249">
        <v>0</v>
      </c>
      <c r="O612" s="249">
        <f>'[1]Прод. прилож (2)'!$D$629</f>
        <v>24893.93</v>
      </c>
      <c r="P612" s="249">
        <f t="shared" si="175"/>
        <v>15.492861588249939</v>
      </c>
      <c r="Q612" s="41">
        <v>9673</v>
      </c>
      <c r="R612" s="57" t="s">
        <v>92</v>
      </c>
      <c r="S612" s="55"/>
      <c r="T612" s="12"/>
      <c r="U612" s="32"/>
      <c r="V612" s="241"/>
      <c r="W612" s="241"/>
      <c r="X612" s="241"/>
      <c r="Y612" s="241"/>
      <c r="Z612" s="241"/>
      <c r="AA612" s="241"/>
      <c r="AB612" s="241"/>
      <c r="AC612" s="241"/>
      <c r="AD612" s="241"/>
      <c r="AE612" s="241"/>
      <c r="AF612" s="241"/>
      <c r="AG612" s="241"/>
      <c r="AH612" s="241"/>
      <c r="AI612" s="241"/>
      <c r="AJ612" s="241"/>
      <c r="AK612" s="241"/>
      <c r="AL612" s="241"/>
      <c r="AM612" s="241"/>
      <c r="AN612" s="241"/>
      <c r="AO612" s="241"/>
      <c r="AP612" s="241"/>
      <c r="AQ612" s="241"/>
      <c r="AR612" s="241"/>
      <c r="AS612" s="241"/>
      <c r="AT612" s="241"/>
      <c r="AU612" s="241"/>
      <c r="AV612" s="241"/>
      <c r="AW612" s="241"/>
      <c r="AX612" s="241"/>
      <c r="AY612" s="241"/>
      <c r="AZ612" s="241"/>
      <c r="BA612" s="241"/>
      <c r="BB612" s="241"/>
      <c r="BC612" s="241"/>
      <c r="BD612" s="241"/>
      <c r="BE612" s="241"/>
      <c r="BF612" s="241"/>
      <c r="BG612" s="241"/>
      <c r="BH612" s="241"/>
      <c r="BI612" s="241"/>
      <c r="BJ612" s="241"/>
      <c r="BK612" s="241"/>
      <c r="BL612" s="241"/>
      <c r="BM612" s="241"/>
      <c r="BN612" s="241"/>
      <c r="BO612" s="241"/>
      <c r="BP612" s="241"/>
      <c r="BQ612" s="241"/>
      <c r="BR612" s="241"/>
      <c r="BS612" s="241"/>
      <c r="BT612" s="241"/>
      <c r="BU612" s="241"/>
      <c r="BV612" s="241"/>
      <c r="BW612" s="241"/>
      <c r="BX612" s="241"/>
      <c r="BY612" s="241"/>
      <c r="BZ612" s="241"/>
      <c r="CA612" s="241"/>
      <c r="CB612" s="241"/>
      <c r="CC612" s="241"/>
      <c r="CD612" s="241"/>
      <c r="CE612" s="241"/>
      <c r="CF612" s="241"/>
      <c r="CG612" s="241"/>
      <c r="CH612" s="241"/>
      <c r="CI612" s="241"/>
      <c r="CJ612" s="241"/>
      <c r="CK612" s="241"/>
      <c r="CL612" s="241"/>
      <c r="CM612" s="241"/>
      <c r="CN612" s="241"/>
      <c r="CO612" s="241"/>
      <c r="CP612" s="241"/>
      <c r="CQ612" s="241"/>
      <c r="CR612" s="241"/>
      <c r="CS612" s="241"/>
      <c r="CT612" s="241"/>
      <c r="CU612" s="241"/>
      <c r="CV612" s="241"/>
      <c r="CW612" s="241"/>
      <c r="CX612" s="241"/>
      <c r="CY612" s="241"/>
      <c r="CZ612" s="241"/>
      <c r="DA612" s="241"/>
      <c r="DB612" s="241"/>
      <c r="DC612" s="241"/>
      <c r="DD612" s="241"/>
      <c r="DE612" s="241"/>
      <c r="DF612" s="241"/>
      <c r="DG612" s="241"/>
      <c r="DH612" s="241"/>
      <c r="DI612" s="241"/>
      <c r="DJ612" s="241"/>
      <c r="DK612" s="241"/>
      <c r="DL612" s="241"/>
      <c r="DM612" s="241"/>
      <c r="DN612" s="241"/>
      <c r="DO612" s="241"/>
      <c r="DP612" s="241"/>
      <c r="DQ612" s="241"/>
      <c r="DR612" s="241"/>
      <c r="DS612" s="241"/>
      <c r="DT612" s="241"/>
      <c r="DU612" s="241"/>
      <c r="DV612" s="241"/>
      <c r="DW612" s="241"/>
      <c r="DX612" s="241"/>
      <c r="DY612" s="241"/>
      <c r="DZ612" s="241"/>
      <c r="EA612" s="241"/>
      <c r="EB612" s="241"/>
      <c r="EC612" s="241"/>
      <c r="ED612" s="241"/>
      <c r="EE612" s="241"/>
      <c r="EF612" s="241"/>
      <c r="EG612" s="241"/>
      <c r="EH612" s="241"/>
      <c r="EI612" s="241"/>
      <c r="EJ612" s="241"/>
      <c r="EK612" s="241"/>
      <c r="EL612" s="241"/>
      <c r="EM612" s="241"/>
      <c r="EN612" s="241"/>
      <c r="EO612" s="241"/>
      <c r="EP612" s="241"/>
      <c r="EQ612" s="241"/>
      <c r="ER612" s="241"/>
      <c r="ES612" s="241"/>
      <c r="ET612" s="241"/>
      <c r="EU612" s="241"/>
      <c r="EV612" s="241"/>
      <c r="EW612" s="241"/>
      <c r="EX612" s="241"/>
      <c r="EY612" s="241"/>
      <c r="EZ612" s="241"/>
      <c r="FA612" s="241"/>
      <c r="FB612" s="241"/>
      <c r="FC612" s="241"/>
      <c r="FD612" s="241"/>
      <c r="FE612" s="241"/>
      <c r="FF612" s="241"/>
      <c r="FG612" s="241"/>
      <c r="FH612" s="241"/>
      <c r="FI612" s="241"/>
      <c r="FJ612" s="241"/>
      <c r="FK612" s="241"/>
      <c r="FL612" s="241"/>
      <c r="FM612" s="241"/>
      <c r="FN612" s="241"/>
      <c r="FO612" s="241"/>
      <c r="FP612" s="241"/>
      <c r="FQ612" s="241"/>
      <c r="FR612" s="241"/>
      <c r="FS612" s="241"/>
      <c r="FT612" s="241"/>
      <c r="FU612" s="241"/>
      <c r="FV612" s="241"/>
      <c r="FW612" s="241"/>
      <c r="FX612" s="241"/>
      <c r="FY612" s="241"/>
      <c r="FZ612" s="241"/>
      <c r="GA612" s="241"/>
      <c r="GB612" s="241"/>
      <c r="GC612" s="241"/>
      <c r="GD612" s="241"/>
      <c r="GE612" s="241"/>
      <c r="GF612" s="241"/>
      <c r="GG612" s="241"/>
      <c r="GH612" s="241"/>
      <c r="GI612" s="241"/>
      <c r="GJ612" s="241"/>
      <c r="GK612" s="241"/>
      <c r="GL612" s="241"/>
      <c r="GM612" s="241"/>
      <c r="GN612" s="241"/>
      <c r="GO612" s="241"/>
      <c r="GP612" s="241"/>
      <c r="GQ612" s="241"/>
      <c r="GR612" s="241"/>
      <c r="GS612" s="241"/>
      <c r="GT612" s="241"/>
      <c r="GU612" s="241"/>
      <c r="GV612" s="241"/>
      <c r="GW612" s="241"/>
      <c r="GX612" s="241"/>
      <c r="GY612" s="241"/>
    </row>
    <row r="613" spans="1:207" s="15" customFormat="1" ht="30" customHeight="1" x14ac:dyDescent="0.25">
      <c r="A613" s="384"/>
      <c r="B613" s="371"/>
      <c r="C613" s="375"/>
      <c r="D613" s="379"/>
      <c r="E613" s="379"/>
      <c r="F613" s="395"/>
      <c r="G613" s="395"/>
      <c r="H613" s="416"/>
      <c r="I613" s="437"/>
      <c r="J613" s="416"/>
      <c r="K613" s="257">
        <f t="shared" si="174"/>
        <v>6704912.5</v>
      </c>
      <c r="L613" s="249">
        <v>0</v>
      </c>
      <c r="M613" s="249">
        <v>0</v>
      </c>
      <c r="N613" s="249">
        <v>0</v>
      </c>
      <c r="O613" s="249">
        <f>'[1]Прод. прилож (2)'!$D$1337</f>
        <v>6704912.5</v>
      </c>
      <c r="P613" s="249">
        <f>K613/H612</f>
        <v>4172.8357605177998</v>
      </c>
      <c r="Q613" s="41">
        <v>9673</v>
      </c>
      <c r="R613" s="57" t="s">
        <v>93</v>
      </c>
      <c r="S613" s="55"/>
      <c r="T613" s="12"/>
      <c r="U613" s="32"/>
      <c r="V613" s="241"/>
      <c r="W613" s="241"/>
      <c r="X613" s="241"/>
      <c r="Y613" s="241"/>
      <c r="Z613" s="241"/>
      <c r="AA613" s="241"/>
      <c r="AB613" s="241"/>
      <c r="AC613" s="241"/>
      <c r="AD613" s="241"/>
      <c r="AE613" s="241"/>
      <c r="AF613" s="241"/>
      <c r="AG613" s="241"/>
      <c r="AH613" s="241"/>
      <c r="AI613" s="241"/>
      <c r="AJ613" s="241"/>
      <c r="AK613" s="241"/>
      <c r="AL613" s="241"/>
      <c r="AM613" s="241"/>
      <c r="AN613" s="241"/>
      <c r="AO613" s="241"/>
      <c r="AP613" s="241"/>
      <c r="AQ613" s="241"/>
      <c r="AR613" s="241"/>
      <c r="AS613" s="241"/>
      <c r="AT613" s="241"/>
      <c r="AU613" s="241"/>
      <c r="AV613" s="241"/>
      <c r="AW613" s="241"/>
      <c r="AX613" s="241"/>
      <c r="AY613" s="241"/>
      <c r="AZ613" s="241"/>
      <c r="BA613" s="241"/>
      <c r="BB613" s="241"/>
      <c r="BC613" s="241"/>
      <c r="BD613" s="241"/>
      <c r="BE613" s="241"/>
      <c r="BF613" s="241"/>
      <c r="BG613" s="241"/>
      <c r="BH613" s="241"/>
      <c r="BI613" s="241"/>
      <c r="BJ613" s="241"/>
      <c r="BK613" s="241"/>
      <c r="BL613" s="241"/>
      <c r="BM613" s="241"/>
      <c r="BN613" s="241"/>
      <c r="BO613" s="241"/>
      <c r="BP613" s="241"/>
      <c r="BQ613" s="241"/>
      <c r="BR613" s="241"/>
      <c r="BS613" s="241"/>
      <c r="BT613" s="241"/>
      <c r="BU613" s="241"/>
      <c r="BV613" s="241"/>
      <c r="BW613" s="241"/>
      <c r="BX613" s="241"/>
      <c r="BY613" s="241"/>
      <c r="BZ613" s="241"/>
      <c r="CA613" s="241"/>
      <c r="CB613" s="241"/>
      <c r="CC613" s="241"/>
      <c r="CD613" s="241"/>
      <c r="CE613" s="241"/>
      <c r="CF613" s="241"/>
      <c r="CG613" s="241"/>
      <c r="CH613" s="241"/>
      <c r="CI613" s="241"/>
      <c r="CJ613" s="241"/>
      <c r="CK613" s="241"/>
      <c r="CL613" s="241"/>
      <c r="CM613" s="241"/>
      <c r="CN613" s="241"/>
      <c r="CO613" s="241"/>
      <c r="CP613" s="241"/>
      <c r="CQ613" s="241"/>
      <c r="CR613" s="241"/>
      <c r="CS613" s="241"/>
      <c r="CT613" s="241"/>
      <c r="CU613" s="241"/>
      <c r="CV613" s="241"/>
      <c r="CW613" s="241"/>
      <c r="CX613" s="241"/>
      <c r="CY613" s="241"/>
      <c r="CZ613" s="241"/>
      <c r="DA613" s="241"/>
      <c r="DB613" s="241"/>
      <c r="DC613" s="241"/>
      <c r="DD613" s="241"/>
      <c r="DE613" s="241"/>
      <c r="DF613" s="241"/>
      <c r="DG613" s="241"/>
      <c r="DH613" s="241"/>
      <c r="DI613" s="241"/>
      <c r="DJ613" s="241"/>
      <c r="DK613" s="241"/>
      <c r="DL613" s="241"/>
      <c r="DM613" s="241"/>
      <c r="DN613" s="241"/>
      <c r="DO613" s="241"/>
      <c r="DP613" s="241"/>
      <c r="DQ613" s="241"/>
      <c r="DR613" s="241"/>
      <c r="DS613" s="241"/>
      <c r="DT613" s="241"/>
      <c r="DU613" s="241"/>
      <c r="DV613" s="241"/>
      <c r="DW613" s="241"/>
      <c r="DX613" s="241"/>
      <c r="DY613" s="241"/>
      <c r="DZ613" s="241"/>
      <c r="EA613" s="241"/>
      <c r="EB613" s="241"/>
      <c r="EC613" s="241"/>
      <c r="ED613" s="241"/>
      <c r="EE613" s="241"/>
      <c r="EF613" s="241"/>
      <c r="EG613" s="241"/>
      <c r="EH613" s="241"/>
      <c r="EI613" s="241"/>
      <c r="EJ613" s="241"/>
      <c r="EK613" s="241"/>
      <c r="EL613" s="241"/>
      <c r="EM613" s="241"/>
      <c r="EN613" s="241"/>
      <c r="EO613" s="241"/>
      <c r="EP613" s="241"/>
      <c r="EQ613" s="241"/>
      <c r="ER613" s="241"/>
      <c r="ES613" s="241"/>
      <c r="ET613" s="241"/>
      <c r="EU613" s="241"/>
      <c r="EV613" s="241"/>
      <c r="EW613" s="241"/>
      <c r="EX613" s="241"/>
      <c r="EY613" s="241"/>
      <c r="EZ613" s="241"/>
      <c r="FA613" s="241"/>
      <c r="FB613" s="241"/>
      <c r="FC613" s="241"/>
      <c r="FD613" s="241"/>
      <c r="FE613" s="241"/>
      <c r="FF613" s="241"/>
      <c r="FG613" s="241"/>
      <c r="FH613" s="241"/>
      <c r="FI613" s="241"/>
      <c r="FJ613" s="241"/>
      <c r="FK613" s="241"/>
      <c r="FL613" s="241"/>
      <c r="FM613" s="241"/>
      <c r="FN613" s="241"/>
      <c r="FO613" s="241"/>
      <c r="FP613" s="241"/>
      <c r="FQ613" s="241"/>
      <c r="FR613" s="241"/>
      <c r="FS613" s="241"/>
      <c r="FT613" s="241"/>
      <c r="FU613" s="241"/>
      <c r="FV613" s="241"/>
      <c r="FW613" s="241"/>
      <c r="FX613" s="241"/>
      <c r="FY613" s="241"/>
      <c r="FZ613" s="241"/>
      <c r="GA613" s="241"/>
      <c r="GB613" s="241"/>
      <c r="GC613" s="241"/>
      <c r="GD613" s="241"/>
      <c r="GE613" s="241"/>
      <c r="GF613" s="241"/>
      <c r="GG613" s="241"/>
      <c r="GH613" s="241"/>
      <c r="GI613" s="241"/>
      <c r="GJ613" s="241"/>
      <c r="GK613" s="241"/>
      <c r="GL613" s="241"/>
      <c r="GM613" s="241"/>
      <c r="GN613" s="241"/>
      <c r="GO613" s="241"/>
      <c r="GP613" s="241"/>
      <c r="GQ613" s="241"/>
      <c r="GR613" s="241"/>
      <c r="GS613" s="241"/>
      <c r="GT613" s="241"/>
      <c r="GU613" s="241"/>
      <c r="GV613" s="241"/>
      <c r="GW613" s="241"/>
      <c r="GX613" s="241"/>
      <c r="GY613" s="241"/>
    </row>
    <row r="614" spans="1:207" s="118" customFormat="1" ht="30" customHeight="1" x14ac:dyDescent="0.25">
      <c r="A614" s="171">
        <v>419</v>
      </c>
      <c r="B614" s="245" t="s">
        <v>291</v>
      </c>
      <c r="C614" s="247">
        <v>1966</v>
      </c>
      <c r="D614" s="247" t="s">
        <v>201</v>
      </c>
      <c r="E614" s="247" t="s">
        <v>20</v>
      </c>
      <c r="F614" s="248">
        <v>5</v>
      </c>
      <c r="G614" s="248">
        <v>2</v>
      </c>
      <c r="H614" s="39">
        <v>2306.6999999999998</v>
      </c>
      <c r="I614" s="124">
        <v>73.099999999999994</v>
      </c>
      <c r="J614" s="39">
        <v>1511.6</v>
      </c>
      <c r="K614" s="257">
        <f t="shared" si="174"/>
        <v>15669476.960000001</v>
      </c>
      <c r="L614" s="249">
        <v>0</v>
      </c>
      <c r="M614" s="249">
        <v>0</v>
      </c>
      <c r="N614" s="249">
        <v>0</v>
      </c>
      <c r="O614" s="249">
        <f>'[1]Прод. прилож (2)'!$D$173</f>
        <v>15669476.960000001</v>
      </c>
      <c r="P614" s="249">
        <f t="shared" si="175"/>
        <v>6793.0276845710332</v>
      </c>
      <c r="Q614" s="41">
        <v>9673</v>
      </c>
      <c r="R614" s="57" t="s">
        <v>91</v>
      </c>
      <c r="S614" s="149"/>
      <c r="T614" s="32"/>
      <c r="U614" s="32"/>
      <c r="V614" s="241"/>
      <c r="W614" s="241"/>
      <c r="X614" s="241"/>
      <c r="Y614" s="241"/>
      <c r="Z614" s="241"/>
      <c r="AA614" s="241"/>
      <c r="AB614" s="241"/>
      <c r="AC614" s="241"/>
      <c r="AD614" s="241"/>
      <c r="AE614" s="241"/>
      <c r="AF614" s="241"/>
      <c r="AG614" s="241"/>
      <c r="AH614" s="241"/>
      <c r="AI614" s="241"/>
      <c r="AJ614" s="241"/>
      <c r="AK614" s="241"/>
      <c r="AL614" s="241"/>
      <c r="AM614" s="241"/>
      <c r="AN614" s="241"/>
      <c r="AO614" s="241"/>
      <c r="AP614" s="241"/>
      <c r="AQ614" s="241"/>
      <c r="AR614" s="241"/>
      <c r="AS614" s="241"/>
      <c r="AT614" s="241"/>
      <c r="AU614" s="241"/>
      <c r="AV614" s="241"/>
      <c r="AW614" s="241"/>
      <c r="AX614" s="241"/>
      <c r="AY614" s="241"/>
      <c r="AZ614" s="241"/>
      <c r="BA614" s="241"/>
      <c r="BB614" s="241"/>
      <c r="BC614" s="241"/>
      <c r="BD614" s="241"/>
      <c r="BE614" s="241"/>
      <c r="BF614" s="241"/>
      <c r="BG614" s="241"/>
      <c r="BH614" s="241"/>
      <c r="BI614" s="241"/>
      <c r="BJ614" s="241"/>
      <c r="BK614" s="241"/>
      <c r="BL614" s="241"/>
      <c r="BM614" s="241"/>
      <c r="BN614" s="241"/>
      <c r="BO614" s="241"/>
      <c r="BP614" s="241"/>
      <c r="BQ614" s="241"/>
      <c r="BR614" s="241"/>
      <c r="BS614" s="241"/>
      <c r="BT614" s="241"/>
      <c r="BU614" s="241"/>
      <c r="BV614" s="241"/>
      <c r="BW614" s="241"/>
      <c r="BX614" s="241"/>
      <c r="BY614" s="241"/>
      <c r="BZ614" s="241"/>
      <c r="CA614" s="241"/>
      <c r="CB614" s="241"/>
      <c r="CC614" s="241"/>
      <c r="CD614" s="241"/>
      <c r="CE614" s="241"/>
      <c r="CF614" s="241"/>
      <c r="CG614" s="241"/>
      <c r="CH614" s="241"/>
      <c r="CI614" s="241"/>
      <c r="CJ614" s="241"/>
      <c r="CK614" s="241"/>
      <c r="CL614" s="241"/>
      <c r="CM614" s="241"/>
      <c r="CN614" s="241"/>
      <c r="CO614" s="241"/>
      <c r="CP614" s="241"/>
      <c r="CQ614" s="241"/>
      <c r="CR614" s="241"/>
      <c r="CS614" s="241"/>
      <c r="CT614" s="241"/>
      <c r="CU614" s="241"/>
      <c r="CV614" s="241"/>
      <c r="CW614" s="241"/>
      <c r="CX614" s="241"/>
      <c r="CY614" s="241"/>
      <c r="CZ614" s="241"/>
      <c r="DA614" s="241"/>
      <c r="DB614" s="241"/>
      <c r="DC614" s="241"/>
      <c r="DD614" s="241"/>
      <c r="DE614" s="241"/>
      <c r="DF614" s="241"/>
      <c r="DG614" s="241"/>
      <c r="DH614" s="241"/>
      <c r="DI614" s="241"/>
      <c r="DJ614" s="241"/>
      <c r="DK614" s="241"/>
      <c r="DL614" s="241"/>
      <c r="DM614" s="241"/>
      <c r="DN614" s="241"/>
      <c r="DO614" s="241"/>
      <c r="DP614" s="241"/>
      <c r="DQ614" s="241"/>
      <c r="DR614" s="241"/>
      <c r="DS614" s="241"/>
      <c r="DT614" s="241"/>
      <c r="DU614" s="241"/>
      <c r="DV614" s="241"/>
      <c r="DW614" s="241"/>
      <c r="DX614" s="241"/>
      <c r="DY614" s="241"/>
      <c r="DZ614" s="241"/>
      <c r="EA614" s="241"/>
      <c r="EB614" s="241"/>
      <c r="EC614" s="241"/>
      <c r="ED614" s="241"/>
      <c r="EE614" s="241"/>
      <c r="EF614" s="241"/>
      <c r="EG614" s="241"/>
      <c r="EH614" s="241"/>
      <c r="EI614" s="241"/>
      <c r="EJ614" s="241"/>
      <c r="EK614" s="241"/>
      <c r="EL614" s="241"/>
      <c r="EM614" s="241"/>
      <c r="EN614" s="241"/>
      <c r="EO614" s="241"/>
      <c r="EP614" s="241"/>
      <c r="EQ614" s="241"/>
      <c r="ER614" s="241"/>
      <c r="ES614" s="241"/>
      <c r="ET614" s="241"/>
      <c r="EU614" s="241"/>
      <c r="EV614" s="241"/>
      <c r="EW614" s="241"/>
      <c r="EX614" s="241"/>
      <c r="EY614" s="241"/>
      <c r="EZ614" s="241"/>
      <c r="FA614" s="241"/>
      <c r="FB614" s="241"/>
      <c r="FC614" s="241"/>
      <c r="FD614" s="241"/>
      <c r="FE614" s="241"/>
      <c r="FF614" s="241"/>
      <c r="FG614" s="241"/>
      <c r="FH614" s="241"/>
      <c r="FI614" s="241"/>
      <c r="FJ614" s="241"/>
      <c r="FK614" s="241"/>
      <c r="FL614" s="241"/>
      <c r="FM614" s="241"/>
      <c r="FN614" s="241"/>
      <c r="FO614" s="241"/>
      <c r="FP614" s="241"/>
      <c r="FQ614" s="241"/>
      <c r="FR614" s="241"/>
      <c r="FS614" s="241"/>
      <c r="FT614" s="241"/>
      <c r="FU614" s="241"/>
      <c r="FV614" s="241"/>
      <c r="FW614" s="241"/>
      <c r="FX614" s="241"/>
      <c r="FY614" s="241"/>
      <c r="FZ614" s="241"/>
      <c r="GA614" s="241"/>
      <c r="GB614" s="241"/>
      <c r="GC614" s="241"/>
      <c r="GD614" s="241"/>
      <c r="GE614" s="241"/>
      <c r="GF614" s="241"/>
      <c r="GG614" s="241"/>
      <c r="GH614" s="241"/>
      <c r="GI614" s="241"/>
      <c r="GJ614" s="241"/>
      <c r="GK614" s="241"/>
      <c r="GL614" s="241"/>
      <c r="GM614" s="241"/>
      <c r="GN614" s="241"/>
      <c r="GO614" s="241"/>
      <c r="GP614" s="241"/>
      <c r="GQ614" s="241"/>
      <c r="GR614" s="241"/>
      <c r="GS614" s="241"/>
      <c r="GT614" s="241"/>
      <c r="GU614" s="241"/>
      <c r="GV614" s="241"/>
      <c r="GW614" s="241"/>
      <c r="GX614" s="241"/>
      <c r="GY614" s="241"/>
    </row>
    <row r="615" spans="1:207" s="118" customFormat="1" ht="30" customHeight="1" x14ac:dyDescent="0.25">
      <c r="A615" s="383">
        <v>420</v>
      </c>
      <c r="B615" s="370" t="s">
        <v>1401</v>
      </c>
      <c r="C615" s="378">
        <v>1952</v>
      </c>
      <c r="D615" s="378" t="s">
        <v>201</v>
      </c>
      <c r="E615" s="378" t="s">
        <v>20</v>
      </c>
      <c r="F615" s="394">
        <v>2</v>
      </c>
      <c r="G615" s="394">
        <v>1</v>
      </c>
      <c r="H615" s="415">
        <v>1484.4</v>
      </c>
      <c r="I615" s="417">
        <v>73</v>
      </c>
      <c r="J615" s="415">
        <v>271.2</v>
      </c>
      <c r="K615" s="257">
        <f>SUM(L615:O615)</f>
        <v>48855.8</v>
      </c>
      <c r="L615" s="249">
        <v>0</v>
      </c>
      <c r="M615" s="249">
        <v>0</v>
      </c>
      <c r="N615" s="249">
        <v>0</v>
      </c>
      <c r="O615" s="249">
        <f>'[1]Прод. прилож (2)'!$D$635</f>
        <v>48855.8</v>
      </c>
      <c r="P615" s="249">
        <f t="shared" si="175"/>
        <v>32.912826731339258</v>
      </c>
      <c r="Q615" s="41">
        <v>9673</v>
      </c>
      <c r="R615" s="57" t="s">
        <v>92</v>
      </c>
      <c r="S615" s="149"/>
      <c r="T615" s="32"/>
      <c r="U615" s="32"/>
      <c r="V615" s="241"/>
      <c r="W615" s="241"/>
      <c r="X615" s="241"/>
      <c r="Y615" s="241"/>
      <c r="Z615" s="241"/>
      <c r="AA615" s="241"/>
      <c r="AB615" s="241"/>
      <c r="AC615" s="241"/>
      <c r="AD615" s="241"/>
      <c r="AE615" s="241"/>
      <c r="AF615" s="241"/>
      <c r="AG615" s="241"/>
      <c r="AH615" s="241"/>
      <c r="AI615" s="241"/>
      <c r="AJ615" s="241"/>
      <c r="AK615" s="241"/>
      <c r="AL615" s="241"/>
      <c r="AM615" s="241"/>
      <c r="AN615" s="241"/>
      <c r="AO615" s="241"/>
      <c r="AP615" s="241"/>
      <c r="AQ615" s="241"/>
      <c r="AR615" s="241"/>
      <c r="AS615" s="241"/>
      <c r="AT615" s="241"/>
      <c r="AU615" s="241"/>
      <c r="AV615" s="241"/>
      <c r="AW615" s="241"/>
      <c r="AX615" s="241"/>
      <c r="AY615" s="241"/>
      <c r="AZ615" s="241"/>
      <c r="BA615" s="241"/>
      <c r="BB615" s="241"/>
      <c r="BC615" s="241"/>
      <c r="BD615" s="241"/>
      <c r="BE615" s="241"/>
      <c r="BF615" s="241"/>
      <c r="BG615" s="241"/>
      <c r="BH615" s="241"/>
      <c r="BI615" s="241"/>
      <c r="BJ615" s="241"/>
      <c r="BK615" s="241"/>
      <c r="BL615" s="241"/>
      <c r="BM615" s="241"/>
      <c r="BN615" s="241"/>
      <c r="BO615" s="241"/>
      <c r="BP615" s="241"/>
      <c r="BQ615" s="241"/>
      <c r="BR615" s="241"/>
      <c r="BS615" s="241"/>
      <c r="BT615" s="241"/>
      <c r="BU615" s="241"/>
      <c r="BV615" s="241"/>
      <c r="BW615" s="241"/>
      <c r="BX615" s="241"/>
      <c r="BY615" s="241"/>
      <c r="BZ615" s="241"/>
      <c r="CA615" s="241"/>
      <c r="CB615" s="241"/>
      <c r="CC615" s="241"/>
      <c r="CD615" s="241"/>
      <c r="CE615" s="241"/>
      <c r="CF615" s="241"/>
      <c r="CG615" s="241"/>
      <c r="CH615" s="241"/>
      <c r="CI615" s="241"/>
      <c r="CJ615" s="241"/>
      <c r="CK615" s="241"/>
      <c r="CL615" s="241"/>
      <c r="CM615" s="241"/>
      <c r="CN615" s="241"/>
      <c r="CO615" s="241"/>
      <c r="CP615" s="241"/>
      <c r="CQ615" s="241"/>
      <c r="CR615" s="241"/>
      <c r="CS615" s="241"/>
      <c r="CT615" s="241"/>
      <c r="CU615" s="241"/>
      <c r="CV615" s="241"/>
      <c r="CW615" s="241"/>
      <c r="CX615" s="241"/>
      <c r="CY615" s="241"/>
      <c r="CZ615" s="241"/>
      <c r="DA615" s="241"/>
      <c r="DB615" s="241"/>
      <c r="DC615" s="241"/>
      <c r="DD615" s="241"/>
      <c r="DE615" s="241"/>
      <c r="DF615" s="241"/>
      <c r="DG615" s="241"/>
      <c r="DH615" s="241"/>
      <c r="DI615" s="241"/>
      <c r="DJ615" s="241"/>
      <c r="DK615" s="241"/>
      <c r="DL615" s="241"/>
      <c r="DM615" s="241"/>
      <c r="DN615" s="241"/>
      <c r="DO615" s="241"/>
      <c r="DP615" s="241"/>
      <c r="DQ615" s="241"/>
      <c r="DR615" s="241"/>
      <c r="DS615" s="241"/>
      <c r="DT615" s="241"/>
      <c r="DU615" s="241"/>
      <c r="DV615" s="241"/>
      <c r="DW615" s="241"/>
      <c r="DX615" s="241"/>
      <c r="DY615" s="241"/>
      <c r="DZ615" s="241"/>
      <c r="EA615" s="241"/>
      <c r="EB615" s="241"/>
      <c r="EC615" s="241"/>
      <c r="ED615" s="241"/>
      <c r="EE615" s="241"/>
      <c r="EF615" s="241"/>
      <c r="EG615" s="241"/>
      <c r="EH615" s="241"/>
      <c r="EI615" s="241"/>
      <c r="EJ615" s="241"/>
      <c r="EK615" s="241"/>
      <c r="EL615" s="241"/>
      <c r="EM615" s="241"/>
      <c r="EN615" s="241"/>
      <c r="EO615" s="241"/>
      <c r="EP615" s="241"/>
      <c r="EQ615" s="241"/>
      <c r="ER615" s="241"/>
      <c r="ES615" s="241"/>
      <c r="ET615" s="241"/>
      <c r="EU615" s="241"/>
      <c r="EV615" s="241"/>
      <c r="EW615" s="241"/>
      <c r="EX615" s="241"/>
      <c r="EY615" s="241"/>
      <c r="EZ615" s="241"/>
      <c r="FA615" s="241"/>
      <c r="FB615" s="241"/>
      <c r="FC615" s="241"/>
      <c r="FD615" s="241"/>
      <c r="FE615" s="241"/>
      <c r="FF615" s="241"/>
      <c r="FG615" s="241"/>
      <c r="FH615" s="241"/>
      <c r="FI615" s="241"/>
      <c r="FJ615" s="241"/>
      <c r="FK615" s="241"/>
      <c r="FL615" s="241"/>
      <c r="FM615" s="241"/>
      <c r="FN615" s="241"/>
      <c r="FO615" s="241"/>
      <c r="FP615" s="241"/>
      <c r="FQ615" s="241"/>
      <c r="FR615" s="241"/>
      <c r="FS615" s="241"/>
      <c r="FT615" s="241"/>
      <c r="FU615" s="241"/>
      <c r="FV615" s="241"/>
      <c r="FW615" s="241"/>
      <c r="FX615" s="241"/>
      <c r="FY615" s="241"/>
      <c r="FZ615" s="241"/>
      <c r="GA615" s="241"/>
      <c r="GB615" s="241"/>
      <c r="GC615" s="241"/>
      <c r="GD615" s="241"/>
      <c r="GE615" s="241"/>
      <c r="GF615" s="241"/>
      <c r="GG615" s="241"/>
      <c r="GH615" s="241"/>
      <c r="GI615" s="241"/>
      <c r="GJ615" s="241"/>
      <c r="GK615" s="241"/>
      <c r="GL615" s="241"/>
      <c r="GM615" s="241"/>
      <c r="GN615" s="241"/>
      <c r="GO615" s="241"/>
      <c r="GP615" s="241"/>
      <c r="GQ615" s="241"/>
      <c r="GR615" s="241"/>
      <c r="GS615" s="241"/>
      <c r="GT615" s="241"/>
      <c r="GU615" s="241"/>
      <c r="GV615" s="241"/>
      <c r="GW615" s="241"/>
      <c r="GX615" s="241"/>
      <c r="GY615" s="241"/>
    </row>
    <row r="616" spans="1:207" s="118" customFormat="1" ht="30" customHeight="1" x14ac:dyDescent="0.25">
      <c r="A616" s="384"/>
      <c r="B616" s="371"/>
      <c r="C616" s="379"/>
      <c r="D616" s="379"/>
      <c r="E616" s="379"/>
      <c r="F616" s="395"/>
      <c r="G616" s="395"/>
      <c r="H616" s="416"/>
      <c r="I616" s="418"/>
      <c r="J616" s="416"/>
      <c r="K616" s="257">
        <f>SUM(L616:O616)</f>
        <v>8607559</v>
      </c>
      <c r="L616" s="249">
        <v>0</v>
      </c>
      <c r="M616" s="249">
        <v>0</v>
      </c>
      <c r="N616" s="249">
        <v>0</v>
      </c>
      <c r="O616" s="249">
        <f>'[1]Прод. прилож (2)'!$D$1338</f>
        <v>8607559</v>
      </c>
      <c r="P616" s="249">
        <f>K616/H615</f>
        <v>5798.6789275127994</v>
      </c>
      <c r="Q616" s="41">
        <v>9673</v>
      </c>
      <c r="R616" s="57" t="s">
        <v>93</v>
      </c>
      <c r="S616" s="149"/>
      <c r="T616" s="32"/>
      <c r="U616" s="32"/>
      <c r="V616" s="241"/>
      <c r="W616" s="241"/>
      <c r="X616" s="241"/>
      <c r="Y616" s="241"/>
      <c r="Z616" s="241"/>
      <c r="AA616" s="241"/>
      <c r="AB616" s="241"/>
      <c r="AC616" s="241"/>
      <c r="AD616" s="241"/>
      <c r="AE616" s="241"/>
      <c r="AF616" s="241"/>
      <c r="AG616" s="241"/>
      <c r="AH616" s="241"/>
      <c r="AI616" s="241"/>
      <c r="AJ616" s="241"/>
      <c r="AK616" s="241"/>
      <c r="AL616" s="241"/>
      <c r="AM616" s="241"/>
      <c r="AN616" s="241"/>
      <c r="AO616" s="241"/>
      <c r="AP616" s="241"/>
      <c r="AQ616" s="241"/>
      <c r="AR616" s="241"/>
      <c r="AS616" s="241"/>
      <c r="AT616" s="241"/>
      <c r="AU616" s="241"/>
      <c r="AV616" s="241"/>
      <c r="AW616" s="241"/>
      <c r="AX616" s="241"/>
      <c r="AY616" s="241"/>
      <c r="AZ616" s="241"/>
      <c r="BA616" s="241"/>
      <c r="BB616" s="241"/>
      <c r="BC616" s="241"/>
      <c r="BD616" s="241"/>
      <c r="BE616" s="241"/>
      <c r="BF616" s="241"/>
      <c r="BG616" s="241"/>
      <c r="BH616" s="241"/>
      <c r="BI616" s="241"/>
      <c r="BJ616" s="241"/>
      <c r="BK616" s="241"/>
      <c r="BL616" s="241"/>
      <c r="BM616" s="241"/>
      <c r="BN616" s="241"/>
      <c r="BO616" s="241"/>
      <c r="BP616" s="241"/>
      <c r="BQ616" s="241"/>
      <c r="BR616" s="241"/>
      <c r="BS616" s="241"/>
      <c r="BT616" s="241"/>
      <c r="BU616" s="241"/>
      <c r="BV616" s="241"/>
      <c r="BW616" s="241"/>
      <c r="BX616" s="241"/>
      <c r="BY616" s="241"/>
      <c r="BZ616" s="241"/>
      <c r="CA616" s="241"/>
      <c r="CB616" s="241"/>
      <c r="CC616" s="241"/>
      <c r="CD616" s="241"/>
      <c r="CE616" s="241"/>
      <c r="CF616" s="241"/>
      <c r="CG616" s="241"/>
      <c r="CH616" s="241"/>
      <c r="CI616" s="241"/>
      <c r="CJ616" s="241"/>
      <c r="CK616" s="241"/>
      <c r="CL616" s="241"/>
      <c r="CM616" s="241"/>
      <c r="CN616" s="241"/>
      <c r="CO616" s="241"/>
      <c r="CP616" s="241"/>
      <c r="CQ616" s="241"/>
      <c r="CR616" s="241"/>
      <c r="CS616" s="241"/>
      <c r="CT616" s="241"/>
      <c r="CU616" s="241"/>
      <c r="CV616" s="241"/>
      <c r="CW616" s="241"/>
      <c r="CX616" s="241"/>
      <c r="CY616" s="241"/>
      <c r="CZ616" s="241"/>
      <c r="DA616" s="241"/>
      <c r="DB616" s="241"/>
      <c r="DC616" s="241"/>
      <c r="DD616" s="241"/>
      <c r="DE616" s="241"/>
      <c r="DF616" s="241"/>
      <c r="DG616" s="241"/>
      <c r="DH616" s="241"/>
      <c r="DI616" s="241"/>
      <c r="DJ616" s="241"/>
      <c r="DK616" s="241"/>
      <c r="DL616" s="241"/>
      <c r="DM616" s="241"/>
      <c r="DN616" s="241"/>
      <c r="DO616" s="241"/>
      <c r="DP616" s="241"/>
      <c r="DQ616" s="241"/>
      <c r="DR616" s="241"/>
      <c r="DS616" s="241"/>
      <c r="DT616" s="241"/>
      <c r="DU616" s="241"/>
      <c r="DV616" s="241"/>
      <c r="DW616" s="241"/>
      <c r="DX616" s="241"/>
      <c r="DY616" s="241"/>
      <c r="DZ616" s="241"/>
      <c r="EA616" s="241"/>
      <c r="EB616" s="241"/>
      <c r="EC616" s="241"/>
      <c r="ED616" s="241"/>
      <c r="EE616" s="241"/>
      <c r="EF616" s="241"/>
      <c r="EG616" s="241"/>
      <c r="EH616" s="241"/>
      <c r="EI616" s="241"/>
      <c r="EJ616" s="241"/>
      <c r="EK616" s="241"/>
      <c r="EL616" s="241"/>
      <c r="EM616" s="241"/>
      <c r="EN616" s="241"/>
      <c r="EO616" s="241"/>
      <c r="EP616" s="241"/>
      <c r="EQ616" s="241"/>
      <c r="ER616" s="241"/>
      <c r="ES616" s="241"/>
      <c r="ET616" s="241"/>
      <c r="EU616" s="241"/>
      <c r="EV616" s="241"/>
      <c r="EW616" s="241"/>
      <c r="EX616" s="241"/>
      <c r="EY616" s="241"/>
      <c r="EZ616" s="241"/>
      <c r="FA616" s="241"/>
      <c r="FB616" s="241"/>
      <c r="FC616" s="241"/>
      <c r="FD616" s="241"/>
      <c r="FE616" s="241"/>
      <c r="FF616" s="241"/>
      <c r="FG616" s="241"/>
      <c r="FH616" s="241"/>
      <c r="FI616" s="241"/>
      <c r="FJ616" s="241"/>
      <c r="FK616" s="241"/>
      <c r="FL616" s="241"/>
      <c r="FM616" s="241"/>
      <c r="FN616" s="241"/>
      <c r="FO616" s="241"/>
      <c r="FP616" s="241"/>
      <c r="FQ616" s="241"/>
      <c r="FR616" s="241"/>
      <c r="FS616" s="241"/>
      <c r="FT616" s="241"/>
      <c r="FU616" s="241"/>
      <c r="FV616" s="241"/>
      <c r="FW616" s="241"/>
      <c r="FX616" s="241"/>
      <c r="FY616" s="241"/>
      <c r="FZ616" s="241"/>
      <c r="GA616" s="241"/>
      <c r="GB616" s="241"/>
      <c r="GC616" s="241"/>
      <c r="GD616" s="241"/>
      <c r="GE616" s="241"/>
      <c r="GF616" s="241"/>
      <c r="GG616" s="241"/>
      <c r="GH616" s="241"/>
      <c r="GI616" s="241"/>
      <c r="GJ616" s="241"/>
      <c r="GK616" s="241"/>
      <c r="GL616" s="241"/>
      <c r="GM616" s="241"/>
      <c r="GN616" s="241"/>
      <c r="GO616" s="241"/>
      <c r="GP616" s="241"/>
      <c r="GQ616" s="241"/>
      <c r="GR616" s="241"/>
      <c r="GS616" s="241"/>
      <c r="GT616" s="241"/>
      <c r="GU616" s="241"/>
      <c r="GV616" s="241"/>
      <c r="GW616" s="241"/>
      <c r="GX616" s="241"/>
      <c r="GY616" s="241"/>
    </row>
    <row r="617" spans="1:207" s="88" customFormat="1" ht="30" customHeight="1" x14ac:dyDescent="0.25">
      <c r="A617" s="383">
        <v>421</v>
      </c>
      <c r="B617" s="370" t="s">
        <v>1091</v>
      </c>
      <c r="C617" s="374">
        <v>1949</v>
      </c>
      <c r="D617" s="378" t="s">
        <v>201</v>
      </c>
      <c r="E617" s="374" t="s">
        <v>20</v>
      </c>
      <c r="F617" s="409">
        <v>2</v>
      </c>
      <c r="G617" s="409">
        <v>1</v>
      </c>
      <c r="H617" s="398">
        <v>1238</v>
      </c>
      <c r="I617" s="411">
        <v>216.6</v>
      </c>
      <c r="J617" s="411">
        <v>216.6</v>
      </c>
      <c r="K617" s="257">
        <f>SUM(L617:O617)</f>
        <v>745524.46</v>
      </c>
      <c r="L617" s="44">
        <v>0</v>
      </c>
      <c r="M617" s="44">
        <v>0</v>
      </c>
      <c r="N617" s="44">
        <v>0</v>
      </c>
      <c r="O617" s="59">
        <f>'[1]Прод. прилож (2)'!$D$174</f>
        <v>745524.46</v>
      </c>
      <c r="P617" s="41">
        <f>K617/H617</f>
        <v>602.20069466882069</v>
      </c>
      <c r="Q617" s="257">
        <v>9673</v>
      </c>
      <c r="R617" s="57" t="s">
        <v>91</v>
      </c>
      <c r="S617" s="138"/>
      <c r="T617" s="87"/>
      <c r="U617" s="87"/>
      <c r="V617" s="87"/>
      <c r="W617" s="87"/>
      <c r="X617" s="87"/>
      <c r="Y617" s="87"/>
      <c r="Z617" s="87"/>
      <c r="AA617" s="87"/>
      <c r="AB617" s="87"/>
      <c r="AC617" s="87"/>
      <c r="AD617" s="87"/>
      <c r="AE617" s="87"/>
      <c r="AF617" s="87"/>
      <c r="AG617" s="87"/>
      <c r="AH617" s="87"/>
      <c r="AI617" s="87"/>
      <c r="AJ617" s="87"/>
      <c r="AK617" s="87"/>
      <c r="AL617" s="87"/>
      <c r="AM617" s="87"/>
      <c r="AN617" s="87"/>
      <c r="AO617" s="87"/>
      <c r="AP617" s="87"/>
      <c r="AQ617" s="87"/>
      <c r="AR617" s="87"/>
      <c r="AS617" s="87"/>
      <c r="AT617" s="87"/>
      <c r="AU617" s="87"/>
      <c r="AV617" s="87"/>
      <c r="AW617" s="87"/>
      <c r="AX617" s="87"/>
      <c r="AY617" s="87"/>
      <c r="AZ617" s="87"/>
      <c r="BA617" s="87"/>
      <c r="BB617" s="87"/>
      <c r="BC617" s="87"/>
      <c r="BD617" s="87"/>
      <c r="BE617" s="87"/>
      <c r="BF617" s="87"/>
      <c r="BG617" s="87"/>
      <c r="BH617" s="87"/>
      <c r="BI617" s="87"/>
      <c r="BJ617" s="87"/>
      <c r="BK617" s="87"/>
      <c r="BL617" s="87"/>
      <c r="BM617" s="87"/>
      <c r="BN617" s="87"/>
      <c r="BO617" s="87"/>
      <c r="BP617" s="87"/>
      <c r="BQ617" s="87"/>
      <c r="BR617" s="87"/>
      <c r="BS617" s="87"/>
      <c r="BT617" s="87"/>
      <c r="BU617" s="87"/>
      <c r="BV617" s="87"/>
      <c r="BW617" s="87"/>
      <c r="BX617" s="87"/>
      <c r="BY617" s="87"/>
      <c r="BZ617" s="87"/>
      <c r="CA617" s="87"/>
      <c r="CB617" s="87"/>
      <c r="CC617" s="87"/>
      <c r="CD617" s="87"/>
      <c r="CE617" s="87"/>
      <c r="CF617" s="87"/>
      <c r="CG617" s="87"/>
      <c r="CH617" s="87"/>
      <c r="CI617" s="87"/>
      <c r="CJ617" s="87"/>
      <c r="CK617" s="87"/>
      <c r="CL617" s="87"/>
      <c r="CM617" s="87"/>
      <c r="CN617" s="87"/>
      <c r="CO617" s="87"/>
      <c r="CP617" s="87"/>
      <c r="CQ617" s="87"/>
      <c r="CR617" s="87"/>
      <c r="CS617" s="87"/>
      <c r="CT617" s="87"/>
      <c r="CU617" s="87"/>
      <c r="CV617" s="87"/>
      <c r="CW617" s="87"/>
      <c r="CX617" s="87"/>
      <c r="CY617" s="87"/>
      <c r="CZ617" s="87"/>
      <c r="DA617" s="87"/>
      <c r="DB617" s="87"/>
      <c r="DC617" s="87"/>
      <c r="DD617" s="87"/>
      <c r="DE617" s="87"/>
      <c r="DF617" s="87"/>
      <c r="DG617" s="87"/>
      <c r="DH617" s="87"/>
      <c r="DI617" s="87"/>
      <c r="DJ617" s="87"/>
      <c r="DK617" s="87"/>
      <c r="DL617" s="87"/>
      <c r="DM617" s="87"/>
      <c r="DN617" s="87"/>
      <c r="DO617" s="87"/>
      <c r="DP617" s="87"/>
      <c r="DQ617" s="87"/>
      <c r="DR617" s="87"/>
      <c r="DS617" s="87"/>
      <c r="DT617" s="87"/>
      <c r="DU617" s="87"/>
      <c r="DV617" s="87"/>
      <c r="DW617" s="87"/>
      <c r="DX617" s="87"/>
      <c r="DY617" s="87"/>
      <c r="DZ617" s="87"/>
      <c r="EA617" s="87"/>
      <c r="EB617" s="87"/>
      <c r="EC617" s="87"/>
      <c r="ED617" s="87"/>
      <c r="EE617" s="87"/>
      <c r="EF617" s="87"/>
      <c r="EG617" s="87"/>
      <c r="EH617" s="87"/>
      <c r="EI617" s="87"/>
      <c r="EJ617" s="87"/>
      <c r="EK617" s="87"/>
      <c r="EL617" s="87"/>
      <c r="EM617" s="87"/>
      <c r="EN617" s="87"/>
      <c r="EO617" s="87"/>
      <c r="EP617" s="87"/>
      <c r="EQ617" s="87"/>
      <c r="ER617" s="87"/>
      <c r="ES617" s="87"/>
      <c r="ET617" s="87"/>
      <c r="EU617" s="87"/>
      <c r="EV617" s="87"/>
      <c r="EW617" s="87"/>
      <c r="EX617" s="87"/>
      <c r="EY617" s="87"/>
      <c r="EZ617" s="87"/>
      <c r="FA617" s="87"/>
      <c r="FB617" s="87"/>
      <c r="FC617" s="87"/>
      <c r="FD617" s="87"/>
      <c r="FE617" s="87"/>
      <c r="FF617" s="87"/>
      <c r="FG617" s="87"/>
      <c r="FH617" s="87"/>
      <c r="FI617" s="87"/>
      <c r="FJ617" s="87"/>
      <c r="FK617" s="87"/>
      <c r="FL617" s="87"/>
      <c r="FM617" s="87"/>
      <c r="FN617" s="87"/>
      <c r="FO617" s="87"/>
      <c r="FP617" s="87"/>
      <c r="FQ617" s="87"/>
      <c r="FR617" s="87"/>
      <c r="FS617" s="87"/>
      <c r="FT617" s="87"/>
      <c r="FU617" s="87"/>
      <c r="FV617" s="87"/>
      <c r="FW617" s="87"/>
      <c r="FX617" s="87"/>
      <c r="FY617" s="87"/>
      <c r="FZ617" s="87"/>
      <c r="GA617" s="87"/>
      <c r="GB617" s="87"/>
      <c r="GC617" s="87"/>
      <c r="GD617" s="87"/>
      <c r="GE617" s="87"/>
      <c r="GF617" s="87"/>
      <c r="GG617" s="87"/>
      <c r="GH617" s="87"/>
      <c r="GI617" s="87"/>
      <c r="GJ617" s="87"/>
      <c r="GK617" s="87"/>
      <c r="GL617" s="87"/>
      <c r="GM617" s="87"/>
      <c r="GN617" s="87"/>
      <c r="GO617" s="87"/>
      <c r="GP617" s="87"/>
      <c r="GQ617" s="87"/>
      <c r="GR617" s="87"/>
      <c r="GS617" s="87"/>
      <c r="GT617" s="87"/>
      <c r="GU617" s="87"/>
      <c r="GV617" s="87"/>
      <c r="GW617" s="87"/>
      <c r="GX617" s="87"/>
      <c r="GY617" s="87"/>
    </row>
    <row r="618" spans="1:207" s="88" customFormat="1" ht="30" customHeight="1" x14ac:dyDescent="0.25">
      <c r="A618" s="384"/>
      <c r="B618" s="371"/>
      <c r="C618" s="375"/>
      <c r="D618" s="379"/>
      <c r="E618" s="375"/>
      <c r="F618" s="410"/>
      <c r="G618" s="410"/>
      <c r="H618" s="399"/>
      <c r="I618" s="412"/>
      <c r="J618" s="412"/>
      <c r="K618" s="257">
        <f>SUM(L618:O618)</f>
        <v>5396057.4199999999</v>
      </c>
      <c r="L618" s="44">
        <v>0</v>
      </c>
      <c r="M618" s="44">
        <v>0</v>
      </c>
      <c r="N618" s="44">
        <v>0</v>
      </c>
      <c r="O618" s="59">
        <f>'[1]Прод. прилож (2)'!$D$1339</f>
        <v>5396057.4199999999</v>
      </c>
      <c r="P618" s="41">
        <f>K618/H617</f>
        <v>4358.6893537964461</v>
      </c>
      <c r="Q618" s="257">
        <v>9673</v>
      </c>
      <c r="R618" s="57" t="s">
        <v>93</v>
      </c>
      <c r="S618" s="138"/>
      <c r="T618" s="87"/>
      <c r="U618" s="87"/>
      <c r="V618" s="87"/>
      <c r="W618" s="87"/>
      <c r="X618" s="87"/>
      <c r="Y618" s="87"/>
      <c r="Z618" s="87"/>
      <c r="AA618" s="87"/>
      <c r="AB618" s="87"/>
      <c r="AC618" s="87"/>
      <c r="AD618" s="87"/>
      <c r="AE618" s="87"/>
      <c r="AF618" s="87"/>
      <c r="AG618" s="87"/>
      <c r="AH618" s="87"/>
      <c r="AI618" s="87"/>
      <c r="AJ618" s="87"/>
      <c r="AK618" s="87"/>
      <c r="AL618" s="87"/>
      <c r="AM618" s="87"/>
      <c r="AN618" s="87"/>
      <c r="AO618" s="87"/>
      <c r="AP618" s="87"/>
      <c r="AQ618" s="87"/>
      <c r="AR618" s="87"/>
      <c r="AS618" s="87"/>
      <c r="AT618" s="87"/>
      <c r="AU618" s="87"/>
      <c r="AV618" s="87"/>
      <c r="AW618" s="87"/>
      <c r="AX618" s="87"/>
      <c r="AY618" s="87"/>
      <c r="AZ618" s="87"/>
      <c r="BA618" s="87"/>
      <c r="BB618" s="87"/>
      <c r="BC618" s="87"/>
      <c r="BD618" s="87"/>
      <c r="BE618" s="87"/>
      <c r="BF618" s="87"/>
      <c r="BG618" s="87"/>
      <c r="BH618" s="87"/>
      <c r="BI618" s="87"/>
      <c r="BJ618" s="87"/>
      <c r="BK618" s="87"/>
      <c r="BL618" s="87"/>
      <c r="BM618" s="87"/>
      <c r="BN618" s="87"/>
      <c r="BO618" s="87"/>
      <c r="BP618" s="87"/>
      <c r="BQ618" s="87"/>
      <c r="BR618" s="87"/>
      <c r="BS618" s="87"/>
      <c r="BT618" s="87"/>
      <c r="BU618" s="87"/>
      <c r="BV618" s="87"/>
      <c r="BW618" s="87"/>
      <c r="BX618" s="87"/>
      <c r="BY618" s="87"/>
      <c r="BZ618" s="87"/>
      <c r="CA618" s="87"/>
      <c r="CB618" s="87"/>
      <c r="CC618" s="87"/>
      <c r="CD618" s="87"/>
      <c r="CE618" s="87"/>
      <c r="CF618" s="87"/>
      <c r="CG618" s="87"/>
      <c r="CH618" s="87"/>
      <c r="CI618" s="87"/>
      <c r="CJ618" s="87"/>
      <c r="CK618" s="87"/>
      <c r="CL618" s="87"/>
      <c r="CM618" s="87"/>
      <c r="CN618" s="87"/>
      <c r="CO618" s="87"/>
      <c r="CP618" s="87"/>
      <c r="CQ618" s="87"/>
      <c r="CR618" s="87"/>
      <c r="CS618" s="87"/>
      <c r="CT618" s="87"/>
      <c r="CU618" s="87"/>
      <c r="CV618" s="87"/>
      <c r="CW618" s="87"/>
      <c r="CX618" s="87"/>
      <c r="CY618" s="87"/>
      <c r="CZ618" s="87"/>
      <c r="DA618" s="87"/>
      <c r="DB618" s="87"/>
      <c r="DC618" s="87"/>
      <c r="DD618" s="87"/>
      <c r="DE618" s="87"/>
      <c r="DF618" s="87"/>
      <c r="DG618" s="87"/>
      <c r="DH618" s="87"/>
      <c r="DI618" s="87"/>
      <c r="DJ618" s="87"/>
      <c r="DK618" s="87"/>
      <c r="DL618" s="87"/>
      <c r="DM618" s="87"/>
      <c r="DN618" s="87"/>
      <c r="DO618" s="87"/>
      <c r="DP618" s="87"/>
      <c r="DQ618" s="87"/>
      <c r="DR618" s="87"/>
      <c r="DS618" s="87"/>
      <c r="DT618" s="87"/>
      <c r="DU618" s="87"/>
      <c r="DV618" s="87"/>
      <c r="DW618" s="87"/>
      <c r="DX618" s="87"/>
      <c r="DY618" s="87"/>
      <c r="DZ618" s="87"/>
      <c r="EA618" s="87"/>
      <c r="EB618" s="87"/>
      <c r="EC618" s="87"/>
      <c r="ED618" s="87"/>
      <c r="EE618" s="87"/>
      <c r="EF618" s="87"/>
      <c r="EG618" s="87"/>
      <c r="EH618" s="87"/>
      <c r="EI618" s="87"/>
      <c r="EJ618" s="87"/>
      <c r="EK618" s="87"/>
      <c r="EL618" s="87"/>
      <c r="EM618" s="87"/>
      <c r="EN618" s="87"/>
      <c r="EO618" s="87"/>
      <c r="EP618" s="87"/>
      <c r="EQ618" s="87"/>
      <c r="ER618" s="87"/>
      <c r="ES618" s="87"/>
      <c r="ET618" s="87"/>
      <c r="EU618" s="87"/>
      <c r="EV618" s="87"/>
      <c r="EW618" s="87"/>
      <c r="EX618" s="87"/>
      <c r="EY618" s="87"/>
      <c r="EZ618" s="87"/>
      <c r="FA618" s="87"/>
      <c r="FB618" s="87"/>
      <c r="FC618" s="87"/>
      <c r="FD618" s="87"/>
      <c r="FE618" s="87"/>
      <c r="FF618" s="87"/>
      <c r="FG618" s="87"/>
      <c r="FH618" s="87"/>
      <c r="FI618" s="87"/>
      <c r="FJ618" s="87"/>
      <c r="FK618" s="87"/>
      <c r="FL618" s="87"/>
      <c r="FM618" s="87"/>
      <c r="FN618" s="87"/>
      <c r="FO618" s="87"/>
      <c r="FP618" s="87"/>
      <c r="FQ618" s="87"/>
      <c r="FR618" s="87"/>
      <c r="FS618" s="87"/>
      <c r="FT618" s="87"/>
      <c r="FU618" s="87"/>
      <c r="FV618" s="87"/>
      <c r="FW618" s="87"/>
      <c r="FX618" s="87"/>
      <c r="FY618" s="87"/>
      <c r="FZ618" s="87"/>
      <c r="GA618" s="87"/>
      <c r="GB618" s="87"/>
      <c r="GC618" s="87"/>
      <c r="GD618" s="87"/>
      <c r="GE618" s="87"/>
      <c r="GF618" s="87"/>
      <c r="GG618" s="87"/>
      <c r="GH618" s="87"/>
      <c r="GI618" s="87"/>
      <c r="GJ618" s="87"/>
      <c r="GK618" s="87"/>
      <c r="GL618" s="87"/>
      <c r="GM618" s="87"/>
      <c r="GN618" s="87"/>
      <c r="GO618" s="87"/>
      <c r="GP618" s="87"/>
      <c r="GQ618" s="87"/>
      <c r="GR618" s="87"/>
      <c r="GS618" s="87"/>
      <c r="GT618" s="87"/>
      <c r="GU618" s="87"/>
      <c r="GV618" s="87"/>
      <c r="GW618" s="87"/>
      <c r="GX618" s="87"/>
      <c r="GY618" s="87"/>
    </row>
    <row r="619" spans="1:207" s="118" customFormat="1" ht="30" customHeight="1" x14ac:dyDescent="0.25">
      <c r="A619" s="220">
        <v>422</v>
      </c>
      <c r="B619" s="199" t="s">
        <v>292</v>
      </c>
      <c r="C619" s="192">
        <v>1962</v>
      </c>
      <c r="D619" s="192" t="s">
        <v>201</v>
      </c>
      <c r="E619" s="192" t="s">
        <v>20</v>
      </c>
      <c r="F619" s="194">
        <v>4</v>
      </c>
      <c r="G619" s="194">
        <v>2</v>
      </c>
      <c r="H619" s="185">
        <v>2009.4</v>
      </c>
      <c r="I619" s="187">
        <v>51.4</v>
      </c>
      <c r="J619" s="185">
        <v>1125.5</v>
      </c>
      <c r="K619" s="257">
        <f t="shared" ref="K619" si="176">SUM(L619:O619)</f>
        <v>10990455.34</v>
      </c>
      <c r="L619" s="249">
        <v>0</v>
      </c>
      <c r="M619" s="249">
        <v>0</v>
      </c>
      <c r="N619" s="249">
        <v>0</v>
      </c>
      <c r="O619" s="249">
        <f>'[1]Прод. прилож (2)'!$D$175</f>
        <v>10990455.34</v>
      </c>
      <c r="P619" s="249">
        <f>K619/H619</f>
        <v>5469.5209216681596</v>
      </c>
      <c r="Q619" s="41">
        <v>9673</v>
      </c>
      <c r="R619" s="57" t="s">
        <v>91</v>
      </c>
      <c r="S619" s="149"/>
      <c r="T619" s="32"/>
      <c r="U619" s="32"/>
      <c r="V619" s="241"/>
      <c r="W619" s="241"/>
      <c r="X619" s="241"/>
      <c r="Y619" s="241"/>
      <c r="Z619" s="241"/>
      <c r="AA619" s="241"/>
      <c r="AB619" s="241"/>
      <c r="AC619" s="241"/>
      <c r="AD619" s="241"/>
      <c r="AE619" s="241"/>
      <c r="AF619" s="241"/>
      <c r="AG619" s="241"/>
      <c r="AH619" s="241"/>
      <c r="AI619" s="241"/>
      <c r="AJ619" s="241"/>
      <c r="AK619" s="241"/>
      <c r="AL619" s="241"/>
      <c r="AM619" s="241"/>
      <c r="AN619" s="241"/>
      <c r="AO619" s="241"/>
      <c r="AP619" s="241"/>
      <c r="AQ619" s="241"/>
      <c r="AR619" s="241"/>
      <c r="AS619" s="241"/>
      <c r="AT619" s="241"/>
      <c r="AU619" s="241"/>
      <c r="AV619" s="241"/>
      <c r="AW619" s="241"/>
      <c r="AX619" s="241"/>
      <c r="AY619" s="241"/>
      <c r="AZ619" s="241"/>
      <c r="BA619" s="241"/>
      <c r="BB619" s="241"/>
      <c r="BC619" s="241"/>
      <c r="BD619" s="241"/>
      <c r="BE619" s="241"/>
      <c r="BF619" s="241"/>
      <c r="BG619" s="241"/>
      <c r="BH619" s="241"/>
      <c r="BI619" s="241"/>
      <c r="BJ619" s="241"/>
      <c r="BK619" s="241"/>
      <c r="BL619" s="241"/>
      <c r="BM619" s="241"/>
      <c r="BN619" s="241"/>
      <c r="BO619" s="241"/>
      <c r="BP619" s="241"/>
      <c r="BQ619" s="241"/>
      <c r="BR619" s="241"/>
      <c r="BS619" s="241"/>
      <c r="BT619" s="241"/>
      <c r="BU619" s="241"/>
      <c r="BV619" s="241"/>
      <c r="BW619" s="241"/>
      <c r="BX619" s="241"/>
      <c r="BY619" s="241"/>
      <c r="BZ619" s="241"/>
      <c r="CA619" s="241"/>
      <c r="CB619" s="241"/>
      <c r="CC619" s="241"/>
      <c r="CD619" s="241"/>
      <c r="CE619" s="241"/>
      <c r="CF619" s="241"/>
      <c r="CG619" s="241"/>
      <c r="CH619" s="241"/>
      <c r="CI619" s="241"/>
      <c r="CJ619" s="241"/>
      <c r="CK619" s="241"/>
      <c r="CL619" s="241"/>
      <c r="CM619" s="241"/>
      <c r="CN619" s="241"/>
      <c r="CO619" s="241"/>
      <c r="CP619" s="241"/>
      <c r="CQ619" s="241"/>
      <c r="CR619" s="241"/>
      <c r="CS619" s="241"/>
      <c r="CT619" s="241"/>
      <c r="CU619" s="241"/>
      <c r="CV619" s="241"/>
      <c r="CW619" s="241"/>
      <c r="CX619" s="241"/>
      <c r="CY619" s="241"/>
      <c r="CZ619" s="241"/>
      <c r="DA619" s="241"/>
      <c r="DB619" s="241"/>
      <c r="DC619" s="241"/>
      <c r="DD619" s="241"/>
      <c r="DE619" s="241"/>
      <c r="DF619" s="241"/>
      <c r="DG619" s="241"/>
      <c r="DH619" s="241"/>
      <c r="DI619" s="241"/>
      <c r="DJ619" s="241"/>
      <c r="DK619" s="241"/>
      <c r="DL619" s="241"/>
      <c r="DM619" s="241"/>
      <c r="DN619" s="241"/>
      <c r="DO619" s="241"/>
      <c r="DP619" s="241"/>
      <c r="DQ619" s="241"/>
      <c r="DR619" s="241"/>
      <c r="DS619" s="241"/>
      <c r="DT619" s="241"/>
      <c r="DU619" s="241"/>
      <c r="DV619" s="241"/>
      <c r="DW619" s="241"/>
      <c r="DX619" s="241"/>
      <c r="DY619" s="241"/>
      <c r="DZ619" s="241"/>
      <c r="EA619" s="241"/>
      <c r="EB619" s="241"/>
      <c r="EC619" s="241"/>
      <c r="ED619" s="241"/>
      <c r="EE619" s="241"/>
      <c r="EF619" s="241"/>
      <c r="EG619" s="241"/>
      <c r="EH619" s="241"/>
      <c r="EI619" s="241"/>
      <c r="EJ619" s="241"/>
      <c r="EK619" s="241"/>
      <c r="EL619" s="241"/>
      <c r="EM619" s="241"/>
      <c r="EN619" s="241"/>
      <c r="EO619" s="241"/>
      <c r="EP619" s="241"/>
      <c r="EQ619" s="241"/>
      <c r="ER619" s="241"/>
      <c r="ES619" s="241"/>
      <c r="ET619" s="241"/>
      <c r="EU619" s="241"/>
      <c r="EV619" s="241"/>
      <c r="EW619" s="241"/>
      <c r="EX619" s="241"/>
      <c r="EY619" s="241"/>
      <c r="EZ619" s="241"/>
      <c r="FA619" s="241"/>
      <c r="FB619" s="241"/>
      <c r="FC619" s="241"/>
      <c r="FD619" s="241"/>
      <c r="FE619" s="241"/>
      <c r="FF619" s="241"/>
      <c r="FG619" s="241"/>
      <c r="FH619" s="241"/>
      <c r="FI619" s="241"/>
      <c r="FJ619" s="241"/>
      <c r="FK619" s="241"/>
      <c r="FL619" s="241"/>
      <c r="FM619" s="241"/>
      <c r="FN619" s="241"/>
      <c r="FO619" s="241"/>
      <c r="FP619" s="241"/>
      <c r="FQ619" s="241"/>
      <c r="FR619" s="241"/>
      <c r="FS619" s="241"/>
      <c r="FT619" s="241"/>
      <c r="FU619" s="241"/>
      <c r="FV619" s="241"/>
      <c r="FW619" s="241"/>
      <c r="FX619" s="241"/>
      <c r="FY619" s="241"/>
      <c r="FZ619" s="241"/>
      <c r="GA619" s="241"/>
      <c r="GB619" s="241"/>
      <c r="GC619" s="241"/>
      <c r="GD619" s="241"/>
      <c r="GE619" s="241"/>
      <c r="GF619" s="241"/>
      <c r="GG619" s="241"/>
      <c r="GH619" s="241"/>
      <c r="GI619" s="241"/>
      <c r="GJ619" s="241"/>
      <c r="GK619" s="241"/>
      <c r="GL619" s="241"/>
      <c r="GM619" s="241"/>
      <c r="GN619" s="241"/>
      <c r="GO619" s="241"/>
      <c r="GP619" s="241"/>
      <c r="GQ619" s="241"/>
      <c r="GR619" s="241"/>
      <c r="GS619" s="241"/>
      <c r="GT619" s="241"/>
      <c r="GU619" s="241"/>
      <c r="GV619" s="241"/>
      <c r="GW619" s="241"/>
      <c r="GX619" s="241"/>
      <c r="GY619" s="241"/>
    </row>
    <row r="620" spans="1:207" s="87" customFormat="1" ht="30" customHeight="1" x14ac:dyDescent="0.25">
      <c r="A620" s="331">
        <v>423</v>
      </c>
      <c r="B620" s="317" t="s">
        <v>1263</v>
      </c>
      <c r="C620" s="308">
        <v>1941</v>
      </c>
      <c r="D620" s="319" t="s">
        <v>201</v>
      </c>
      <c r="E620" s="308" t="s">
        <v>20</v>
      </c>
      <c r="F620" s="52">
        <v>3</v>
      </c>
      <c r="G620" s="52">
        <v>3</v>
      </c>
      <c r="H620" s="309">
        <v>2184.6999999999998</v>
      </c>
      <c r="I620" s="309">
        <v>1080.5999999999999</v>
      </c>
      <c r="J620" s="39">
        <v>862.6</v>
      </c>
      <c r="K620" s="321">
        <f t="shared" ref="K620" si="177">SUM(L620:O620)</f>
        <v>1440937.2</v>
      </c>
      <c r="L620" s="44">
        <v>0</v>
      </c>
      <c r="M620" s="44">
        <v>0</v>
      </c>
      <c r="N620" s="44">
        <v>0</v>
      </c>
      <c r="O620" s="309">
        <f>'[1]Прод. прилож (2)'!$D$176</f>
        <v>1440937.2</v>
      </c>
      <c r="P620" s="41">
        <f t="shared" si="175"/>
        <v>659.55838330205529</v>
      </c>
      <c r="Q620" s="321">
        <v>9673</v>
      </c>
      <c r="R620" s="57" t="s">
        <v>91</v>
      </c>
      <c r="S620" s="138"/>
      <c r="T620" s="89"/>
      <c r="V620" s="88"/>
      <c r="W620" s="88"/>
      <c r="X620" s="88"/>
      <c r="Y620" s="88"/>
      <c r="Z620" s="88"/>
      <c r="AA620" s="88"/>
      <c r="AB620" s="88"/>
      <c r="AC620" s="88"/>
      <c r="AD620" s="88"/>
      <c r="AE620" s="88"/>
      <c r="AF620" s="88"/>
      <c r="AG620" s="88"/>
      <c r="AH620" s="88"/>
      <c r="AI620" s="88"/>
      <c r="AJ620" s="88"/>
      <c r="AK620" s="88"/>
      <c r="AL620" s="88"/>
      <c r="AM620" s="88"/>
      <c r="AN620" s="88"/>
      <c r="AO620" s="88"/>
      <c r="AP620" s="88"/>
      <c r="AQ620" s="88"/>
      <c r="AR620" s="88"/>
      <c r="AS620" s="88"/>
      <c r="AT620" s="88"/>
      <c r="AU620" s="88"/>
      <c r="AV620" s="88"/>
      <c r="AW620" s="88"/>
      <c r="AX620" s="88"/>
      <c r="AY620" s="88"/>
      <c r="AZ620" s="88"/>
      <c r="BA620" s="88"/>
      <c r="BB620" s="88"/>
      <c r="BC620" s="88"/>
      <c r="BD620" s="88"/>
      <c r="BE620" s="88"/>
      <c r="BF620" s="88"/>
      <c r="BG620" s="88"/>
      <c r="BH620" s="88"/>
      <c r="BI620" s="88"/>
      <c r="BJ620" s="88"/>
      <c r="BK620" s="88"/>
      <c r="BL620" s="88"/>
      <c r="BM620" s="88"/>
      <c r="BN620" s="88"/>
      <c r="BO620" s="88"/>
      <c r="BP620" s="88"/>
      <c r="BQ620" s="88"/>
      <c r="BR620" s="88"/>
      <c r="BS620" s="88"/>
      <c r="BT620" s="88"/>
      <c r="BU620" s="88"/>
      <c r="BV620" s="88"/>
      <c r="BW620" s="88"/>
      <c r="BX620" s="88"/>
      <c r="BY620" s="88"/>
      <c r="BZ620" s="88"/>
      <c r="CA620" s="88"/>
      <c r="CB620" s="88"/>
      <c r="CC620" s="88"/>
      <c r="CD620" s="88"/>
      <c r="CE620" s="88"/>
      <c r="CF620" s="88"/>
      <c r="CG620" s="88"/>
      <c r="CH620" s="88"/>
      <c r="CI620" s="88"/>
      <c r="CJ620" s="88"/>
      <c r="CK620" s="88"/>
      <c r="CL620" s="88"/>
      <c r="CM620" s="88"/>
      <c r="CN620" s="88"/>
      <c r="CO620" s="88"/>
      <c r="CP620" s="88"/>
      <c r="CQ620" s="88"/>
      <c r="CR620" s="88"/>
      <c r="CS620" s="88"/>
      <c r="CT620" s="88"/>
      <c r="CU620" s="88"/>
      <c r="CV620" s="88"/>
      <c r="CW620" s="88"/>
      <c r="CX620" s="88"/>
      <c r="CY620" s="88"/>
      <c r="CZ620" s="88"/>
      <c r="DA620" s="88"/>
      <c r="DB620" s="88"/>
      <c r="DC620" s="88"/>
      <c r="DD620" s="88"/>
      <c r="DE620" s="88"/>
      <c r="DF620" s="88"/>
      <c r="DG620" s="88"/>
      <c r="DH620" s="88"/>
      <c r="DI620" s="88"/>
      <c r="DJ620" s="88"/>
      <c r="DK620" s="88"/>
      <c r="DL620" s="88"/>
      <c r="DM620" s="88"/>
      <c r="DN620" s="88"/>
      <c r="DO620" s="88"/>
      <c r="DP620" s="88"/>
      <c r="DQ620" s="88"/>
      <c r="DR620" s="88"/>
      <c r="DS620" s="88"/>
      <c r="DT620" s="88"/>
      <c r="DU620" s="88"/>
      <c r="DV620" s="88"/>
      <c r="DW620" s="88"/>
      <c r="DX620" s="88"/>
      <c r="DY620" s="88"/>
      <c r="DZ620" s="88"/>
      <c r="EA620" s="88"/>
      <c r="EB620" s="88"/>
      <c r="EC620" s="88"/>
      <c r="ED620" s="88"/>
      <c r="EE620" s="88"/>
      <c r="EF620" s="88"/>
      <c r="EG620" s="88"/>
      <c r="EH620" s="88"/>
      <c r="EI620" s="88"/>
      <c r="EJ620" s="88"/>
      <c r="EK620" s="88"/>
      <c r="EL620" s="88"/>
      <c r="EM620" s="88"/>
      <c r="EN620" s="88"/>
      <c r="EO620" s="88"/>
      <c r="EP620" s="88"/>
      <c r="EQ620" s="88"/>
      <c r="ER620" s="88"/>
      <c r="ES620" s="88"/>
      <c r="ET620" s="88"/>
      <c r="EU620" s="88"/>
      <c r="EV620" s="88"/>
      <c r="EW620" s="88"/>
      <c r="EX620" s="88"/>
      <c r="EY620" s="88"/>
      <c r="EZ620" s="88"/>
      <c r="FA620" s="88"/>
      <c r="FB620" s="88"/>
      <c r="FC620" s="88"/>
      <c r="FD620" s="88"/>
      <c r="FE620" s="88"/>
      <c r="FF620" s="88"/>
      <c r="FG620" s="88"/>
      <c r="FH620" s="88"/>
      <c r="FI620" s="88"/>
      <c r="FJ620" s="88"/>
      <c r="FK620" s="88"/>
      <c r="FL620" s="88"/>
      <c r="FM620" s="88"/>
      <c r="FN620" s="88"/>
      <c r="FO620" s="88"/>
      <c r="FP620" s="88"/>
      <c r="FQ620" s="88"/>
      <c r="FR620" s="88"/>
      <c r="FS620" s="88"/>
      <c r="FT620" s="88"/>
      <c r="FU620" s="88"/>
      <c r="FV620" s="88"/>
      <c r="FW620" s="88"/>
      <c r="FX620" s="88"/>
      <c r="FY620" s="88"/>
      <c r="FZ620" s="88"/>
      <c r="GA620" s="88"/>
      <c r="GB620" s="88"/>
      <c r="GC620" s="88"/>
      <c r="GD620" s="88"/>
      <c r="GE620" s="88"/>
      <c r="GF620" s="88"/>
      <c r="GG620" s="88"/>
      <c r="GH620" s="88"/>
      <c r="GI620" s="88"/>
      <c r="GJ620" s="88"/>
      <c r="GK620" s="88"/>
      <c r="GL620" s="88"/>
      <c r="GM620" s="88"/>
      <c r="GN620" s="88"/>
      <c r="GO620" s="88"/>
      <c r="GP620" s="88"/>
      <c r="GQ620" s="88"/>
      <c r="GR620" s="88"/>
      <c r="GS620" s="88"/>
      <c r="GT620" s="88"/>
      <c r="GU620" s="88"/>
      <c r="GV620" s="88"/>
      <c r="GW620" s="88"/>
      <c r="GX620" s="88"/>
      <c r="GY620" s="88"/>
    </row>
    <row r="621" spans="1:207" s="118" customFormat="1" ht="30" customHeight="1" x14ac:dyDescent="0.25">
      <c r="A621" s="383">
        <v>424</v>
      </c>
      <c r="B621" s="370" t="s">
        <v>1039</v>
      </c>
      <c r="C621" s="378">
        <v>1984</v>
      </c>
      <c r="D621" s="378" t="s">
        <v>201</v>
      </c>
      <c r="E621" s="378" t="s">
        <v>20</v>
      </c>
      <c r="F621" s="394">
        <v>3</v>
      </c>
      <c r="G621" s="394">
        <v>2</v>
      </c>
      <c r="H621" s="415">
        <v>3703</v>
      </c>
      <c r="I621" s="417">
        <v>0</v>
      </c>
      <c r="J621" s="415">
        <v>1053</v>
      </c>
      <c r="K621" s="257">
        <f>SUM(L621:O621)</f>
        <v>43239.31</v>
      </c>
      <c r="L621" s="249">
        <v>0</v>
      </c>
      <c r="M621" s="249">
        <v>0</v>
      </c>
      <c r="N621" s="249">
        <v>0</v>
      </c>
      <c r="O621" s="249">
        <f>'[1]Прод. прилож (2)'!$D$630</f>
        <v>43239.31</v>
      </c>
      <c r="P621" s="249">
        <f t="shared" si="175"/>
        <v>11.676832298136645</v>
      </c>
      <c r="Q621" s="41">
        <v>9673</v>
      </c>
      <c r="R621" s="57" t="s">
        <v>92</v>
      </c>
      <c r="S621" s="54"/>
      <c r="T621" s="32"/>
      <c r="U621" s="32"/>
      <c r="V621" s="241"/>
      <c r="W621" s="241"/>
      <c r="X621" s="241"/>
      <c r="Y621" s="241"/>
      <c r="Z621" s="241"/>
      <c r="AA621" s="241"/>
      <c r="AB621" s="241"/>
      <c r="AC621" s="241"/>
      <c r="AD621" s="241"/>
      <c r="AE621" s="241"/>
      <c r="AF621" s="241"/>
      <c r="AG621" s="241"/>
      <c r="AH621" s="241"/>
      <c r="AI621" s="241"/>
      <c r="AJ621" s="241"/>
      <c r="AK621" s="241"/>
      <c r="AL621" s="241"/>
      <c r="AM621" s="241"/>
      <c r="AN621" s="241"/>
      <c r="AO621" s="241"/>
      <c r="AP621" s="241"/>
      <c r="AQ621" s="241"/>
      <c r="AR621" s="241"/>
      <c r="AS621" s="241"/>
      <c r="AT621" s="241"/>
      <c r="AU621" s="241"/>
      <c r="AV621" s="241"/>
      <c r="AW621" s="241"/>
      <c r="AX621" s="241"/>
      <c r="AY621" s="241"/>
      <c r="AZ621" s="241"/>
      <c r="BA621" s="241"/>
      <c r="BB621" s="241"/>
      <c r="BC621" s="241"/>
      <c r="BD621" s="241"/>
      <c r="BE621" s="241"/>
      <c r="BF621" s="241"/>
      <c r="BG621" s="241"/>
      <c r="BH621" s="241"/>
      <c r="BI621" s="241"/>
      <c r="BJ621" s="241"/>
      <c r="BK621" s="241"/>
      <c r="BL621" s="241"/>
      <c r="BM621" s="241"/>
      <c r="BN621" s="241"/>
      <c r="BO621" s="241"/>
      <c r="BP621" s="241"/>
      <c r="BQ621" s="241"/>
      <c r="BR621" s="241"/>
      <c r="BS621" s="241"/>
      <c r="BT621" s="241"/>
      <c r="BU621" s="241"/>
      <c r="BV621" s="241"/>
      <c r="BW621" s="241"/>
      <c r="BX621" s="241"/>
      <c r="BY621" s="241"/>
      <c r="BZ621" s="241"/>
      <c r="CA621" s="241"/>
      <c r="CB621" s="241"/>
      <c r="CC621" s="241"/>
      <c r="CD621" s="241"/>
      <c r="CE621" s="241"/>
      <c r="CF621" s="241"/>
      <c r="CG621" s="241"/>
      <c r="CH621" s="241"/>
      <c r="CI621" s="241"/>
      <c r="CJ621" s="241"/>
      <c r="CK621" s="241"/>
      <c r="CL621" s="241"/>
      <c r="CM621" s="241"/>
      <c r="CN621" s="241"/>
      <c r="CO621" s="241"/>
      <c r="CP621" s="241"/>
      <c r="CQ621" s="241"/>
      <c r="CR621" s="241"/>
      <c r="CS621" s="241"/>
      <c r="CT621" s="241"/>
      <c r="CU621" s="241"/>
      <c r="CV621" s="241"/>
      <c r="CW621" s="241"/>
      <c r="CX621" s="241"/>
      <c r="CY621" s="241"/>
      <c r="CZ621" s="241"/>
      <c r="DA621" s="241"/>
      <c r="DB621" s="241"/>
      <c r="DC621" s="241"/>
      <c r="DD621" s="241"/>
      <c r="DE621" s="241"/>
      <c r="DF621" s="241"/>
      <c r="DG621" s="241"/>
      <c r="DH621" s="241"/>
      <c r="DI621" s="241"/>
      <c r="DJ621" s="241"/>
      <c r="DK621" s="241"/>
      <c r="DL621" s="241"/>
      <c r="DM621" s="241"/>
      <c r="DN621" s="241"/>
      <c r="DO621" s="241"/>
      <c r="DP621" s="241"/>
      <c r="DQ621" s="241"/>
      <c r="DR621" s="241"/>
      <c r="DS621" s="241"/>
      <c r="DT621" s="241"/>
      <c r="DU621" s="241"/>
      <c r="DV621" s="241"/>
      <c r="DW621" s="241"/>
      <c r="DX621" s="241"/>
      <c r="DY621" s="241"/>
      <c r="DZ621" s="241"/>
      <c r="EA621" s="241"/>
      <c r="EB621" s="241"/>
      <c r="EC621" s="241"/>
      <c r="ED621" s="241"/>
      <c r="EE621" s="241"/>
      <c r="EF621" s="241"/>
      <c r="EG621" s="241"/>
      <c r="EH621" s="241"/>
      <c r="EI621" s="241"/>
      <c r="EJ621" s="241"/>
      <c r="EK621" s="241"/>
      <c r="EL621" s="241"/>
      <c r="EM621" s="241"/>
      <c r="EN621" s="241"/>
      <c r="EO621" s="241"/>
      <c r="EP621" s="241"/>
      <c r="EQ621" s="241"/>
      <c r="ER621" s="241"/>
      <c r="ES621" s="241"/>
      <c r="ET621" s="241"/>
      <c r="EU621" s="241"/>
      <c r="EV621" s="241"/>
      <c r="EW621" s="241"/>
      <c r="EX621" s="241"/>
      <c r="EY621" s="241"/>
      <c r="EZ621" s="241"/>
      <c r="FA621" s="241"/>
      <c r="FB621" s="241"/>
      <c r="FC621" s="241"/>
      <c r="FD621" s="241"/>
      <c r="FE621" s="241"/>
      <c r="FF621" s="241"/>
      <c r="FG621" s="241"/>
      <c r="FH621" s="241"/>
      <c r="FI621" s="241"/>
      <c r="FJ621" s="241"/>
      <c r="FK621" s="241"/>
      <c r="FL621" s="241"/>
      <c r="FM621" s="241"/>
      <c r="FN621" s="241"/>
      <c r="FO621" s="241"/>
      <c r="FP621" s="241"/>
      <c r="FQ621" s="241"/>
      <c r="FR621" s="241"/>
      <c r="FS621" s="241"/>
      <c r="FT621" s="241"/>
      <c r="FU621" s="241"/>
      <c r="FV621" s="241"/>
      <c r="FW621" s="241"/>
      <c r="FX621" s="241"/>
      <c r="FY621" s="241"/>
      <c r="FZ621" s="241"/>
      <c r="GA621" s="241"/>
      <c r="GB621" s="241"/>
      <c r="GC621" s="241"/>
      <c r="GD621" s="241"/>
      <c r="GE621" s="241"/>
      <c r="GF621" s="241"/>
      <c r="GG621" s="241"/>
      <c r="GH621" s="241"/>
      <c r="GI621" s="241"/>
      <c r="GJ621" s="241"/>
      <c r="GK621" s="241"/>
      <c r="GL621" s="241"/>
      <c r="GM621" s="241"/>
      <c r="GN621" s="241"/>
      <c r="GO621" s="241"/>
      <c r="GP621" s="241"/>
      <c r="GQ621" s="241"/>
      <c r="GR621" s="241"/>
      <c r="GS621" s="241"/>
      <c r="GT621" s="241"/>
      <c r="GU621" s="241"/>
      <c r="GV621" s="241"/>
      <c r="GW621" s="241"/>
      <c r="GX621" s="241"/>
      <c r="GY621" s="241"/>
    </row>
    <row r="622" spans="1:207" s="118" customFormat="1" ht="30" customHeight="1" x14ac:dyDescent="0.25">
      <c r="A622" s="384"/>
      <c r="B622" s="371"/>
      <c r="C622" s="379"/>
      <c r="D622" s="379"/>
      <c r="E622" s="379"/>
      <c r="F622" s="395"/>
      <c r="G622" s="395"/>
      <c r="H622" s="416"/>
      <c r="I622" s="418"/>
      <c r="J622" s="416"/>
      <c r="K622" s="257">
        <f>SUM(L622:O622)</f>
        <v>12539366.919999998</v>
      </c>
      <c r="L622" s="249">
        <v>0</v>
      </c>
      <c r="M622" s="249">
        <v>0</v>
      </c>
      <c r="N622" s="249">
        <v>0</v>
      </c>
      <c r="O622" s="249">
        <f>'[1]Прод. прилож (2)'!$D$1340</f>
        <v>12539366.919999998</v>
      </c>
      <c r="P622" s="249">
        <f>K622/H621</f>
        <v>3386.2724601674313</v>
      </c>
      <c r="Q622" s="41">
        <v>9673</v>
      </c>
      <c r="R622" s="57" t="s">
        <v>93</v>
      </c>
      <c r="S622" s="54"/>
      <c r="T622" s="32"/>
      <c r="U622" s="32"/>
      <c r="V622" s="241"/>
      <c r="W622" s="241"/>
      <c r="X622" s="241"/>
      <c r="Y622" s="241"/>
      <c r="Z622" s="241"/>
      <c r="AA622" s="241"/>
      <c r="AB622" s="241"/>
      <c r="AC622" s="241"/>
      <c r="AD622" s="241"/>
      <c r="AE622" s="241"/>
      <c r="AF622" s="241"/>
      <c r="AG622" s="241"/>
      <c r="AH622" s="241"/>
      <c r="AI622" s="241"/>
      <c r="AJ622" s="241"/>
      <c r="AK622" s="241"/>
      <c r="AL622" s="241"/>
      <c r="AM622" s="241"/>
      <c r="AN622" s="241"/>
      <c r="AO622" s="241"/>
      <c r="AP622" s="241"/>
      <c r="AQ622" s="241"/>
      <c r="AR622" s="241"/>
      <c r="AS622" s="241"/>
      <c r="AT622" s="241"/>
      <c r="AU622" s="241"/>
      <c r="AV622" s="241"/>
      <c r="AW622" s="241"/>
      <c r="AX622" s="241"/>
      <c r="AY622" s="241"/>
      <c r="AZ622" s="241"/>
      <c r="BA622" s="241"/>
      <c r="BB622" s="241"/>
      <c r="BC622" s="241"/>
      <c r="BD622" s="241"/>
      <c r="BE622" s="241"/>
      <c r="BF622" s="241"/>
      <c r="BG622" s="241"/>
      <c r="BH622" s="241"/>
      <c r="BI622" s="241"/>
      <c r="BJ622" s="241"/>
      <c r="BK622" s="241"/>
      <c r="BL622" s="241"/>
      <c r="BM622" s="241"/>
      <c r="BN622" s="241"/>
      <c r="BO622" s="241"/>
      <c r="BP622" s="241"/>
      <c r="BQ622" s="241"/>
      <c r="BR622" s="241"/>
      <c r="BS622" s="241"/>
      <c r="BT622" s="241"/>
      <c r="BU622" s="241"/>
      <c r="BV622" s="241"/>
      <c r="BW622" s="241"/>
      <c r="BX622" s="241"/>
      <c r="BY622" s="241"/>
      <c r="BZ622" s="241"/>
      <c r="CA622" s="241"/>
      <c r="CB622" s="241"/>
      <c r="CC622" s="241"/>
      <c r="CD622" s="241"/>
      <c r="CE622" s="241"/>
      <c r="CF622" s="241"/>
      <c r="CG622" s="241"/>
      <c r="CH622" s="241"/>
      <c r="CI622" s="241"/>
      <c r="CJ622" s="241"/>
      <c r="CK622" s="241"/>
      <c r="CL622" s="241"/>
      <c r="CM622" s="241"/>
      <c r="CN622" s="241"/>
      <c r="CO622" s="241"/>
      <c r="CP622" s="241"/>
      <c r="CQ622" s="241"/>
      <c r="CR622" s="241"/>
      <c r="CS622" s="241"/>
      <c r="CT622" s="241"/>
      <c r="CU622" s="241"/>
      <c r="CV622" s="241"/>
      <c r="CW622" s="241"/>
      <c r="CX622" s="241"/>
      <c r="CY622" s="241"/>
      <c r="CZ622" s="241"/>
      <c r="DA622" s="241"/>
      <c r="DB622" s="241"/>
      <c r="DC622" s="241"/>
      <c r="DD622" s="241"/>
      <c r="DE622" s="241"/>
      <c r="DF622" s="241"/>
      <c r="DG622" s="241"/>
      <c r="DH622" s="241"/>
      <c r="DI622" s="241"/>
      <c r="DJ622" s="241"/>
      <c r="DK622" s="241"/>
      <c r="DL622" s="241"/>
      <c r="DM622" s="241"/>
      <c r="DN622" s="241"/>
      <c r="DO622" s="241"/>
      <c r="DP622" s="241"/>
      <c r="DQ622" s="241"/>
      <c r="DR622" s="241"/>
      <c r="DS622" s="241"/>
      <c r="DT622" s="241"/>
      <c r="DU622" s="241"/>
      <c r="DV622" s="241"/>
      <c r="DW622" s="241"/>
      <c r="DX622" s="241"/>
      <c r="DY622" s="241"/>
      <c r="DZ622" s="241"/>
      <c r="EA622" s="241"/>
      <c r="EB622" s="241"/>
      <c r="EC622" s="241"/>
      <c r="ED622" s="241"/>
      <c r="EE622" s="241"/>
      <c r="EF622" s="241"/>
      <c r="EG622" s="241"/>
      <c r="EH622" s="241"/>
      <c r="EI622" s="241"/>
      <c r="EJ622" s="241"/>
      <c r="EK622" s="241"/>
      <c r="EL622" s="241"/>
      <c r="EM622" s="241"/>
      <c r="EN622" s="241"/>
      <c r="EO622" s="241"/>
      <c r="EP622" s="241"/>
      <c r="EQ622" s="241"/>
      <c r="ER622" s="241"/>
      <c r="ES622" s="241"/>
      <c r="ET622" s="241"/>
      <c r="EU622" s="241"/>
      <c r="EV622" s="241"/>
      <c r="EW622" s="241"/>
      <c r="EX622" s="241"/>
      <c r="EY622" s="241"/>
      <c r="EZ622" s="241"/>
      <c r="FA622" s="241"/>
      <c r="FB622" s="241"/>
      <c r="FC622" s="241"/>
      <c r="FD622" s="241"/>
      <c r="FE622" s="241"/>
      <c r="FF622" s="241"/>
      <c r="FG622" s="241"/>
      <c r="FH622" s="241"/>
      <c r="FI622" s="241"/>
      <c r="FJ622" s="241"/>
      <c r="FK622" s="241"/>
      <c r="FL622" s="241"/>
      <c r="FM622" s="241"/>
      <c r="FN622" s="241"/>
      <c r="FO622" s="241"/>
      <c r="FP622" s="241"/>
      <c r="FQ622" s="241"/>
      <c r="FR622" s="241"/>
      <c r="FS622" s="241"/>
      <c r="FT622" s="241"/>
      <c r="FU622" s="241"/>
      <c r="FV622" s="241"/>
      <c r="FW622" s="241"/>
      <c r="FX622" s="241"/>
      <c r="FY622" s="241"/>
      <c r="FZ622" s="241"/>
      <c r="GA622" s="241"/>
      <c r="GB622" s="241"/>
      <c r="GC622" s="241"/>
      <c r="GD622" s="241"/>
      <c r="GE622" s="241"/>
      <c r="GF622" s="241"/>
      <c r="GG622" s="241"/>
      <c r="GH622" s="241"/>
      <c r="GI622" s="241"/>
      <c r="GJ622" s="241"/>
      <c r="GK622" s="241"/>
      <c r="GL622" s="241"/>
      <c r="GM622" s="241"/>
      <c r="GN622" s="241"/>
      <c r="GO622" s="241"/>
      <c r="GP622" s="241"/>
      <c r="GQ622" s="241"/>
      <c r="GR622" s="241"/>
      <c r="GS622" s="241"/>
      <c r="GT622" s="241"/>
      <c r="GU622" s="241"/>
      <c r="GV622" s="241"/>
      <c r="GW622" s="241"/>
      <c r="GX622" s="241"/>
      <c r="GY622" s="241"/>
    </row>
    <row r="623" spans="1:207" s="118" customFormat="1" ht="30" customHeight="1" x14ac:dyDescent="0.25">
      <c r="A623" s="220">
        <v>425</v>
      </c>
      <c r="B623" s="245" t="s">
        <v>328</v>
      </c>
      <c r="C623" s="241">
        <v>1988</v>
      </c>
      <c r="D623" s="247" t="s">
        <v>201</v>
      </c>
      <c r="E623" s="247" t="s">
        <v>20</v>
      </c>
      <c r="F623" s="248">
        <v>3</v>
      </c>
      <c r="G623" s="248">
        <v>4</v>
      </c>
      <c r="H623" s="39">
        <v>3528.8</v>
      </c>
      <c r="I623" s="44">
        <v>0</v>
      </c>
      <c r="J623" s="39">
        <v>1787.2</v>
      </c>
      <c r="K623" s="257">
        <f t="shared" si="174"/>
        <v>50000</v>
      </c>
      <c r="L623" s="249">
        <v>0</v>
      </c>
      <c r="M623" s="249">
        <v>0</v>
      </c>
      <c r="N623" s="249">
        <v>0</v>
      </c>
      <c r="O623" s="249">
        <f>'[1]Прод. прилож (2)'!$D$1341</f>
        <v>50000</v>
      </c>
      <c r="P623" s="249">
        <f t="shared" si="175"/>
        <v>14.16912264792564</v>
      </c>
      <c r="Q623" s="41">
        <v>9673</v>
      </c>
      <c r="R623" s="57" t="s">
        <v>93</v>
      </c>
      <c r="S623" s="46"/>
      <c r="T623" s="15"/>
      <c r="U623" s="15"/>
    </row>
    <row r="624" spans="1:207" s="118" customFormat="1" ht="30" customHeight="1" x14ac:dyDescent="0.25">
      <c r="A624" s="171">
        <v>426</v>
      </c>
      <c r="B624" s="245" t="s">
        <v>293</v>
      </c>
      <c r="C624" s="241">
        <v>1978</v>
      </c>
      <c r="D624" s="247" t="s">
        <v>201</v>
      </c>
      <c r="E624" s="247" t="s">
        <v>20</v>
      </c>
      <c r="F624" s="248">
        <v>2</v>
      </c>
      <c r="G624" s="248">
        <v>3</v>
      </c>
      <c r="H624" s="257">
        <v>1566.8</v>
      </c>
      <c r="I624" s="258">
        <v>123</v>
      </c>
      <c r="J624" s="39">
        <v>763.8</v>
      </c>
      <c r="K624" s="257">
        <f t="shared" si="174"/>
        <v>2651083.86</v>
      </c>
      <c r="L624" s="249">
        <v>0</v>
      </c>
      <c r="M624" s="249">
        <v>0</v>
      </c>
      <c r="N624" s="249">
        <v>0</v>
      </c>
      <c r="O624" s="249">
        <f>'[1]Прод. прилож (2)'!$D$631</f>
        <v>2651083.86</v>
      </c>
      <c r="P624" s="249">
        <f t="shared" si="175"/>
        <v>1692.0371840694409</v>
      </c>
      <c r="Q624" s="41">
        <v>9673</v>
      </c>
      <c r="R624" s="57" t="s">
        <v>92</v>
      </c>
      <c r="S624" s="54"/>
      <c r="T624" s="32"/>
      <c r="U624" s="32"/>
      <c r="V624" s="241"/>
      <c r="W624" s="241"/>
      <c r="X624" s="241"/>
      <c r="Y624" s="241"/>
      <c r="Z624" s="241"/>
      <c r="AA624" s="241"/>
      <c r="AB624" s="241"/>
      <c r="AC624" s="241"/>
      <c r="AD624" s="241"/>
      <c r="AE624" s="241"/>
      <c r="AF624" s="241"/>
      <c r="AG624" s="241"/>
      <c r="AH624" s="241"/>
      <c r="AI624" s="241"/>
      <c r="AJ624" s="241"/>
      <c r="AK624" s="241"/>
      <c r="AL624" s="241"/>
      <c r="AM624" s="241"/>
      <c r="AN624" s="241"/>
      <c r="AO624" s="241"/>
      <c r="AP624" s="241"/>
      <c r="AQ624" s="241"/>
      <c r="AR624" s="241"/>
      <c r="AS624" s="241"/>
      <c r="AT624" s="241"/>
      <c r="AU624" s="241"/>
      <c r="AV624" s="241"/>
      <c r="AW624" s="241"/>
      <c r="AX624" s="241"/>
      <c r="AY624" s="241"/>
      <c r="AZ624" s="241"/>
      <c r="BA624" s="241"/>
      <c r="BB624" s="241"/>
      <c r="BC624" s="241"/>
      <c r="BD624" s="241"/>
      <c r="BE624" s="241"/>
      <c r="BF624" s="241"/>
      <c r="BG624" s="241"/>
      <c r="BH624" s="241"/>
      <c r="BI624" s="241"/>
      <c r="BJ624" s="241"/>
      <c r="BK624" s="241"/>
      <c r="BL624" s="241"/>
      <c r="BM624" s="241"/>
      <c r="BN624" s="241"/>
      <c r="BO624" s="241"/>
      <c r="BP624" s="241"/>
      <c r="BQ624" s="241"/>
      <c r="BR624" s="241"/>
      <c r="BS624" s="241"/>
      <c r="BT624" s="241"/>
      <c r="BU624" s="241"/>
      <c r="BV624" s="241"/>
      <c r="BW624" s="241"/>
      <c r="BX624" s="241"/>
      <c r="BY624" s="241"/>
      <c r="BZ624" s="241"/>
      <c r="CA624" s="241"/>
      <c r="CB624" s="241"/>
      <c r="CC624" s="241"/>
      <c r="CD624" s="241"/>
      <c r="CE624" s="241"/>
      <c r="CF624" s="241"/>
      <c r="CG624" s="241"/>
      <c r="CH624" s="241"/>
      <c r="CI624" s="241"/>
      <c r="CJ624" s="241"/>
      <c r="CK624" s="241"/>
      <c r="CL624" s="241"/>
      <c r="CM624" s="241"/>
      <c r="CN624" s="241"/>
      <c r="CO624" s="241"/>
      <c r="CP624" s="241"/>
      <c r="CQ624" s="241"/>
      <c r="CR624" s="241"/>
      <c r="CS624" s="241"/>
      <c r="CT624" s="241"/>
      <c r="CU624" s="241"/>
      <c r="CV624" s="241"/>
      <c r="CW624" s="241"/>
      <c r="CX624" s="241"/>
      <c r="CY624" s="241"/>
      <c r="CZ624" s="241"/>
      <c r="DA624" s="241"/>
      <c r="DB624" s="241"/>
      <c r="DC624" s="241"/>
      <c r="DD624" s="241"/>
      <c r="DE624" s="241"/>
      <c r="DF624" s="241"/>
      <c r="DG624" s="241"/>
      <c r="DH624" s="241"/>
      <c r="DI624" s="241"/>
      <c r="DJ624" s="241"/>
      <c r="DK624" s="241"/>
      <c r="DL624" s="241"/>
      <c r="DM624" s="241"/>
      <c r="DN624" s="241"/>
      <c r="DO624" s="241"/>
      <c r="DP624" s="241"/>
      <c r="DQ624" s="241"/>
      <c r="DR624" s="241"/>
      <c r="DS624" s="241"/>
      <c r="DT624" s="241"/>
      <c r="DU624" s="241"/>
      <c r="DV624" s="241"/>
      <c r="DW624" s="241"/>
      <c r="DX624" s="241"/>
      <c r="DY624" s="241"/>
      <c r="DZ624" s="241"/>
      <c r="EA624" s="241"/>
      <c r="EB624" s="241"/>
      <c r="EC624" s="241"/>
      <c r="ED624" s="241"/>
      <c r="EE624" s="241"/>
      <c r="EF624" s="241"/>
      <c r="EG624" s="241"/>
      <c r="EH624" s="241"/>
      <c r="EI624" s="241"/>
      <c r="EJ624" s="241"/>
      <c r="EK624" s="241"/>
      <c r="EL624" s="241"/>
      <c r="EM624" s="241"/>
      <c r="EN624" s="241"/>
      <c r="EO624" s="241"/>
      <c r="EP624" s="241"/>
      <c r="EQ624" s="241"/>
      <c r="ER624" s="241"/>
      <c r="ES624" s="241"/>
      <c r="ET624" s="241"/>
      <c r="EU624" s="241"/>
      <c r="EV624" s="241"/>
      <c r="EW624" s="241"/>
      <c r="EX624" s="241"/>
      <c r="EY624" s="241"/>
      <c r="EZ624" s="241"/>
      <c r="FA624" s="241"/>
      <c r="FB624" s="241"/>
      <c r="FC624" s="241"/>
      <c r="FD624" s="241"/>
      <c r="FE624" s="241"/>
      <c r="FF624" s="241"/>
      <c r="FG624" s="241"/>
      <c r="FH624" s="241"/>
      <c r="FI624" s="241"/>
      <c r="FJ624" s="241"/>
      <c r="FK624" s="241"/>
      <c r="FL624" s="241"/>
      <c r="FM624" s="241"/>
      <c r="FN624" s="241"/>
      <c r="FO624" s="241"/>
      <c r="FP624" s="241"/>
      <c r="FQ624" s="241"/>
      <c r="FR624" s="241"/>
      <c r="FS624" s="241"/>
      <c r="FT624" s="241"/>
      <c r="FU624" s="241"/>
      <c r="FV624" s="241"/>
      <c r="FW624" s="241"/>
      <c r="FX624" s="241"/>
      <c r="FY624" s="241"/>
      <c r="FZ624" s="241"/>
      <c r="GA624" s="241"/>
      <c r="GB624" s="241"/>
      <c r="GC624" s="241"/>
      <c r="GD624" s="241"/>
      <c r="GE624" s="241"/>
      <c r="GF624" s="241"/>
      <c r="GG624" s="241"/>
      <c r="GH624" s="241"/>
      <c r="GI624" s="241"/>
      <c r="GJ624" s="241"/>
      <c r="GK624" s="241"/>
      <c r="GL624" s="241"/>
      <c r="GM624" s="241"/>
      <c r="GN624" s="241"/>
      <c r="GO624" s="241"/>
      <c r="GP624" s="241"/>
      <c r="GQ624" s="241"/>
      <c r="GR624" s="241"/>
      <c r="GS624" s="241"/>
      <c r="GT624" s="241"/>
      <c r="GU624" s="241"/>
      <c r="GV624" s="241"/>
      <c r="GW624" s="241"/>
      <c r="GX624" s="241"/>
      <c r="GY624" s="241"/>
    </row>
    <row r="625" spans="1:207" s="118" customFormat="1" ht="30" customHeight="1" x14ac:dyDescent="0.25">
      <c r="A625" s="171">
        <v>427</v>
      </c>
      <c r="B625" s="245" t="s">
        <v>306</v>
      </c>
      <c r="C625" s="241">
        <v>1970</v>
      </c>
      <c r="D625" s="247" t="s">
        <v>201</v>
      </c>
      <c r="E625" s="247" t="s">
        <v>20</v>
      </c>
      <c r="F625" s="248">
        <v>5</v>
      </c>
      <c r="G625" s="248">
        <v>3</v>
      </c>
      <c r="H625" s="39">
        <v>4146.6000000000004</v>
      </c>
      <c r="I625" s="124">
        <v>569</v>
      </c>
      <c r="J625" s="39">
        <v>2005.6</v>
      </c>
      <c r="K625" s="257">
        <f t="shared" si="174"/>
        <v>108557.72</v>
      </c>
      <c r="L625" s="249">
        <v>0</v>
      </c>
      <c r="M625" s="249">
        <v>0</v>
      </c>
      <c r="N625" s="249">
        <v>0</v>
      </c>
      <c r="O625" s="249">
        <f>'[1]Прод. прилож (2)'!$D$632</f>
        <v>108557.72</v>
      </c>
      <c r="P625" s="249">
        <f t="shared" si="175"/>
        <v>26.17993536873583</v>
      </c>
      <c r="Q625" s="41">
        <v>9673</v>
      </c>
      <c r="R625" s="57" t="s">
        <v>92</v>
      </c>
      <c r="S625" s="46"/>
      <c r="T625" s="15"/>
      <c r="U625" s="15"/>
      <c r="V625" s="15"/>
      <c r="W625" s="15"/>
      <c r="X625" s="15"/>
      <c r="Y625" s="15"/>
      <c r="Z625" s="15"/>
      <c r="AA625" s="15"/>
      <c r="AB625" s="15"/>
      <c r="AC625" s="15"/>
      <c r="AD625" s="15"/>
      <c r="AE625" s="15"/>
      <c r="AF625" s="15"/>
      <c r="AG625" s="15"/>
      <c r="AH625" s="15"/>
      <c r="AI625" s="15"/>
      <c r="AJ625" s="15"/>
      <c r="AK625" s="15"/>
      <c r="AL625" s="15"/>
      <c r="AM625" s="15"/>
      <c r="AN625" s="15"/>
      <c r="AO625" s="15"/>
      <c r="AP625" s="15"/>
      <c r="AQ625" s="15"/>
      <c r="AR625" s="15"/>
      <c r="AS625" s="15"/>
      <c r="AT625" s="15"/>
      <c r="AU625" s="15"/>
      <c r="AV625" s="15"/>
      <c r="AW625" s="15"/>
      <c r="AX625" s="15"/>
      <c r="AY625" s="15"/>
      <c r="AZ625" s="15"/>
      <c r="BA625" s="15"/>
      <c r="BB625" s="15"/>
      <c r="BC625" s="15"/>
      <c r="BD625" s="15"/>
      <c r="BE625" s="15"/>
      <c r="BF625" s="15"/>
      <c r="BG625" s="15"/>
      <c r="BH625" s="15"/>
      <c r="BI625" s="15"/>
      <c r="BJ625" s="15"/>
      <c r="BK625" s="15"/>
      <c r="BL625" s="15"/>
      <c r="BM625" s="15"/>
      <c r="BN625" s="15"/>
      <c r="BO625" s="15"/>
      <c r="BP625" s="15"/>
      <c r="BQ625" s="15"/>
      <c r="BR625" s="15"/>
      <c r="BS625" s="15"/>
      <c r="BT625" s="15"/>
      <c r="BU625" s="15"/>
      <c r="BV625" s="15"/>
      <c r="BW625" s="15"/>
      <c r="BX625" s="15"/>
      <c r="BY625" s="15"/>
      <c r="BZ625" s="15"/>
      <c r="CA625" s="15"/>
      <c r="CB625" s="15"/>
      <c r="CC625" s="15"/>
      <c r="CD625" s="15"/>
      <c r="CE625" s="15"/>
      <c r="CF625" s="15"/>
      <c r="CG625" s="15"/>
      <c r="CH625" s="15"/>
      <c r="CI625" s="15"/>
      <c r="CJ625" s="15"/>
      <c r="CK625" s="15"/>
      <c r="CL625" s="15"/>
      <c r="CM625" s="15"/>
      <c r="CN625" s="15"/>
      <c r="CO625" s="15"/>
      <c r="CP625" s="15"/>
      <c r="CQ625" s="15"/>
      <c r="CR625" s="15"/>
      <c r="CS625" s="15"/>
      <c r="CT625" s="15"/>
      <c r="CU625" s="15"/>
      <c r="CV625" s="15"/>
      <c r="CW625" s="15"/>
      <c r="CX625" s="15"/>
      <c r="CY625" s="15"/>
      <c r="CZ625" s="15"/>
      <c r="DA625" s="15"/>
      <c r="DB625" s="15"/>
      <c r="DC625" s="15"/>
      <c r="DD625" s="15"/>
      <c r="DE625" s="15"/>
      <c r="DF625" s="15"/>
      <c r="DG625" s="15"/>
      <c r="DH625" s="15"/>
      <c r="DI625" s="15"/>
      <c r="DJ625" s="15"/>
      <c r="DK625" s="15"/>
      <c r="DL625" s="15"/>
      <c r="DM625" s="15"/>
      <c r="DN625" s="15"/>
      <c r="DO625" s="15"/>
      <c r="DP625" s="15"/>
      <c r="DQ625" s="15"/>
      <c r="DR625" s="15"/>
      <c r="DS625" s="15"/>
      <c r="DT625" s="15"/>
      <c r="DU625" s="15"/>
      <c r="DV625" s="15"/>
      <c r="DW625" s="15"/>
      <c r="DX625" s="15"/>
      <c r="DY625" s="15"/>
      <c r="DZ625" s="15"/>
      <c r="EA625" s="15"/>
      <c r="EB625" s="15"/>
      <c r="EC625" s="15"/>
      <c r="ED625" s="15"/>
      <c r="EE625" s="15"/>
      <c r="EF625" s="15"/>
      <c r="EG625" s="15"/>
      <c r="EH625" s="15"/>
      <c r="EI625" s="15"/>
      <c r="EJ625" s="15"/>
      <c r="EK625" s="15"/>
      <c r="EL625" s="15"/>
      <c r="EM625" s="15"/>
      <c r="EN625" s="15"/>
      <c r="EO625" s="15"/>
      <c r="EP625" s="15"/>
      <c r="EQ625" s="15"/>
      <c r="ER625" s="15"/>
      <c r="ES625" s="15"/>
      <c r="ET625" s="15"/>
      <c r="EU625" s="15"/>
      <c r="EV625" s="15"/>
      <c r="EW625" s="15"/>
      <c r="EX625" s="15"/>
      <c r="EY625" s="15"/>
      <c r="EZ625" s="15"/>
      <c r="FA625" s="15"/>
      <c r="FB625" s="15"/>
      <c r="FC625" s="15"/>
      <c r="FD625" s="15"/>
      <c r="FE625" s="15"/>
      <c r="FF625" s="15"/>
      <c r="FG625" s="15"/>
      <c r="FH625" s="15"/>
      <c r="FI625" s="15"/>
      <c r="FJ625" s="15"/>
      <c r="FK625" s="15"/>
      <c r="FL625" s="15"/>
      <c r="FM625" s="15"/>
      <c r="FN625" s="15"/>
      <c r="FO625" s="15"/>
      <c r="FP625" s="15"/>
      <c r="FQ625" s="15"/>
      <c r="FR625" s="15"/>
      <c r="FS625" s="15"/>
      <c r="FT625" s="15"/>
      <c r="FU625" s="15"/>
      <c r="FV625" s="15"/>
      <c r="FW625" s="15"/>
      <c r="FX625" s="15"/>
      <c r="FY625" s="15"/>
      <c r="FZ625" s="15"/>
      <c r="GA625" s="15"/>
      <c r="GB625" s="15"/>
      <c r="GC625" s="15"/>
      <c r="GD625" s="15"/>
      <c r="GE625" s="15"/>
      <c r="GF625" s="15"/>
      <c r="GG625" s="15"/>
      <c r="GH625" s="15"/>
      <c r="GI625" s="15"/>
      <c r="GJ625" s="15"/>
      <c r="GK625" s="15"/>
      <c r="GL625" s="15"/>
      <c r="GM625" s="15"/>
      <c r="GN625" s="15"/>
      <c r="GO625" s="15"/>
      <c r="GP625" s="15"/>
      <c r="GQ625" s="15"/>
      <c r="GR625" s="15"/>
      <c r="GS625" s="15"/>
      <c r="GT625" s="15"/>
      <c r="GU625" s="15"/>
      <c r="GV625" s="15"/>
      <c r="GW625" s="15"/>
      <c r="GX625" s="15"/>
      <c r="GY625" s="15"/>
    </row>
    <row r="626" spans="1:207" s="118" customFormat="1" ht="30" customHeight="1" x14ac:dyDescent="0.25">
      <c r="A626" s="419">
        <v>428</v>
      </c>
      <c r="B626" s="370" t="s">
        <v>307</v>
      </c>
      <c r="C626" s="374">
        <v>1989</v>
      </c>
      <c r="D626" s="378" t="s">
        <v>201</v>
      </c>
      <c r="E626" s="378" t="s">
        <v>20</v>
      </c>
      <c r="F626" s="394">
        <v>3</v>
      </c>
      <c r="G626" s="394">
        <v>2</v>
      </c>
      <c r="H626" s="415">
        <v>2110.5</v>
      </c>
      <c r="I626" s="436">
        <v>0</v>
      </c>
      <c r="J626" s="415">
        <v>961.9</v>
      </c>
      <c r="K626" s="257">
        <f t="shared" si="174"/>
        <v>49515.55</v>
      </c>
      <c r="L626" s="249">
        <v>0</v>
      </c>
      <c r="M626" s="249">
        <v>0</v>
      </c>
      <c r="N626" s="249">
        <v>0</v>
      </c>
      <c r="O626" s="249">
        <f>'[1]Прод. прилож (2)'!$D$633</f>
        <v>49515.55</v>
      </c>
      <c r="P626" s="249">
        <f t="shared" si="175"/>
        <v>23.46152570480929</v>
      </c>
      <c r="Q626" s="41">
        <v>9673</v>
      </c>
      <c r="R626" s="57" t="s">
        <v>92</v>
      </c>
      <c r="S626" s="46"/>
      <c r="T626" s="15"/>
      <c r="U626" s="15"/>
    </row>
    <row r="627" spans="1:207" s="118" customFormat="1" ht="30" customHeight="1" x14ac:dyDescent="0.25">
      <c r="A627" s="524"/>
      <c r="B627" s="371"/>
      <c r="C627" s="375"/>
      <c r="D627" s="379"/>
      <c r="E627" s="379"/>
      <c r="F627" s="395"/>
      <c r="G627" s="395"/>
      <c r="H627" s="416"/>
      <c r="I627" s="437"/>
      <c r="J627" s="416"/>
      <c r="K627" s="257">
        <f t="shared" si="174"/>
        <v>4769665.4399999995</v>
      </c>
      <c r="L627" s="249">
        <v>0</v>
      </c>
      <c r="M627" s="249">
        <v>0</v>
      </c>
      <c r="N627" s="249">
        <v>0</v>
      </c>
      <c r="O627" s="249">
        <f>'[1]Прод. прилож (2)'!$D$1342</f>
        <v>4769665.4399999995</v>
      </c>
      <c r="P627" s="249">
        <f>K627/H626</f>
        <v>2259.9694100923948</v>
      </c>
      <c r="Q627" s="41">
        <v>9673</v>
      </c>
      <c r="R627" s="57" t="s">
        <v>93</v>
      </c>
      <c r="S627" s="46"/>
      <c r="T627" s="15"/>
      <c r="U627" s="15"/>
    </row>
    <row r="628" spans="1:207" s="118" customFormat="1" ht="30" customHeight="1" x14ac:dyDescent="0.25">
      <c r="A628" s="171">
        <v>429</v>
      </c>
      <c r="B628" s="245" t="s">
        <v>294</v>
      </c>
      <c r="C628" s="247">
        <v>1965</v>
      </c>
      <c r="D628" s="247" t="s">
        <v>201</v>
      </c>
      <c r="E628" s="247" t="s">
        <v>20</v>
      </c>
      <c r="F628" s="248">
        <v>4</v>
      </c>
      <c r="G628" s="248">
        <v>1</v>
      </c>
      <c r="H628" s="257">
        <v>2669.1</v>
      </c>
      <c r="I628" s="258">
        <v>0</v>
      </c>
      <c r="J628" s="39">
        <v>1135.0999999999999</v>
      </c>
      <c r="K628" s="257">
        <f t="shared" si="174"/>
        <v>9732399.3999999985</v>
      </c>
      <c r="L628" s="249">
        <v>0</v>
      </c>
      <c r="M628" s="249">
        <v>0</v>
      </c>
      <c r="N628" s="249">
        <v>0</v>
      </c>
      <c r="O628" s="249">
        <f>'[1]Прод. прилож (2)'!$D$177</f>
        <v>9732399.3999999985</v>
      </c>
      <c r="P628" s="249">
        <f t="shared" si="175"/>
        <v>3646.322505713536</v>
      </c>
      <c r="Q628" s="41">
        <v>9673</v>
      </c>
      <c r="R628" s="57" t="s">
        <v>91</v>
      </c>
      <c r="S628" s="149"/>
      <c r="T628" s="12"/>
      <c r="U628" s="32"/>
      <c r="V628" s="241"/>
      <c r="W628" s="241"/>
      <c r="X628" s="241"/>
      <c r="Y628" s="241"/>
      <c r="Z628" s="241"/>
      <c r="AA628" s="241"/>
      <c r="AB628" s="241"/>
      <c r="AC628" s="241"/>
      <c r="AD628" s="241"/>
      <c r="AE628" s="241"/>
      <c r="AF628" s="241"/>
      <c r="AG628" s="241"/>
      <c r="AH628" s="241"/>
      <c r="AI628" s="241"/>
      <c r="AJ628" s="241"/>
      <c r="AK628" s="241"/>
      <c r="AL628" s="241"/>
      <c r="AM628" s="241"/>
      <c r="AN628" s="241"/>
      <c r="AO628" s="241"/>
      <c r="AP628" s="241"/>
      <c r="AQ628" s="241"/>
      <c r="AR628" s="241"/>
      <c r="AS628" s="241"/>
      <c r="AT628" s="241"/>
      <c r="AU628" s="241"/>
      <c r="AV628" s="241"/>
      <c r="AW628" s="241"/>
      <c r="AX628" s="241"/>
      <c r="AY628" s="241"/>
      <c r="AZ628" s="241"/>
      <c r="BA628" s="241"/>
      <c r="BB628" s="241"/>
      <c r="BC628" s="241"/>
      <c r="BD628" s="241"/>
      <c r="BE628" s="241"/>
      <c r="BF628" s="241"/>
      <c r="BG628" s="241"/>
      <c r="BH628" s="241"/>
      <c r="BI628" s="241"/>
      <c r="BJ628" s="241"/>
      <c r="BK628" s="241"/>
      <c r="BL628" s="241"/>
      <c r="BM628" s="241"/>
      <c r="BN628" s="241"/>
      <c r="BO628" s="241"/>
      <c r="BP628" s="241"/>
      <c r="BQ628" s="241"/>
      <c r="BR628" s="241"/>
      <c r="BS628" s="241"/>
      <c r="BT628" s="241"/>
      <c r="BU628" s="241"/>
      <c r="BV628" s="241"/>
      <c r="BW628" s="241"/>
      <c r="BX628" s="241"/>
      <c r="BY628" s="241"/>
      <c r="BZ628" s="241"/>
      <c r="CA628" s="241"/>
      <c r="CB628" s="241"/>
      <c r="CC628" s="241"/>
      <c r="CD628" s="241"/>
      <c r="CE628" s="241"/>
      <c r="CF628" s="241"/>
      <c r="CG628" s="241"/>
      <c r="CH628" s="241"/>
      <c r="CI628" s="241"/>
      <c r="CJ628" s="241"/>
      <c r="CK628" s="241"/>
      <c r="CL628" s="241"/>
      <c r="CM628" s="241"/>
      <c r="CN628" s="241"/>
      <c r="CO628" s="241"/>
      <c r="CP628" s="241"/>
      <c r="CQ628" s="241"/>
      <c r="CR628" s="241"/>
      <c r="CS628" s="241"/>
      <c r="CT628" s="241"/>
      <c r="CU628" s="241"/>
      <c r="CV628" s="241"/>
      <c r="CW628" s="241"/>
      <c r="CX628" s="241"/>
      <c r="CY628" s="241"/>
      <c r="CZ628" s="241"/>
      <c r="DA628" s="241"/>
      <c r="DB628" s="241"/>
      <c r="DC628" s="241"/>
      <c r="DD628" s="241"/>
      <c r="DE628" s="241"/>
      <c r="DF628" s="241"/>
      <c r="DG628" s="241"/>
      <c r="DH628" s="241"/>
      <c r="DI628" s="241"/>
      <c r="DJ628" s="241"/>
      <c r="DK628" s="241"/>
      <c r="DL628" s="241"/>
      <c r="DM628" s="241"/>
      <c r="DN628" s="241"/>
      <c r="DO628" s="241"/>
      <c r="DP628" s="241"/>
      <c r="DQ628" s="241"/>
      <c r="DR628" s="241"/>
      <c r="DS628" s="241"/>
      <c r="DT628" s="241"/>
      <c r="DU628" s="241"/>
      <c r="DV628" s="241"/>
      <c r="DW628" s="241"/>
      <c r="DX628" s="241"/>
      <c r="DY628" s="241"/>
      <c r="DZ628" s="241"/>
      <c r="EA628" s="241"/>
      <c r="EB628" s="241"/>
      <c r="EC628" s="241"/>
      <c r="ED628" s="241"/>
      <c r="EE628" s="241"/>
      <c r="EF628" s="241"/>
      <c r="EG628" s="241"/>
      <c r="EH628" s="241"/>
      <c r="EI628" s="241"/>
      <c r="EJ628" s="241"/>
      <c r="EK628" s="241"/>
      <c r="EL628" s="241"/>
      <c r="EM628" s="241"/>
      <c r="EN628" s="241"/>
      <c r="EO628" s="241"/>
      <c r="EP628" s="241"/>
      <c r="EQ628" s="241"/>
      <c r="ER628" s="241"/>
      <c r="ES628" s="241"/>
      <c r="ET628" s="241"/>
      <c r="EU628" s="241"/>
      <c r="EV628" s="241"/>
      <c r="EW628" s="241"/>
      <c r="EX628" s="241"/>
      <c r="EY628" s="241"/>
      <c r="EZ628" s="241"/>
      <c r="FA628" s="241"/>
      <c r="FB628" s="241"/>
      <c r="FC628" s="241"/>
      <c r="FD628" s="241"/>
      <c r="FE628" s="241"/>
      <c r="FF628" s="241"/>
      <c r="FG628" s="241"/>
      <c r="FH628" s="241"/>
      <c r="FI628" s="241"/>
      <c r="FJ628" s="241"/>
      <c r="FK628" s="241"/>
      <c r="FL628" s="241"/>
      <c r="FM628" s="241"/>
      <c r="FN628" s="241"/>
      <c r="FO628" s="241"/>
      <c r="FP628" s="241"/>
      <c r="FQ628" s="241"/>
      <c r="FR628" s="241"/>
      <c r="FS628" s="241"/>
      <c r="FT628" s="241"/>
      <c r="FU628" s="241"/>
      <c r="FV628" s="241"/>
      <c r="FW628" s="241"/>
      <c r="FX628" s="241"/>
      <c r="FY628" s="241"/>
      <c r="FZ628" s="241"/>
      <c r="GA628" s="241"/>
      <c r="GB628" s="241"/>
      <c r="GC628" s="241"/>
      <c r="GD628" s="241"/>
      <c r="GE628" s="241"/>
      <c r="GF628" s="241"/>
      <c r="GG628" s="241"/>
      <c r="GH628" s="241"/>
      <c r="GI628" s="241"/>
      <c r="GJ628" s="241"/>
      <c r="GK628" s="241"/>
      <c r="GL628" s="241"/>
      <c r="GM628" s="241"/>
      <c r="GN628" s="241"/>
      <c r="GO628" s="241"/>
      <c r="GP628" s="241"/>
      <c r="GQ628" s="241"/>
      <c r="GR628" s="241"/>
      <c r="GS628" s="241"/>
      <c r="GT628" s="241"/>
      <c r="GU628" s="241"/>
      <c r="GV628" s="241"/>
      <c r="GW628" s="241"/>
      <c r="GX628" s="241"/>
      <c r="GY628" s="241"/>
    </row>
    <row r="629" spans="1:207" s="118" customFormat="1" ht="30" customHeight="1" x14ac:dyDescent="0.25">
      <c r="A629" s="383">
        <v>430</v>
      </c>
      <c r="B629" s="370" t="s">
        <v>295</v>
      </c>
      <c r="C629" s="378">
        <v>1969</v>
      </c>
      <c r="D629" s="378" t="s">
        <v>201</v>
      </c>
      <c r="E629" s="378" t="s">
        <v>20</v>
      </c>
      <c r="F629" s="394">
        <v>4</v>
      </c>
      <c r="G629" s="394">
        <v>1</v>
      </c>
      <c r="H629" s="425">
        <v>2682.7</v>
      </c>
      <c r="I629" s="423">
        <v>0</v>
      </c>
      <c r="J629" s="415">
        <v>1100.9000000000001</v>
      </c>
      <c r="K629" s="257">
        <f t="shared" si="174"/>
        <v>77804.5</v>
      </c>
      <c r="L629" s="249">
        <v>0</v>
      </c>
      <c r="M629" s="249">
        <v>0</v>
      </c>
      <c r="N629" s="249">
        <v>0</v>
      </c>
      <c r="O629" s="249">
        <f>'[1]Прод. прилож (2)'!$D$634</f>
        <v>77804.5</v>
      </c>
      <c r="P629" s="249">
        <f t="shared" si="175"/>
        <v>29.002311104484289</v>
      </c>
      <c r="Q629" s="41">
        <v>9673</v>
      </c>
      <c r="R629" s="57" t="s">
        <v>92</v>
      </c>
      <c r="S629" s="55"/>
      <c r="T629" s="12"/>
      <c r="U629" s="32"/>
      <c r="V629" s="241"/>
      <c r="W629" s="241"/>
      <c r="X629" s="241"/>
      <c r="Y629" s="241"/>
      <c r="Z629" s="241"/>
      <c r="AA629" s="241"/>
      <c r="AB629" s="241"/>
      <c r="AC629" s="241"/>
      <c r="AD629" s="241"/>
      <c r="AE629" s="241"/>
      <c r="AF629" s="241"/>
      <c r="AG629" s="241"/>
      <c r="AH629" s="241"/>
      <c r="AI629" s="241"/>
      <c r="AJ629" s="241"/>
      <c r="AK629" s="241"/>
      <c r="AL629" s="241"/>
      <c r="AM629" s="241"/>
      <c r="AN629" s="241"/>
      <c r="AO629" s="241"/>
      <c r="AP629" s="241"/>
      <c r="AQ629" s="241"/>
      <c r="AR629" s="241"/>
      <c r="AS629" s="241"/>
      <c r="AT629" s="241"/>
      <c r="AU629" s="241"/>
      <c r="AV629" s="241"/>
      <c r="AW629" s="241"/>
      <c r="AX629" s="241"/>
      <c r="AY629" s="241"/>
      <c r="AZ629" s="241"/>
      <c r="BA629" s="241"/>
      <c r="BB629" s="241"/>
      <c r="BC629" s="241"/>
      <c r="BD629" s="241"/>
      <c r="BE629" s="241"/>
      <c r="BF629" s="241"/>
      <c r="BG629" s="241"/>
      <c r="BH629" s="241"/>
      <c r="BI629" s="241"/>
      <c r="BJ629" s="241"/>
      <c r="BK629" s="241"/>
      <c r="BL629" s="241"/>
      <c r="BM629" s="241"/>
      <c r="BN629" s="241"/>
      <c r="BO629" s="241"/>
      <c r="BP629" s="241"/>
      <c r="BQ629" s="241"/>
      <c r="BR629" s="241"/>
      <c r="BS629" s="241"/>
      <c r="BT629" s="241"/>
      <c r="BU629" s="241"/>
      <c r="BV629" s="241"/>
      <c r="BW629" s="241"/>
      <c r="BX629" s="241"/>
      <c r="BY629" s="241"/>
      <c r="BZ629" s="241"/>
      <c r="CA629" s="241"/>
      <c r="CB629" s="241"/>
      <c r="CC629" s="241"/>
      <c r="CD629" s="241"/>
      <c r="CE629" s="241"/>
      <c r="CF629" s="241"/>
      <c r="CG629" s="241"/>
      <c r="CH629" s="241"/>
      <c r="CI629" s="241"/>
      <c r="CJ629" s="241"/>
      <c r="CK629" s="241"/>
      <c r="CL629" s="241"/>
      <c r="CM629" s="241"/>
      <c r="CN629" s="241"/>
      <c r="CO629" s="241"/>
      <c r="CP629" s="241"/>
      <c r="CQ629" s="241"/>
      <c r="CR629" s="241"/>
      <c r="CS629" s="241"/>
      <c r="CT629" s="241"/>
      <c r="CU629" s="241"/>
      <c r="CV629" s="241"/>
      <c r="CW629" s="241"/>
      <c r="CX629" s="241"/>
      <c r="CY629" s="241"/>
      <c r="CZ629" s="241"/>
      <c r="DA629" s="241"/>
      <c r="DB629" s="241"/>
      <c r="DC629" s="241"/>
      <c r="DD629" s="241"/>
      <c r="DE629" s="241"/>
      <c r="DF629" s="241"/>
      <c r="DG629" s="241"/>
      <c r="DH629" s="241"/>
      <c r="DI629" s="241"/>
      <c r="DJ629" s="241"/>
      <c r="DK629" s="241"/>
      <c r="DL629" s="241"/>
      <c r="DM629" s="241"/>
      <c r="DN629" s="241"/>
      <c r="DO629" s="241"/>
      <c r="DP629" s="241"/>
      <c r="DQ629" s="241"/>
      <c r="DR629" s="241"/>
      <c r="DS629" s="241"/>
      <c r="DT629" s="241"/>
      <c r="DU629" s="241"/>
      <c r="DV629" s="241"/>
      <c r="DW629" s="241"/>
      <c r="DX629" s="241"/>
      <c r="DY629" s="241"/>
      <c r="DZ629" s="241"/>
      <c r="EA629" s="241"/>
      <c r="EB629" s="241"/>
      <c r="EC629" s="241"/>
      <c r="ED629" s="241"/>
      <c r="EE629" s="241"/>
      <c r="EF629" s="241"/>
      <c r="EG629" s="241"/>
      <c r="EH629" s="241"/>
      <c r="EI629" s="241"/>
      <c r="EJ629" s="241"/>
      <c r="EK629" s="241"/>
      <c r="EL629" s="241"/>
      <c r="EM629" s="241"/>
      <c r="EN629" s="241"/>
      <c r="EO629" s="241"/>
      <c r="EP629" s="241"/>
      <c r="EQ629" s="241"/>
      <c r="ER629" s="241"/>
      <c r="ES629" s="241"/>
      <c r="ET629" s="241"/>
      <c r="EU629" s="241"/>
      <c r="EV629" s="241"/>
      <c r="EW629" s="241"/>
      <c r="EX629" s="241"/>
      <c r="EY629" s="241"/>
      <c r="EZ629" s="241"/>
      <c r="FA629" s="241"/>
      <c r="FB629" s="241"/>
      <c r="FC629" s="241"/>
      <c r="FD629" s="241"/>
      <c r="FE629" s="241"/>
      <c r="FF629" s="241"/>
      <c r="FG629" s="241"/>
      <c r="FH629" s="241"/>
      <c r="FI629" s="241"/>
      <c r="FJ629" s="241"/>
      <c r="FK629" s="241"/>
      <c r="FL629" s="241"/>
      <c r="FM629" s="241"/>
      <c r="FN629" s="241"/>
      <c r="FO629" s="241"/>
      <c r="FP629" s="241"/>
      <c r="FQ629" s="241"/>
      <c r="FR629" s="241"/>
      <c r="FS629" s="241"/>
      <c r="FT629" s="241"/>
      <c r="FU629" s="241"/>
      <c r="FV629" s="241"/>
      <c r="FW629" s="241"/>
      <c r="FX629" s="241"/>
      <c r="FY629" s="241"/>
      <c r="FZ629" s="241"/>
      <c r="GA629" s="241"/>
      <c r="GB629" s="241"/>
      <c r="GC629" s="241"/>
      <c r="GD629" s="241"/>
      <c r="GE629" s="241"/>
      <c r="GF629" s="241"/>
      <c r="GG629" s="241"/>
      <c r="GH629" s="241"/>
      <c r="GI629" s="241"/>
      <c r="GJ629" s="241"/>
      <c r="GK629" s="241"/>
      <c r="GL629" s="241"/>
      <c r="GM629" s="241"/>
      <c r="GN629" s="241"/>
      <c r="GO629" s="241"/>
      <c r="GP629" s="241"/>
      <c r="GQ629" s="241"/>
      <c r="GR629" s="241"/>
      <c r="GS629" s="241"/>
      <c r="GT629" s="241"/>
      <c r="GU629" s="241"/>
      <c r="GV629" s="241"/>
      <c r="GW629" s="241"/>
      <c r="GX629" s="241"/>
      <c r="GY629" s="241"/>
    </row>
    <row r="630" spans="1:207" s="118" customFormat="1" ht="30" customHeight="1" x14ac:dyDescent="0.25">
      <c r="A630" s="384"/>
      <c r="B630" s="371"/>
      <c r="C630" s="379"/>
      <c r="D630" s="379"/>
      <c r="E630" s="379"/>
      <c r="F630" s="395"/>
      <c r="G630" s="395"/>
      <c r="H630" s="426"/>
      <c r="I630" s="424"/>
      <c r="J630" s="416"/>
      <c r="K630" s="257">
        <f t="shared" si="174"/>
        <v>14485448.799999999</v>
      </c>
      <c r="L630" s="249">
        <v>0</v>
      </c>
      <c r="M630" s="249">
        <v>0</v>
      </c>
      <c r="N630" s="249">
        <v>0</v>
      </c>
      <c r="O630" s="249">
        <f>'[1]Прод. прилож (2)'!$D$1343</f>
        <v>14485448.799999999</v>
      </c>
      <c r="P630" s="249">
        <f>K630/H629</f>
        <v>5399.5783352592534</v>
      </c>
      <c r="Q630" s="41">
        <v>9673</v>
      </c>
      <c r="R630" s="57" t="s">
        <v>93</v>
      </c>
      <c r="S630" s="55"/>
      <c r="T630" s="12"/>
      <c r="U630" s="32"/>
      <c r="V630" s="241"/>
      <c r="W630" s="241"/>
      <c r="X630" s="241"/>
      <c r="Y630" s="241"/>
      <c r="Z630" s="241"/>
      <c r="AA630" s="241"/>
      <c r="AB630" s="241"/>
      <c r="AC630" s="241"/>
      <c r="AD630" s="241"/>
      <c r="AE630" s="241"/>
      <c r="AF630" s="241"/>
      <c r="AG630" s="241"/>
      <c r="AH630" s="241"/>
      <c r="AI630" s="241"/>
      <c r="AJ630" s="241"/>
      <c r="AK630" s="241"/>
      <c r="AL630" s="241"/>
      <c r="AM630" s="241"/>
      <c r="AN630" s="241"/>
      <c r="AO630" s="241"/>
      <c r="AP630" s="241"/>
      <c r="AQ630" s="241"/>
      <c r="AR630" s="241"/>
      <c r="AS630" s="241"/>
      <c r="AT630" s="241"/>
      <c r="AU630" s="241"/>
      <c r="AV630" s="241"/>
      <c r="AW630" s="241"/>
      <c r="AX630" s="241"/>
      <c r="AY630" s="241"/>
      <c r="AZ630" s="241"/>
      <c r="BA630" s="241"/>
      <c r="BB630" s="241"/>
      <c r="BC630" s="241"/>
      <c r="BD630" s="241"/>
      <c r="BE630" s="241"/>
      <c r="BF630" s="241"/>
      <c r="BG630" s="241"/>
      <c r="BH630" s="241"/>
      <c r="BI630" s="241"/>
      <c r="BJ630" s="241"/>
      <c r="BK630" s="241"/>
      <c r="BL630" s="241"/>
      <c r="BM630" s="241"/>
      <c r="BN630" s="241"/>
      <c r="BO630" s="241"/>
      <c r="BP630" s="241"/>
      <c r="BQ630" s="241"/>
      <c r="BR630" s="241"/>
      <c r="BS630" s="241"/>
      <c r="BT630" s="241"/>
      <c r="BU630" s="241"/>
      <c r="BV630" s="241"/>
      <c r="BW630" s="241"/>
      <c r="BX630" s="241"/>
      <c r="BY630" s="241"/>
      <c r="BZ630" s="241"/>
      <c r="CA630" s="241"/>
      <c r="CB630" s="241"/>
      <c r="CC630" s="241"/>
      <c r="CD630" s="241"/>
      <c r="CE630" s="241"/>
      <c r="CF630" s="241"/>
      <c r="CG630" s="241"/>
      <c r="CH630" s="241"/>
      <c r="CI630" s="241"/>
      <c r="CJ630" s="241"/>
      <c r="CK630" s="241"/>
      <c r="CL630" s="241"/>
      <c r="CM630" s="241"/>
      <c r="CN630" s="241"/>
      <c r="CO630" s="241"/>
      <c r="CP630" s="241"/>
      <c r="CQ630" s="241"/>
      <c r="CR630" s="241"/>
      <c r="CS630" s="241"/>
      <c r="CT630" s="241"/>
      <c r="CU630" s="241"/>
      <c r="CV630" s="241"/>
      <c r="CW630" s="241"/>
      <c r="CX630" s="241"/>
      <c r="CY630" s="241"/>
      <c r="CZ630" s="241"/>
      <c r="DA630" s="241"/>
      <c r="DB630" s="241"/>
      <c r="DC630" s="241"/>
      <c r="DD630" s="241"/>
      <c r="DE630" s="241"/>
      <c r="DF630" s="241"/>
      <c r="DG630" s="241"/>
      <c r="DH630" s="241"/>
      <c r="DI630" s="241"/>
      <c r="DJ630" s="241"/>
      <c r="DK630" s="241"/>
      <c r="DL630" s="241"/>
      <c r="DM630" s="241"/>
      <c r="DN630" s="241"/>
      <c r="DO630" s="241"/>
      <c r="DP630" s="241"/>
      <c r="DQ630" s="241"/>
      <c r="DR630" s="241"/>
      <c r="DS630" s="241"/>
      <c r="DT630" s="241"/>
      <c r="DU630" s="241"/>
      <c r="DV630" s="241"/>
      <c r="DW630" s="241"/>
      <c r="DX630" s="241"/>
      <c r="DY630" s="241"/>
      <c r="DZ630" s="241"/>
      <c r="EA630" s="241"/>
      <c r="EB630" s="241"/>
      <c r="EC630" s="241"/>
      <c r="ED630" s="241"/>
      <c r="EE630" s="241"/>
      <c r="EF630" s="241"/>
      <c r="EG630" s="241"/>
      <c r="EH630" s="241"/>
      <c r="EI630" s="241"/>
      <c r="EJ630" s="241"/>
      <c r="EK630" s="241"/>
      <c r="EL630" s="241"/>
      <c r="EM630" s="241"/>
      <c r="EN630" s="241"/>
      <c r="EO630" s="241"/>
      <c r="EP630" s="241"/>
      <c r="EQ630" s="241"/>
      <c r="ER630" s="241"/>
      <c r="ES630" s="241"/>
      <c r="ET630" s="241"/>
      <c r="EU630" s="241"/>
      <c r="EV630" s="241"/>
      <c r="EW630" s="241"/>
      <c r="EX630" s="241"/>
      <c r="EY630" s="241"/>
      <c r="EZ630" s="241"/>
      <c r="FA630" s="241"/>
      <c r="FB630" s="241"/>
      <c r="FC630" s="241"/>
      <c r="FD630" s="241"/>
      <c r="FE630" s="241"/>
      <c r="FF630" s="241"/>
      <c r="FG630" s="241"/>
      <c r="FH630" s="241"/>
      <c r="FI630" s="241"/>
      <c r="FJ630" s="241"/>
      <c r="FK630" s="241"/>
      <c r="FL630" s="241"/>
      <c r="FM630" s="241"/>
      <c r="FN630" s="241"/>
      <c r="FO630" s="241"/>
      <c r="FP630" s="241"/>
      <c r="FQ630" s="241"/>
      <c r="FR630" s="241"/>
      <c r="FS630" s="241"/>
      <c r="FT630" s="241"/>
      <c r="FU630" s="241"/>
      <c r="FV630" s="241"/>
      <c r="FW630" s="241"/>
      <c r="FX630" s="241"/>
      <c r="FY630" s="241"/>
      <c r="FZ630" s="241"/>
      <c r="GA630" s="241"/>
      <c r="GB630" s="241"/>
      <c r="GC630" s="241"/>
      <c r="GD630" s="241"/>
      <c r="GE630" s="241"/>
      <c r="GF630" s="241"/>
      <c r="GG630" s="241"/>
      <c r="GH630" s="241"/>
      <c r="GI630" s="241"/>
      <c r="GJ630" s="241"/>
      <c r="GK630" s="241"/>
      <c r="GL630" s="241"/>
      <c r="GM630" s="241"/>
      <c r="GN630" s="241"/>
      <c r="GO630" s="241"/>
      <c r="GP630" s="241"/>
      <c r="GQ630" s="241"/>
      <c r="GR630" s="241"/>
      <c r="GS630" s="241"/>
      <c r="GT630" s="241"/>
      <c r="GU630" s="241"/>
      <c r="GV630" s="241"/>
      <c r="GW630" s="241"/>
      <c r="GX630" s="241"/>
      <c r="GY630" s="241"/>
    </row>
    <row r="631" spans="1:207" s="118" customFormat="1" ht="30" customHeight="1" x14ac:dyDescent="0.25">
      <c r="A631" s="220">
        <v>431</v>
      </c>
      <c r="B631" s="81" t="s">
        <v>308</v>
      </c>
      <c r="C631" s="241">
        <v>1969</v>
      </c>
      <c r="D631" s="247" t="s">
        <v>201</v>
      </c>
      <c r="E631" s="247" t="s">
        <v>20</v>
      </c>
      <c r="F631" s="248">
        <v>3</v>
      </c>
      <c r="G631" s="248">
        <v>2</v>
      </c>
      <c r="H631" s="44">
        <v>947.1</v>
      </c>
      <c r="I631" s="128">
        <v>0</v>
      </c>
      <c r="J631" s="39">
        <v>875.3</v>
      </c>
      <c r="K631" s="257">
        <f t="shared" si="174"/>
        <v>47966.57</v>
      </c>
      <c r="L631" s="249">
        <v>0</v>
      </c>
      <c r="M631" s="249">
        <v>0</v>
      </c>
      <c r="N631" s="249">
        <v>0</v>
      </c>
      <c r="O631" s="249">
        <f>'[1]Прод. прилож (2)'!$D$636</f>
        <v>47966.57</v>
      </c>
      <c r="P631" s="249">
        <f t="shared" si="175"/>
        <v>50.645729067680286</v>
      </c>
      <c r="Q631" s="41">
        <v>9673</v>
      </c>
      <c r="R631" s="57" t="s">
        <v>92</v>
      </c>
      <c r="S631" s="46"/>
      <c r="T631" s="1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F631" s="15"/>
      <c r="AG631" s="15"/>
      <c r="AH631" s="15"/>
      <c r="AI631" s="15"/>
      <c r="AJ631" s="15"/>
      <c r="AK631" s="15"/>
      <c r="AL631" s="15"/>
      <c r="AM631" s="15"/>
      <c r="AN631" s="15"/>
      <c r="AO631" s="15"/>
      <c r="AP631" s="15"/>
      <c r="AQ631" s="15"/>
      <c r="AR631" s="15"/>
      <c r="AS631" s="15"/>
      <c r="AT631" s="15"/>
      <c r="AU631" s="15"/>
      <c r="AV631" s="15"/>
      <c r="AW631" s="15"/>
      <c r="AX631" s="15"/>
      <c r="AY631" s="15"/>
      <c r="AZ631" s="15"/>
      <c r="BA631" s="15"/>
      <c r="BB631" s="15"/>
      <c r="BC631" s="15"/>
      <c r="BD631" s="15"/>
      <c r="BE631" s="15"/>
      <c r="BF631" s="15"/>
      <c r="BG631" s="15"/>
      <c r="BH631" s="15"/>
      <c r="BI631" s="15"/>
      <c r="BJ631" s="15"/>
      <c r="BK631" s="15"/>
      <c r="BL631" s="15"/>
      <c r="BM631" s="15"/>
      <c r="BN631" s="15"/>
      <c r="BO631" s="15"/>
      <c r="BP631" s="15"/>
      <c r="BQ631" s="15"/>
      <c r="BR631" s="15"/>
      <c r="BS631" s="15"/>
      <c r="BT631" s="15"/>
      <c r="BU631" s="15"/>
      <c r="BV631" s="15"/>
      <c r="BW631" s="15"/>
      <c r="BX631" s="15"/>
      <c r="BY631" s="15"/>
      <c r="BZ631" s="15"/>
      <c r="CA631" s="15"/>
      <c r="CB631" s="15"/>
      <c r="CC631" s="15"/>
      <c r="CD631" s="15"/>
      <c r="CE631" s="15"/>
      <c r="CF631" s="15"/>
      <c r="CG631" s="15"/>
      <c r="CH631" s="15"/>
      <c r="CI631" s="15"/>
      <c r="CJ631" s="15"/>
      <c r="CK631" s="15"/>
      <c r="CL631" s="15"/>
      <c r="CM631" s="15"/>
      <c r="CN631" s="15"/>
      <c r="CO631" s="15"/>
      <c r="CP631" s="15"/>
      <c r="CQ631" s="15"/>
      <c r="CR631" s="15"/>
      <c r="CS631" s="15"/>
      <c r="CT631" s="15"/>
      <c r="CU631" s="15"/>
      <c r="CV631" s="15"/>
      <c r="CW631" s="15"/>
      <c r="CX631" s="15"/>
      <c r="CY631" s="15"/>
      <c r="CZ631" s="15"/>
      <c r="DA631" s="15"/>
      <c r="DB631" s="15"/>
      <c r="DC631" s="15"/>
      <c r="DD631" s="15"/>
      <c r="DE631" s="15"/>
      <c r="DF631" s="15"/>
      <c r="DG631" s="15"/>
      <c r="DH631" s="15"/>
      <c r="DI631" s="15"/>
      <c r="DJ631" s="15"/>
      <c r="DK631" s="15"/>
      <c r="DL631" s="15"/>
      <c r="DM631" s="15"/>
      <c r="DN631" s="15"/>
      <c r="DO631" s="15"/>
      <c r="DP631" s="15"/>
      <c r="DQ631" s="15"/>
      <c r="DR631" s="15"/>
      <c r="DS631" s="15"/>
      <c r="DT631" s="15"/>
      <c r="DU631" s="15"/>
      <c r="DV631" s="15"/>
      <c r="DW631" s="15"/>
      <c r="DX631" s="15"/>
      <c r="DY631" s="15"/>
      <c r="DZ631" s="15"/>
      <c r="EA631" s="15"/>
      <c r="EB631" s="15"/>
      <c r="EC631" s="15"/>
      <c r="ED631" s="15"/>
      <c r="EE631" s="15"/>
      <c r="EF631" s="15"/>
      <c r="EG631" s="15"/>
      <c r="EH631" s="15"/>
      <c r="EI631" s="15"/>
      <c r="EJ631" s="15"/>
      <c r="EK631" s="15"/>
      <c r="EL631" s="15"/>
      <c r="EM631" s="15"/>
      <c r="EN631" s="15"/>
      <c r="EO631" s="15"/>
      <c r="EP631" s="15"/>
      <c r="EQ631" s="15"/>
      <c r="ER631" s="15"/>
      <c r="ES631" s="15"/>
      <c r="ET631" s="15"/>
      <c r="EU631" s="15"/>
      <c r="EV631" s="15"/>
      <c r="EW631" s="15"/>
      <c r="EX631" s="15"/>
      <c r="EY631" s="15"/>
      <c r="EZ631" s="15"/>
      <c r="FA631" s="15"/>
      <c r="FB631" s="15"/>
      <c r="FC631" s="15"/>
      <c r="FD631" s="15"/>
      <c r="FE631" s="15"/>
      <c r="FF631" s="15"/>
      <c r="FG631" s="15"/>
      <c r="FH631" s="15"/>
      <c r="FI631" s="15"/>
      <c r="FJ631" s="15"/>
      <c r="FK631" s="15"/>
      <c r="FL631" s="15"/>
      <c r="FM631" s="15"/>
      <c r="FN631" s="15"/>
      <c r="FO631" s="15"/>
      <c r="FP631" s="15"/>
      <c r="FQ631" s="15"/>
      <c r="FR631" s="15"/>
      <c r="FS631" s="15"/>
      <c r="FT631" s="15"/>
      <c r="FU631" s="15"/>
      <c r="FV631" s="15"/>
      <c r="FW631" s="15"/>
      <c r="FX631" s="15"/>
      <c r="FY631" s="15"/>
      <c r="FZ631" s="15"/>
      <c r="GA631" s="15"/>
      <c r="GB631" s="15"/>
      <c r="GC631" s="15"/>
      <c r="GD631" s="15"/>
      <c r="GE631" s="15"/>
      <c r="GF631" s="15"/>
      <c r="GG631" s="15"/>
      <c r="GH631" s="15"/>
      <c r="GI631" s="15"/>
      <c r="GJ631" s="15"/>
      <c r="GK631" s="15"/>
      <c r="GL631" s="15"/>
      <c r="GM631" s="15"/>
      <c r="GN631" s="15"/>
      <c r="GO631" s="15"/>
      <c r="GP631" s="15"/>
      <c r="GQ631" s="15"/>
      <c r="GR631" s="15"/>
      <c r="GS631" s="15"/>
      <c r="GT631" s="15"/>
      <c r="GU631" s="15"/>
      <c r="GV631" s="15"/>
      <c r="GW631" s="15"/>
      <c r="GX631" s="15"/>
      <c r="GY631" s="15"/>
    </row>
    <row r="632" spans="1:207" ht="30" customHeight="1" x14ac:dyDescent="0.25">
      <c r="A632" s="383">
        <v>432</v>
      </c>
      <c r="B632" s="366" t="s">
        <v>309</v>
      </c>
      <c r="C632" s="374">
        <v>1961</v>
      </c>
      <c r="D632" s="378" t="s">
        <v>201</v>
      </c>
      <c r="E632" s="378" t="s">
        <v>20</v>
      </c>
      <c r="F632" s="394">
        <v>2</v>
      </c>
      <c r="G632" s="394">
        <v>1</v>
      </c>
      <c r="H632" s="415">
        <v>515.70000000000005</v>
      </c>
      <c r="I632" s="436">
        <v>0</v>
      </c>
      <c r="J632" s="415">
        <v>280</v>
      </c>
      <c r="K632" s="257">
        <f t="shared" si="174"/>
        <v>19350.28</v>
      </c>
      <c r="L632" s="249">
        <v>0</v>
      </c>
      <c r="M632" s="249">
        <v>0</v>
      </c>
      <c r="N632" s="249">
        <v>0</v>
      </c>
      <c r="O632" s="249">
        <f>'[1]Прод. прилож (2)'!$D$637</f>
        <v>19350.28</v>
      </c>
      <c r="P632" s="249">
        <f t="shared" si="175"/>
        <v>37.522357960054286</v>
      </c>
      <c r="Q632" s="41">
        <v>9673</v>
      </c>
      <c r="R632" s="57" t="s">
        <v>92</v>
      </c>
      <c r="S632" s="14"/>
      <c r="T632" s="17"/>
      <c r="U632" s="17"/>
    </row>
    <row r="633" spans="1:207" ht="30" customHeight="1" x14ac:dyDescent="0.25">
      <c r="A633" s="384"/>
      <c r="B633" s="367"/>
      <c r="C633" s="375"/>
      <c r="D633" s="379"/>
      <c r="E633" s="379"/>
      <c r="F633" s="395"/>
      <c r="G633" s="395"/>
      <c r="H633" s="416"/>
      <c r="I633" s="437"/>
      <c r="J633" s="416"/>
      <c r="K633" s="257">
        <f t="shared" si="174"/>
        <v>1829657.8000000003</v>
      </c>
      <c r="L633" s="249">
        <v>0</v>
      </c>
      <c r="M633" s="249">
        <v>0</v>
      </c>
      <c r="N633" s="249">
        <v>0</v>
      </c>
      <c r="O633" s="249">
        <f>'[1]Прод. прилож (2)'!$D$1344</f>
        <v>1829657.8000000003</v>
      </c>
      <c r="P633" s="249">
        <f>K633/H632</f>
        <v>3547.9111886755868</v>
      </c>
      <c r="Q633" s="41">
        <v>9673</v>
      </c>
      <c r="R633" s="57" t="s">
        <v>93</v>
      </c>
      <c r="S633" s="14"/>
      <c r="T633" s="17"/>
      <c r="U633" s="17"/>
    </row>
    <row r="634" spans="1:207" ht="30" customHeight="1" x14ac:dyDescent="0.25">
      <c r="A634" s="383">
        <v>433</v>
      </c>
      <c r="B634" s="366" t="s">
        <v>310</v>
      </c>
      <c r="C634" s="378">
        <v>1962</v>
      </c>
      <c r="D634" s="378" t="s">
        <v>201</v>
      </c>
      <c r="E634" s="378" t="s">
        <v>20</v>
      </c>
      <c r="F634" s="394">
        <v>2</v>
      </c>
      <c r="G634" s="394">
        <v>2</v>
      </c>
      <c r="H634" s="415">
        <v>693.9</v>
      </c>
      <c r="I634" s="436">
        <v>0</v>
      </c>
      <c r="J634" s="415">
        <v>381.9</v>
      </c>
      <c r="K634" s="257">
        <f t="shared" si="174"/>
        <v>22911.08</v>
      </c>
      <c r="L634" s="249">
        <v>0</v>
      </c>
      <c r="M634" s="249">
        <v>0</v>
      </c>
      <c r="N634" s="249">
        <v>0</v>
      </c>
      <c r="O634" s="249">
        <f>'[1]Прод. прилож (2)'!$D$638</f>
        <v>22911.08</v>
      </c>
      <c r="P634" s="249">
        <f t="shared" si="175"/>
        <v>33.017841187490994</v>
      </c>
      <c r="Q634" s="41">
        <v>9673</v>
      </c>
      <c r="R634" s="57" t="s">
        <v>92</v>
      </c>
      <c r="S634" s="14"/>
    </row>
    <row r="635" spans="1:207" ht="30" customHeight="1" x14ac:dyDescent="0.25">
      <c r="A635" s="384"/>
      <c r="B635" s="367"/>
      <c r="C635" s="379"/>
      <c r="D635" s="379"/>
      <c r="E635" s="379"/>
      <c r="F635" s="395"/>
      <c r="G635" s="395"/>
      <c r="H635" s="416"/>
      <c r="I635" s="437"/>
      <c r="J635" s="416"/>
      <c r="K635" s="257">
        <f t="shared" si="174"/>
        <v>5440463.0999999996</v>
      </c>
      <c r="L635" s="249">
        <v>0</v>
      </c>
      <c r="M635" s="249">
        <v>0</v>
      </c>
      <c r="N635" s="249">
        <v>0</v>
      </c>
      <c r="O635" s="249">
        <f>'[1]Прод. прилож (2)'!$D$1345</f>
        <v>5440463.0999999996</v>
      </c>
      <c r="P635" s="249">
        <f>K635/H634</f>
        <v>7840.413748378729</v>
      </c>
      <c r="Q635" s="41">
        <v>9673</v>
      </c>
      <c r="R635" s="57" t="s">
        <v>93</v>
      </c>
      <c r="S635" s="14"/>
    </row>
    <row r="636" spans="1:207" s="118" customFormat="1" ht="30" customHeight="1" x14ac:dyDescent="0.25">
      <c r="A636" s="419">
        <v>434</v>
      </c>
      <c r="B636" s="366" t="s">
        <v>311</v>
      </c>
      <c r="C636" s="374">
        <v>1956</v>
      </c>
      <c r="D636" s="378" t="s">
        <v>201</v>
      </c>
      <c r="E636" s="378" t="s">
        <v>20</v>
      </c>
      <c r="F636" s="394">
        <v>2</v>
      </c>
      <c r="G636" s="394">
        <v>2</v>
      </c>
      <c r="H636" s="415">
        <v>1215.9000000000001</v>
      </c>
      <c r="I636" s="436">
        <v>0</v>
      </c>
      <c r="J636" s="415">
        <v>672.1</v>
      </c>
      <c r="K636" s="257">
        <f t="shared" si="174"/>
        <v>54915.59</v>
      </c>
      <c r="L636" s="249">
        <v>0</v>
      </c>
      <c r="M636" s="249">
        <v>0</v>
      </c>
      <c r="N636" s="249">
        <v>0</v>
      </c>
      <c r="O636" s="249">
        <f>'[1]Прод. прилож (2)'!$D$639</f>
        <v>54915.59</v>
      </c>
      <c r="P636" s="249">
        <f t="shared" si="175"/>
        <v>45.164561230364335</v>
      </c>
      <c r="Q636" s="41">
        <v>9673</v>
      </c>
      <c r="R636" s="57" t="s">
        <v>92</v>
      </c>
      <c r="S636" s="53"/>
      <c r="T636" s="16"/>
      <c r="U636" s="15"/>
    </row>
    <row r="637" spans="1:207" s="118" customFormat="1" ht="30" customHeight="1" x14ac:dyDescent="0.25">
      <c r="A637" s="524"/>
      <c r="B637" s="367"/>
      <c r="C637" s="375"/>
      <c r="D637" s="379"/>
      <c r="E637" s="379"/>
      <c r="F637" s="395"/>
      <c r="G637" s="395"/>
      <c r="H637" s="416"/>
      <c r="I637" s="437"/>
      <c r="J637" s="416"/>
      <c r="K637" s="257">
        <f t="shared" si="174"/>
        <v>3992719.4799999995</v>
      </c>
      <c r="L637" s="249">
        <v>0</v>
      </c>
      <c r="M637" s="249">
        <v>0</v>
      </c>
      <c r="N637" s="249">
        <v>0</v>
      </c>
      <c r="O637" s="249">
        <f>'[1]Прод. прилож (2)'!$D$1346</f>
        <v>3992719.4799999995</v>
      </c>
      <c r="P637" s="249">
        <f>K637/H636</f>
        <v>3283.7564602352159</v>
      </c>
      <c r="Q637" s="41">
        <v>9673</v>
      </c>
      <c r="R637" s="57" t="s">
        <v>93</v>
      </c>
      <c r="S637" s="53"/>
      <c r="T637" s="16"/>
      <c r="U637" s="15"/>
    </row>
    <row r="638" spans="1:207" s="118" customFormat="1" ht="30" customHeight="1" x14ac:dyDescent="0.25">
      <c r="A638" s="383">
        <v>435</v>
      </c>
      <c r="B638" s="366" t="s">
        <v>312</v>
      </c>
      <c r="C638" s="374">
        <v>1963</v>
      </c>
      <c r="D638" s="378" t="s">
        <v>201</v>
      </c>
      <c r="E638" s="378" t="s">
        <v>20</v>
      </c>
      <c r="F638" s="394">
        <v>2</v>
      </c>
      <c r="G638" s="394">
        <v>2</v>
      </c>
      <c r="H638" s="415">
        <v>1136.5</v>
      </c>
      <c r="I638" s="436">
        <v>0</v>
      </c>
      <c r="J638" s="415">
        <v>642.5</v>
      </c>
      <c r="K638" s="257">
        <f t="shared" si="174"/>
        <v>36464.44</v>
      </c>
      <c r="L638" s="249">
        <v>0</v>
      </c>
      <c r="M638" s="249">
        <v>0</v>
      </c>
      <c r="N638" s="249">
        <v>0</v>
      </c>
      <c r="O638" s="249">
        <f>'[1]Прод. прилож (2)'!$D$641</f>
        <v>36464.44</v>
      </c>
      <c r="P638" s="249">
        <f t="shared" si="175"/>
        <v>32.084857017157944</v>
      </c>
      <c r="Q638" s="41">
        <v>9673</v>
      </c>
      <c r="R638" s="57" t="s">
        <v>92</v>
      </c>
      <c r="S638" s="46"/>
      <c r="T638" s="15"/>
      <c r="U638" s="15"/>
    </row>
    <row r="639" spans="1:207" ht="30" customHeight="1" x14ac:dyDescent="0.25">
      <c r="A639" s="384"/>
      <c r="B639" s="367"/>
      <c r="C639" s="375"/>
      <c r="D639" s="379"/>
      <c r="E639" s="379"/>
      <c r="F639" s="395"/>
      <c r="G639" s="395"/>
      <c r="H639" s="416"/>
      <c r="I639" s="437"/>
      <c r="J639" s="416"/>
      <c r="K639" s="257">
        <f t="shared" si="174"/>
        <v>8543996</v>
      </c>
      <c r="L639" s="249">
        <v>0</v>
      </c>
      <c r="M639" s="249">
        <v>0</v>
      </c>
      <c r="N639" s="249">
        <v>0</v>
      </c>
      <c r="O639" s="249">
        <f>'[1]Прод. прилож (2)'!$D$1347</f>
        <v>8543996</v>
      </c>
      <c r="P639" s="249">
        <f>K639/H638</f>
        <v>7517.8143422789262</v>
      </c>
      <c r="Q639" s="41">
        <v>9673</v>
      </c>
      <c r="R639" s="57" t="s">
        <v>93</v>
      </c>
      <c r="S639" s="14"/>
    </row>
    <row r="640" spans="1:207" ht="30" customHeight="1" x14ac:dyDescent="0.25">
      <c r="A640" s="171">
        <v>436</v>
      </c>
      <c r="B640" s="81" t="s">
        <v>313</v>
      </c>
      <c r="C640" s="241">
        <v>1964</v>
      </c>
      <c r="D640" s="247" t="s">
        <v>201</v>
      </c>
      <c r="E640" s="247" t="s">
        <v>20</v>
      </c>
      <c r="F640" s="248">
        <v>4</v>
      </c>
      <c r="G640" s="248">
        <v>2</v>
      </c>
      <c r="H640" s="39">
        <v>1788</v>
      </c>
      <c r="I640" s="124">
        <v>72.400000000000006</v>
      </c>
      <c r="J640" s="39">
        <v>1193.9000000000001</v>
      </c>
      <c r="K640" s="257">
        <f t="shared" si="174"/>
        <v>68201.03</v>
      </c>
      <c r="L640" s="249">
        <v>0</v>
      </c>
      <c r="M640" s="249">
        <v>0</v>
      </c>
      <c r="N640" s="249">
        <v>0</v>
      </c>
      <c r="O640" s="249">
        <f>'[1]Прод. прилож (2)'!$D$642</f>
        <v>68201.03</v>
      </c>
      <c r="P640" s="249">
        <f t="shared" si="175"/>
        <v>38.143752796420578</v>
      </c>
      <c r="Q640" s="41">
        <v>9673</v>
      </c>
      <c r="R640" s="57" t="s">
        <v>92</v>
      </c>
      <c r="S640" s="17"/>
      <c r="T640" s="17"/>
    </row>
    <row r="641" spans="1:207" ht="30" customHeight="1" x14ac:dyDescent="0.25">
      <c r="A641" s="419">
        <v>437</v>
      </c>
      <c r="B641" s="368" t="s">
        <v>296</v>
      </c>
      <c r="C641" s="378">
        <v>1962</v>
      </c>
      <c r="D641" s="378" t="s">
        <v>201</v>
      </c>
      <c r="E641" s="378" t="s">
        <v>20</v>
      </c>
      <c r="F641" s="394">
        <v>3</v>
      </c>
      <c r="G641" s="394">
        <v>2</v>
      </c>
      <c r="H641" s="415">
        <v>1898.4</v>
      </c>
      <c r="I641" s="423">
        <v>0</v>
      </c>
      <c r="J641" s="417">
        <v>956.4</v>
      </c>
      <c r="K641" s="257">
        <f t="shared" si="174"/>
        <v>42392.9</v>
      </c>
      <c r="L641" s="249">
        <v>0</v>
      </c>
      <c r="M641" s="249">
        <v>0</v>
      </c>
      <c r="N641" s="249">
        <v>0</v>
      </c>
      <c r="O641" s="41">
        <f>'[1]Прод. прилож (2)'!$D$643</f>
        <v>42392.9</v>
      </c>
      <c r="P641" s="249">
        <f t="shared" si="175"/>
        <v>22.330857564264644</v>
      </c>
      <c r="Q641" s="41">
        <v>9673</v>
      </c>
      <c r="R641" s="57" t="s">
        <v>92</v>
      </c>
      <c r="S641" s="254"/>
      <c r="T641" s="254"/>
      <c r="U641" s="254"/>
      <c r="V641" s="58"/>
      <c r="W641" s="58"/>
      <c r="X641" s="58"/>
      <c r="Y641" s="58"/>
      <c r="Z641" s="58"/>
      <c r="AA641" s="58"/>
      <c r="AB641" s="58"/>
      <c r="AC641" s="58"/>
      <c r="AD641" s="58"/>
      <c r="AE641" s="58"/>
      <c r="AF641" s="58"/>
      <c r="AG641" s="58"/>
      <c r="AH641" s="58"/>
      <c r="AI641" s="58"/>
      <c r="AJ641" s="58"/>
      <c r="AK641" s="58"/>
      <c r="AL641" s="58"/>
      <c r="AM641" s="58"/>
      <c r="AN641" s="58"/>
      <c r="AO641" s="58"/>
      <c r="AP641" s="58"/>
      <c r="AQ641" s="58"/>
      <c r="AR641" s="58"/>
      <c r="AS641" s="58"/>
      <c r="AT641" s="58"/>
      <c r="AU641" s="58"/>
      <c r="AV641" s="58"/>
      <c r="AW641" s="58"/>
      <c r="AX641" s="58"/>
      <c r="AY641" s="58"/>
      <c r="AZ641" s="58"/>
      <c r="BA641" s="58"/>
      <c r="BB641" s="58"/>
      <c r="BC641" s="58"/>
      <c r="BD641" s="58"/>
      <c r="BE641" s="58"/>
      <c r="BF641" s="58"/>
      <c r="BG641" s="58"/>
      <c r="BH641" s="58"/>
      <c r="BI641" s="58"/>
      <c r="BJ641" s="58"/>
      <c r="BK641" s="58"/>
      <c r="BL641" s="58"/>
      <c r="BM641" s="58"/>
      <c r="BN641" s="58"/>
      <c r="BO641" s="58"/>
      <c r="BP641" s="58"/>
      <c r="BQ641" s="58"/>
      <c r="BR641" s="58"/>
      <c r="BS641" s="58"/>
      <c r="BT641" s="58"/>
      <c r="BU641" s="58"/>
      <c r="BV641" s="58"/>
      <c r="BW641" s="58"/>
      <c r="BX641" s="58"/>
      <c r="BY641" s="58"/>
      <c r="BZ641" s="58"/>
      <c r="CA641" s="58"/>
      <c r="CB641" s="58"/>
      <c r="CC641" s="58"/>
      <c r="CD641" s="58"/>
      <c r="CE641" s="58"/>
      <c r="CF641" s="58"/>
      <c r="CG641" s="58"/>
      <c r="CH641" s="58"/>
      <c r="CI641" s="58"/>
      <c r="CJ641" s="58"/>
      <c r="CK641" s="58"/>
      <c r="CL641" s="58"/>
      <c r="CM641" s="58"/>
      <c r="CN641" s="58"/>
      <c r="CO641" s="58"/>
      <c r="CP641" s="58"/>
      <c r="CQ641" s="58"/>
      <c r="CR641" s="58"/>
      <c r="CS641" s="58"/>
      <c r="CT641" s="58"/>
      <c r="CU641" s="58"/>
      <c r="CV641" s="58"/>
      <c r="CW641" s="58"/>
      <c r="CX641" s="58"/>
      <c r="CY641" s="58"/>
      <c r="CZ641" s="58"/>
      <c r="DA641" s="58"/>
      <c r="DB641" s="58"/>
      <c r="DC641" s="58"/>
      <c r="DD641" s="58"/>
      <c r="DE641" s="58"/>
      <c r="DF641" s="58"/>
      <c r="DG641" s="58"/>
      <c r="DH641" s="58"/>
      <c r="DI641" s="58"/>
      <c r="DJ641" s="58"/>
      <c r="DK641" s="58"/>
      <c r="DL641" s="58"/>
      <c r="DM641" s="58"/>
      <c r="DN641" s="58"/>
      <c r="DO641" s="58"/>
      <c r="DP641" s="58"/>
      <c r="DQ641" s="58"/>
      <c r="DR641" s="58"/>
      <c r="DS641" s="58"/>
      <c r="DT641" s="58"/>
      <c r="DU641" s="58"/>
      <c r="DV641" s="58"/>
      <c r="DW641" s="58"/>
      <c r="DX641" s="58"/>
      <c r="DY641" s="58"/>
      <c r="DZ641" s="58"/>
      <c r="EA641" s="58"/>
      <c r="EB641" s="58"/>
      <c r="EC641" s="58"/>
      <c r="ED641" s="58"/>
      <c r="EE641" s="58"/>
      <c r="EF641" s="58"/>
      <c r="EG641" s="58"/>
      <c r="EH641" s="58"/>
      <c r="EI641" s="58"/>
      <c r="EJ641" s="58"/>
      <c r="EK641" s="58"/>
      <c r="EL641" s="58"/>
      <c r="EM641" s="58"/>
      <c r="EN641" s="58"/>
      <c r="EO641" s="58"/>
      <c r="EP641" s="58"/>
      <c r="EQ641" s="58"/>
      <c r="ER641" s="58"/>
      <c r="ES641" s="58"/>
      <c r="ET641" s="58"/>
      <c r="EU641" s="58"/>
      <c r="EV641" s="58"/>
      <c r="EW641" s="58"/>
      <c r="EX641" s="58"/>
      <c r="EY641" s="58"/>
      <c r="EZ641" s="58"/>
      <c r="FA641" s="58"/>
      <c r="FB641" s="58"/>
      <c r="FC641" s="58"/>
      <c r="FD641" s="58"/>
      <c r="FE641" s="58"/>
      <c r="FF641" s="58"/>
      <c r="FG641" s="58"/>
      <c r="FH641" s="58"/>
      <c r="FI641" s="58"/>
      <c r="FJ641" s="58"/>
      <c r="FK641" s="58"/>
      <c r="FL641" s="58"/>
      <c r="FM641" s="58"/>
      <c r="FN641" s="58"/>
      <c r="FO641" s="58"/>
      <c r="FP641" s="58"/>
      <c r="FQ641" s="58"/>
      <c r="FR641" s="58"/>
      <c r="FS641" s="58"/>
      <c r="FT641" s="58"/>
      <c r="FU641" s="58"/>
      <c r="FV641" s="58"/>
      <c r="FW641" s="58"/>
      <c r="FX641" s="58"/>
      <c r="FY641" s="58"/>
      <c r="FZ641" s="58"/>
      <c r="GA641" s="58"/>
      <c r="GB641" s="58"/>
      <c r="GC641" s="58"/>
      <c r="GD641" s="58"/>
      <c r="GE641" s="58"/>
      <c r="GF641" s="58"/>
      <c r="GG641" s="58"/>
      <c r="GH641" s="58"/>
      <c r="GI641" s="58"/>
      <c r="GJ641" s="58"/>
      <c r="GK641" s="58"/>
      <c r="GL641" s="58"/>
      <c r="GM641" s="58"/>
      <c r="GN641" s="58"/>
      <c r="GO641" s="58"/>
      <c r="GP641" s="58"/>
      <c r="GQ641" s="58"/>
      <c r="GR641" s="58"/>
      <c r="GS641" s="58"/>
      <c r="GT641" s="58"/>
      <c r="GU641" s="58"/>
      <c r="GV641" s="58"/>
      <c r="GW641" s="58"/>
      <c r="GX641" s="58"/>
      <c r="GY641" s="58"/>
    </row>
    <row r="642" spans="1:207" ht="30" customHeight="1" x14ac:dyDescent="0.25">
      <c r="A642" s="524"/>
      <c r="B642" s="369"/>
      <c r="C642" s="379"/>
      <c r="D642" s="379"/>
      <c r="E642" s="379"/>
      <c r="F642" s="395"/>
      <c r="G642" s="395"/>
      <c r="H642" s="416"/>
      <c r="I642" s="424"/>
      <c r="J642" s="418"/>
      <c r="K642" s="257">
        <f t="shared" si="174"/>
        <v>4601975</v>
      </c>
      <c r="L642" s="249">
        <v>0</v>
      </c>
      <c r="M642" s="249">
        <v>0</v>
      </c>
      <c r="N642" s="249">
        <v>0</v>
      </c>
      <c r="O642" s="41">
        <f>'[1]Прод. прилож (2)'!$D$1348</f>
        <v>4601975</v>
      </c>
      <c r="P642" s="249">
        <f>K642/H641</f>
        <v>2424.1334808259585</v>
      </c>
      <c r="Q642" s="41">
        <v>9673</v>
      </c>
      <c r="R642" s="57" t="s">
        <v>93</v>
      </c>
      <c r="S642" s="254"/>
      <c r="T642" s="254"/>
      <c r="U642" s="254"/>
      <c r="V642" s="58"/>
      <c r="W642" s="58"/>
      <c r="X642" s="58"/>
      <c r="Y642" s="58"/>
      <c r="Z642" s="58"/>
      <c r="AA642" s="58"/>
      <c r="AB642" s="58"/>
      <c r="AC642" s="58"/>
      <c r="AD642" s="58"/>
      <c r="AE642" s="58"/>
      <c r="AF642" s="58"/>
      <c r="AG642" s="58"/>
      <c r="AH642" s="58"/>
      <c r="AI642" s="58"/>
      <c r="AJ642" s="58"/>
      <c r="AK642" s="58"/>
      <c r="AL642" s="58"/>
      <c r="AM642" s="58"/>
      <c r="AN642" s="58"/>
      <c r="AO642" s="58"/>
      <c r="AP642" s="58"/>
      <c r="AQ642" s="58"/>
      <c r="AR642" s="58"/>
      <c r="AS642" s="58"/>
      <c r="AT642" s="58"/>
      <c r="AU642" s="58"/>
      <c r="AV642" s="58"/>
      <c r="AW642" s="58"/>
      <c r="AX642" s="58"/>
      <c r="AY642" s="58"/>
      <c r="AZ642" s="58"/>
      <c r="BA642" s="58"/>
      <c r="BB642" s="58"/>
      <c r="BC642" s="58"/>
      <c r="BD642" s="58"/>
      <c r="BE642" s="58"/>
      <c r="BF642" s="58"/>
      <c r="BG642" s="58"/>
      <c r="BH642" s="58"/>
      <c r="BI642" s="58"/>
      <c r="BJ642" s="58"/>
      <c r="BK642" s="58"/>
      <c r="BL642" s="58"/>
      <c r="BM642" s="58"/>
      <c r="BN642" s="58"/>
      <c r="BO642" s="58"/>
      <c r="BP642" s="58"/>
      <c r="BQ642" s="58"/>
      <c r="BR642" s="58"/>
      <c r="BS642" s="58"/>
      <c r="BT642" s="58"/>
      <c r="BU642" s="58"/>
      <c r="BV642" s="58"/>
      <c r="BW642" s="58"/>
      <c r="BX642" s="58"/>
      <c r="BY642" s="58"/>
      <c r="BZ642" s="58"/>
      <c r="CA642" s="58"/>
      <c r="CB642" s="58"/>
      <c r="CC642" s="58"/>
      <c r="CD642" s="58"/>
      <c r="CE642" s="58"/>
      <c r="CF642" s="58"/>
      <c r="CG642" s="58"/>
      <c r="CH642" s="58"/>
      <c r="CI642" s="58"/>
      <c r="CJ642" s="58"/>
      <c r="CK642" s="58"/>
      <c r="CL642" s="58"/>
      <c r="CM642" s="58"/>
      <c r="CN642" s="58"/>
      <c r="CO642" s="58"/>
      <c r="CP642" s="58"/>
      <c r="CQ642" s="58"/>
      <c r="CR642" s="58"/>
      <c r="CS642" s="58"/>
      <c r="CT642" s="58"/>
      <c r="CU642" s="58"/>
      <c r="CV642" s="58"/>
      <c r="CW642" s="58"/>
      <c r="CX642" s="58"/>
      <c r="CY642" s="58"/>
      <c r="CZ642" s="58"/>
      <c r="DA642" s="58"/>
      <c r="DB642" s="58"/>
      <c r="DC642" s="58"/>
      <c r="DD642" s="58"/>
      <c r="DE642" s="58"/>
      <c r="DF642" s="58"/>
      <c r="DG642" s="58"/>
      <c r="DH642" s="58"/>
      <c r="DI642" s="58"/>
      <c r="DJ642" s="58"/>
      <c r="DK642" s="58"/>
      <c r="DL642" s="58"/>
      <c r="DM642" s="58"/>
      <c r="DN642" s="58"/>
      <c r="DO642" s="58"/>
      <c r="DP642" s="58"/>
      <c r="DQ642" s="58"/>
      <c r="DR642" s="58"/>
      <c r="DS642" s="58"/>
      <c r="DT642" s="58"/>
      <c r="DU642" s="58"/>
      <c r="DV642" s="58"/>
      <c r="DW642" s="58"/>
      <c r="DX642" s="58"/>
      <c r="DY642" s="58"/>
      <c r="DZ642" s="58"/>
      <c r="EA642" s="58"/>
      <c r="EB642" s="58"/>
      <c r="EC642" s="58"/>
      <c r="ED642" s="58"/>
      <c r="EE642" s="58"/>
      <c r="EF642" s="58"/>
      <c r="EG642" s="58"/>
      <c r="EH642" s="58"/>
      <c r="EI642" s="58"/>
      <c r="EJ642" s="58"/>
      <c r="EK642" s="58"/>
      <c r="EL642" s="58"/>
      <c r="EM642" s="58"/>
      <c r="EN642" s="58"/>
      <c r="EO642" s="58"/>
      <c r="EP642" s="58"/>
      <c r="EQ642" s="58"/>
      <c r="ER642" s="58"/>
      <c r="ES642" s="58"/>
      <c r="ET642" s="58"/>
      <c r="EU642" s="58"/>
      <c r="EV642" s="58"/>
      <c r="EW642" s="58"/>
      <c r="EX642" s="58"/>
      <c r="EY642" s="58"/>
      <c r="EZ642" s="58"/>
      <c r="FA642" s="58"/>
      <c r="FB642" s="58"/>
      <c r="FC642" s="58"/>
      <c r="FD642" s="58"/>
      <c r="FE642" s="58"/>
      <c r="FF642" s="58"/>
      <c r="FG642" s="58"/>
      <c r="FH642" s="58"/>
      <c r="FI642" s="58"/>
      <c r="FJ642" s="58"/>
      <c r="FK642" s="58"/>
      <c r="FL642" s="58"/>
      <c r="FM642" s="58"/>
      <c r="FN642" s="58"/>
      <c r="FO642" s="58"/>
      <c r="FP642" s="58"/>
      <c r="FQ642" s="58"/>
      <c r="FR642" s="58"/>
      <c r="FS642" s="58"/>
      <c r="FT642" s="58"/>
      <c r="FU642" s="58"/>
      <c r="FV642" s="58"/>
      <c r="FW642" s="58"/>
      <c r="FX642" s="58"/>
      <c r="FY642" s="58"/>
      <c r="FZ642" s="58"/>
      <c r="GA642" s="58"/>
      <c r="GB642" s="58"/>
      <c r="GC642" s="58"/>
      <c r="GD642" s="58"/>
      <c r="GE642" s="58"/>
      <c r="GF642" s="58"/>
      <c r="GG642" s="58"/>
      <c r="GH642" s="58"/>
      <c r="GI642" s="58"/>
      <c r="GJ642" s="58"/>
      <c r="GK642" s="58"/>
      <c r="GL642" s="58"/>
      <c r="GM642" s="58"/>
      <c r="GN642" s="58"/>
      <c r="GO642" s="58"/>
      <c r="GP642" s="58"/>
      <c r="GQ642" s="58"/>
      <c r="GR642" s="58"/>
      <c r="GS642" s="58"/>
      <c r="GT642" s="58"/>
      <c r="GU642" s="58"/>
      <c r="GV642" s="58"/>
      <c r="GW642" s="58"/>
      <c r="GX642" s="58"/>
      <c r="GY642" s="58"/>
    </row>
    <row r="643" spans="1:207" s="88" customFormat="1" ht="30" customHeight="1" x14ac:dyDescent="0.25">
      <c r="A643" s="383">
        <v>438</v>
      </c>
      <c r="B643" s="368" t="s">
        <v>1057</v>
      </c>
      <c r="C643" s="374" t="s">
        <v>1058</v>
      </c>
      <c r="D643" s="378" t="s">
        <v>201</v>
      </c>
      <c r="E643" s="374" t="s">
        <v>20</v>
      </c>
      <c r="F643" s="376">
        <v>4</v>
      </c>
      <c r="G643" s="376">
        <v>4</v>
      </c>
      <c r="H643" s="415">
        <v>2694.1</v>
      </c>
      <c r="I643" s="415">
        <v>1661.5</v>
      </c>
      <c r="J643" s="415">
        <v>1559.5</v>
      </c>
      <c r="K643" s="257">
        <f t="shared" ref="K643" si="178">SUM(L643:O643)</f>
        <v>2193717.6</v>
      </c>
      <c r="L643" s="39">
        <v>0</v>
      </c>
      <c r="M643" s="39">
        <v>0</v>
      </c>
      <c r="N643" s="39">
        <v>0</v>
      </c>
      <c r="O643" s="233">
        <f>'[1]Прод. прилож (2)'!$D$178</f>
        <v>2193717.6</v>
      </c>
      <c r="P643" s="41">
        <f t="shared" ref="P643" si="179">K643/H643</f>
        <v>814.26732489514131</v>
      </c>
      <c r="Q643" s="257">
        <v>9673</v>
      </c>
      <c r="R643" s="57" t="s">
        <v>91</v>
      </c>
      <c r="S643" s="138"/>
      <c r="T643" s="87"/>
      <c r="U643" s="87"/>
    </row>
    <row r="644" spans="1:207" s="88" customFormat="1" ht="30" customHeight="1" x14ac:dyDescent="0.25">
      <c r="A644" s="384"/>
      <c r="B644" s="369"/>
      <c r="C644" s="375"/>
      <c r="D644" s="379"/>
      <c r="E644" s="375"/>
      <c r="F644" s="430">
        <v>4</v>
      </c>
      <c r="G644" s="430">
        <v>4</v>
      </c>
      <c r="H644" s="416"/>
      <c r="I644" s="416"/>
      <c r="J644" s="416">
        <v>1559.5</v>
      </c>
      <c r="K644" s="257">
        <f t="shared" si="174"/>
        <v>218468.40000000002</v>
      </c>
      <c r="L644" s="39">
        <v>0</v>
      </c>
      <c r="M644" s="39">
        <v>0</v>
      </c>
      <c r="N644" s="39">
        <v>0</v>
      </c>
      <c r="O644" s="233">
        <f>'[1]Прод. прилож (2)'!$D$640</f>
        <v>218468.40000000002</v>
      </c>
      <c r="P644" s="41">
        <f>K644/H643</f>
        <v>81.091421996213967</v>
      </c>
      <c r="Q644" s="257">
        <v>9673</v>
      </c>
      <c r="R644" s="57" t="s">
        <v>92</v>
      </c>
      <c r="S644" s="87"/>
      <c r="T644" s="87"/>
      <c r="U644" s="87"/>
    </row>
    <row r="645" spans="1:207" ht="30" customHeight="1" x14ac:dyDescent="0.25">
      <c r="A645" s="171">
        <v>439</v>
      </c>
      <c r="B645" s="245" t="s">
        <v>329</v>
      </c>
      <c r="C645" s="241">
        <v>1964</v>
      </c>
      <c r="D645" s="247" t="s">
        <v>201</v>
      </c>
      <c r="E645" s="247" t="s">
        <v>20</v>
      </c>
      <c r="F645" s="248">
        <v>3</v>
      </c>
      <c r="G645" s="248">
        <v>2</v>
      </c>
      <c r="H645" s="39">
        <v>1488.4</v>
      </c>
      <c r="I645" s="44">
        <v>0</v>
      </c>
      <c r="J645" s="39">
        <v>970.6</v>
      </c>
      <c r="K645" s="257">
        <f t="shared" si="174"/>
        <v>50000</v>
      </c>
      <c r="L645" s="249">
        <v>0</v>
      </c>
      <c r="M645" s="249">
        <v>0</v>
      </c>
      <c r="N645" s="249">
        <v>0</v>
      </c>
      <c r="O645" s="249">
        <f>'[1]Прод. прилож (2)'!$D$1349</f>
        <v>50000</v>
      </c>
      <c r="P645" s="249">
        <f t="shared" si="175"/>
        <v>33.593120128997576</v>
      </c>
      <c r="Q645" s="41">
        <v>9673</v>
      </c>
      <c r="R645" s="57" t="s">
        <v>93</v>
      </c>
      <c r="S645" s="17"/>
    </row>
    <row r="646" spans="1:207" s="118" customFormat="1" ht="30" customHeight="1" x14ac:dyDescent="0.25">
      <c r="A646" s="171">
        <v>440</v>
      </c>
      <c r="B646" s="245" t="s">
        <v>330</v>
      </c>
      <c r="C646" s="241">
        <v>1962</v>
      </c>
      <c r="D646" s="247" t="s">
        <v>201</v>
      </c>
      <c r="E646" s="247" t="s">
        <v>20</v>
      </c>
      <c r="F646" s="248">
        <v>2</v>
      </c>
      <c r="G646" s="248">
        <v>2</v>
      </c>
      <c r="H646" s="39">
        <v>1098.8</v>
      </c>
      <c r="I646" s="44">
        <v>0</v>
      </c>
      <c r="J646" s="39">
        <v>490.6</v>
      </c>
      <c r="K646" s="257">
        <f t="shared" si="174"/>
        <v>50000</v>
      </c>
      <c r="L646" s="249">
        <v>0</v>
      </c>
      <c r="M646" s="249">
        <v>0</v>
      </c>
      <c r="N646" s="249">
        <v>0</v>
      </c>
      <c r="O646" s="249">
        <f>'[1]Прод. прилож (2)'!$D$1350</f>
        <v>50000</v>
      </c>
      <c r="P646" s="249">
        <f t="shared" si="175"/>
        <v>45.504186385147435</v>
      </c>
      <c r="Q646" s="41">
        <v>9673</v>
      </c>
      <c r="R646" s="57" t="s">
        <v>93</v>
      </c>
      <c r="S646" s="46"/>
      <c r="T646" s="15"/>
      <c r="U646" s="15"/>
    </row>
    <row r="647" spans="1:207" s="88" customFormat="1" ht="30" customHeight="1" x14ac:dyDescent="0.25">
      <c r="A647" s="171">
        <v>441</v>
      </c>
      <c r="B647" s="245" t="s">
        <v>1030</v>
      </c>
      <c r="C647" s="241">
        <v>1958</v>
      </c>
      <c r="D647" s="247" t="s">
        <v>201</v>
      </c>
      <c r="E647" s="241" t="s">
        <v>20</v>
      </c>
      <c r="F647" s="52">
        <v>2</v>
      </c>
      <c r="G647" s="52">
        <v>1</v>
      </c>
      <c r="H647" s="233">
        <v>701.5</v>
      </c>
      <c r="I647" s="234">
        <v>388</v>
      </c>
      <c r="J647" s="234">
        <v>374.5</v>
      </c>
      <c r="K647" s="257">
        <f>SUM(L647:O647)</f>
        <v>9599.66</v>
      </c>
      <c r="L647" s="39">
        <v>0</v>
      </c>
      <c r="M647" s="39">
        <v>0</v>
      </c>
      <c r="N647" s="39">
        <v>0</v>
      </c>
      <c r="O647" s="233">
        <f>'[1]Прод. прилож (2)'!$D$644</f>
        <v>9599.66</v>
      </c>
      <c r="P647" s="41">
        <f t="shared" si="175"/>
        <v>13.68447612259444</v>
      </c>
      <c r="Q647" s="257">
        <v>9673</v>
      </c>
      <c r="R647" s="57" t="s">
        <v>92</v>
      </c>
      <c r="S647" s="87"/>
      <c r="T647" s="87"/>
      <c r="U647" s="87"/>
    </row>
    <row r="648" spans="1:207" s="88" customFormat="1" ht="30" customHeight="1" x14ac:dyDescent="0.25">
      <c r="A648" s="171">
        <v>442</v>
      </c>
      <c r="B648" s="245" t="s">
        <v>1031</v>
      </c>
      <c r="C648" s="241">
        <v>1959</v>
      </c>
      <c r="D648" s="247" t="s">
        <v>201</v>
      </c>
      <c r="E648" s="241" t="s">
        <v>20</v>
      </c>
      <c r="F648" s="52">
        <v>2</v>
      </c>
      <c r="G648" s="52">
        <v>1</v>
      </c>
      <c r="H648" s="233">
        <v>713.8</v>
      </c>
      <c r="I648" s="234">
        <v>398.6</v>
      </c>
      <c r="J648" s="234">
        <v>398.6</v>
      </c>
      <c r="K648" s="257">
        <f>SUM(L648:O648)</f>
        <v>9599.66</v>
      </c>
      <c r="L648" s="41">
        <v>0</v>
      </c>
      <c r="M648" s="41">
        <v>0</v>
      </c>
      <c r="N648" s="41">
        <v>0</v>
      </c>
      <c r="O648" s="233">
        <f>'[1]Прод. прилож (2)'!$D$645</f>
        <v>9599.66</v>
      </c>
      <c r="P648" s="41">
        <f t="shared" si="175"/>
        <v>13.44866909498459</v>
      </c>
      <c r="Q648" s="257">
        <v>9673</v>
      </c>
      <c r="R648" s="57" t="s">
        <v>92</v>
      </c>
      <c r="S648" s="87"/>
      <c r="T648" s="87"/>
      <c r="U648" s="87"/>
    </row>
    <row r="649" spans="1:207" s="118" customFormat="1" ht="30" customHeight="1" x14ac:dyDescent="0.25">
      <c r="A649" s="171">
        <v>443</v>
      </c>
      <c r="B649" s="77" t="s">
        <v>331</v>
      </c>
      <c r="C649" s="247">
        <v>1957</v>
      </c>
      <c r="D649" s="247" t="s">
        <v>201</v>
      </c>
      <c r="E649" s="247" t="s">
        <v>20</v>
      </c>
      <c r="F649" s="248">
        <v>2</v>
      </c>
      <c r="G649" s="248">
        <v>1</v>
      </c>
      <c r="H649" s="39">
        <v>804.4</v>
      </c>
      <c r="I649" s="44">
        <v>0</v>
      </c>
      <c r="J649" s="39">
        <v>451.8</v>
      </c>
      <c r="K649" s="257">
        <f t="shared" si="174"/>
        <v>50000</v>
      </c>
      <c r="L649" s="249">
        <v>0</v>
      </c>
      <c r="M649" s="249">
        <v>0</v>
      </c>
      <c r="N649" s="249">
        <v>0</v>
      </c>
      <c r="O649" s="249">
        <f>'[1]Прод. прилож (2)'!$D$1351</f>
        <v>50000</v>
      </c>
      <c r="P649" s="249">
        <f t="shared" si="175"/>
        <v>62.158130283441075</v>
      </c>
      <c r="Q649" s="41">
        <v>9673</v>
      </c>
      <c r="R649" s="57" t="s">
        <v>93</v>
      </c>
      <c r="S649" s="46"/>
      <c r="T649" s="15"/>
      <c r="U649" s="15"/>
    </row>
    <row r="650" spans="1:207" s="118" customFormat="1" ht="30" customHeight="1" x14ac:dyDescent="0.25">
      <c r="A650" s="171">
        <v>444</v>
      </c>
      <c r="B650" s="81" t="s">
        <v>314</v>
      </c>
      <c r="C650" s="241">
        <v>1966</v>
      </c>
      <c r="D650" s="247" t="s">
        <v>201</v>
      </c>
      <c r="E650" s="247" t="s">
        <v>20</v>
      </c>
      <c r="F650" s="248">
        <v>2</v>
      </c>
      <c r="G650" s="248">
        <v>2</v>
      </c>
      <c r="H650" s="39">
        <v>559.5</v>
      </c>
      <c r="I650" s="39">
        <v>71.099999999999994</v>
      </c>
      <c r="J650" s="39">
        <v>235.5</v>
      </c>
      <c r="K650" s="257">
        <f t="shared" si="174"/>
        <v>50000</v>
      </c>
      <c r="L650" s="249">
        <v>0</v>
      </c>
      <c r="M650" s="249">
        <v>0</v>
      </c>
      <c r="N650" s="249">
        <v>0</v>
      </c>
      <c r="O650" s="249">
        <f>'[1]Прод. прилож (2)'!$D$1352</f>
        <v>50000</v>
      </c>
      <c r="P650" s="249">
        <f t="shared" si="175"/>
        <v>89.365504915102775</v>
      </c>
      <c r="Q650" s="41">
        <v>9673</v>
      </c>
      <c r="R650" s="57" t="s">
        <v>93</v>
      </c>
      <c r="S650" s="46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15"/>
      <c r="AH650" s="15"/>
      <c r="AI650" s="15"/>
      <c r="AJ650" s="15"/>
      <c r="AK650" s="15"/>
      <c r="AL650" s="15"/>
      <c r="AM650" s="15"/>
      <c r="AN650" s="15"/>
      <c r="AO650" s="15"/>
      <c r="AP650" s="15"/>
      <c r="AQ650" s="15"/>
      <c r="AR650" s="15"/>
      <c r="AS650" s="15"/>
      <c r="AT650" s="15"/>
      <c r="AU650" s="15"/>
      <c r="AV650" s="15"/>
      <c r="AW650" s="15"/>
      <c r="AX650" s="15"/>
      <c r="AY650" s="15"/>
      <c r="AZ650" s="15"/>
      <c r="BA650" s="15"/>
      <c r="BB650" s="15"/>
      <c r="BC650" s="15"/>
      <c r="BD650" s="15"/>
      <c r="BE650" s="15"/>
      <c r="BF650" s="15"/>
      <c r="BG650" s="15"/>
      <c r="BH650" s="15"/>
      <c r="BI650" s="15"/>
      <c r="BJ650" s="15"/>
      <c r="BK650" s="15"/>
      <c r="BL650" s="15"/>
      <c r="BM650" s="15"/>
      <c r="BN650" s="15"/>
      <c r="BO650" s="15"/>
      <c r="BP650" s="15"/>
      <c r="BQ650" s="15"/>
      <c r="BR650" s="15"/>
      <c r="BS650" s="15"/>
      <c r="BT650" s="15"/>
      <c r="BU650" s="15"/>
      <c r="BV650" s="15"/>
      <c r="BW650" s="15"/>
      <c r="BX650" s="15"/>
      <c r="BY650" s="15"/>
      <c r="BZ650" s="15"/>
      <c r="CA650" s="15"/>
      <c r="CB650" s="15"/>
      <c r="CC650" s="15"/>
      <c r="CD650" s="15"/>
      <c r="CE650" s="15"/>
      <c r="CF650" s="15"/>
      <c r="CG650" s="15"/>
      <c r="CH650" s="15"/>
      <c r="CI650" s="15"/>
      <c r="CJ650" s="15"/>
      <c r="CK650" s="15"/>
      <c r="CL650" s="15"/>
      <c r="CM650" s="15"/>
      <c r="CN650" s="15"/>
      <c r="CO650" s="15"/>
      <c r="CP650" s="15"/>
      <c r="CQ650" s="15"/>
      <c r="CR650" s="15"/>
      <c r="CS650" s="15"/>
      <c r="CT650" s="15"/>
      <c r="CU650" s="15"/>
      <c r="CV650" s="15"/>
      <c r="CW650" s="15"/>
      <c r="CX650" s="15"/>
      <c r="CY650" s="15"/>
      <c r="CZ650" s="15"/>
      <c r="DA650" s="15"/>
      <c r="DB650" s="15"/>
      <c r="DC650" s="15"/>
      <c r="DD650" s="15"/>
      <c r="DE650" s="15"/>
      <c r="DF650" s="15"/>
      <c r="DG650" s="15"/>
      <c r="DH650" s="15"/>
      <c r="DI650" s="15"/>
      <c r="DJ650" s="15"/>
      <c r="DK650" s="15"/>
      <c r="DL650" s="15"/>
      <c r="DM650" s="15"/>
      <c r="DN650" s="15"/>
      <c r="DO650" s="15"/>
      <c r="DP650" s="15"/>
      <c r="DQ650" s="15"/>
      <c r="DR650" s="15"/>
      <c r="DS650" s="15"/>
      <c r="DT650" s="15"/>
      <c r="DU650" s="15"/>
      <c r="DV650" s="15"/>
      <c r="DW650" s="15"/>
      <c r="DX650" s="15"/>
      <c r="DY650" s="15"/>
      <c r="DZ650" s="15"/>
      <c r="EA650" s="15"/>
      <c r="EB650" s="15"/>
      <c r="EC650" s="15"/>
      <c r="ED650" s="15"/>
      <c r="EE650" s="15"/>
      <c r="EF650" s="15"/>
      <c r="EG650" s="15"/>
      <c r="EH650" s="15"/>
      <c r="EI650" s="15"/>
      <c r="EJ650" s="15"/>
      <c r="EK650" s="15"/>
      <c r="EL650" s="15"/>
      <c r="EM650" s="15"/>
      <c r="EN650" s="15"/>
      <c r="EO650" s="15"/>
      <c r="EP650" s="15"/>
      <c r="EQ650" s="15"/>
      <c r="ER650" s="15"/>
      <c r="ES650" s="15"/>
      <c r="ET650" s="15"/>
      <c r="EU650" s="15"/>
      <c r="EV650" s="15"/>
      <c r="EW650" s="15"/>
      <c r="EX650" s="15"/>
      <c r="EY650" s="15"/>
      <c r="EZ650" s="15"/>
      <c r="FA650" s="15"/>
      <c r="FB650" s="15"/>
      <c r="FC650" s="15"/>
      <c r="FD650" s="15"/>
      <c r="FE650" s="15"/>
      <c r="FF650" s="15"/>
      <c r="FG650" s="15"/>
      <c r="FH650" s="15"/>
      <c r="FI650" s="15"/>
      <c r="FJ650" s="15"/>
      <c r="FK650" s="15"/>
      <c r="FL650" s="15"/>
      <c r="FM650" s="15"/>
      <c r="FN650" s="15"/>
      <c r="FO650" s="15"/>
      <c r="FP650" s="15"/>
      <c r="FQ650" s="15"/>
      <c r="FR650" s="15"/>
      <c r="FS650" s="15"/>
      <c r="FT650" s="15"/>
      <c r="FU650" s="15"/>
      <c r="FV650" s="15"/>
      <c r="FW650" s="15"/>
      <c r="FX650" s="15"/>
      <c r="FY650" s="15"/>
      <c r="FZ650" s="15"/>
      <c r="GA650" s="15"/>
      <c r="GB650" s="15"/>
      <c r="GC650" s="15"/>
      <c r="GD650" s="15"/>
      <c r="GE650" s="15"/>
      <c r="GF650" s="15"/>
      <c r="GG650" s="15"/>
      <c r="GH650" s="15"/>
      <c r="GI650" s="15"/>
      <c r="GJ650" s="15"/>
      <c r="GK650" s="15"/>
      <c r="GL650" s="15"/>
      <c r="GM650" s="15"/>
      <c r="GN650" s="15"/>
      <c r="GO650" s="15"/>
      <c r="GP650" s="15"/>
      <c r="GQ650" s="15"/>
      <c r="GR650" s="15"/>
      <c r="GS650" s="15"/>
      <c r="GT650" s="15"/>
      <c r="GU650" s="15"/>
      <c r="GV650" s="15"/>
      <c r="GW650" s="15"/>
      <c r="GX650" s="15"/>
      <c r="GY650" s="15"/>
    </row>
    <row r="651" spans="1:207" s="118" customFormat="1" ht="30" customHeight="1" x14ac:dyDescent="0.25">
      <c r="A651" s="331">
        <v>445</v>
      </c>
      <c r="B651" s="245" t="s">
        <v>332</v>
      </c>
      <c r="C651" s="241">
        <v>1961</v>
      </c>
      <c r="D651" s="247" t="s">
        <v>201</v>
      </c>
      <c r="E651" s="247" t="s">
        <v>20</v>
      </c>
      <c r="F651" s="248">
        <v>3</v>
      </c>
      <c r="G651" s="248">
        <v>1</v>
      </c>
      <c r="H651" s="39">
        <v>1038.9000000000001</v>
      </c>
      <c r="I651" s="44">
        <v>0</v>
      </c>
      <c r="J651" s="39">
        <v>602.6</v>
      </c>
      <c r="K651" s="257">
        <f t="shared" si="174"/>
        <v>50000</v>
      </c>
      <c r="L651" s="249">
        <v>0</v>
      </c>
      <c r="M651" s="249">
        <v>0</v>
      </c>
      <c r="N651" s="249">
        <v>0</v>
      </c>
      <c r="O651" s="249">
        <f>'[1]Прод. прилож (2)'!$D$1353</f>
        <v>50000</v>
      </c>
      <c r="P651" s="249">
        <f t="shared" si="175"/>
        <v>48.127827509866201</v>
      </c>
      <c r="Q651" s="41">
        <v>9673</v>
      </c>
      <c r="R651" s="57" t="s">
        <v>93</v>
      </c>
      <c r="S651" s="15"/>
      <c r="T651" s="15"/>
      <c r="U651" s="15"/>
    </row>
    <row r="652" spans="1:207" ht="30" customHeight="1" x14ac:dyDescent="0.25">
      <c r="A652" s="372" t="s">
        <v>1277</v>
      </c>
      <c r="B652" s="372"/>
      <c r="C652" s="372"/>
      <c r="D652" s="372"/>
      <c r="E652" s="372"/>
      <c r="F652" s="372"/>
      <c r="G652" s="372"/>
      <c r="H652" s="372"/>
      <c r="I652" s="372"/>
      <c r="J652" s="372"/>
      <c r="K652" s="372"/>
      <c r="L652" s="372"/>
      <c r="M652" s="372"/>
      <c r="N652" s="372"/>
      <c r="O652" s="372"/>
      <c r="P652" s="372"/>
      <c r="Q652" s="372"/>
      <c r="R652" s="372"/>
      <c r="S652" s="14"/>
    </row>
    <row r="653" spans="1:207" s="14" customFormat="1" ht="30" customHeight="1" x14ac:dyDescent="0.25">
      <c r="A653" s="373" t="s">
        <v>274</v>
      </c>
      <c r="B653" s="373"/>
      <c r="C653" s="232" t="s">
        <v>21</v>
      </c>
      <c r="D653" s="232" t="s">
        <v>21</v>
      </c>
      <c r="E653" s="232" t="s">
        <v>21</v>
      </c>
      <c r="F653" s="73" t="s">
        <v>21</v>
      </c>
      <c r="G653" s="73" t="s">
        <v>21</v>
      </c>
      <c r="H653" s="74">
        <f>SUM(H654:H656)</f>
        <v>1952</v>
      </c>
      <c r="I653" s="74">
        <f t="shared" ref="I653:O653" si="180">SUM(I654:I656)</f>
        <v>0</v>
      </c>
      <c r="J653" s="74">
        <f t="shared" si="180"/>
        <v>1190.4000000000001</v>
      </c>
      <c r="K653" s="74">
        <f t="shared" si="180"/>
        <v>5716015.6599999992</v>
      </c>
      <c r="L653" s="74">
        <f t="shared" si="180"/>
        <v>0</v>
      </c>
      <c r="M653" s="74">
        <f t="shared" si="180"/>
        <v>0</v>
      </c>
      <c r="N653" s="74">
        <f t="shared" si="180"/>
        <v>0</v>
      </c>
      <c r="O653" s="74">
        <f t="shared" si="180"/>
        <v>5716015.6599999992</v>
      </c>
      <c r="P653" s="29">
        <f>K653/H653</f>
        <v>2928.2867110655734</v>
      </c>
      <c r="Q653" s="75" t="s">
        <v>21</v>
      </c>
      <c r="R653" s="76" t="s">
        <v>21</v>
      </c>
      <c r="S653" s="17"/>
      <c r="T653" s="17"/>
    </row>
    <row r="654" spans="1:207" s="118" customFormat="1" ht="30" customHeight="1" x14ac:dyDescent="0.25">
      <c r="A654" s="171">
        <v>446</v>
      </c>
      <c r="B654" s="246" t="s">
        <v>758</v>
      </c>
      <c r="C654" s="241">
        <v>1980</v>
      </c>
      <c r="D654" s="241" t="s">
        <v>201</v>
      </c>
      <c r="E654" s="247" t="s">
        <v>22</v>
      </c>
      <c r="F654" s="248">
        <v>2</v>
      </c>
      <c r="G654" s="248">
        <v>1</v>
      </c>
      <c r="H654" s="39">
        <v>844.1</v>
      </c>
      <c r="I654" s="234">
        <v>0</v>
      </c>
      <c r="J654" s="124">
        <v>501.8</v>
      </c>
      <c r="K654" s="257">
        <f>SUM(L654:O654)</f>
        <v>2850927.4699999997</v>
      </c>
      <c r="L654" s="249">
        <v>0</v>
      </c>
      <c r="M654" s="249">
        <v>0</v>
      </c>
      <c r="N654" s="249">
        <v>0</v>
      </c>
      <c r="O654" s="249">
        <f>'[1]Прод. прилож (2)'!$D$647</f>
        <v>2850927.4699999997</v>
      </c>
      <c r="P654" s="249">
        <f>K654/H654</f>
        <v>3377.4759744106145</v>
      </c>
      <c r="Q654" s="41">
        <v>9673</v>
      </c>
      <c r="R654" s="57" t="s">
        <v>92</v>
      </c>
      <c r="S654" s="46"/>
      <c r="T654" s="15"/>
      <c r="U654" s="15"/>
    </row>
    <row r="655" spans="1:207" s="118" customFormat="1" ht="30" customHeight="1" x14ac:dyDescent="0.25">
      <c r="A655" s="171">
        <v>447</v>
      </c>
      <c r="B655" s="246" t="s">
        <v>759</v>
      </c>
      <c r="C655" s="241">
        <v>1980</v>
      </c>
      <c r="D655" s="241" t="s">
        <v>201</v>
      </c>
      <c r="E655" s="247" t="s">
        <v>22</v>
      </c>
      <c r="F655" s="248">
        <v>2</v>
      </c>
      <c r="G655" s="248">
        <v>1</v>
      </c>
      <c r="H655" s="39">
        <v>835.5</v>
      </c>
      <c r="I655" s="234">
        <v>0</v>
      </c>
      <c r="J655" s="124">
        <v>500.3</v>
      </c>
      <c r="K655" s="257">
        <f>SUM(L655:O655)</f>
        <v>2850959.9299999997</v>
      </c>
      <c r="L655" s="249">
        <v>0</v>
      </c>
      <c r="M655" s="249">
        <v>0</v>
      </c>
      <c r="N655" s="249">
        <v>0</v>
      </c>
      <c r="O655" s="249">
        <f>'[1]Прод. прилож (2)'!$D$648</f>
        <v>2850959.9299999997</v>
      </c>
      <c r="P655" s="249">
        <f>K655/H655</f>
        <v>3412.2799880311186</v>
      </c>
      <c r="Q655" s="41">
        <v>9673</v>
      </c>
      <c r="R655" s="57" t="s">
        <v>92</v>
      </c>
      <c r="S655" s="46"/>
      <c r="T655" s="15"/>
      <c r="U655" s="15"/>
    </row>
    <row r="656" spans="1:207" s="118" customFormat="1" ht="30" customHeight="1" x14ac:dyDescent="0.25">
      <c r="A656" s="331">
        <v>448</v>
      </c>
      <c r="B656" s="323" t="s">
        <v>760</v>
      </c>
      <c r="C656" s="308">
        <v>1964</v>
      </c>
      <c r="D656" s="308" t="s">
        <v>201</v>
      </c>
      <c r="E656" s="319" t="s">
        <v>20</v>
      </c>
      <c r="F656" s="320">
        <v>2</v>
      </c>
      <c r="G656" s="320">
        <v>1</v>
      </c>
      <c r="H656" s="39">
        <v>272.39999999999998</v>
      </c>
      <c r="I656" s="318">
        <v>0</v>
      </c>
      <c r="J656" s="124">
        <v>188.3</v>
      </c>
      <c r="K656" s="321">
        <f>SUM(L656:O656)</f>
        <v>14128.26</v>
      </c>
      <c r="L656" s="324">
        <v>0</v>
      </c>
      <c r="M656" s="324">
        <v>0</v>
      </c>
      <c r="N656" s="324">
        <v>0</v>
      </c>
      <c r="O656" s="324">
        <f>'[1]Прод. прилож (2)'!$D$649</f>
        <v>14128.26</v>
      </c>
      <c r="P656" s="324">
        <f>K656/H656</f>
        <v>51.865859030837008</v>
      </c>
      <c r="Q656" s="41">
        <v>9673</v>
      </c>
      <c r="R656" s="57" t="s">
        <v>92</v>
      </c>
      <c r="S656" s="15"/>
      <c r="T656" s="15"/>
      <c r="U656" s="15"/>
    </row>
    <row r="657" spans="1:207" ht="30" customHeight="1" x14ac:dyDescent="0.25">
      <c r="A657" s="372" t="s">
        <v>1278</v>
      </c>
      <c r="B657" s="372"/>
      <c r="C657" s="372"/>
      <c r="D657" s="372"/>
      <c r="E657" s="372"/>
      <c r="F657" s="372"/>
      <c r="G657" s="372"/>
      <c r="H657" s="372"/>
      <c r="I657" s="372"/>
      <c r="J657" s="372"/>
      <c r="K657" s="372"/>
      <c r="L657" s="372"/>
      <c r="M657" s="372"/>
      <c r="N657" s="372"/>
      <c r="O657" s="372"/>
      <c r="P657" s="372"/>
      <c r="Q657" s="372"/>
      <c r="R657" s="372"/>
      <c r="S657" s="14"/>
    </row>
    <row r="658" spans="1:207" s="14" customFormat="1" ht="30" customHeight="1" x14ac:dyDescent="0.25">
      <c r="A658" s="373" t="s">
        <v>48</v>
      </c>
      <c r="B658" s="373"/>
      <c r="C658" s="232" t="s">
        <v>21</v>
      </c>
      <c r="D658" s="232" t="s">
        <v>21</v>
      </c>
      <c r="E658" s="232" t="s">
        <v>21</v>
      </c>
      <c r="F658" s="73" t="s">
        <v>21</v>
      </c>
      <c r="G658" s="73" t="s">
        <v>21</v>
      </c>
      <c r="H658" s="74">
        <f t="shared" ref="H658:P658" si="181">SUM(H659:H666)</f>
        <v>2786.22</v>
      </c>
      <c r="I658" s="74">
        <f t="shared" ref="I658" si="182">SUM(I659:I666)</f>
        <v>0</v>
      </c>
      <c r="J658" s="74">
        <f t="shared" ref="J658" si="183">SUM(J659:J666)</f>
        <v>2217.1000000000004</v>
      </c>
      <c r="K658" s="74">
        <f t="shared" ref="K658" si="184">SUM(K659:K666)</f>
        <v>15530525.359999999</v>
      </c>
      <c r="L658" s="74">
        <f t="shared" ref="L658" si="185">SUM(L659:L666)</f>
        <v>0</v>
      </c>
      <c r="M658" s="74">
        <f t="shared" ref="M658" si="186">SUM(M659:M666)</f>
        <v>0</v>
      </c>
      <c r="N658" s="74">
        <f t="shared" ref="N658" si="187">SUM(N659:N666)</f>
        <v>0</v>
      </c>
      <c r="O658" s="74">
        <f t="shared" ref="O658" si="188">SUM(O659:O666)</f>
        <v>15530525.359999999</v>
      </c>
      <c r="P658" s="74">
        <f t="shared" si="181"/>
        <v>31690.73921643629</v>
      </c>
      <c r="Q658" s="75" t="s">
        <v>21</v>
      </c>
      <c r="R658" s="76" t="s">
        <v>21</v>
      </c>
      <c r="S658" s="17"/>
      <c r="T658" s="17"/>
    </row>
    <row r="659" spans="1:207" s="118" customFormat="1" ht="30" customHeight="1" x14ac:dyDescent="0.25">
      <c r="A659" s="171">
        <v>449</v>
      </c>
      <c r="B659" s="245" t="s">
        <v>763</v>
      </c>
      <c r="C659" s="241">
        <v>1965</v>
      </c>
      <c r="D659" s="241" t="s">
        <v>201</v>
      </c>
      <c r="E659" s="247" t="s">
        <v>20</v>
      </c>
      <c r="F659" s="248">
        <v>2</v>
      </c>
      <c r="G659" s="248">
        <v>2</v>
      </c>
      <c r="H659" s="39">
        <v>596.9</v>
      </c>
      <c r="I659" s="233">
        <v>0</v>
      </c>
      <c r="J659" s="39">
        <v>560</v>
      </c>
      <c r="K659" s="257">
        <f t="shared" ref="K659:K666" si="189">SUM(L659:O659)</f>
        <v>50000</v>
      </c>
      <c r="L659" s="249">
        <v>0</v>
      </c>
      <c r="M659" s="249">
        <v>0</v>
      </c>
      <c r="N659" s="249">
        <v>0</v>
      </c>
      <c r="O659" s="249">
        <f>'[1]Прод. прилож (2)'!$D$1355</f>
        <v>50000</v>
      </c>
      <c r="P659" s="249">
        <f t="shared" ref="P659:P666" si="190">K659/H659</f>
        <v>83.766124979058475</v>
      </c>
      <c r="Q659" s="41">
        <v>9673</v>
      </c>
      <c r="R659" s="57" t="s">
        <v>93</v>
      </c>
      <c r="S659" s="53"/>
      <c r="T659" s="16"/>
      <c r="U659" s="15"/>
    </row>
    <row r="660" spans="1:207" s="118" customFormat="1" ht="30" customHeight="1" x14ac:dyDescent="0.25">
      <c r="A660" s="383">
        <v>450</v>
      </c>
      <c r="B660" s="370" t="s">
        <v>1262</v>
      </c>
      <c r="C660" s="374">
        <v>1965</v>
      </c>
      <c r="D660" s="374" t="s">
        <v>201</v>
      </c>
      <c r="E660" s="378" t="s">
        <v>20</v>
      </c>
      <c r="F660" s="394">
        <v>2</v>
      </c>
      <c r="G660" s="394">
        <v>2</v>
      </c>
      <c r="H660" s="415">
        <v>624</v>
      </c>
      <c r="I660" s="411">
        <v>0</v>
      </c>
      <c r="J660" s="417">
        <v>487.9</v>
      </c>
      <c r="K660" s="257">
        <f t="shared" si="189"/>
        <v>11253.7</v>
      </c>
      <c r="L660" s="249">
        <v>0</v>
      </c>
      <c r="M660" s="249">
        <v>0</v>
      </c>
      <c r="N660" s="249">
        <v>0</v>
      </c>
      <c r="O660" s="249">
        <f>'[1]Прод. прилож (2)'!$D$651</f>
        <v>11253.7</v>
      </c>
      <c r="P660" s="249">
        <f t="shared" si="190"/>
        <v>18.034775641025643</v>
      </c>
      <c r="Q660" s="41">
        <v>9673</v>
      </c>
      <c r="R660" s="57" t="s">
        <v>92</v>
      </c>
      <c r="S660" s="53"/>
      <c r="T660" s="16"/>
      <c r="U660" s="15"/>
    </row>
    <row r="661" spans="1:207" s="118" customFormat="1" ht="30" customHeight="1" x14ac:dyDescent="0.25">
      <c r="A661" s="384"/>
      <c r="B661" s="371"/>
      <c r="C661" s="375"/>
      <c r="D661" s="375"/>
      <c r="E661" s="379"/>
      <c r="F661" s="395"/>
      <c r="G661" s="395"/>
      <c r="H661" s="416"/>
      <c r="I661" s="412"/>
      <c r="J661" s="418"/>
      <c r="K661" s="257">
        <f t="shared" si="189"/>
        <v>6961740.8799999999</v>
      </c>
      <c r="L661" s="249">
        <v>0</v>
      </c>
      <c r="M661" s="249">
        <v>0</v>
      </c>
      <c r="N661" s="249">
        <v>0</v>
      </c>
      <c r="O661" s="249">
        <f>'[1]Прод. прилож (2)'!$D$1356</f>
        <v>6961740.8799999999</v>
      </c>
      <c r="P661" s="249">
        <f>K661/H660</f>
        <v>11156.636025641026</v>
      </c>
      <c r="Q661" s="41">
        <v>9673</v>
      </c>
      <c r="R661" s="57" t="s">
        <v>93</v>
      </c>
      <c r="S661" s="53"/>
      <c r="T661" s="16"/>
      <c r="U661" s="15"/>
    </row>
    <row r="662" spans="1:207" s="118" customFormat="1" ht="30" customHeight="1" x14ac:dyDescent="0.25">
      <c r="A662" s="383">
        <v>451</v>
      </c>
      <c r="B662" s="370" t="s">
        <v>764</v>
      </c>
      <c r="C662" s="374">
        <v>1962</v>
      </c>
      <c r="D662" s="374" t="s">
        <v>201</v>
      </c>
      <c r="E662" s="378" t="s">
        <v>20</v>
      </c>
      <c r="F662" s="394">
        <v>2</v>
      </c>
      <c r="G662" s="394">
        <v>2</v>
      </c>
      <c r="H662" s="415">
        <v>375.6</v>
      </c>
      <c r="I662" s="411">
        <v>0</v>
      </c>
      <c r="J662" s="417">
        <v>258</v>
      </c>
      <c r="K662" s="257">
        <f t="shared" si="189"/>
        <v>25210.74</v>
      </c>
      <c r="L662" s="249">
        <v>0</v>
      </c>
      <c r="M662" s="249">
        <v>0</v>
      </c>
      <c r="N662" s="249">
        <v>0</v>
      </c>
      <c r="O662" s="249">
        <f>'[1]Прод. прилож (2)'!$D$653</f>
        <v>25210.74</v>
      </c>
      <c r="P662" s="249">
        <f t="shared" si="190"/>
        <v>67.121246006389782</v>
      </c>
      <c r="Q662" s="41">
        <v>9673</v>
      </c>
      <c r="R662" s="57" t="s">
        <v>92</v>
      </c>
      <c r="S662" s="53"/>
      <c r="T662" s="16"/>
      <c r="U662" s="15"/>
    </row>
    <row r="663" spans="1:207" s="118" customFormat="1" ht="30" customHeight="1" x14ac:dyDescent="0.25">
      <c r="A663" s="384"/>
      <c r="B663" s="371"/>
      <c r="C663" s="375"/>
      <c r="D663" s="375"/>
      <c r="E663" s="379"/>
      <c r="F663" s="395"/>
      <c r="G663" s="395"/>
      <c r="H663" s="416"/>
      <c r="I663" s="412"/>
      <c r="J663" s="418"/>
      <c r="K663" s="257">
        <f t="shared" si="189"/>
        <v>3135340</v>
      </c>
      <c r="L663" s="249">
        <v>0</v>
      </c>
      <c r="M663" s="249">
        <v>0</v>
      </c>
      <c r="N663" s="249">
        <v>0</v>
      </c>
      <c r="O663" s="249">
        <f>'[1]Прод. прилож (2)'!$D$1357</f>
        <v>3135340</v>
      </c>
      <c r="P663" s="249">
        <f>K663/H662</f>
        <v>8347.5505857294993</v>
      </c>
      <c r="Q663" s="41">
        <v>9673</v>
      </c>
      <c r="R663" s="57" t="s">
        <v>93</v>
      </c>
      <c r="S663" s="53"/>
      <c r="T663" s="16"/>
      <c r="U663" s="15"/>
    </row>
    <row r="664" spans="1:207" s="118" customFormat="1" ht="30" customHeight="1" x14ac:dyDescent="0.25">
      <c r="A664" s="171">
        <v>452</v>
      </c>
      <c r="B664" s="245" t="s">
        <v>765</v>
      </c>
      <c r="C664" s="247">
        <v>1962</v>
      </c>
      <c r="D664" s="247" t="s">
        <v>201</v>
      </c>
      <c r="E664" s="247" t="s">
        <v>20</v>
      </c>
      <c r="F664" s="248">
        <v>2</v>
      </c>
      <c r="G664" s="248">
        <v>2</v>
      </c>
      <c r="H664" s="257">
        <v>461.02</v>
      </c>
      <c r="I664" s="258">
        <v>0</v>
      </c>
      <c r="J664" s="258">
        <v>258.5</v>
      </c>
      <c r="K664" s="257">
        <f t="shared" si="189"/>
        <v>3416374.6499999994</v>
      </c>
      <c r="L664" s="249">
        <v>0</v>
      </c>
      <c r="M664" s="249">
        <v>0</v>
      </c>
      <c r="N664" s="249">
        <v>0</v>
      </c>
      <c r="O664" s="257">
        <f>'[1]Прод. прилож (2)'!$D$180</f>
        <v>3416374.6499999994</v>
      </c>
      <c r="P664" s="249">
        <f t="shared" si="190"/>
        <v>7410.4695024077037</v>
      </c>
      <c r="Q664" s="41">
        <v>9673</v>
      </c>
      <c r="R664" s="57" t="s">
        <v>91</v>
      </c>
      <c r="S664" s="147"/>
      <c r="T664" s="16"/>
      <c r="U664" s="15"/>
    </row>
    <row r="665" spans="1:207" s="118" customFormat="1" ht="30" customHeight="1" x14ac:dyDescent="0.25">
      <c r="A665" s="171">
        <v>453</v>
      </c>
      <c r="B665" s="246" t="s">
        <v>761</v>
      </c>
      <c r="C665" s="241">
        <v>1963</v>
      </c>
      <c r="D665" s="241" t="s">
        <v>201</v>
      </c>
      <c r="E665" s="247" t="s">
        <v>20</v>
      </c>
      <c r="F665" s="248">
        <v>2</v>
      </c>
      <c r="G665" s="248">
        <v>2</v>
      </c>
      <c r="H665" s="39">
        <v>420.2</v>
      </c>
      <c r="I665" s="234">
        <v>0</v>
      </c>
      <c r="J665" s="124">
        <v>379.2</v>
      </c>
      <c r="K665" s="257">
        <f t="shared" si="189"/>
        <v>1915902.22</v>
      </c>
      <c r="L665" s="249">
        <v>0</v>
      </c>
      <c r="M665" s="249">
        <v>0</v>
      </c>
      <c r="N665" s="249">
        <v>0</v>
      </c>
      <c r="O665" s="249">
        <f>'[1]Прод. прилож (2)'!$D$181</f>
        <v>1915902.22</v>
      </c>
      <c r="P665" s="249">
        <f t="shared" si="190"/>
        <v>4559.5007615421227</v>
      </c>
      <c r="Q665" s="41">
        <v>9673</v>
      </c>
      <c r="R665" s="57" t="s">
        <v>91</v>
      </c>
      <c r="S665" s="147"/>
      <c r="T665" s="16"/>
      <c r="U665" s="15"/>
    </row>
    <row r="666" spans="1:207" s="14" customFormat="1" ht="30" customHeight="1" x14ac:dyDescent="0.25">
      <c r="A666" s="171">
        <v>454</v>
      </c>
      <c r="B666" s="245" t="s">
        <v>762</v>
      </c>
      <c r="C666" s="241">
        <v>1966</v>
      </c>
      <c r="D666" s="241" t="s">
        <v>201</v>
      </c>
      <c r="E666" s="247" t="s">
        <v>20</v>
      </c>
      <c r="F666" s="248">
        <v>2</v>
      </c>
      <c r="G666" s="248">
        <v>2</v>
      </c>
      <c r="H666" s="39">
        <v>308.5</v>
      </c>
      <c r="I666" s="234">
        <v>0</v>
      </c>
      <c r="J666" s="124">
        <v>273.5</v>
      </c>
      <c r="K666" s="257">
        <f t="shared" si="189"/>
        <v>14703.17</v>
      </c>
      <c r="L666" s="249">
        <v>0</v>
      </c>
      <c r="M666" s="249">
        <v>0</v>
      </c>
      <c r="N666" s="249">
        <v>0</v>
      </c>
      <c r="O666" s="249">
        <f>'[1]Прод. прилож (2)'!$D$652</f>
        <v>14703.17</v>
      </c>
      <c r="P666" s="249">
        <f t="shared" si="190"/>
        <v>47.660194489465155</v>
      </c>
      <c r="Q666" s="41">
        <v>9673</v>
      </c>
      <c r="R666" s="57" t="s">
        <v>92</v>
      </c>
      <c r="S666" s="17"/>
      <c r="T666" s="17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  <c r="FE666" s="2"/>
      <c r="FF666" s="2"/>
      <c r="FG666" s="2"/>
      <c r="FH666" s="2"/>
      <c r="FI666" s="2"/>
      <c r="FJ666" s="2"/>
      <c r="FK666" s="2"/>
      <c r="FL666" s="2"/>
      <c r="FM666" s="2"/>
      <c r="FN666" s="2"/>
      <c r="FO666" s="2"/>
      <c r="FP666" s="2"/>
      <c r="FQ666" s="2"/>
      <c r="FR666" s="2"/>
      <c r="FS666" s="2"/>
      <c r="FT666" s="2"/>
      <c r="FU666" s="2"/>
      <c r="FV666" s="2"/>
      <c r="FW666" s="2"/>
      <c r="FX666" s="2"/>
      <c r="FY666" s="2"/>
      <c r="FZ666" s="2"/>
      <c r="GA666" s="2"/>
      <c r="GB666" s="2"/>
      <c r="GC666" s="2"/>
      <c r="GD666" s="2"/>
      <c r="GE666" s="2"/>
      <c r="GF666" s="2"/>
      <c r="GG666" s="2"/>
      <c r="GH666" s="2"/>
      <c r="GI666" s="2"/>
      <c r="GJ666" s="2"/>
      <c r="GK666" s="2"/>
      <c r="GL666" s="2"/>
      <c r="GM666" s="2"/>
      <c r="GN666" s="2"/>
      <c r="GO666" s="2"/>
      <c r="GP666" s="2"/>
      <c r="GQ666" s="2"/>
      <c r="GR666" s="2"/>
      <c r="GS666" s="2"/>
      <c r="GT666" s="2"/>
      <c r="GU666" s="2"/>
      <c r="GV666" s="2"/>
      <c r="GW666" s="2"/>
      <c r="GX666" s="2"/>
      <c r="GY666" s="2"/>
    </row>
    <row r="667" spans="1:207" s="14" customFormat="1" ht="30" customHeight="1" x14ac:dyDescent="0.25">
      <c r="A667" s="372" t="s">
        <v>1279</v>
      </c>
      <c r="B667" s="372"/>
      <c r="C667" s="372"/>
      <c r="D667" s="372"/>
      <c r="E667" s="372"/>
      <c r="F667" s="372"/>
      <c r="G667" s="372"/>
      <c r="H667" s="372"/>
      <c r="I667" s="372"/>
      <c r="J667" s="372"/>
      <c r="K667" s="372"/>
      <c r="L667" s="372"/>
      <c r="M667" s="372"/>
      <c r="N667" s="372"/>
      <c r="O667" s="372"/>
      <c r="P667" s="372"/>
      <c r="Q667" s="372"/>
      <c r="R667" s="372"/>
    </row>
    <row r="668" spans="1:207" s="14" customFormat="1" ht="30" customHeight="1" x14ac:dyDescent="0.25">
      <c r="A668" s="373" t="s">
        <v>46</v>
      </c>
      <c r="B668" s="373"/>
      <c r="C668" s="232" t="s">
        <v>21</v>
      </c>
      <c r="D668" s="232" t="s">
        <v>21</v>
      </c>
      <c r="E668" s="232" t="s">
        <v>21</v>
      </c>
      <c r="F668" s="73" t="s">
        <v>21</v>
      </c>
      <c r="G668" s="73" t="s">
        <v>21</v>
      </c>
      <c r="H668" s="74">
        <f>SUM(H669:H688)</f>
        <v>9055.4399999999987</v>
      </c>
      <c r="I668" s="74">
        <f t="shared" ref="I668:O668" si="191">SUM(I669:I688)</f>
        <v>1323.1</v>
      </c>
      <c r="J668" s="74">
        <f t="shared" si="191"/>
        <v>7972.4</v>
      </c>
      <c r="K668" s="74">
        <f t="shared" si="191"/>
        <v>26165511.459999993</v>
      </c>
      <c r="L668" s="74">
        <f t="shared" si="191"/>
        <v>0</v>
      </c>
      <c r="M668" s="74">
        <f t="shared" si="191"/>
        <v>0</v>
      </c>
      <c r="N668" s="74">
        <f t="shared" si="191"/>
        <v>0</v>
      </c>
      <c r="O668" s="74">
        <f t="shared" si="191"/>
        <v>26165511.459999993</v>
      </c>
      <c r="P668" s="29">
        <f t="shared" ref="P668:P687" si="192">K668/H668</f>
        <v>2889.4798552030597</v>
      </c>
      <c r="Q668" s="75" t="s">
        <v>21</v>
      </c>
      <c r="R668" s="76" t="s">
        <v>21</v>
      </c>
    </row>
    <row r="669" spans="1:207" s="14" customFormat="1" ht="30" customHeight="1" x14ac:dyDescent="0.25">
      <c r="A669" s="171">
        <v>455</v>
      </c>
      <c r="B669" s="245" t="s">
        <v>766</v>
      </c>
      <c r="C669" s="241">
        <v>1963</v>
      </c>
      <c r="D669" s="241" t="s">
        <v>201</v>
      </c>
      <c r="E669" s="247" t="s">
        <v>20</v>
      </c>
      <c r="F669" s="248">
        <v>2</v>
      </c>
      <c r="G669" s="248">
        <v>1</v>
      </c>
      <c r="H669" s="233">
        <v>423.9</v>
      </c>
      <c r="I669" s="233">
        <v>0</v>
      </c>
      <c r="J669" s="233">
        <v>373.5</v>
      </c>
      <c r="K669" s="257">
        <f t="shared" ref="K669:K688" si="193">SUM(L669:O669)</f>
        <v>50000</v>
      </c>
      <c r="L669" s="249">
        <v>0</v>
      </c>
      <c r="M669" s="249">
        <v>0</v>
      </c>
      <c r="N669" s="249">
        <v>0</v>
      </c>
      <c r="O669" s="249">
        <f>'[1]Прод. прилож (2)'!$D$1361</f>
        <v>50000</v>
      </c>
      <c r="P669" s="249">
        <f t="shared" si="192"/>
        <v>117.95234725171032</v>
      </c>
      <c r="Q669" s="41">
        <v>9673</v>
      </c>
      <c r="R669" s="57" t="s">
        <v>93</v>
      </c>
    </row>
    <row r="670" spans="1:207" s="14" customFormat="1" ht="30" customHeight="1" x14ac:dyDescent="0.25">
      <c r="A670" s="383">
        <v>456</v>
      </c>
      <c r="B670" s="463" t="s">
        <v>767</v>
      </c>
      <c r="C670" s="383">
        <v>1950</v>
      </c>
      <c r="D670" s="383" t="s">
        <v>201</v>
      </c>
      <c r="E670" s="383" t="s">
        <v>20</v>
      </c>
      <c r="F670" s="431">
        <v>2</v>
      </c>
      <c r="G670" s="431">
        <v>1</v>
      </c>
      <c r="H670" s="510">
        <v>503.8</v>
      </c>
      <c r="I670" s="434">
        <v>0</v>
      </c>
      <c r="J670" s="434">
        <v>488.8</v>
      </c>
      <c r="K670" s="257">
        <f t="shared" ref="K670" si="194">SUM(L670:O670)</f>
        <v>974669.3</v>
      </c>
      <c r="L670" s="249">
        <v>0</v>
      </c>
      <c r="M670" s="249">
        <v>0</v>
      </c>
      <c r="N670" s="249">
        <v>0</v>
      </c>
      <c r="O670" s="249">
        <f>'[1]Прод. прилож (2)'!$D$183</f>
        <v>974669.3</v>
      </c>
      <c r="P670" s="249">
        <f t="shared" ref="P670" si="195">K670/H670</f>
        <v>1934.6353711790393</v>
      </c>
      <c r="Q670" s="41">
        <v>9673</v>
      </c>
      <c r="R670" s="57" t="s">
        <v>91</v>
      </c>
      <c r="S670" s="136"/>
    </row>
    <row r="671" spans="1:207" s="14" customFormat="1" ht="30" customHeight="1" x14ac:dyDescent="0.25">
      <c r="A671" s="384"/>
      <c r="B671" s="464" t="s">
        <v>767</v>
      </c>
      <c r="C671" s="384">
        <v>1950</v>
      </c>
      <c r="D671" s="384" t="s">
        <v>201</v>
      </c>
      <c r="E671" s="384" t="s">
        <v>20</v>
      </c>
      <c r="F671" s="432">
        <v>2</v>
      </c>
      <c r="G671" s="432">
        <v>1</v>
      </c>
      <c r="H671" s="511">
        <v>503.8</v>
      </c>
      <c r="I671" s="435">
        <v>0</v>
      </c>
      <c r="J671" s="435">
        <v>488.8</v>
      </c>
      <c r="K671" s="257">
        <f t="shared" si="193"/>
        <v>5015116.08</v>
      </c>
      <c r="L671" s="249">
        <v>0</v>
      </c>
      <c r="M671" s="249">
        <v>0</v>
      </c>
      <c r="N671" s="249">
        <v>0</v>
      </c>
      <c r="O671" s="249">
        <f>'[1]Прод. прилож (2)'!$D$655</f>
        <v>5015116.08</v>
      </c>
      <c r="P671" s="249">
        <f t="shared" si="192"/>
        <v>9954.5773719730059</v>
      </c>
      <c r="Q671" s="41">
        <v>9673</v>
      </c>
      <c r="R671" s="57" t="s">
        <v>92</v>
      </c>
    </row>
    <row r="672" spans="1:207" s="14" customFormat="1" ht="30" customHeight="1" x14ac:dyDescent="0.25">
      <c r="A672" s="171">
        <v>457</v>
      </c>
      <c r="B672" s="245" t="s">
        <v>768</v>
      </c>
      <c r="C672" s="241">
        <v>1961</v>
      </c>
      <c r="D672" s="241" t="s">
        <v>201</v>
      </c>
      <c r="E672" s="247" t="s">
        <v>20</v>
      </c>
      <c r="F672" s="248">
        <v>2</v>
      </c>
      <c r="G672" s="248">
        <v>1</v>
      </c>
      <c r="H672" s="233">
        <v>500.9</v>
      </c>
      <c r="I672" s="233">
        <v>0</v>
      </c>
      <c r="J672" s="233">
        <v>461.9</v>
      </c>
      <c r="K672" s="257">
        <f t="shared" si="193"/>
        <v>50000</v>
      </c>
      <c r="L672" s="249">
        <v>0</v>
      </c>
      <c r="M672" s="249">
        <v>0</v>
      </c>
      <c r="N672" s="249">
        <v>0</v>
      </c>
      <c r="O672" s="249">
        <f>'[1]Прод. прилож (2)'!$D$1362</f>
        <v>50000</v>
      </c>
      <c r="P672" s="249">
        <f t="shared" si="192"/>
        <v>99.820323417847874</v>
      </c>
      <c r="Q672" s="41">
        <v>9673</v>
      </c>
      <c r="R672" s="57" t="s">
        <v>93</v>
      </c>
    </row>
    <row r="673" spans="1:21" s="88" customFormat="1" ht="30" customHeight="1" x14ac:dyDescent="0.25">
      <c r="A673" s="171">
        <v>458</v>
      </c>
      <c r="B673" s="199" t="s">
        <v>1124</v>
      </c>
      <c r="C673" s="179">
        <v>1950</v>
      </c>
      <c r="D673" s="192" t="s">
        <v>201</v>
      </c>
      <c r="E673" s="179" t="s">
        <v>20</v>
      </c>
      <c r="F673" s="183">
        <v>2</v>
      </c>
      <c r="G673" s="183">
        <v>1</v>
      </c>
      <c r="H673" s="196">
        <v>583.13</v>
      </c>
      <c r="I673" s="198">
        <v>465.3</v>
      </c>
      <c r="J673" s="198">
        <v>465.3</v>
      </c>
      <c r="K673" s="257">
        <f t="shared" si="193"/>
        <v>1526080</v>
      </c>
      <c r="L673" s="39">
        <v>0</v>
      </c>
      <c r="M673" s="39">
        <v>0</v>
      </c>
      <c r="N673" s="39">
        <v>0</v>
      </c>
      <c r="O673" s="39">
        <f>'[1]Прод. прилож (2)'!$D$184</f>
        <v>1526080</v>
      </c>
      <c r="P673" s="41">
        <f>K673/H673</f>
        <v>2617.0493714952067</v>
      </c>
      <c r="Q673" s="257">
        <v>9673</v>
      </c>
      <c r="R673" s="45" t="s">
        <v>91</v>
      </c>
      <c r="S673" s="138"/>
      <c r="T673" s="87"/>
      <c r="U673" s="87"/>
    </row>
    <row r="674" spans="1:21" s="88" customFormat="1" ht="30" customHeight="1" x14ac:dyDescent="0.25">
      <c r="A674" s="171">
        <v>459</v>
      </c>
      <c r="B674" s="199" t="s">
        <v>1395</v>
      </c>
      <c r="C674" s="179">
        <v>1950</v>
      </c>
      <c r="D674" s="192" t="s">
        <v>201</v>
      </c>
      <c r="E674" s="179" t="s">
        <v>20</v>
      </c>
      <c r="F674" s="183">
        <v>2</v>
      </c>
      <c r="G674" s="183">
        <v>1</v>
      </c>
      <c r="H674" s="196">
        <v>583.13</v>
      </c>
      <c r="I674" s="198">
        <v>465.3</v>
      </c>
      <c r="J674" s="198">
        <v>465.3</v>
      </c>
      <c r="K674" s="257">
        <f t="shared" ref="K674" si="196">SUM(L674:O674)</f>
        <v>223700.4</v>
      </c>
      <c r="L674" s="39">
        <v>0</v>
      </c>
      <c r="M674" s="39">
        <v>0</v>
      </c>
      <c r="N674" s="39">
        <v>0</v>
      </c>
      <c r="O674" s="39">
        <f>'[1]Прод. прилож (2)'!$D$185</f>
        <v>223700.4</v>
      </c>
      <c r="P674" s="41">
        <f>K674/H674</f>
        <v>383.62011901291305</v>
      </c>
      <c r="Q674" s="257">
        <v>9673</v>
      </c>
      <c r="R674" s="45" t="s">
        <v>91</v>
      </c>
      <c r="S674" s="138"/>
      <c r="T674" s="87"/>
      <c r="U674" s="87"/>
    </row>
    <row r="675" spans="1:21" s="14" customFormat="1" ht="30" customHeight="1" x14ac:dyDescent="0.25">
      <c r="A675" s="450">
        <v>460</v>
      </c>
      <c r="B675" s="370" t="s">
        <v>769</v>
      </c>
      <c r="C675" s="374">
        <v>1962</v>
      </c>
      <c r="D675" s="374" t="s">
        <v>201</v>
      </c>
      <c r="E675" s="378" t="s">
        <v>20</v>
      </c>
      <c r="F675" s="394">
        <v>2</v>
      </c>
      <c r="G675" s="394">
        <v>1</v>
      </c>
      <c r="H675" s="398">
        <v>342.7</v>
      </c>
      <c r="I675" s="411">
        <v>0</v>
      </c>
      <c r="J675" s="411">
        <v>277.60000000000002</v>
      </c>
      <c r="K675" s="257">
        <f t="shared" si="193"/>
        <v>2522285.63</v>
      </c>
      <c r="L675" s="249">
        <v>0</v>
      </c>
      <c r="M675" s="249">
        <v>0</v>
      </c>
      <c r="N675" s="249">
        <v>0</v>
      </c>
      <c r="O675" s="249">
        <f>'[1]Прод. прилож (2)'!$D$186</f>
        <v>2522285.63</v>
      </c>
      <c r="P675" s="249">
        <f t="shared" si="192"/>
        <v>7360.0397723956812</v>
      </c>
      <c r="Q675" s="41">
        <v>9673</v>
      </c>
      <c r="R675" s="57" t="s">
        <v>91</v>
      </c>
      <c r="S675" s="136"/>
    </row>
    <row r="676" spans="1:21" s="14" customFormat="1" ht="30" customHeight="1" x14ac:dyDescent="0.25">
      <c r="A676" s="429"/>
      <c r="B676" s="371"/>
      <c r="C676" s="375"/>
      <c r="D676" s="375"/>
      <c r="E676" s="379"/>
      <c r="F676" s="395"/>
      <c r="G676" s="395"/>
      <c r="H676" s="399"/>
      <c r="I676" s="412"/>
      <c r="J676" s="412"/>
      <c r="K676" s="257">
        <f t="shared" ref="K676" si="197">SUM(L676:O676)</f>
        <v>1476158.65</v>
      </c>
      <c r="L676" s="249">
        <v>0</v>
      </c>
      <c r="M676" s="249">
        <v>0</v>
      </c>
      <c r="N676" s="249">
        <v>0</v>
      </c>
      <c r="O676" s="249">
        <f>'[1]Прод. прилож (2)'!$D$656</f>
        <v>1476158.65</v>
      </c>
      <c r="P676" s="249">
        <f>K676/H675</f>
        <v>4307.4369711117597</v>
      </c>
      <c r="Q676" s="41">
        <v>9673</v>
      </c>
      <c r="R676" s="57" t="s">
        <v>92</v>
      </c>
    </row>
    <row r="677" spans="1:21" s="14" customFormat="1" ht="30" customHeight="1" x14ac:dyDescent="0.25">
      <c r="A677" s="171">
        <v>461</v>
      </c>
      <c r="B677" s="245" t="s">
        <v>770</v>
      </c>
      <c r="C677" s="241">
        <v>1960</v>
      </c>
      <c r="D677" s="241" t="s">
        <v>201</v>
      </c>
      <c r="E677" s="247" t="s">
        <v>20</v>
      </c>
      <c r="F677" s="248">
        <v>2</v>
      </c>
      <c r="G677" s="248">
        <v>3</v>
      </c>
      <c r="H677" s="233">
        <v>595.29999999999995</v>
      </c>
      <c r="I677" s="233">
        <v>0</v>
      </c>
      <c r="J677" s="233">
        <v>535.5</v>
      </c>
      <c r="K677" s="257">
        <f t="shared" si="193"/>
        <v>50000</v>
      </c>
      <c r="L677" s="249">
        <v>0</v>
      </c>
      <c r="M677" s="249">
        <v>0</v>
      </c>
      <c r="N677" s="249">
        <v>0</v>
      </c>
      <c r="O677" s="249">
        <f>'[1]Прод. прилож (2)'!$D$1363</f>
        <v>50000</v>
      </c>
      <c r="P677" s="249">
        <f t="shared" si="192"/>
        <v>83.991264908449523</v>
      </c>
      <c r="Q677" s="41">
        <v>9673</v>
      </c>
      <c r="R677" s="57" t="s">
        <v>93</v>
      </c>
    </row>
    <row r="678" spans="1:21" s="14" customFormat="1" ht="30" customHeight="1" x14ac:dyDescent="0.25">
      <c r="A678" s="171">
        <v>462</v>
      </c>
      <c r="B678" s="245" t="s">
        <v>771</v>
      </c>
      <c r="C678" s="241">
        <v>1966</v>
      </c>
      <c r="D678" s="241" t="s">
        <v>201</v>
      </c>
      <c r="E678" s="247" t="s">
        <v>20</v>
      </c>
      <c r="F678" s="248">
        <v>2</v>
      </c>
      <c r="G678" s="248">
        <v>2</v>
      </c>
      <c r="H678" s="233">
        <v>425.4</v>
      </c>
      <c r="I678" s="233">
        <v>0</v>
      </c>
      <c r="J678" s="233">
        <v>379.7</v>
      </c>
      <c r="K678" s="257">
        <f t="shared" si="193"/>
        <v>50000</v>
      </c>
      <c r="L678" s="249">
        <v>0</v>
      </c>
      <c r="M678" s="249">
        <v>0</v>
      </c>
      <c r="N678" s="249">
        <v>0</v>
      </c>
      <c r="O678" s="249">
        <f>'[1]Прод. прилож (2)'!$D$1364</f>
        <v>50000</v>
      </c>
      <c r="P678" s="249">
        <f t="shared" si="192"/>
        <v>117.53643629525153</v>
      </c>
      <c r="Q678" s="41">
        <v>9673</v>
      </c>
      <c r="R678" s="57" t="s">
        <v>93</v>
      </c>
    </row>
    <row r="679" spans="1:21" s="14" customFormat="1" ht="30" customHeight="1" x14ac:dyDescent="0.25">
      <c r="A679" s="171">
        <v>463</v>
      </c>
      <c r="B679" s="245" t="s">
        <v>1402</v>
      </c>
      <c r="C679" s="241">
        <v>1975</v>
      </c>
      <c r="D679" s="241" t="s">
        <v>201</v>
      </c>
      <c r="E679" s="247" t="s">
        <v>20</v>
      </c>
      <c r="F679" s="248">
        <v>2</v>
      </c>
      <c r="G679" s="248">
        <v>3</v>
      </c>
      <c r="H679" s="233">
        <v>775</v>
      </c>
      <c r="I679" s="233">
        <v>0</v>
      </c>
      <c r="J679" s="233">
        <v>777.4</v>
      </c>
      <c r="K679" s="257">
        <f>SUM(L679:O679)</f>
        <v>5289658.37</v>
      </c>
      <c r="L679" s="249">
        <v>0</v>
      </c>
      <c r="M679" s="249">
        <v>0</v>
      </c>
      <c r="N679" s="249">
        <v>0</v>
      </c>
      <c r="O679" s="249">
        <f>'[1]Прод. прилож (2)'!$D$657</f>
        <v>5289658.37</v>
      </c>
      <c r="P679" s="249">
        <f t="shared" si="192"/>
        <v>6825.3656387096771</v>
      </c>
      <c r="Q679" s="41">
        <v>9673</v>
      </c>
      <c r="R679" s="57" t="s">
        <v>92</v>
      </c>
    </row>
    <row r="680" spans="1:21" s="88" customFormat="1" ht="30" customHeight="1" x14ac:dyDescent="0.25">
      <c r="A680" s="171">
        <v>464</v>
      </c>
      <c r="B680" s="245" t="s">
        <v>1123</v>
      </c>
      <c r="C680" s="241">
        <v>1959</v>
      </c>
      <c r="D680" s="247" t="s">
        <v>201</v>
      </c>
      <c r="E680" s="241" t="s">
        <v>20</v>
      </c>
      <c r="F680" s="52">
        <v>2</v>
      </c>
      <c r="G680" s="52">
        <v>2</v>
      </c>
      <c r="H680" s="44">
        <v>511.88</v>
      </c>
      <c r="I680" s="128">
        <v>392.5</v>
      </c>
      <c r="J680" s="128">
        <v>392.5</v>
      </c>
      <c r="K680" s="257">
        <f t="shared" si="193"/>
        <v>961240.8</v>
      </c>
      <c r="L680" s="44">
        <v>0</v>
      </c>
      <c r="M680" s="44">
        <v>0</v>
      </c>
      <c r="N680" s="44">
        <v>0</v>
      </c>
      <c r="O680" s="44">
        <f>'[1]Прод. прилож (2)'!$D$187</f>
        <v>961240.8</v>
      </c>
      <c r="P680" s="41">
        <f>K680/H680</f>
        <v>1877.8635617722905</v>
      </c>
      <c r="Q680" s="257">
        <v>9673</v>
      </c>
      <c r="R680" s="45" t="s">
        <v>91</v>
      </c>
      <c r="S680" s="138"/>
      <c r="T680" s="87"/>
      <c r="U680" s="87"/>
    </row>
    <row r="681" spans="1:21" s="14" customFormat="1" ht="30" customHeight="1" x14ac:dyDescent="0.25">
      <c r="A681" s="171">
        <v>465</v>
      </c>
      <c r="B681" s="245" t="s">
        <v>772</v>
      </c>
      <c r="C681" s="241">
        <v>1962</v>
      </c>
      <c r="D681" s="241" t="s">
        <v>201</v>
      </c>
      <c r="E681" s="247" t="s">
        <v>20</v>
      </c>
      <c r="F681" s="248">
        <v>2</v>
      </c>
      <c r="G681" s="248">
        <v>2</v>
      </c>
      <c r="H681" s="233">
        <v>423.8</v>
      </c>
      <c r="I681" s="234">
        <v>0</v>
      </c>
      <c r="J681" s="234">
        <v>378</v>
      </c>
      <c r="K681" s="257">
        <f t="shared" si="193"/>
        <v>14911.13</v>
      </c>
      <c r="L681" s="249">
        <v>0</v>
      </c>
      <c r="M681" s="249">
        <v>0</v>
      </c>
      <c r="N681" s="249">
        <v>0</v>
      </c>
      <c r="O681" s="249">
        <f>'[1]Прод. прилож (2)'!$D$658</f>
        <v>14911.13</v>
      </c>
      <c r="P681" s="249">
        <f t="shared" si="192"/>
        <v>35.184355828220859</v>
      </c>
      <c r="Q681" s="41">
        <v>9673</v>
      </c>
      <c r="R681" s="57" t="s">
        <v>92</v>
      </c>
    </row>
    <row r="682" spans="1:21" s="14" customFormat="1" ht="30" customHeight="1" x14ac:dyDescent="0.25">
      <c r="A682" s="171">
        <v>466</v>
      </c>
      <c r="B682" s="245" t="s">
        <v>773</v>
      </c>
      <c r="C682" s="241">
        <v>1961</v>
      </c>
      <c r="D682" s="241" t="s">
        <v>201</v>
      </c>
      <c r="E682" s="247" t="s">
        <v>20</v>
      </c>
      <c r="F682" s="248">
        <v>2</v>
      </c>
      <c r="G682" s="248">
        <v>1</v>
      </c>
      <c r="H682" s="233">
        <v>301</v>
      </c>
      <c r="I682" s="234">
        <v>0</v>
      </c>
      <c r="J682" s="234">
        <v>279.5</v>
      </c>
      <c r="K682" s="257">
        <f t="shared" si="193"/>
        <v>14911.13</v>
      </c>
      <c r="L682" s="249">
        <v>0</v>
      </c>
      <c r="M682" s="249">
        <v>0</v>
      </c>
      <c r="N682" s="249">
        <v>0</v>
      </c>
      <c r="O682" s="249">
        <f>'[1]Прод. прилож (2)'!$D$659</f>
        <v>14911.13</v>
      </c>
      <c r="P682" s="249">
        <f t="shared" si="192"/>
        <v>49.538637873754148</v>
      </c>
      <c r="Q682" s="41">
        <v>9673</v>
      </c>
      <c r="R682" s="57" t="s">
        <v>92</v>
      </c>
    </row>
    <row r="683" spans="1:21" s="14" customFormat="1" ht="30" customHeight="1" x14ac:dyDescent="0.25">
      <c r="A683" s="450">
        <v>467</v>
      </c>
      <c r="B683" s="370" t="s">
        <v>774</v>
      </c>
      <c r="C683" s="374">
        <v>1982</v>
      </c>
      <c r="D683" s="374" t="s">
        <v>201</v>
      </c>
      <c r="E683" s="378" t="s">
        <v>20</v>
      </c>
      <c r="F683" s="394">
        <v>2</v>
      </c>
      <c r="G683" s="394">
        <v>1</v>
      </c>
      <c r="H683" s="398">
        <v>1830.6</v>
      </c>
      <c r="I683" s="411">
        <v>0</v>
      </c>
      <c r="J683" s="467">
        <v>1539</v>
      </c>
      <c r="K683" s="257">
        <f t="shared" si="193"/>
        <v>1589782.22</v>
      </c>
      <c r="L683" s="249">
        <v>0</v>
      </c>
      <c r="M683" s="249">
        <v>0</v>
      </c>
      <c r="N683" s="249">
        <v>0</v>
      </c>
      <c r="O683" s="249">
        <f>'[1]Прод. прилож (2)'!$D$188</f>
        <v>1589782.22</v>
      </c>
      <c r="P683" s="249">
        <f t="shared" si="192"/>
        <v>868.44871626789029</v>
      </c>
      <c r="Q683" s="41">
        <v>9673</v>
      </c>
      <c r="R683" s="57" t="s">
        <v>91</v>
      </c>
      <c r="S683" s="136"/>
    </row>
    <row r="684" spans="1:21" s="14" customFormat="1" ht="30" customHeight="1" x14ac:dyDescent="0.25">
      <c r="A684" s="429"/>
      <c r="B684" s="371"/>
      <c r="C684" s="375"/>
      <c r="D684" s="375"/>
      <c r="E684" s="379"/>
      <c r="F684" s="395"/>
      <c r="G684" s="395"/>
      <c r="H684" s="399"/>
      <c r="I684" s="412"/>
      <c r="J684" s="468"/>
      <c r="K684" s="257">
        <f t="shared" ref="K684" si="198">SUM(L684:O684)</f>
        <v>703441.49</v>
      </c>
      <c r="L684" s="249">
        <v>0</v>
      </c>
      <c r="M684" s="249">
        <v>0</v>
      </c>
      <c r="N684" s="249">
        <v>0</v>
      </c>
      <c r="O684" s="249">
        <f>'[1]Прод. прилож (2)'!$D$660</f>
        <v>703441.49</v>
      </c>
      <c r="P684" s="249">
        <f>K684/H683</f>
        <v>384.26826723478644</v>
      </c>
      <c r="Q684" s="41">
        <v>9673</v>
      </c>
      <c r="R684" s="57" t="s">
        <v>92</v>
      </c>
    </row>
    <row r="685" spans="1:21" ht="30" customHeight="1" x14ac:dyDescent="0.25">
      <c r="A685" s="383">
        <v>468</v>
      </c>
      <c r="B685" s="370" t="s">
        <v>775</v>
      </c>
      <c r="C685" s="374">
        <v>1957</v>
      </c>
      <c r="D685" s="374" t="s">
        <v>201</v>
      </c>
      <c r="E685" s="378" t="s">
        <v>20</v>
      </c>
      <c r="F685" s="394">
        <v>2</v>
      </c>
      <c r="G685" s="394">
        <v>1</v>
      </c>
      <c r="H685" s="398">
        <v>451.8</v>
      </c>
      <c r="I685" s="411">
        <v>0</v>
      </c>
      <c r="J685" s="411">
        <v>393.2</v>
      </c>
      <c r="K685" s="257">
        <f t="shared" si="193"/>
        <v>9742.6299999999992</v>
      </c>
      <c r="L685" s="249">
        <v>0</v>
      </c>
      <c r="M685" s="249">
        <v>0</v>
      </c>
      <c r="N685" s="249">
        <v>0</v>
      </c>
      <c r="O685" s="249">
        <f>'[1]Прод. прилож (2)'!$D$661</f>
        <v>9742.6299999999992</v>
      </c>
      <c r="P685" s="249">
        <f t="shared" si="192"/>
        <v>21.564032757857458</v>
      </c>
      <c r="Q685" s="41">
        <v>9673</v>
      </c>
      <c r="R685" s="57" t="s">
        <v>92</v>
      </c>
      <c r="S685" s="14"/>
    </row>
    <row r="686" spans="1:21" ht="30" customHeight="1" x14ac:dyDescent="0.25">
      <c r="A686" s="384"/>
      <c r="B686" s="371"/>
      <c r="C686" s="375"/>
      <c r="D686" s="375"/>
      <c r="E686" s="379"/>
      <c r="F686" s="395"/>
      <c r="G686" s="395"/>
      <c r="H686" s="399"/>
      <c r="I686" s="412"/>
      <c r="J686" s="412"/>
      <c r="K686" s="257">
        <f t="shared" si="193"/>
        <v>3518500</v>
      </c>
      <c r="L686" s="249">
        <v>0</v>
      </c>
      <c r="M686" s="249">
        <v>0</v>
      </c>
      <c r="N686" s="249">
        <v>0</v>
      </c>
      <c r="O686" s="249">
        <f>'[1]Прод. прилож (2)'!$D$1365</f>
        <v>3518500</v>
      </c>
      <c r="P686" s="249">
        <f>K686/H685</f>
        <v>7787.7379371403276</v>
      </c>
      <c r="Q686" s="41">
        <v>9673</v>
      </c>
      <c r="R686" s="57" t="s">
        <v>93</v>
      </c>
      <c r="S686" s="14"/>
    </row>
    <row r="687" spans="1:21" ht="30" customHeight="1" x14ac:dyDescent="0.25">
      <c r="A687" s="383">
        <v>469</v>
      </c>
      <c r="B687" s="370" t="s">
        <v>776</v>
      </c>
      <c r="C687" s="374">
        <v>1961</v>
      </c>
      <c r="D687" s="374" t="s">
        <v>201</v>
      </c>
      <c r="E687" s="378" t="s">
        <v>20</v>
      </c>
      <c r="F687" s="394">
        <v>2</v>
      </c>
      <c r="G687" s="394">
        <v>1</v>
      </c>
      <c r="H687" s="398">
        <v>299.3</v>
      </c>
      <c r="I687" s="411">
        <v>0</v>
      </c>
      <c r="J687" s="411">
        <v>276.39999999999998</v>
      </c>
      <c r="K687" s="257">
        <f t="shared" si="193"/>
        <v>14911.13</v>
      </c>
      <c r="L687" s="249">
        <v>0</v>
      </c>
      <c r="M687" s="249">
        <v>0</v>
      </c>
      <c r="N687" s="249">
        <v>0</v>
      </c>
      <c r="O687" s="257">
        <f>'[1]Прод. прилож (2)'!$D$662</f>
        <v>14911.13</v>
      </c>
      <c r="P687" s="249">
        <f t="shared" si="192"/>
        <v>49.820013364517202</v>
      </c>
      <c r="Q687" s="41">
        <v>9673</v>
      </c>
      <c r="R687" s="57" t="s">
        <v>92</v>
      </c>
      <c r="S687" s="14"/>
    </row>
    <row r="688" spans="1:21" ht="30" customHeight="1" x14ac:dyDescent="0.25">
      <c r="A688" s="384"/>
      <c r="B688" s="371"/>
      <c r="C688" s="375"/>
      <c r="D688" s="375"/>
      <c r="E688" s="379"/>
      <c r="F688" s="395"/>
      <c r="G688" s="395"/>
      <c r="H688" s="399"/>
      <c r="I688" s="412"/>
      <c r="J688" s="412"/>
      <c r="K688" s="257">
        <f t="shared" si="193"/>
        <v>2110402.5</v>
      </c>
      <c r="L688" s="249">
        <v>0</v>
      </c>
      <c r="M688" s="249">
        <v>0</v>
      </c>
      <c r="N688" s="249">
        <v>0</v>
      </c>
      <c r="O688" s="257">
        <f>'[1]Прод. прилож (2)'!$D$1366</f>
        <v>2110402.5</v>
      </c>
      <c r="P688" s="249">
        <f>K688/H687</f>
        <v>7051.1276311393249</v>
      </c>
      <c r="Q688" s="41">
        <v>9673</v>
      </c>
      <c r="R688" s="57" t="s">
        <v>93</v>
      </c>
      <c r="S688" s="14"/>
    </row>
    <row r="689" spans="1:21" s="14" customFormat="1" ht="30" customHeight="1" x14ac:dyDescent="0.25">
      <c r="A689" s="372" t="s">
        <v>1284</v>
      </c>
      <c r="B689" s="372"/>
      <c r="C689" s="372"/>
      <c r="D689" s="372"/>
      <c r="E689" s="372"/>
      <c r="F689" s="372"/>
      <c r="G689" s="372"/>
      <c r="H689" s="372"/>
      <c r="I689" s="372"/>
      <c r="J689" s="372"/>
      <c r="K689" s="372"/>
      <c r="L689" s="372"/>
      <c r="M689" s="372"/>
      <c r="N689" s="372"/>
      <c r="O689" s="372"/>
      <c r="P689" s="372"/>
      <c r="Q689" s="372"/>
      <c r="R689" s="372"/>
    </row>
    <row r="690" spans="1:21" s="14" customFormat="1" ht="30" customHeight="1" x14ac:dyDescent="0.25">
      <c r="A690" s="373" t="s">
        <v>1285</v>
      </c>
      <c r="B690" s="373"/>
      <c r="C690" s="232" t="s">
        <v>21</v>
      </c>
      <c r="D690" s="232" t="s">
        <v>21</v>
      </c>
      <c r="E690" s="232" t="s">
        <v>21</v>
      </c>
      <c r="F690" s="73" t="s">
        <v>21</v>
      </c>
      <c r="G690" s="73" t="s">
        <v>21</v>
      </c>
      <c r="H690" s="74">
        <f>SUM(H691)</f>
        <v>772.7</v>
      </c>
      <c r="I690" s="74">
        <f t="shared" ref="I690:O690" si="199">SUM(I691)</f>
        <v>392.3</v>
      </c>
      <c r="J690" s="74">
        <f t="shared" si="199"/>
        <v>380.4</v>
      </c>
      <c r="K690" s="74">
        <f t="shared" si="199"/>
        <v>5383376.1999999993</v>
      </c>
      <c r="L690" s="74">
        <f t="shared" si="199"/>
        <v>0</v>
      </c>
      <c r="M690" s="74">
        <f t="shared" si="199"/>
        <v>0</v>
      </c>
      <c r="N690" s="74">
        <f t="shared" si="199"/>
        <v>0</v>
      </c>
      <c r="O690" s="74">
        <f t="shared" si="199"/>
        <v>5383376.1999999993</v>
      </c>
      <c r="P690" s="29">
        <f>K690/H690</f>
        <v>6966.9680341659105</v>
      </c>
      <c r="Q690" s="75" t="s">
        <v>21</v>
      </c>
      <c r="R690" s="76" t="s">
        <v>21</v>
      </c>
    </row>
    <row r="691" spans="1:21" s="119" customFormat="1" ht="30" customHeight="1" x14ac:dyDescent="0.25">
      <c r="A691" s="419">
        <v>470</v>
      </c>
      <c r="B691" s="370" t="s">
        <v>777</v>
      </c>
      <c r="C691" s="374">
        <v>1976</v>
      </c>
      <c r="D691" s="374" t="s">
        <v>201</v>
      </c>
      <c r="E691" s="378" t="s">
        <v>20</v>
      </c>
      <c r="F691" s="394">
        <v>2</v>
      </c>
      <c r="G691" s="394">
        <v>2</v>
      </c>
      <c r="H691" s="398">
        <v>772.7</v>
      </c>
      <c r="I691" s="400">
        <v>392.3</v>
      </c>
      <c r="J691" s="400">
        <v>380.4</v>
      </c>
      <c r="K691" s="297">
        <f>SUM(L691:O691)</f>
        <v>5383376.1999999993</v>
      </c>
      <c r="L691" s="292">
        <v>0</v>
      </c>
      <c r="M691" s="292">
        <v>0</v>
      </c>
      <c r="N691" s="292">
        <v>0</v>
      </c>
      <c r="O691" s="292">
        <f>'[1]Прод. прилож (2)'!$D$190</f>
        <v>5383376.1999999993</v>
      </c>
      <c r="P691" s="292">
        <f>K691/H691</f>
        <v>6966.9680341659105</v>
      </c>
      <c r="Q691" s="277">
        <v>9673</v>
      </c>
      <c r="R691" s="306" t="s">
        <v>91</v>
      </c>
      <c r="S691" s="153"/>
      <c r="T691" s="123"/>
      <c r="U691" s="123"/>
    </row>
    <row r="692" spans="1:21" s="118" customFormat="1" ht="30" customHeight="1" x14ac:dyDescent="0.25">
      <c r="A692" s="420"/>
      <c r="B692" s="371"/>
      <c r="C692" s="375"/>
      <c r="D692" s="375"/>
      <c r="E692" s="379"/>
      <c r="F692" s="395"/>
      <c r="G692" s="395"/>
      <c r="H692" s="399"/>
      <c r="I692" s="401"/>
      <c r="J692" s="401"/>
      <c r="K692" s="321">
        <f>SUM(L692:O692)</f>
        <v>287476.06</v>
      </c>
      <c r="L692" s="324">
        <v>0</v>
      </c>
      <c r="M692" s="324">
        <v>0</v>
      </c>
      <c r="N692" s="324">
        <v>0</v>
      </c>
      <c r="O692" s="324">
        <f>'[1]Прод. прилож (2)'!$D$664</f>
        <v>287476.06</v>
      </c>
      <c r="P692" s="324">
        <f>K692/H691</f>
        <v>372.04097321081917</v>
      </c>
      <c r="Q692" s="41">
        <v>9673</v>
      </c>
      <c r="R692" s="57" t="s">
        <v>92</v>
      </c>
      <c r="S692" s="15"/>
      <c r="T692" s="15"/>
      <c r="U692" s="15"/>
    </row>
    <row r="693" spans="1:21" s="14" customFormat="1" ht="30" customHeight="1" x14ac:dyDescent="0.25">
      <c r="A693" s="372" t="s">
        <v>1280</v>
      </c>
      <c r="B693" s="372"/>
      <c r="C693" s="372"/>
      <c r="D693" s="372"/>
      <c r="E693" s="372"/>
      <c r="F693" s="372"/>
      <c r="G693" s="372"/>
      <c r="H693" s="372"/>
      <c r="I693" s="372"/>
      <c r="J693" s="372"/>
      <c r="K693" s="372"/>
      <c r="L693" s="372"/>
      <c r="M693" s="372"/>
      <c r="N693" s="372"/>
      <c r="O693" s="372"/>
      <c r="P693" s="372"/>
      <c r="Q693" s="372"/>
      <c r="R693" s="372"/>
    </row>
    <row r="694" spans="1:21" s="14" customFormat="1" ht="30" customHeight="1" x14ac:dyDescent="0.25">
      <c r="A694" s="373" t="s">
        <v>275</v>
      </c>
      <c r="B694" s="373"/>
      <c r="C694" s="232" t="s">
        <v>21</v>
      </c>
      <c r="D694" s="232" t="s">
        <v>21</v>
      </c>
      <c r="E694" s="232" t="s">
        <v>21</v>
      </c>
      <c r="F694" s="73" t="s">
        <v>21</v>
      </c>
      <c r="G694" s="73" t="s">
        <v>21</v>
      </c>
      <c r="H694" s="74">
        <f>SUM(H695)</f>
        <v>1453.4</v>
      </c>
      <c r="I694" s="74">
        <f t="shared" ref="I694:J694" si="200">SUM(I695)</f>
        <v>0</v>
      </c>
      <c r="J694" s="74">
        <f t="shared" si="200"/>
        <v>976.2</v>
      </c>
      <c r="K694" s="74">
        <f>SUM(K695:K696)</f>
        <v>4760683.08</v>
      </c>
      <c r="L694" s="74">
        <f t="shared" ref="L694:O694" si="201">SUM(L695:L696)</f>
        <v>0</v>
      </c>
      <c r="M694" s="74">
        <f t="shared" si="201"/>
        <v>0</v>
      </c>
      <c r="N694" s="74">
        <f t="shared" si="201"/>
        <v>0</v>
      </c>
      <c r="O694" s="74">
        <f t="shared" si="201"/>
        <v>4760683.08</v>
      </c>
      <c r="P694" s="29">
        <f>K694/H694</f>
        <v>3275.5491124260352</v>
      </c>
      <c r="Q694" s="75" t="s">
        <v>21</v>
      </c>
      <c r="R694" s="76" t="s">
        <v>21</v>
      </c>
    </row>
    <row r="695" spans="1:21" s="118" customFormat="1" ht="30" customHeight="1" x14ac:dyDescent="0.25">
      <c r="A695" s="419">
        <v>471</v>
      </c>
      <c r="B695" s="370" t="s">
        <v>778</v>
      </c>
      <c r="C695" s="374">
        <v>1963</v>
      </c>
      <c r="D695" s="374" t="s">
        <v>201</v>
      </c>
      <c r="E695" s="378" t="s">
        <v>20</v>
      </c>
      <c r="F695" s="394">
        <v>3</v>
      </c>
      <c r="G695" s="394">
        <v>2</v>
      </c>
      <c r="H695" s="398">
        <v>1453.4</v>
      </c>
      <c r="I695" s="411">
        <v>0</v>
      </c>
      <c r="J695" s="417">
        <v>976.2</v>
      </c>
      <c r="K695" s="257">
        <f>SUM(L695:O695)</f>
        <v>49380.58</v>
      </c>
      <c r="L695" s="249">
        <v>0</v>
      </c>
      <c r="M695" s="249">
        <v>0</v>
      </c>
      <c r="N695" s="249">
        <v>0</v>
      </c>
      <c r="O695" s="249">
        <f>'[1]Прод. прилож (2)'!$D$666</f>
        <v>49380.58</v>
      </c>
      <c r="P695" s="249">
        <f>K695/H695</f>
        <v>33.975904775010321</v>
      </c>
      <c r="Q695" s="41">
        <v>9673</v>
      </c>
      <c r="R695" s="57" t="s">
        <v>92</v>
      </c>
      <c r="S695" s="53"/>
      <c r="T695" s="15"/>
      <c r="U695" s="15"/>
    </row>
    <row r="696" spans="1:21" ht="30" customHeight="1" x14ac:dyDescent="0.25">
      <c r="A696" s="524"/>
      <c r="B696" s="371"/>
      <c r="C696" s="375"/>
      <c r="D696" s="375"/>
      <c r="E696" s="379"/>
      <c r="F696" s="395"/>
      <c r="G696" s="395"/>
      <c r="H696" s="399"/>
      <c r="I696" s="412"/>
      <c r="J696" s="418"/>
      <c r="K696" s="257">
        <f>SUM(L696:O696)</f>
        <v>4711302.5</v>
      </c>
      <c r="L696" s="249">
        <v>0</v>
      </c>
      <c r="M696" s="249">
        <v>0</v>
      </c>
      <c r="N696" s="249">
        <v>0</v>
      </c>
      <c r="O696" s="249">
        <f>'[1]Прод. прилож (2)'!$D$1359</f>
        <v>4711302.5</v>
      </c>
      <c r="P696" s="249">
        <f>K696/H695</f>
        <v>3241.5732076510249</v>
      </c>
      <c r="Q696" s="41">
        <v>9673</v>
      </c>
      <c r="R696" s="57" t="s">
        <v>93</v>
      </c>
      <c r="S696" s="17"/>
    </row>
    <row r="697" spans="1:21" s="14" customFormat="1" ht="30" customHeight="1" x14ac:dyDescent="0.25">
      <c r="A697" s="372" t="s">
        <v>1281</v>
      </c>
      <c r="B697" s="372"/>
      <c r="C697" s="372"/>
      <c r="D697" s="372"/>
      <c r="E697" s="372"/>
      <c r="F697" s="372"/>
      <c r="G697" s="372"/>
      <c r="H697" s="372"/>
      <c r="I697" s="372"/>
      <c r="J697" s="372"/>
      <c r="K697" s="372"/>
      <c r="L697" s="372"/>
      <c r="M697" s="372"/>
      <c r="N697" s="372"/>
      <c r="O697" s="372"/>
      <c r="P697" s="372"/>
      <c r="Q697" s="372"/>
      <c r="R697" s="372"/>
    </row>
    <row r="698" spans="1:21" s="14" customFormat="1" ht="30" customHeight="1" x14ac:dyDescent="0.25">
      <c r="A698" s="373" t="s">
        <v>276</v>
      </c>
      <c r="B698" s="373"/>
      <c r="C698" s="232" t="s">
        <v>21</v>
      </c>
      <c r="D698" s="232" t="s">
        <v>21</v>
      </c>
      <c r="E698" s="232" t="s">
        <v>21</v>
      </c>
      <c r="F698" s="73" t="s">
        <v>21</v>
      </c>
      <c r="G698" s="73" t="s">
        <v>21</v>
      </c>
      <c r="H698" s="74">
        <f>SUM(H699:H700)</f>
        <v>831.40000000000009</v>
      </c>
      <c r="I698" s="74">
        <f t="shared" ref="I698:O698" si="202">SUM(I699:I700)</f>
        <v>0</v>
      </c>
      <c r="J698" s="74">
        <f t="shared" si="202"/>
        <v>761.40000000000009</v>
      </c>
      <c r="K698" s="74">
        <f t="shared" si="202"/>
        <v>100000</v>
      </c>
      <c r="L698" s="74">
        <f t="shared" si="202"/>
        <v>0</v>
      </c>
      <c r="M698" s="74">
        <f t="shared" si="202"/>
        <v>0</v>
      </c>
      <c r="N698" s="74">
        <f t="shared" si="202"/>
        <v>0</v>
      </c>
      <c r="O698" s="74">
        <f t="shared" si="202"/>
        <v>100000</v>
      </c>
      <c r="P698" s="29">
        <f>K698/H698</f>
        <v>120.27904738994467</v>
      </c>
      <c r="Q698" s="75" t="s">
        <v>21</v>
      </c>
      <c r="R698" s="76" t="s">
        <v>21</v>
      </c>
    </row>
    <row r="699" spans="1:21" s="118" customFormat="1" ht="30" customHeight="1" x14ac:dyDescent="0.25">
      <c r="A699" s="171">
        <v>472</v>
      </c>
      <c r="B699" s="245" t="s">
        <v>779</v>
      </c>
      <c r="C699" s="241">
        <v>1963</v>
      </c>
      <c r="D699" s="241" t="s">
        <v>201</v>
      </c>
      <c r="E699" s="247" t="s">
        <v>20</v>
      </c>
      <c r="F699" s="248">
        <v>2</v>
      </c>
      <c r="G699" s="248">
        <v>2</v>
      </c>
      <c r="H699" s="60">
        <v>408.6</v>
      </c>
      <c r="I699" s="233">
        <v>0</v>
      </c>
      <c r="J699" s="39">
        <v>373.6</v>
      </c>
      <c r="K699" s="257">
        <f>SUM(L699:O699)</f>
        <v>50000</v>
      </c>
      <c r="L699" s="249">
        <v>0</v>
      </c>
      <c r="M699" s="249">
        <v>0</v>
      </c>
      <c r="N699" s="249">
        <v>0</v>
      </c>
      <c r="O699" s="249">
        <f>'[1]Прод. прилож (2)'!$D$1368</f>
        <v>50000</v>
      </c>
      <c r="P699" s="249">
        <f>K699/H699</f>
        <v>122.36906510034262</v>
      </c>
      <c r="Q699" s="41">
        <v>9673</v>
      </c>
      <c r="R699" s="57" t="s">
        <v>93</v>
      </c>
      <c r="S699" s="46"/>
      <c r="T699" s="15"/>
      <c r="U699" s="15"/>
    </row>
    <row r="700" spans="1:21" s="15" customFormat="1" ht="30" customHeight="1" x14ac:dyDescent="0.25">
      <c r="A700" s="171">
        <v>473</v>
      </c>
      <c r="B700" s="245" t="s">
        <v>780</v>
      </c>
      <c r="C700" s="241">
        <v>1960</v>
      </c>
      <c r="D700" s="241" t="s">
        <v>201</v>
      </c>
      <c r="E700" s="247" t="s">
        <v>20</v>
      </c>
      <c r="F700" s="248">
        <v>2</v>
      </c>
      <c r="G700" s="248">
        <v>2</v>
      </c>
      <c r="H700" s="233">
        <v>422.8</v>
      </c>
      <c r="I700" s="233">
        <v>0</v>
      </c>
      <c r="J700" s="39">
        <v>387.8</v>
      </c>
      <c r="K700" s="257">
        <f>SUM(L700:O700)</f>
        <v>50000</v>
      </c>
      <c r="L700" s="249">
        <v>0</v>
      </c>
      <c r="M700" s="249">
        <v>0</v>
      </c>
      <c r="N700" s="249">
        <v>0</v>
      </c>
      <c r="O700" s="249">
        <f>'[1]Прод. прилож (2)'!$D$1369</f>
        <v>50000</v>
      </c>
      <c r="P700" s="249">
        <f>K700/H700</f>
        <v>118.25922421948911</v>
      </c>
      <c r="Q700" s="41">
        <v>9673</v>
      </c>
      <c r="R700" s="57" t="s">
        <v>93</v>
      </c>
      <c r="U700" s="16"/>
    </row>
    <row r="701" spans="1:21" s="118" customFormat="1" ht="30" customHeight="1" x14ac:dyDescent="0.25">
      <c r="A701" s="372" t="s">
        <v>1532</v>
      </c>
      <c r="B701" s="372"/>
      <c r="C701" s="372"/>
      <c r="D701" s="372"/>
      <c r="E701" s="372"/>
      <c r="F701" s="372"/>
      <c r="G701" s="372"/>
      <c r="H701" s="372"/>
      <c r="I701" s="372"/>
      <c r="J701" s="372"/>
      <c r="K701" s="372"/>
      <c r="L701" s="372"/>
      <c r="M701" s="372"/>
      <c r="N701" s="372"/>
      <c r="O701" s="372"/>
      <c r="P701" s="372"/>
      <c r="Q701" s="372"/>
      <c r="R701" s="372"/>
      <c r="S701" s="46"/>
      <c r="T701" s="15"/>
      <c r="U701" s="15"/>
    </row>
    <row r="702" spans="1:21" s="118" customFormat="1" ht="30" customHeight="1" x14ac:dyDescent="0.25">
      <c r="A702" s="373" t="s">
        <v>334</v>
      </c>
      <c r="B702" s="373"/>
      <c r="C702" s="232" t="s">
        <v>21</v>
      </c>
      <c r="D702" s="232" t="s">
        <v>21</v>
      </c>
      <c r="E702" s="232" t="s">
        <v>21</v>
      </c>
      <c r="F702" s="73" t="s">
        <v>21</v>
      </c>
      <c r="G702" s="73" t="s">
        <v>21</v>
      </c>
      <c r="H702" s="74">
        <f>SUM(H703:H733)</f>
        <v>20153.839999999997</v>
      </c>
      <c r="I702" s="74">
        <f t="shared" ref="I702:O702" si="203">SUM(I703:I733)</f>
        <v>33</v>
      </c>
      <c r="J702" s="74">
        <f t="shared" si="203"/>
        <v>16678.28</v>
      </c>
      <c r="K702" s="74">
        <f t="shared" si="203"/>
        <v>62114715.590000004</v>
      </c>
      <c r="L702" s="74">
        <f t="shared" si="203"/>
        <v>0</v>
      </c>
      <c r="M702" s="74">
        <f t="shared" si="203"/>
        <v>0</v>
      </c>
      <c r="N702" s="74">
        <f t="shared" si="203"/>
        <v>0</v>
      </c>
      <c r="O702" s="74">
        <f t="shared" si="203"/>
        <v>62114715.590000004</v>
      </c>
      <c r="P702" s="29">
        <f>K702/H702</f>
        <v>3082.0288138637607</v>
      </c>
      <c r="Q702" s="75" t="s">
        <v>21</v>
      </c>
      <c r="R702" s="76" t="s">
        <v>21</v>
      </c>
      <c r="S702" s="46"/>
      <c r="T702" s="15"/>
      <c r="U702" s="15"/>
    </row>
    <row r="703" spans="1:21" s="88" customFormat="1" ht="30" customHeight="1" x14ac:dyDescent="0.25">
      <c r="A703" s="171">
        <v>474</v>
      </c>
      <c r="B703" s="199" t="s">
        <v>1002</v>
      </c>
      <c r="C703" s="179">
        <v>1953</v>
      </c>
      <c r="D703" s="179" t="s">
        <v>201</v>
      </c>
      <c r="E703" s="179" t="s">
        <v>20</v>
      </c>
      <c r="F703" s="229">
        <v>2</v>
      </c>
      <c r="G703" s="229">
        <v>2</v>
      </c>
      <c r="H703" s="206">
        <v>692.6</v>
      </c>
      <c r="I703" s="209">
        <v>0</v>
      </c>
      <c r="J703" s="209">
        <v>469.54</v>
      </c>
      <c r="K703" s="257">
        <f>SUM(L703:O703)</f>
        <v>259063.97</v>
      </c>
      <c r="L703" s="233">
        <v>0</v>
      </c>
      <c r="M703" s="233">
        <v>0</v>
      </c>
      <c r="N703" s="233">
        <v>0</v>
      </c>
      <c r="O703" s="233">
        <f>'[1]Прод. прилож (2)'!$D$192</f>
        <v>259063.97</v>
      </c>
      <c r="P703" s="41">
        <f>K703/H703</f>
        <v>374.0455818654346</v>
      </c>
      <c r="Q703" s="257">
        <v>9673</v>
      </c>
      <c r="R703" s="251" t="s">
        <v>91</v>
      </c>
      <c r="S703" s="138"/>
      <c r="T703" s="87"/>
      <c r="U703" s="87"/>
    </row>
    <row r="704" spans="1:21" s="87" customFormat="1" ht="30" customHeight="1" x14ac:dyDescent="0.25">
      <c r="A704" s="171">
        <v>475</v>
      </c>
      <c r="B704" s="199" t="s">
        <v>1003</v>
      </c>
      <c r="C704" s="179">
        <v>1954</v>
      </c>
      <c r="D704" s="179" t="s">
        <v>201</v>
      </c>
      <c r="E704" s="179" t="s">
        <v>20</v>
      </c>
      <c r="F704" s="204">
        <v>2</v>
      </c>
      <c r="G704" s="204">
        <v>2</v>
      </c>
      <c r="H704" s="206">
        <v>692.6</v>
      </c>
      <c r="I704" s="209">
        <v>0</v>
      </c>
      <c r="J704" s="209">
        <v>513.1</v>
      </c>
      <c r="K704" s="257">
        <f>SUM(L704:O704)</f>
        <v>258138.17</v>
      </c>
      <c r="L704" s="233">
        <v>0</v>
      </c>
      <c r="M704" s="233">
        <v>0</v>
      </c>
      <c r="N704" s="233">
        <v>0</v>
      </c>
      <c r="O704" s="249">
        <f>'[1]Прод. прилож (2)'!$D$193</f>
        <v>258138.17</v>
      </c>
      <c r="P704" s="41">
        <f>K704/H704</f>
        <v>372.70887958417558</v>
      </c>
      <c r="Q704" s="257">
        <v>9673</v>
      </c>
      <c r="R704" s="251" t="s">
        <v>91</v>
      </c>
      <c r="S704" s="138"/>
    </row>
    <row r="705" spans="1:21" s="118" customFormat="1" ht="30" customHeight="1" x14ac:dyDescent="0.25">
      <c r="A705" s="383">
        <v>476</v>
      </c>
      <c r="B705" s="370" t="s">
        <v>783</v>
      </c>
      <c r="C705" s="374">
        <v>1966</v>
      </c>
      <c r="D705" s="374" t="s">
        <v>201</v>
      </c>
      <c r="E705" s="374" t="s">
        <v>20</v>
      </c>
      <c r="F705" s="376">
        <v>2</v>
      </c>
      <c r="G705" s="376">
        <v>2</v>
      </c>
      <c r="H705" s="501">
        <v>676.5</v>
      </c>
      <c r="I705" s="411">
        <v>0</v>
      </c>
      <c r="J705" s="411">
        <v>628.1</v>
      </c>
      <c r="K705" s="257">
        <f t="shared" ref="K705:K730" si="204">SUM(L705:O705)</f>
        <v>31302.37</v>
      </c>
      <c r="L705" s="249">
        <v>0</v>
      </c>
      <c r="M705" s="249">
        <v>0</v>
      </c>
      <c r="N705" s="249">
        <v>0</v>
      </c>
      <c r="O705" s="233">
        <f>'[1]Прод. прилож (2)'!$D$668</f>
        <v>31302.37</v>
      </c>
      <c r="P705" s="249">
        <f t="shared" ref="P705:P731" si="205">K705/H705</f>
        <v>46.271056910569101</v>
      </c>
      <c r="Q705" s="41">
        <v>9673</v>
      </c>
      <c r="R705" s="251" t="s">
        <v>92</v>
      </c>
      <c r="S705" s="46"/>
      <c r="T705" s="15"/>
      <c r="U705" s="15"/>
    </row>
    <row r="706" spans="1:21" s="118" customFormat="1" ht="30" customHeight="1" x14ac:dyDescent="0.25">
      <c r="A706" s="384"/>
      <c r="B706" s="371"/>
      <c r="C706" s="375"/>
      <c r="D706" s="375"/>
      <c r="E706" s="375"/>
      <c r="F706" s="430"/>
      <c r="G706" s="430"/>
      <c r="H706" s="503"/>
      <c r="I706" s="412"/>
      <c r="J706" s="412"/>
      <c r="K706" s="257">
        <f t="shared" si="204"/>
        <v>6383014.7000000002</v>
      </c>
      <c r="L706" s="249">
        <v>0</v>
      </c>
      <c r="M706" s="249">
        <v>0</v>
      </c>
      <c r="N706" s="249">
        <v>0</v>
      </c>
      <c r="O706" s="233">
        <f>'[1]Прод. прилож (2)'!$D$1371</f>
        <v>6383014.7000000002</v>
      </c>
      <c r="P706" s="249">
        <f>K706/H705</f>
        <v>9435.3506282335547</v>
      </c>
      <c r="Q706" s="41">
        <v>9673</v>
      </c>
      <c r="R706" s="251" t="s">
        <v>93</v>
      </c>
      <c r="S706" s="46"/>
      <c r="T706" s="15"/>
      <c r="U706" s="15"/>
    </row>
    <row r="707" spans="1:21" s="118" customFormat="1" ht="30" customHeight="1" x14ac:dyDescent="0.25">
      <c r="A707" s="171">
        <v>477</v>
      </c>
      <c r="B707" s="245" t="s">
        <v>784</v>
      </c>
      <c r="C707" s="241">
        <v>1970</v>
      </c>
      <c r="D707" s="241" t="s">
        <v>201</v>
      </c>
      <c r="E707" s="241" t="s">
        <v>20</v>
      </c>
      <c r="F707" s="241">
        <v>2</v>
      </c>
      <c r="G707" s="241">
        <v>3</v>
      </c>
      <c r="H707" s="71">
        <v>980.3</v>
      </c>
      <c r="I707" s="233">
        <v>0</v>
      </c>
      <c r="J707" s="233">
        <v>894.7</v>
      </c>
      <c r="K707" s="257">
        <f t="shared" si="204"/>
        <v>50000</v>
      </c>
      <c r="L707" s="249">
        <v>0</v>
      </c>
      <c r="M707" s="249">
        <v>0</v>
      </c>
      <c r="N707" s="249">
        <v>0</v>
      </c>
      <c r="O707" s="233">
        <f>'[1]Прод. прилож (2)'!$D$1372</f>
        <v>50000</v>
      </c>
      <c r="P707" s="249">
        <f t="shared" si="205"/>
        <v>51.004794450678368</v>
      </c>
      <c r="Q707" s="41">
        <v>9673</v>
      </c>
      <c r="R707" s="251" t="s">
        <v>93</v>
      </c>
      <c r="S707" s="46"/>
      <c r="T707" s="15"/>
      <c r="U707" s="15"/>
    </row>
    <row r="708" spans="1:21" s="118" customFormat="1" ht="30" customHeight="1" x14ac:dyDescent="0.25">
      <c r="A708" s="171">
        <v>478</v>
      </c>
      <c r="B708" s="245" t="s">
        <v>1403</v>
      </c>
      <c r="C708" s="241">
        <v>1985</v>
      </c>
      <c r="D708" s="241" t="s">
        <v>201</v>
      </c>
      <c r="E708" s="241" t="s">
        <v>20</v>
      </c>
      <c r="F708" s="241">
        <v>5</v>
      </c>
      <c r="G708" s="241">
        <v>6</v>
      </c>
      <c r="H708" s="71">
        <v>4688.5</v>
      </c>
      <c r="I708" s="233">
        <v>33</v>
      </c>
      <c r="J708" s="233">
        <v>3955.6</v>
      </c>
      <c r="K708" s="257">
        <f>SUM(L708:O708)</f>
        <v>5503754.5</v>
      </c>
      <c r="L708" s="249">
        <v>0</v>
      </c>
      <c r="M708" s="249">
        <v>0</v>
      </c>
      <c r="N708" s="249">
        <v>0</v>
      </c>
      <c r="O708" s="233">
        <f>'[1]Прод. прилож (2)'!$D$669</f>
        <v>5503754.5</v>
      </c>
      <c r="P708" s="249">
        <f>K708/H708</f>
        <v>1173.8838647755147</v>
      </c>
      <c r="Q708" s="41">
        <v>9673</v>
      </c>
      <c r="R708" s="251" t="s">
        <v>92</v>
      </c>
      <c r="S708" s="46"/>
      <c r="T708" s="15"/>
      <c r="U708" s="15"/>
    </row>
    <row r="709" spans="1:21" s="118" customFormat="1" ht="30" customHeight="1" x14ac:dyDescent="0.25">
      <c r="A709" s="171">
        <v>479</v>
      </c>
      <c r="B709" s="245" t="s">
        <v>785</v>
      </c>
      <c r="C709" s="241">
        <v>1952</v>
      </c>
      <c r="D709" s="241" t="s">
        <v>201</v>
      </c>
      <c r="E709" s="241" t="s">
        <v>20</v>
      </c>
      <c r="F709" s="242">
        <v>2</v>
      </c>
      <c r="G709" s="242">
        <v>2</v>
      </c>
      <c r="H709" s="71">
        <v>615.4</v>
      </c>
      <c r="I709" s="234">
        <v>0</v>
      </c>
      <c r="J709" s="234">
        <v>570.79999999999995</v>
      </c>
      <c r="K709" s="257">
        <f t="shared" si="204"/>
        <v>2020836.13</v>
      </c>
      <c r="L709" s="249">
        <v>0</v>
      </c>
      <c r="M709" s="249">
        <v>0</v>
      </c>
      <c r="N709" s="249">
        <v>0</v>
      </c>
      <c r="O709" s="233">
        <f>'[1]Прод. прилож (2)'!$D$194</f>
        <v>2020836.13</v>
      </c>
      <c r="P709" s="249">
        <f t="shared" si="205"/>
        <v>3283.7766168345793</v>
      </c>
      <c r="Q709" s="41">
        <v>9673</v>
      </c>
      <c r="R709" s="251" t="s">
        <v>91</v>
      </c>
      <c r="S709" s="147"/>
      <c r="T709" s="15"/>
      <c r="U709" s="15"/>
    </row>
    <row r="710" spans="1:21" s="118" customFormat="1" ht="30" customHeight="1" x14ac:dyDescent="0.25">
      <c r="A710" s="450">
        <v>480</v>
      </c>
      <c r="B710" s="370" t="s">
        <v>781</v>
      </c>
      <c r="C710" s="374">
        <v>1961</v>
      </c>
      <c r="D710" s="374" t="s">
        <v>201</v>
      </c>
      <c r="E710" s="374" t="s">
        <v>20</v>
      </c>
      <c r="F710" s="376">
        <v>2</v>
      </c>
      <c r="G710" s="376">
        <v>2</v>
      </c>
      <c r="H710" s="501">
        <v>718.8</v>
      </c>
      <c r="I710" s="411">
        <v>0</v>
      </c>
      <c r="J710" s="411">
        <v>544.79999999999995</v>
      </c>
      <c r="K710" s="257">
        <f t="shared" si="204"/>
        <v>602519.40999999992</v>
      </c>
      <c r="L710" s="249">
        <v>0</v>
      </c>
      <c r="M710" s="249">
        <v>0</v>
      </c>
      <c r="N710" s="249">
        <v>0</v>
      </c>
      <c r="O710" s="233">
        <f>'[1]Прод. прилож (2)'!$D$195</f>
        <v>602519.40999999992</v>
      </c>
      <c r="P710" s="249">
        <f t="shared" si="205"/>
        <v>838.22956316082355</v>
      </c>
      <c r="Q710" s="41">
        <v>9673</v>
      </c>
      <c r="R710" s="251" t="s">
        <v>91</v>
      </c>
      <c r="S710" s="147"/>
      <c r="T710" s="15"/>
      <c r="U710" s="15"/>
    </row>
    <row r="711" spans="1:21" s="118" customFormat="1" ht="30" customHeight="1" x14ac:dyDescent="0.25">
      <c r="A711" s="429"/>
      <c r="B711" s="371"/>
      <c r="C711" s="375"/>
      <c r="D711" s="375"/>
      <c r="E711" s="375"/>
      <c r="F711" s="430"/>
      <c r="G711" s="430"/>
      <c r="H711" s="503"/>
      <c r="I711" s="412"/>
      <c r="J711" s="412"/>
      <c r="K711" s="257">
        <f t="shared" ref="K711" si="206">SUM(L711:O711)</f>
        <v>5395532.1500000004</v>
      </c>
      <c r="L711" s="249">
        <v>0</v>
      </c>
      <c r="M711" s="249">
        <v>0</v>
      </c>
      <c r="N711" s="249">
        <v>0</v>
      </c>
      <c r="O711" s="233">
        <f>'[1]Прод. прилож (2)'!$D$670</f>
        <v>5395532.1500000004</v>
      </c>
      <c r="P711" s="249">
        <f>K711/H710</f>
        <v>7506.305161380079</v>
      </c>
      <c r="Q711" s="41">
        <v>9673</v>
      </c>
      <c r="R711" s="251" t="s">
        <v>92</v>
      </c>
      <c r="S711" s="46"/>
      <c r="T711" s="15"/>
      <c r="U711" s="15"/>
    </row>
    <row r="712" spans="1:21" s="118" customFormat="1" ht="30" customHeight="1" x14ac:dyDescent="0.25">
      <c r="A712" s="383">
        <v>481</v>
      </c>
      <c r="B712" s="370" t="s">
        <v>782</v>
      </c>
      <c r="C712" s="374">
        <v>1965</v>
      </c>
      <c r="D712" s="374" t="s">
        <v>201</v>
      </c>
      <c r="E712" s="374" t="s">
        <v>20</v>
      </c>
      <c r="F712" s="376">
        <v>2</v>
      </c>
      <c r="G712" s="376">
        <v>2</v>
      </c>
      <c r="H712" s="501">
        <v>589.6</v>
      </c>
      <c r="I712" s="411">
        <v>0</v>
      </c>
      <c r="J712" s="411">
        <v>541.20000000000005</v>
      </c>
      <c r="K712" s="257">
        <f t="shared" si="204"/>
        <v>30788.65</v>
      </c>
      <c r="L712" s="249">
        <v>0</v>
      </c>
      <c r="M712" s="249">
        <v>0</v>
      </c>
      <c r="N712" s="249">
        <v>0</v>
      </c>
      <c r="O712" s="233">
        <f>'[1]Прод. прилож (2)'!$D$671</f>
        <v>30788.65</v>
      </c>
      <c r="P712" s="249">
        <f t="shared" si="205"/>
        <v>52.219555630936227</v>
      </c>
      <c r="Q712" s="41">
        <v>9673</v>
      </c>
      <c r="R712" s="251" t="s">
        <v>92</v>
      </c>
      <c r="S712" s="46"/>
      <c r="T712" s="15"/>
      <c r="U712" s="15"/>
    </row>
    <row r="713" spans="1:21" s="118" customFormat="1" ht="30" customHeight="1" x14ac:dyDescent="0.25">
      <c r="A713" s="384"/>
      <c r="B713" s="371"/>
      <c r="C713" s="375"/>
      <c r="D713" s="375"/>
      <c r="E713" s="375"/>
      <c r="F713" s="430"/>
      <c r="G713" s="430"/>
      <c r="H713" s="503"/>
      <c r="I713" s="412"/>
      <c r="J713" s="412"/>
      <c r="K713" s="257">
        <f t="shared" si="204"/>
        <v>6079803.7000000002</v>
      </c>
      <c r="L713" s="249">
        <v>0</v>
      </c>
      <c r="M713" s="249">
        <v>0</v>
      </c>
      <c r="N713" s="249">
        <v>0</v>
      </c>
      <c r="O713" s="233">
        <f>'[1]Прод. прилож (2)'!$D$1373</f>
        <v>6079803.7000000002</v>
      </c>
      <c r="P713" s="249">
        <f>K713/H712</f>
        <v>10311.743046132971</v>
      </c>
      <c r="Q713" s="41">
        <v>9673</v>
      </c>
      <c r="R713" s="251" t="s">
        <v>93</v>
      </c>
      <c r="S713" s="46"/>
      <c r="T713" s="15"/>
      <c r="U713" s="15"/>
    </row>
    <row r="714" spans="1:21" s="118" customFormat="1" ht="30" customHeight="1" x14ac:dyDescent="0.25">
      <c r="A714" s="171">
        <v>482</v>
      </c>
      <c r="B714" s="245" t="s">
        <v>1014</v>
      </c>
      <c r="C714" s="241">
        <v>1964</v>
      </c>
      <c r="D714" s="241" t="s">
        <v>201</v>
      </c>
      <c r="E714" s="241" t="s">
        <v>20</v>
      </c>
      <c r="F714" s="242">
        <v>2</v>
      </c>
      <c r="G714" s="242">
        <v>2</v>
      </c>
      <c r="H714" s="71">
        <v>576.47</v>
      </c>
      <c r="I714" s="234">
        <v>0</v>
      </c>
      <c r="J714" s="234">
        <v>528.07000000000005</v>
      </c>
      <c r="K714" s="257">
        <f>SUM(L714:O714)</f>
        <v>3299940.14</v>
      </c>
      <c r="L714" s="249">
        <v>0</v>
      </c>
      <c r="M714" s="249">
        <v>0</v>
      </c>
      <c r="N714" s="249">
        <v>0</v>
      </c>
      <c r="O714" s="233">
        <f>'[1]Прод. прилож (2)'!$D$196</f>
        <v>3299940.14</v>
      </c>
      <c r="P714" s="249">
        <f>K714/H714</f>
        <v>5724.3917983589781</v>
      </c>
      <c r="Q714" s="41">
        <v>9673</v>
      </c>
      <c r="R714" s="251" t="s">
        <v>91</v>
      </c>
      <c r="S714" s="147"/>
      <c r="T714" s="15"/>
      <c r="U714" s="15"/>
    </row>
    <row r="715" spans="1:21" s="118" customFormat="1" ht="30" customHeight="1" x14ac:dyDescent="0.25">
      <c r="A715" s="171">
        <v>483</v>
      </c>
      <c r="B715" s="245" t="s">
        <v>786</v>
      </c>
      <c r="C715" s="241">
        <v>1966</v>
      </c>
      <c r="D715" s="241" t="s">
        <v>201</v>
      </c>
      <c r="E715" s="241" t="s">
        <v>20</v>
      </c>
      <c r="F715" s="241">
        <v>2</v>
      </c>
      <c r="G715" s="241">
        <v>2</v>
      </c>
      <c r="H715" s="71">
        <v>560.5</v>
      </c>
      <c r="I715" s="233">
        <v>0</v>
      </c>
      <c r="J715" s="233">
        <v>510.5</v>
      </c>
      <c r="K715" s="257">
        <f t="shared" si="204"/>
        <v>50000</v>
      </c>
      <c r="L715" s="249">
        <v>0</v>
      </c>
      <c r="M715" s="249">
        <v>0</v>
      </c>
      <c r="N715" s="249">
        <v>0</v>
      </c>
      <c r="O715" s="233">
        <f>'[1]Прод. прилож (2)'!$D$1374</f>
        <v>50000</v>
      </c>
      <c r="P715" s="249">
        <f t="shared" si="205"/>
        <v>89.206066012488847</v>
      </c>
      <c r="Q715" s="41">
        <v>9673</v>
      </c>
      <c r="R715" s="251" t="s">
        <v>93</v>
      </c>
      <c r="S715" s="46"/>
      <c r="T715" s="15"/>
      <c r="U715" s="15"/>
    </row>
    <row r="716" spans="1:21" s="88" customFormat="1" ht="30" customHeight="1" x14ac:dyDescent="0.25">
      <c r="A716" s="171">
        <v>484</v>
      </c>
      <c r="B716" s="199" t="s">
        <v>1004</v>
      </c>
      <c r="C716" s="192">
        <v>1952</v>
      </c>
      <c r="D716" s="192" t="s">
        <v>201</v>
      </c>
      <c r="E716" s="192" t="s">
        <v>20</v>
      </c>
      <c r="F716" s="194">
        <v>2</v>
      </c>
      <c r="G716" s="194">
        <v>1</v>
      </c>
      <c r="H716" s="196">
        <v>334.8</v>
      </c>
      <c r="I716" s="198">
        <v>0</v>
      </c>
      <c r="J716" s="198">
        <v>258.60000000000002</v>
      </c>
      <c r="K716" s="257">
        <f>SUM(L716:O716)</f>
        <v>163944.97</v>
      </c>
      <c r="L716" s="69">
        <v>0</v>
      </c>
      <c r="M716" s="69">
        <v>0</v>
      </c>
      <c r="N716" s="69">
        <v>0</v>
      </c>
      <c r="O716" s="249">
        <f>'[1]Прод. прилож (2)'!$D$197</f>
        <v>163944.97</v>
      </c>
      <c r="P716" s="41">
        <f>K716/H716</f>
        <v>489.68031660692952</v>
      </c>
      <c r="Q716" s="257">
        <v>9673</v>
      </c>
      <c r="R716" s="45" t="s">
        <v>91</v>
      </c>
      <c r="S716" s="138"/>
      <c r="T716" s="87"/>
      <c r="U716" s="87"/>
    </row>
    <row r="717" spans="1:21" s="118" customFormat="1" ht="30" customHeight="1" x14ac:dyDescent="0.25">
      <c r="A717" s="171">
        <v>485</v>
      </c>
      <c r="B717" s="245" t="s">
        <v>787</v>
      </c>
      <c r="C717" s="241">
        <v>1964</v>
      </c>
      <c r="D717" s="241" t="s">
        <v>201</v>
      </c>
      <c r="E717" s="241" t="s">
        <v>20</v>
      </c>
      <c r="F717" s="242">
        <v>2</v>
      </c>
      <c r="G717" s="242">
        <v>2</v>
      </c>
      <c r="H717" s="71">
        <v>481.9</v>
      </c>
      <c r="I717" s="234">
        <v>0</v>
      </c>
      <c r="J717" s="234">
        <v>356.4</v>
      </c>
      <c r="K717" s="257">
        <f t="shared" si="204"/>
        <v>445226.77999999997</v>
      </c>
      <c r="L717" s="249">
        <v>0</v>
      </c>
      <c r="M717" s="249">
        <v>0</v>
      </c>
      <c r="N717" s="249">
        <v>0</v>
      </c>
      <c r="O717" s="233">
        <f>'[1]Прод. прилож (2)'!$D$198</f>
        <v>445226.77999999997</v>
      </c>
      <c r="P717" s="249">
        <f t="shared" si="205"/>
        <v>923.89869267482879</v>
      </c>
      <c r="Q717" s="41">
        <v>9673</v>
      </c>
      <c r="R717" s="251" t="s">
        <v>91</v>
      </c>
      <c r="S717" s="147"/>
      <c r="T717" s="15"/>
      <c r="U717" s="15"/>
    </row>
    <row r="718" spans="1:21" s="88" customFormat="1" ht="30" customHeight="1" x14ac:dyDescent="0.25">
      <c r="A718" s="450">
        <v>486</v>
      </c>
      <c r="B718" s="370" t="s">
        <v>1213</v>
      </c>
      <c r="C718" s="374">
        <v>1960</v>
      </c>
      <c r="D718" s="374" t="s">
        <v>201</v>
      </c>
      <c r="E718" s="374" t="s">
        <v>20</v>
      </c>
      <c r="F718" s="409">
        <v>2</v>
      </c>
      <c r="G718" s="409">
        <v>1</v>
      </c>
      <c r="H718" s="398">
        <v>354.8</v>
      </c>
      <c r="I718" s="411">
        <v>0</v>
      </c>
      <c r="J718" s="411">
        <v>276.5</v>
      </c>
      <c r="K718" s="257">
        <f t="shared" si="204"/>
        <v>2114312.64</v>
      </c>
      <c r="L718" s="262">
        <v>0</v>
      </c>
      <c r="M718" s="262">
        <v>0</v>
      </c>
      <c r="N718" s="262">
        <v>0</v>
      </c>
      <c r="O718" s="249">
        <f>'[1]Прод. прилож (2)'!$D$199</f>
        <v>2114312.64</v>
      </c>
      <c r="P718" s="41">
        <f t="shared" ref="P718" si="207">K718/H718</f>
        <v>5959.1675310033825</v>
      </c>
      <c r="Q718" s="257">
        <v>9673</v>
      </c>
      <c r="R718" s="251" t="s">
        <v>91</v>
      </c>
      <c r="S718" s="138"/>
      <c r="T718" s="87"/>
      <c r="U718" s="87"/>
    </row>
    <row r="719" spans="1:21" s="88" customFormat="1" ht="30" customHeight="1" x14ac:dyDescent="0.25">
      <c r="A719" s="429"/>
      <c r="B719" s="371"/>
      <c r="C719" s="375"/>
      <c r="D719" s="375"/>
      <c r="E719" s="375"/>
      <c r="F719" s="410"/>
      <c r="G719" s="410"/>
      <c r="H719" s="399"/>
      <c r="I719" s="412"/>
      <c r="J719" s="412"/>
      <c r="K719" s="257">
        <f t="shared" ref="K719" si="208">SUM(L719:O719)</f>
        <v>1871270.08</v>
      </c>
      <c r="L719" s="262">
        <v>0</v>
      </c>
      <c r="M719" s="262">
        <v>0</v>
      </c>
      <c r="N719" s="262">
        <v>0</v>
      </c>
      <c r="O719" s="249">
        <f>'[1]Прод. прилож (2)'!$D$672</f>
        <v>1871270.08</v>
      </c>
      <c r="P719" s="41">
        <f>K719/H718</f>
        <v>5274.1546786922208</v>
      </c>
      <c r="Q719" s="257">
        <v>9673</v>
      </c>
      <c r="R719" s="251" t="s">
        <v>92</v>
      </c>
      <c r="S719" s="87"/>
      <c r="T719" s="87"/>
      <c r="U719" s="87"/>
    </row>
    <row r="720" spans="1:21" s="88" customFormat="1" ht="30" customHeight="1" x14ac:dyDescent="0.25">
      <c r="A720" s="231">
        <v>487</v>
      </c>
      <c r="B720" s="199" t="s">
        <v>1005</v>
      </c>
      <c r="C720" s="192">
        <v>1958</v>
      </c>
      <c r="D720" s="179" t="s">
        <v>201</v>
      </c>
      <c r="E720" s="192" t="s">
        <v>1006</v>
      </c>
      <c r="F720" s="183">
        <v>2</v>
      </c>
      <c r="G720" s="183">
        <v>1</v>
      </c>
      <c r="H720" s="185">
        <v>476.8</v>
      </c>
      <c r="I720" s="187">
        <v>0</v>
      </c>
      <c r="J720" s="187">
        <v>362.8</v>
      </c>
      <c r="K720" s="257">
        <f>SUM(L720:O720)</f>
        <v>207185.41</v>
      </c>
      <c r="L720" s="18">
        <v>0</v>
      </c>
      <c r="M720" s="18">
        <v>0</v>
      </c>
      <c r="N720" s="18">
        <v>0</v>
      </c>
      <c r="O720" s="39">
        <f>'[1]Прод. прилож (2)'!$D$200</f>
        <v>207185.41</v>
      </c>
      <c r="P720" s="41">
        <f t="shared" ref="P720" si="209">K720/H720</f>
        <v>434.53315855704699</v>
      </c>
      <c r="Q720" s="257">
        <v>9673</v>
      </c>
      <c r="R720" s="57" t="s">
        <v>91</v>
      </c>
      <c r="S720" s="138"/>
      <c r="T720" s="87"/>
      <c r="U720" s="87"/>
    </row>
    <row r="721" spans="1:21" s="88" customFormat="1" ht="30" customHeight="1" x14ac:dyDescent="0.25">
      <c r="A721" s="450">
        <v>488</v>
      </c>
      <c r="B721" s="370" t="s">
        <v>1067</v>
      </c>
      <c r="C721" s="378">
        <v>1980</v>
      </c>
      <c r="D721" s="374" t="s">
        <v>201</v>
      </c>
      <c r="E721" s="378" t="s">
        <v>20</v>
      </c>
      <c r="F721" s="413">
        <v>3</v>
      </c>
      <c r="G721" s="413">
        <v>3</v>
      </c>
      <c r="H721" s="415">
        <v>2583.77</v>
      </c>
      <c r="I721" s="417">
        <v>0</v>
      </c>
      <c r="J721" s="467">
        <v>1803.15</v>
      </c>
      <c r="K721" s="257">
        <f>SUM(L721:O721)</f>
        <v>33427.879999999997</v>
      </c>
      <c r="L721" s="249">
        <v>0</v>
      </c>
      <c r="M721" s="249">
        <v>0</v>
      </c>
      <c r="N721" s="249">
        <v>0</v>
      </c>
      <c r="O721" s="233">
        <f>'[1]Прод. прилож (2)'!$D$673</f>
        <v>33427.879999999997</v>
      </c>
      <c r="P721" s="249">
        <f>K721/H721</f>
        <v>12.937637638025056</v>
      </c>
      <c r="Q721" s="41">
        <v>9673</v>
      </c>
      <c r="R721" s="251" t="s">
        <v>92</v>
      </c>
      <c r="S721" s="90"/>
      <c r="T721" s="87"/>
      <c r="U721" s="87"/>
    </row>
    <row r="722" spans="1:21" s="88" customFormat="1" ht="30" customHeight="1" x14ac:dyDescent="0.25">
      <c r="A722" s="471"/>
      <c r="B722" s="371"/>
      <c r="C722" s="379"/>
      <c r="D722" s="375"/>
      <c r="E722" s="379"/>
      <c r="F722" s="414"/>
      <c r="G722" s="414"/>
      <c r="H722" s="416"/>
      <c r="I722" s="418"/>
      <c r="J722" s="468"/>
      <c r="K722" s="257">
        <f>SUM(L722:O722)</f>
        <v>8773000</v>
      </c>
      <c r="L722" s="249">
        <v>0</v>
      </c>
      <c r="M722" s="249">
        <v>0</v>
      </c>
      <c r="N722" s="249">
        <v>0</v>
      </c>
      <c r="O722" s="233">
        <f>'[1]Прод. прилож (2)'!$D$1375</f>
        <v>8773000</v>
      </c>
      <c r="P722" s="249">
        <f>K722/H721</f>
        <v>3395.4260634654015</v>
      </c>
      <c r="Q722" s="41">
        <v>9673</v>
      </c>
      <c r="R722" s="251" t="s">
        <v>93</v>
      </c>
      <c r="S722" s="90"/>
      <c r="T722" s="87"/>
      <c r="U722" s="87"/>
    </row>
    <row r="723" spans="1:21" s="118" customFormat="1" ht="30" customHeight="1" x14ac:dyDescent="0.25">
      <c r="A723" s="231">
        <v>489</v>
      </c>
      <c r="B723" s="245" t="s">
        <v>788</v>
      </c>
      <c r="C723" s="241">
        <v>1990</v>
      </c>
      <c r="D723" s="241" t="s">
        <v>201</v>
      </c>
      <c r="E723" s="241" t="s">
        <v>219</v>
      </c>
      <c r="F723" s="241">
        <v>4</v>
      </c>
      <c r="G723" s="241">
        <v>4</v>
      </c>
      <c r="H723" s="71">
        <v>2228</v>
      </c>
      <c r="I723" s="233">
        <v>0</v>
      </c>
      <c r="J723" s="233">
        <v>1947.8</v>
      </c>
      <c r="K723" s="257">
        <f t="shared" si="204"/>
        <v>50000</v>
      </c>
      <c r="L723" s="249">
        <v>0</v>
      </c>
      <c r="M723" s="249">
        <v>0</v>
      </c>
      <c r="N723" s="249">
        <v>0</v>
      </c>
      <c r="O723" s="233">
        <f>'[1]Прод. прилож (2)'!$D$1376</f>
        <v>50000</v>
      </c>
      <c r="P723" s="249">
        <f t="shared" si="205"/>
        <v>22.44165170556553</v>
      </c>
      <c r="Q723" s="41">
        <v>9673</v>
      </c>
      <c r="R723" s="251" t="s">
        <v>93</v>
      </c>
      <c r="S723" s="46"/>
      <c r="T723" s="15"/>
      <c r="U723" s="15"/>
    </row>
    <row r="724" spans="1:21" s="118" customFormat="1" ht="30" customHeight="1" x14ac:dyDescent="0.25">
      <c r="A724" s="450">
        <v>490</v>
      </c>
      <c r="B724" s="370" t="s">
        <v>789</v>
      </c>
      <c r="C724" s="374">
        <v>1964</v>
      </c>
      <c r="D724" s="374" t="s">
        <v>201</v>
      </c>
      <c r="E724" s="374" t="s">
        <v>20</v>
      </c>
      <c r="F724" s="376">
        <v>2</v>
      </c>
      <c r="G724" s="376">
        <v>2</v>
      </c>
      <c r="H724" s="501">
        <v>601.9</v>
      </c>
      <c r="I724" s="411">
        <v>0</v>
      </c>
      <c r="J724" s="411">
        <v>532.6</v>
      </c>
      <c r="K724" s="257">
        <f t="shared" si="204"/>
        <v>29453.63</v>
      </c>
      <c r="L724" s="249">
        <v>0</v>
      </c>
      <c r="M724" s="249">
        <v>0</v>
      </c>
      <c r="N724" s="249">
        <v>0</v>
      </c>
      <c r="O724" s="233">
        <f>'[1]Прод. прилож (2)'!$D$674</f>
        <v>29453.63</v>
      </c>
      <c r="P724" s="249">
        <f t="shared" si="205"/>
        <v>48.934424322977243</v>
      </c>
      <c r="Q724" s="41">
        <v>9673</v>
      </c>
      <c r="R724" s="251" t="s">
        <v>92</v>
      </c>
      <c r="S724" s="46"/>
      <c r="T724" s="15"/>
      <c r="U724" s="15"/>
    </row>
    <row r="725" spans="1:21" s="118" customFormat="1" ht="30" customHeight="1" x14ac:dyDescent="0.25">
      <c r="A725" s="471"/>
      <c r="B725" s="371"/>
      <c r="C725" s="375"/>
      <c r="D725" s="375"/>
      <c r="E725" s="375"/>
      <c r="F725" s="430"/>
      <c r="G725" s="430"/>
      <c r="H725" s="503"/>
      <c r="I725" s="412"/>
      <c r="J725" s="412"/>
      <c r="K725" s="257">
        <f t="shared" si="204"/>
        <v>6881190.7000000002</v>
      </c>
      <c r="L725" s="249">
        <v>0</v>
      </c>
      <c r="M725" s="249">
        <v>0</v>
      </c>
      <c r="N725" s="249">
        <v>0</v>
      </c>
      <c r="O725" s="233">
        <f>'[1]Прод. прилож (2)'!$D$1377</f>
        <v>6881190.7000000002</v>
      </c>
      <c r="P725" s="249">
        <f>K725/H724</f>
        <v>11432.448413357701</v>
      </c>
      <c r="Q725" s="41">
        <v>9673</v>
      </c>
      <c r="R725" s="251" t="s">
        <v>93</v>
      </c>
      <c r="S725" s="46"/>
      <c r="T725" s="15"/>
      <c r="U725" s="15"/>
    </row>
    <row r="726" spans="1:21" s="118" customFormat="1" ht="30" customHeight="1" x14ac:dyDescent="0.25">
      <c r="A726" s="450">
        <v>491</v>
      </c>
      <c r="B726" s="370" t="s">
        <v>790</v>
      </c>
      <c r="C726" s="374">
        <v>1964</v>
      </c>
      <c r="D726" s="374" t="s">
        <v>201</v>
      </c>
      <c r="E726" s="374" t="s">
        <v>20</v>
      </c>
      <c r="F726" s="376">
        <v>2</v>
      </c>
      <c r="G726" s="376">
        <v>2</v>
      </c>
      <c r="H726" s="501">
        <v>429.2</v>
      </c>
      <c r="I726" s="411">
        <v>0</v>
      </c>
      <c r="J726" s="411">
        <v>390</v>
      </c>
      <c r="K726" s="257">
        <f t="shared" si="204"/>
        <v>20968.939999999999</v>
      </c>
      <c r="L726" s="249">
        <v>0</v>
      </c>
      <c r="M726" s="249">
        <v>0</v>
      </c>
      <c r="N726" s="249">
        <v>0</v>
      </c>
      <c r="O726" s="233">
        <f>'[1]Прод. прилож (2)'!$D$675</f>
        <v>20968.939999999999</v>
      </c>
      <c r="P726" s="249">
        <f t="shared" si="205"/>
        <v>48.855871388630007</v>
      </c>
      <c r="Q726" s="41">
        <v>9673</v>
      </c>
      <c r="R726" s="251" t="s">
        <v>92</v>
      </c>
      <c r="S726" s="46"/>
      <c r="T726" s="15"/>
      <c r="U726" s="15"/>
    </row>
    <row r="727" spans="1:21" s="118" customFormat="1" ht="30" customHeight="1" x14ac:dyDescent="0.25">
      <c r="A727" s="471"/>
      <c r="B727" s="371"/>
      <c r="C727" s="375"/>
      <c r="D727" s="375"/>
      <c r="E727" s="375"/>
      <c r="F727" s="430"/>
      <c r="G727" s="430"/>
      <c r="H727" s="503"/>
      <c r="I727" s="412"/>
      <c r="J727" s="412"/>
      <c r="K727" s="257">
        <f t="shared" si="204"/>
        <v>2672975</v>
      </c>
      <c r="L727" s="249">
        <v>0</v>
      </c>
      <c r="M727" s="249">
        <v>0</v>
      </c>
      <c r="N727" s="249">
        <v>0</v>
      </c>
      <c r="O727" s="233">
        <f>'[1]Прод. прилож (2)'!$D$1378</f>
        <v>2672975</v>
      </c>
      <c r="P727" s="249">
        <f>K727/H726</f>
        <v>6227.8075489282392</v>
      </c>
      <c r="Q727" s="41">
        <v>9673</v>
      </c>
      <c r="R727" s="251" t="s">
        <v>93</v>
      </c>
      <c r="S727" s="46"/>
      <c r="T727" s="15"/>
      <c r="U727" s="15"/>
    </row>
    <row r="728" spans="1:21" s="118" customFormat="1" ht="30" customHeight="1" x14ac:dyDescent="0.25">
      <c r="A728" s="325">
        <v>492</v>
      </c>
      <c r="B728" s="317" t="s">
        <v>791</v>
      </c>
      <c r="C728" s="308">
        <v>1976</v>
      </c>
      <c r="D728" s="308">
        <v>2021</v>
      </c>
      <c r="E728" s="308" t="s">
        <v>20</v>
      </c>
      <c r="F728" s="308">
        <v>2</v>
      </c>
      <c r="G728" s="308">
        <v>2</v>
      </c>
      <c r="H728" s="71">
        <v>801.3</v>
      </c>
      <c r="I728" s="309">
        <v>0</v>
      </c>
      <c r="J728" s="309">
        <v>742.1</v>
      </c>
      <c r="K728" s="321">
        <f t="shared" si="204"/>
        <v>50000</v>
      </c>
      <c r="L728" s="324">
        <v>0</v>
      </c>
      <c r="M728" s="324">
        <v>0</v>
      </c>
      <c r="N728" s="324">
        <v>0</v>
      </c>
      <c r="O728" s="309">
        <f>'[1]Прод. прилож (2)'!$D$1380</f>
        <v>50000</v>
      </c>
      <c r="P728" s="324">
        <f t="shared" si="205"/>
        <v>62.398602271309123</v>
      </c>
      <c r="Q728" s="41">
        <v>9673</v>
      </c>
      <c r="R728" s="316" t="s">
        <v>93</v>
      </c>
      <c r="S728" s="15"/>
      <c r="T728" s="15"/>
      <c r="U728" s="15"/>
    </row>
    <row r="729" spans="1:21" s="118" customFormat="1" ht="30" customHeight="1" x14ac:dyDescent="0.25">
      <c r="A729" s="450">
        <v>493</v>
      </c>
      <c r="B729" s="370" t="s">
        <v>792</v>
      </c>
      <c r="C729" s="374">
        <v>1965</v>
      </c>
      <c r="D729" s="374" t="s">
        <v>201</v>
      </c>
      <c r="E729" s="374" t="s">
        <v>20</v>
      </c>
      <c r="F729" s="376">
        <v>2</v>
      </c>
      <c r="G729" s="376">
        <v>3</v>
      </c>
      <c r="H729" s="501">
        <v>564.1</v>
      </c>
      <c r="I729" s="411">
        <v>0</v>
      </c>
      <c r="J729" s="411">
        <v>497.8</v>
      </c>
      <c r="K729" s="257">
        <f t="shared" si="204"/>
        <v>27996.95</v>
      </c>
      <c r="L729" s="249">
        <v>0</v>
      </c>
      <c r="M729" s="249">
        <v>0</v>
      </c>
      <c r="N729" s="249">
        <v>0</v>
      </c>
      <c r="O729" s="233">
        <f>'[1]Прод. прилож (2)'!$D$676</f>
        <v>27996.95</v>
      </c>
      <c r="P729" s="249">
        <f t="shared" si="205"/>
        <v>49.63118241446552</v>
      </c>
      <c r="Q729" s="41">
        <v>9673</v>
      </c>
      <c r="R729" s="251" t="s">
        <v>92</v>
      </c>
      <c r="S729" s="46"/>
      <c r="T729" s="15"/>
      <c r="U729" s="15"/>
    </row>
    <row r="730" spans="1:21" s="118" customFormat="1" ht="30" customHeight="1" x14ac:dyDescent="0.25">
      <c r="A730" s="471"/>
      <c r="B730" s="371"/>
      <c r="C730" s="375"/>
      <c r="D730" s="375"/>
      <c r="E730" s="375"/>
      <c r="F730" s="430"/>
      <c r="G730" s="430"/>
      <c r="H730" s="503"/>
      <c r="I730" s="412"/>
      <c r="J730" s="412"/>
      <c r="K730" s="257">
        <f t="shared" si="204"/>
        <v>4335350</v>
      </c>
      <c r="L730" s="249">
        <v>0</v>
      </c>
      <c r="M730" s="249">
        <v>0</v>
      </c>
      <c r="N730" s="249">
        <v>0</v>
      </c>
      <c r="O730" s="233">
        <f>'[1]Прод. прилож (2)'!$D$1379</f>
        <v>4335350</v>
      </c>
      <c r="P730" s="249">
        <f>K730/H729</f>
        <v>7685.4281155823428</v>
      </c>
      <c r="Q730" s="41">
        <v>9673</v>
      </c>
      <c r="R730" s="251" t="s">
        <v>93</v>
      </c>
      <c r="S730" s="46"/>
      <c r="T730" s="15"/>
      <c r="U730" s="15"/>
    </row>
    <row r="731" spans="1:21" s="118" customFormat="1" ht="30" customHeight="1" x14ac:dyDescent="0.25">
      <c r="A731" s="450">
        <v>494</v>
      </c>
      <c r="B731" s="370" t="s">
        <v>793</v>
      </c>
      <c r="C731" s="374">
        <v>1962</v>
      </c>
      <c r="D731" s="374" t="s">
        <v>201</v>
      </c>
      <c r="E731" s="374" t="s">
        <v>20</v>
      </c>
      <c r="F731" s="376">
        <v>2</v>
      </c>
      <c r="G731" s="376">
        <v>2</v>
      </c>
      <c r="H731" s="501">
        <v>506</v>
      </c>
      <c r="I731" s="411">
        <v>0</v>
      </c>
      <c r="J731" s="411">
        <v>354.12</v>
      </c>
      <c r="K731" s="257">
        <f>SUM(L731:O731)</f>
        <v>2834710.53</v>
      </c>
      <c r="L731" s="249">
        <v>0</v>
      </c>
      <c r="M731" s="249">
        <v>0</v>
      </c>
      <c r="N731" s="249">
        <v>0</v>
      </c>
      <c r="O731" s="233">
        <f>'[1]Прод. прилож (2)'!$D$201</f>
        <v>2834710.53</v>
      </c>
      <c r="P731" s="249">
        <f t="shared" si="205"/>
        <v>5602.1947233201581</v>
      </c>
      <c r="Q731" s="41">
        <v>9673</v>
      </c>
      <c r="R731" s="251" t="s">
        <v>91</v>
      </c>
      <c r="S731" s="147"/>
      <c r="T731" s="15"/>
      <c r="U731" s="15"/>
    </row>
    <row r="732" spans="1:21" s="118" customFormat="1" ht="30" customHeight="1" x14ac:dyDescent="0.25">
      <c r="A732" s="500"/>
      <c r="B732" s="392"/>
      <c r="C732" s="441"/>
      <c r="D732" s="441"/>
      <c r="E732" s="441"/>
      <c r="F732" s="377"/>
      <c r="G732" s="377"/>
      <c r="H732" s="502"/>
      <c r="I732" s="509"/>
      <c r="J732" s="509"/>
      <c r="K732" s="257">
        <f t="shared" ref="K732" si="210">SUM(L732:O732)</f>
        <v>1205366.19</v>
      </c>
      <c r="L732" s="249">
        <v>0</v>
      </c>
      <c r="M732" s="249">
        <v>0</v>
      </c>
      <c r="N732" s="249">
        <v>0</v>
      </c>
      <c r="O732" s="233">
        <f>'[1]Прод. прилож (2)'!$D$677</f>
        <v>1205366.19</v>
      </c>
      <c r="P732" s="249">
        <f>K732/H731</f>
        <v>2382.1466205533598</v>
      </c>
      <c r="Q732" s="41">
        <v>9673</v>
      </c>
      <c r="R732" s="251" t="s">
        <v>92</v>
      </c>
      <c r="S732" s="46"/>
      <c r="T732" s="15"/>
      <c r="U732" s="15"/>
    </row>
    <row r="733" spans="1:21" s="118" customFormat="1" ht="30" customHeight="1" x14ac:dyDescent="0.25">
      <c r="A733" s="429"/>
      <c r="B733" s="371"/>
      <c r="C733" s="375"/>
      <c r="D733" s="375"/>
      <c r="E733" s="375"/>
      <c r="F733" s="375"/>
      <c r="G733" s="375"/>
      <c r="H733" s="503"/>
      <c r="I733" s="399"/>
      <c r="J733" s="399"/>
      <c r="K733" s="257">
        <f>SUM(L733:O733)</f>
        <v>433642</v>
      </c>
      <c r="L733" s="249">
        <v>0</v>
      </c>
      <c r="M733" s="249">
        <v>0</v>
      </c>
      <c r="N733" s="249">
        <v>0</v>
      </c>
      <c r="O733" s="233">
        <f>'[1]Прод. прилож (2)'!$D$1381</f>
        <v>433642</v>
      </c>
      <c r="P733" s="249">
        <f>K733/H731</f>
        <v>857</v>
      </c>
      <c r="Q733" s="41">
        <v>9673</v>
      </c>
      <c r="R733" s="251" t="s">
        <v>93</v>
      </c>
      <c r="S733" s="46"/>
      <c r="T733" s="15"/>
      <c r="U733" s="15"/>
    </row>
    <row r="734" spans="1:21" s="118" customFormat="1" ht="30" customHeight="1" x14ac:dyDescent="0.25">
      <c r="A734" s="372" t="s">
        <v>1533</v>
      </c>
      <c r="B734" s="372"/>
      <c r="C734" s="372"/>
      <c r="D734" s="372"/>
      <c r="E734" s="372"/>
      <c r="F734" s="372"/>
      <c r="G734" s="372"/>
      <c r="H734" s="372"/>
      <c r="I734" s="372"/>
      <c r="J734" s="372"/>
      <c r="K734" s="372"/>
      <c r="L734" s="372"/>
      <c r="M734" s="372"/>
      <c r="N734" s="372"/>
      <c r="O734" s="372"/>
      <c r="P734" s="372"/>
      <c r="Q734" s="372"/>
      <c r="R734" s="372"/>
      <c r="S734" s="46"/>
      <c r="T734" s="15"/>
      <c r="U734" s="15"/>
    </row>
    <row r="735" spans="1:21" s="118" customFormat="1" ht="30" customHeight="1" x14ac:dyDescent="0.25">
      <c r="A735" s="373" t="s">
        <v>336</v>
      </c>
      <c r="B735" s="373"/>
      <c r="C735" s="232" t="s">
        <v>21</v>
      </c>
      <c r="D735" s="232" t="s">
        <v>21</v>
      </c>
      <c r="E735" s="232" t="s">
        <v>21</v>
      </c>
      <c r="F735" s="73" t="s">
        <v>21</v>
      </c>
      <c r="G735" s="73" t="s">
        <v>21</v>
      </c>
      <c r="H735" s="74">
        <f>SUM(H736:H740)</f>
        <v>1890.7</v>
      </c>
      <c r="I735" s="74">
        <f t="shared" ref="I735:O735" si="211">SUM(I736:I740)</f>
        <v>0</v>
      </c>
      <c r="J735" s="74">
        <f t="shared" si="211"/>
        <v>1283.05</v>
      </c>
      <c r="K735" s="74">
        <f t="shared" si="211"/>
        <v>13517917.110000001</v>
      </c>
      <c r="L735" s="74">
        <f t="shared" si="211"/>
        <v>0</v>
      </c>
      <c r="M735" s="74">
        <f t="shared" si="211"/>
        <v>0</v>
      </c>
      <c r="N735" s="74">
        <f t="shared" si="211"/>
        <v>0</v>
      </c>
      <c r="O735" s="74">
        <f t="shared" si="211"/>
        <v>13517917.110000001</v>
      </c>
      <c r="P735" s="29">
        <f>K735/H735</f>
        <v>7149.6890622520768</v>
      </c>
      <c r="Q735" s="75" t="s">
        <v>21</v>
      </c>
      <c r="R735" s="76" t="s">
        <v>21</v>
      </c>
      <c r="S735" s="46"/>
      <c r="T735" s="15"/>
      <c r="U735" s="15"/>
    </row>
    <row r="736" spans="1:21" s="118" customFormat="1" ht="30" customHeight="1" x14ac:dyDescent="0.25">
      <c r="A736" s="241">
        <v>495</v>
      </c>
      <c r="B736" s="245" t="s">
        <v>1202</v>
      </c>
      <c r="C736" s="247">
        <v>1967</v>
      </c>
      <c r="D736" s="247" t="s">
        <v>201</v>
      </c>
      <c r="E736" s="247" t="s">
        <v>20</v>
      </c>
      <c r="F736" s="248">
        <v>2</v>
      </c>
      <c r="G736" s="248">
        <v>2</v>
      </c>
      <c r="H736" s="38">
        <v>832.7</v>
      </c>
      <c r="I736" s="127">
        <v>0</v>
      </c>
      <c r="J736" s="127">
        <v>457.8</v>
      </c>
      <c r="K736" s="257">
        <f t="shared" ref="K736" si="212">SUM(L736:O736)</f>
        <v>4339591.4000000004</v>
      </c>
      <c r="L736" s="249">
        <v>0</v>
      </c>
      <c r="M736" s="249">
        <v>0</v>
      </c>
      <c r="N736" s="249">
        <v>0</v>
      </c>
      <c r="O736" s="233">
        <f>'[1]Прод. прилож (2)'!$D$679</f>
        <v>4339591.4000000004</v>
      </c>
      <c r="P736" s="249">
        <f t="shared" ref="P736" si="213">K736/H736</f>
        <v>5211.4703975021021</v>
      </c>
      <c r="Q736" s="41">
        <v>9673</v>
      </c>
      <c r="R736" s="251" t="s">
        <v>92</v>
      </c>
      <c r="S736" s="66"/>
    </row>
    <row r="737" spans="1:21" s="118" customFormat="1" ht="30" customHeight="1" x14ac:dyDescent="0.25">
      <c r="A737" s="374">
        <v>496</v>
      </c>
      <c r="B737" s="370" t="s">
        <v>1179</v>
      </c>
      <c r="C737" s="374">
        <v>1965</v>
      </c>
      <c r="D737" s="374" t="s">
        <v>201</v>
      </c>
      <c r="E737" s="374" t="s">
        <v>20</v>
      </c>
      <c r="F737" s="376">
        <v>2</v>
      </c>
      <c r="G737" s="376">
        <v>1</v>
      </c>
      <c r="H737" s="398">
        <v>348.2</v>
      </c>
      <c r="I737" s="411">
        <v>0</v>
      </c>
      <c r="J737" s="411">
        <v>286.75</v>
      </c>
      <c r="K737" s="257">
        <f>SUM(L737:O737)</f>
        <v>2355106.15</v>
      </c>
      <c r="L737" s="249">
        <v>0</v>
      </c>
      <c r="M737" s="249">
        <v>0</v>
      </c>
      <c r="N737" s="249">
        <v>0</v>
      </c>
      <c r="O737" s="233">
        <f>'[1]Прод. прилож (2)'!$D$203</f>
        <v>2355106.15</v>
      </c>
      <c r="P737" s="249">
        <f>K737/H737</f>
        <v>6763.6592475588741</v>
      </c>
      <c r="Q737" s="41">
        <v>9673</v>
      </c>
      <c r="R737" s="251" t="s">
        <v>91</v>
      </c>
      <c r="S737" s="147"/>
      <c r="T737" s="15"/>
      <c r="U737" s="15"/>
    </row>
    <row r="738" spans="1:21" s="118" customFormat="1" ht="30" customHeight="1" x14ac:dyDescent="0.25">
      <c r="A738" s="375"/>
      <c r="B738" s="371"/>
      <c r="C738" s="375"/>
      <c r="D738" s="375"/>
      <c r="E738" s="375"/>
      <c r="F738" s="430"/>
      <c r="G738" s="430"/>
      <c r="H738" s="399"/>
      <c r="I738" s="412"/>
      <c r="J738" s="412"/>
      <c r="K738" s="257">
        <f>SUM(L738:O738)</f>
        <v>1014106.54</v>
      </c>
      <c r="L738" s="249">
        <v>0</v>
      </c>
      <c r="M738" s="249">
        <v>0</v>
      </c>
      <c r="N738" s="249">
        <v>0</v>
      </c>
      <c r="O738" s="233">
        <f>'[1]Прод. прилож (2)'!$D$680</f>
        <v>1014106.54</v>
      </c>
      <c r="P738" s="249">
        <f>K738/H737</f>
        <v>2912.4254451464676</v>
      </c>
      <c r="Q738" s="41">
        <v>9673</v>
      </c>
      <c r="R738" s="251" t="s">
        <v>92</v>
      </c>
      <c r="S738" s="46"/>
      <c r="T738" s="15"/>
      <c r="U738" s="15"/>
    </row>
    <row r="739" spans="1:21" s="118" customFormat="1" ht="30" customHeight="1" x14ac:dyDescent="0.25">
      <c r="A739" s="374">
        <v>497</v>
      </c>
      <c r="B739" s="370" t="s">
        <v>1180</v>
      </c>
      <c r="C739" s="374">
        <v>1966</v>
      </c>
      <c r="D739" s="374" t="s">
        <v>201</v>
      </c>
      <c r="E739" s="374" t="s">
        <v>20</v>
      </c>
      <c r="F739" s="376">
        <v>2</v>
      </c>
      <c r="G739" s="376">
        <v>2</v>
      </c>
      <c r="H739" s="398">
        <v>709.8</v>
      </c>
      <c r="I739" s="411">
        <v>0</v>
      </c>
      <c r="J739" s="411">
        <v>538.5</v>
      </c>
      <c r="K739" s="257">
        <f>SUM(L739:O739)</f>
        <v>4142064.99</v>
      </c>
      <c r="L739" s="249">
        <v>0</v>
      </c>
      <c r="M739" s="249">
        <v>0</v>
      </c>
      <c r="N739" s="249">
        <v>0</v>
      </c>
      <c r="O739" s="233">
        <f>'[1]Прод. прилож (2)'!$D$204</f>
        <v>4142064.99</v>
      </c>
      <c r="P739" s="249">
        <f>K739/H739</f>
        <v>5835.5381656804739</v>
      </c>
      <c r="Q739" s="41">
        <v>9673</v>
      </c>
      <c r="R739" s="251" t="s">
        <v>91</v>
      </c>
      <c r="S739" s="147"/>
      <c r="T739" s="15"/>
      <c r="U739" s="15"/>
    </row>
    <row r="740" spans="1:21" s="118" customFormat="1" ht="30" customHeight="1" x14ac:dyDescent="0.25">
      <c r="A740" s="375"/>
      <c r="B740" s="371"/>
      <c r="C740" s="375"/>
      <c r="D740" s="375"/>
      <c r="E740" s="375"/>
      <c r="F740" s="430"/>
      <c r="G740" s="430"/>
      <c r="H740" s="399"/>
      <c r="I740" s="412"/>
      <c r="J740" s="412"/>
      <c r="K740" s="257">
        <f>SUM(L740:O740)</f>
        <v>1667048.03</v>
      </c>
      <c r="L740" s="249">
        <v>0</v>
      </c>
      <c r="M740" s="249">
        <v>0</v>
      </c>
      <c r="N740" s="249">
        <v>0</v>
      </c>
      <c r="O740" s="233">
        <f>'[1]Прод. прилож (2)'!$D$681</f>
        <v>1667048.03</v>
      </c>
      <c r="P740" s="249">
        <f>K740/H739</f>
        <v>2348.6165539588619</v>
      </c>
      <c r="Q740" s="41">
        <v>9673</v>
      </c>
      <c r="R740" s="251" t="s">
        <v>92</v>
      </c>
      <c r="S740" s="46"/>
      <c r="T740" s="15"/>
      <c r="U740" s="15"/>
    </row>
    <row r="741" spans="1:21" s="118" customFormat="1" ht="30" customHeight="1" x14ac:dyDescent="0.25">
      <c r="A741" s="372" t="s">
        <v>1534</v>
      </c>
      <c r="B741" s="372"/>
      <c r="C741" s="372"/>
      <c r="D741" s="372"/>
      <c r="E741" s="372"/>
      <c r="F741" s="372"/>
      <c r="G741" s="372"/>
      <c r="H741" s="372"/>
      <c r="I741" s="372"/>
      <c r="J741" s="372"/>
      <c r="K741" s="372"/>
      <c r="L741" s="372"/>
      <c r="M741" s="372"/>
      <c r="N741" s="372"/>
      <c r="O741" s="372"/>
      <c r="P741" s="372"/>
      <c r="Q741" s="372"/>
      <c r="R741" s="372"/>
      <c r="S741" s="46"/>
      <c r="T741" s="15"/>
      <c r="U741" s="15"/>
    </row>
    <row r="742" spans="1:21" s="118" customFormat="1" ht="30" customHeight="1" x14ac:dyDescent="0.25">
      <c r="A742" s="373" t="s">
        <v>82</v>
      </c>
      <c r="B742" s="373"/>
      <c r="C742" s="232" t="s">
        <v>21</v>
      </c>
      <c r="D742" s="232" t="s">
        <v>21</v>
      </c>
      <c r="E742" s="232" t="s">
        <v>21</v>
      </c>
      <c r="F742" s="73" t="s">
        <v>21</v>
      </c>
      <c r="G742" s="73" t="s">
        <v>21</v>
      </c>
      <c r="H742" s="74">
        <f>SUM(H743:H749)</f>
        <v>2614.4</v>
      </c>
      <c r="I742" s="74">
        <f t="shared" ref="I742:O742" si="214">SUM(I743:I749)</f>
        <v>570.4</v>
      </c>
      <c r="J742" s="74">
        <f t="shared" si="214"/>
        <v>1828</v>
      </c>
      <c r="K742" s="74">
        <f t="shared" si="214"/>
        <v>7374326.6499999994</v>
      </c>
      <c r="L742" s="74">
        <f t="shared" si="214"/>
        <v>0</v>
      </c>
      <c r="M742" s="74">
        <f t="shared" si="214"/>
        <v>0</v>
      </c>
      <c r="N742" s="74">
        <f t="shared" si="214"/>
        <v>0</v>
      </c>
      <c r="O742" s="74">
        <f t="shared" si="214"/>
        <v>7374326.6499999994</v>
      </c>
      <c r="P742" s="29">
        <f>K742/H742</f>
        <v>2820.6573783659728</v>
      </c>
      <c r="Q742" s="75" t="s">
        <v>21</v>
      </c>
      <c r="R742" s="76" t="s">
        <v>21</v>
      </c>
      <c r="S742" s="46"/>
      <c r="T742" s="15"/>
      <c r="U742" s="15"/>
    </row>
    <row r="743" spans="1:21" s="118" customFormat="1" ht="30" customHeight="1" x14ac:dyDescent="0.25">
      <c r="A743" s="383">
        <v>498</v>
      </c>
      <c r="B743" s="370" t="s">
        <v>794</v>
      </c>
      <c r="C743" s="374">
        <v>1966</v>
      </c>
      <c r="D743" s="374" t="s">
        <v>201</v>
      </c>
      <c r="E743" s="374" t="s">
        <v>22</v>
      </c>
      <c r="F743" s="376">
        <v>2</v>
      </c>
      <c r="G743" s="376">
        <v>2</v>
      </c>
      <c r="H743" s="398">
        <v>739.2</v>
      </c>
      <c r="I743" s="411">
        <v>255.2</v>
      </c>
      <c r="J743" s="411">
        <v>484</v>
      </c>
      <c r="K743" s="257">
        <f t="shared" ref="K743:K749" si="215">SUM(L743:O743)</f>
        <v>26859.72</v>
      </c>
      <c r="L743" s="249">
        <v>0</v>
      </c>
      <c r="M743" s="249">
        <v>0</v>
      </c>
      <c r="N743" s="249">
        <v>0</v>
      </c>
      <c r="O743" s="233">
        <f>'[1]Прод. прилож (2)'!$D$683</f>
        <v>26859.72</v>
      </c>
      <c r="P743" s="249">
        <f>K743/H743</f>
        <v>36.336201298701297</v>
      </c>
      <c r="Q743" s="41">
        <v>9673</v>
      </c>
      <c r="R743" s="251" t="s">
        <v>92</v>
      </c>
      <c r="S743" s="46"/>
      <c r="T743" s="15"/>
      <c r="U743" s="15"/>
    </row>
    <row r="744" spans="1:21" s="118" customFormat="1" ht="30" customHeight="1" x14ac:dyDescent="0.25">
      <c r="A744" s="384"/>
      <c r="B744" s="371"/>
      <c r="C744" s="375"/>
      <c r="D744" s="375"/>
      <c r="E744" s="375"/>
      <c r="F744" s="430"/>
      <c r="G744" s="430"/>
      <c r="H744" s="399"/>
      <c r="I744" s="412"/>
      <c r="J744" s="412"/>
      <c r="K744" s="257">
        <f t="shared" si="215"/>
        <v>2096024</v>
      </c>
      <c r="L744" s="249">
        <v>0</v>
      </c>
      <c r="M744" s="249">
        <v>0</v>
      </c>
      <c r="N744" s="249">
        <v>0</v>
      </c>
      <c r="O744" s="233">
        <f>'[1]Прод. прилож (2)'!$D$1383</f>
        <v>2096024</v>
      </c>
      <c r="P744" s="249">
        <f>K744/H743</f>
        <v>2835.530303030303</v>
      </c>
      <c r="Q744" s="41">
        <v>9673</v>
      </c>
      <c r="R744" s="251" t="s">
        <v>93</v>
      </c>
      <c r="S744" s="46"/>
      <c r="T744" s="15"/>
      <c r="U744" s="15"/>
    </row>
    <row r="745" spans="1:21" s="118" customFormat="1" ht="30" customHeight="1" x14ac:dyDescent="0.25">
      <c r="A745" s="171">
        <v>499</v>
      </c>
      <c r="B745" s="245" t="s">
        <v>795</v>
      </c>
      <c r="C745" s="241">
        <v>1964</v>
      </c>
      <c r="D745" s="241" t="s">
        <v>201</v>
      </c>
      <c r="E745" s="241" t="s">
        <v>20</v>
      </c>
      <c r="F745" s="242">
        <v>2</v>
      </c>
      <c r="G745" s="242">
        <v>2</v>
      </c>
      <c r="H745" s="233">
        <v>460</v>
      </c>
      <c r="I745" s="234">
        <v>0</v>
      </c>
      <c r="J745" s="234">
        <v>460</v>
      </c>
      <c r="K745" s="257">
        <f t="shared" si="215"/>
        <v>8139.7</v>
      </c>
      <c r="L745" s="249">
        <v>0</v>
      </c>
      <c r="M745" s="249">
        <v>0</v>
      </c>
      <c r="N745" s="249">
        <v>0</v>
      </c>
      <c r="O745" s="233">
        <f>'[1]Прод. прилож (2)'!$D$684</f>
        <v>8139.7</v>
      </c>
      <c r="P745" s="249">
        <f>K745/H745</f>
        <v>17.695</v>
      </c>
      <c r="Q745" s="41">
        <v>9673</v>
      </c>
      <c r="R745" s="251" t="s">
        <v>92</v>
      </c>
      <c r="S745" s="46"/>
      <c r="T745" s="15"/>
      <c r="U745" s="15"/>
    </row>
    <row r="746" spans="1:21" s="118" customFormat="1" ht="30" customHeight="1" x14ac:dyDescent="0.25">
      <c r="A746" s="383">
        <v>500</v>
      </c>
      <c r="B746" s="370" t="s">
        <v>796</v>
      </c>
      <c r="C746" s="374">
        <v>1964</v>
      </c>
      <c r="D746" s="374" t="s">
        <v>201</v>
      </c>
      <c r="E746" s="374" t="s">
        <v>20</v>
      </c>
      <c r="F746" s="376">
        <v>2</v>
      </c>
      <c r="G746" s="376">
        <v>2</v>
      </c>
      <c r="H746" s="398">
        <v>676</v>
      </c>
      <c r="I746" s="411">
        <v>60</v>
      </c>
      <c r="J746" s="411">
        <v>400</v>
      </c>
      <c r="K746" s="257">
        <f t="shared" si="215"/>
        <v>20419.509999999998</v>
      </c>
      <c r="L746" s="249">
        <v>0</v>
      </c>
      <c r="M746" s="249">
        <v>0</v>
      </c>
      <c r="N746" s="249">
        <v>0</v>
      </c>
      <c r="O746" s="233">
        <f>'[1]Прод. прилож (2)'!$D$685</f>
        <v>20419.509999999998</v>
      </c>
      <c r="P746" s="249">
        <f>K746/H746</f>
        <v>30.206375739644969</v>
      </c>
      <c r="Q746" s="41">
        <v>9673</v>
      </c>
      <c r="R746" s="251" t="s">
        <v>92</v>
      </c>
      <c r="S746" s="46"/>
      <c r="T746" s="15"/>
      <c r="U746" s="15"/>
    </row>
    <row r="747" spans="1:21" s="118" customFormat="1" ht="30" customHeight="1" x14ac:dyDescent="0.25">
      <c r="A747" s="384"/>
      <c r="B747" s="371"/>
      <c r="C747" s="375"/>
      <c r="D747" s="375"/>
      <c r="E747" s="375"/>
      <c r="F747" s="430"/>
      <c r="G747" s="430"/>
      <c r="H747" s="399"/>
      <c r="I747" s="412"/>
      <c r="J747" s="412"/>
      <c r="K747" s="257">
        <f t="shared" si="215"/>
        <v>3100000</v>
      </c>
      <c r="L747" s="249">
        <v>0</v>
      </c>
      <c r="M747" s="249">
        <v>0</v>
      </c>
      <c r="N747" s="249">
        <v>0</v>
      </c>
      <c r="O747" s="233">
        <f>'[1]Прод. прилож (2)'!$D$1384</f>
        <v>3100000</v>
      </c>
      <c r="P747" s="249">
        <f>K747/H746</f>
        <v>4585.7988165680472</v>
      </c>
      <c r="Q747" s="41">
        <v>9673</v>
      </c>
      <c r="R747" s="251" t="s">
        <v>93</v>
      </c>
      <c r="S747" s="46"/>
      <c r="T747" s="15"/>
      <c r="U747" s="15"/>
    </row>
    <row r="748" spans="1:21" s="118" customFormat="1" ht="30" customHeight="1" x14ac:dyDescent="0.25">
      <c r="A748" s="383">
        <v>501</v>
      </c>
      <c r="B748" s="370" t="s">
        <v>797</v>
      </c>
      <c r="C748" s="374">
        <v>1966</v>
      </c>
      <c r="D748" s="374" t="s">
        <v>201</v>
      </c>
      <c r="E748" s="374" t="s">
        <v>22</v>
      </c>
      <c r="F748" s="376">
        <v>2</v>
      </c>
      <c r="G748" s="376">
        <v>2</v>
      </c>
      <c r="H748" s="398">
        <v>739.2</v>
      </c>
      <c r="I748" s="411">
        <v>255.2</v>
      </c>
      <c r="J748" s="411">
        <v>484</v>
      </c>
      <c r="K748" s="257">
        <f t="shared" si="215"/>
        <v>26859.72</v>
      </c>
      <c r="L748" s="249">
        <v>0</v>
      </c>
      <c r="M748" s="249">
        <v>0</v>
      </c>
      <c r="N748" s="249">
        <v>0</v>
      </c>
      <c r="O748" s="233">
        <f>'[1]Прод. прилож (2)'!$D$686</f>
        <v>26859.72</v>
      </c>
      <c r="P748" s="249">
        <f>K748/H748</f>
        <v>36.336201298701297</v>
      </c>
      <c r="Q748" s="41">
        <v>9673</v>
      </c>
      <c r="R748" s="251" t="s">
        <v>92</v>
      </c>
      <c r="S748" s="15"/>
      <c r="T748" s="15"/>
      <c r="U748" s="15"/>
    </row>
    <row r="749" spans="1:21" s="118" customFormat="1" ht="30" customHeight="1" x14ac:dyDescent="0.25">
      <c r="A749" s="384"/>
      <c r="B749" s="371"/>
      <c r="C749" s="375"/>
      <c r="D749" s="375"/>
      <c r="E749" s="375"/>
      <c r="F749" s="430"/>
      <c r="G749" s="430"/>
      <c r="H749" s="399"/>
      <c r="I749" s="412"/>
      <c r="J749" s="412"/>
      <c r="K749" s="257">
        <f t="shared" si="215"/>
        <v>2096024</v>
      </c>
      <c r="L749" s="249">
        <v>0</v>
      </c>
      <c r="M749" s="249">
        <v>0</v>
      </c>
      <c r="N749" s="249">
        <v>0</v>
      </c>
      <c r="O749" s="233">
        <f>'[1]Прод. прилож (2)'!$D$1385</f>
        <v>2096024</v>
      </c>
      <c r="P749" s="249">
        <f>K749/H748</f>
        <v>2835.530303030303</v>
      </c>
      <c r="Q749" s="41">
        <v>9673</v>
      </c>
      <c r="R749" s="251" t="s">
        <v>93</v>
      </c>
      <c r="S749" s="46"/>
      <c r="T749" s="15"/>
      <c r="U749" s="15"/>
    </row>
    <row r="750" spans="1:21" s="118" customFormat="1" ht="30" customHeight="1" x14ac:dyDescent="0.25">
      <c r="A750" s="372" t="s">
        <v>1535</v>
      </c>
      <c r="B750" s="372"/>
      <c r="C750" s="372"/>
      <c r="D750" s="372"/>
      <c r="E750" s="372"/>
      <c r="F750" s="372"/>
      <c r="G750" s="372"/>
      <c r="H750" s="372"/>
      <c r="I750" s="372"/>
      <c r="J750" s="372"/>
      <c r="K750" s="372"/>
      <c r="L750" s="372"/>
      <c r="M750" s="372"/>
      <c r="N750" s="372"/>
      <c r="O750" s="372"/>
      <c r="P750" s="372"/>
      <c r="Q750" s="372"/>
      <c r="R750" s="372"/>
      <c r="S750" s="46"/>
      <c r="T750" s="15"/>
      <c r="U750" s="15"/>
    </row>
    <row r="751" spans="1:21" s="118" customFormat="1" ht="30" customHeight="1" x14ac:dyDescent="0.25">
      <c r="A751" s="373" t="s">
        <v>335</v>
      </c>
      <c r="B751" s="373"/>
      <c r="C751" s="232" t="s">
        <v>21</v>
      </c>
      <c r="D751" s="232" t="s">
        <v>21</v>
      </c>
      <c r="E751" s="232" t="s">
        <v>21</v>
      </c>
      <c r="F751" s="73" t="s">
        <v>21</v>
      </c>
      <c r="G751" s="73" t="s">
        <v>21</v>
      </c>
      <c r="H751" s="74">
        <f>SUM(H752:H754)</f>
        <v>1344.7</v>
      </c>
      <c r="I751" s="74">
        <f t="shared" ref="I751:O751" si="216">SUM(I752:I754)</f>
        <v>36</v>
      </c>
      <c r="J751" s="74">
        <f t="shared" si="216"/>
        <v>1129.9000000000001</v>
      </c>
      <c r="K751" s="74">
        <f>SUM(K752:K754)</f>
        <v>5159335.9600000009</v>
      </c>
      <c r="L751" s="74">
        <f t="shared" si="216"/>
        <v>0</v>
      </c>
      <c r="M751" s="74">
        <f t="shared" si="216"/>
        <v>266636.65000000002</v>
      </c>
      <c r="N751" s="74">
        <f t="shared" si="216"/>
        <v>0</v>
      </c>
      <c r="O751" s="74">
        <f t="shared" si="216"/>
        <v>4892699.3100000005</v>
      </c>
      <c r="P751" s="29">
        <f>K751/H751</f>
        <v>3836.7933070573367</v>
      </c>
      <c r="Q751" s="75" t="s">
        <v>21</v>
      </c>
      <c r="R751" s="76" t="s">
        <v>21</v>
      </c>
      <c r="S751" s="46"/>
      <c r="T751" s="15"/>
      <c r="U751" s="15"/>
    </row>
    <row r="752" spans="1:21" s="118" customFormat="1" ht="30" customHeight="1" x14ac:dyDescent="0.25">
      <c r="A752" s="231">
        <v>502</v>
      </c>
      <c r="B752" s="199" t="s">
        <v>798</v>
      </c>
      <c r="C752" s="179">
        <v>1962</v>
      </c>
      <c r="D752" s="179" t="s">
        <v>201</v>
      </c>
      <c r="E752" s="179" t="s">
        <v>20</v>
      </c>
      <c r="F752" s="229">
        <v>2</v>
      </c>
      <c r="G752" s="229">
        <v>2</v>
      </c>
      <c r="H752" s="206">
        <v>368.5</v>
      </c>
      <c r="I752" s="209">
        <v>12</v>
      </c>
      <c r="J752" s="209">
        <v>356.5</v>
      </c>
      <c r="K752" s="257">
        <f>SUM(L752:N752)</f>
        <v>266636.65000000002</v>
      </c>
      <c r="L752" s="249">
        <v>0</v>
      </c>
      <c r="M752" s="249">
        <f>'[1]Прод. прилож (2)'!$D$206</f>
        <v>266636.65000000002</v>
      </c>
      <c r="N752" s="249">
        <v>0</v>
      </c>
      <c r="O752" s="233">
        <v>0</v>
      </c>
      <c r="P752" s="249">
        <f>K752/H752</f>
        <v>723.57299864314791</v>
      </c>
      <c r="Q752" s="41">
        <v>9673</v>
      </c>
      <c r="R752" s="251" t="s">
        <v>91</v>
      </c>
      <c r="S752" s="147"/>
      <c r="T752" s="15"/>
      <c r="U752" s="15"/>
    </row>
    <row r="753" spans="1:21" s="118" customFormat="1" ht="30" customHeight="1" x14ac:dyDescent="0.25">
      <c r="A753" s="450">
        <v>503</v>
      </c>
      <c r="B753" s="366" t="s">
        <v>799</v>
      </c>
      <c r="C753" s="428">
        <v>1966</v>
      </c>
      <c r="D753" s="428" t="s">
        <v>201</v>
      </c>
      <c r="E753" s="428" t="s">
        <v>20</v>
      </c>
      <c r="F753" s="504">
        <v>2</v>
      </c>
      <c r="G753" s="504">
        <v>2</v>
      </c>
      <c r="H753" s="506">
        <v>488.1</v>
      </c>
      <c r="I753" s="411">
        <v>12</v>
      </c>
      <c r="J753" s="411">
        <v>386.7</v>
      </c>
      <c r="K753" s="257">
        <f>SUM(L753:O753)</f>
        <v>4530787.2700000005</v>
      </c>
      <c r="L753" s="249">
        <v>0</v>
      </c>
      <c r="M753" s="249">
        <v>0</v>
      </c>
      <c r="N753" s="249">
        <v>0</v>
      </c>
      <c r="O753" s="233">
        <f>'[1]Прод. прилож (2)'!$D$207</f>
        <v>4530787.2700000005</v>
      </c>
      <c r="P753" s="249">
        <f>K753/H753</f>
        <v>9282.4979922147104</v>
      </c>
      <c r="Q753" s="41">
        <v>9673</v>
      </c>
      <c r="R753" s="251" t="s">
        <v>91</v>
      </c>
      <c r="S753" s="147"/>
      <c r="T753" s="15"/>
      <c r="U753" s="15"/>
    </row>
    <row r="754" spans="1:21" s="118" customFormat="1" ht="30" customHeight="1" x14ac:dyDescent="0.25">
      <c r="A754" s="429"/>
      <c r="B754" s="367" t="s">
        <v>799</v>
      </c>
      <c r="C754" s="429">
        <v>1966</v>
      </c>
      <c r="D754" s="429" t="s">
        <v>201</v>
      </c>
      <c r="E754" s="429" t="s">
        <v>20</v>
      </c>
      <c r="F754" s="505">
        <v>2</v>
      </c>
      <c r="G754" s="505">
        <v>2</v>
      </c>
      <c r="H754" s="507">
        <v>488.1</v>
      </c>
      <c r="I754" s="412">
        <v>12</v>
      </c>
      <c r="J754" s="412">
        <v>386.7</v>
      </c>
      <c r="K754" s="257">
        <f>SUM(L754:O754)</f>
        <v>361912.04</v>
      </c>
      <c r="L754" s="249">
        <v>0</v>
      </c>
      <c r="M754" s="249">
        <v>0</v>
      </c>
      <c r="N754" s="249">
        <v>0</v>
      </c>
      <c r="O754" s="233">
        <f>'[1]Прод. прилож (2)'!$D$688</f>
        <v>361912.04</v>
      </c>
      <c r="P754" s="249">
        <f>K754/H754</f>
        <v>741.47109198934641</v>
      </c>
      <c r="Q754" s="41">
        <v>9673</v>
      </c>
      <c r="R754" s="251" t="s">
        <v>92</v>
      </c>
      <c r="S754" s="46"/>
      <c r="T754" s="15"/>
      <c r="U754" s="15"/>
    </row>
    <row r="755" spans="1:21" s="118" customFormat="1" ht="30" customHeight="1" x14ac:dyDescent="0.25">
      <c r="A755" s="372" t="s">
        <v>1536</v>
      </c>
      <c r="B755" s="372"/>
      <c r="C755" s="372"/>
      <c r="D755" s="372"/>
      <c r="E755" s="372"/>
      <c r="F755" s="372"/>
      <c r="G755" s="372"/>
      <c r="H755" s="372"/>
      <c r="I755" s="372"/>
      <c r="J755" s="372"/>
      <c r="K755" s="372"/>
      <c r="L755" s="372"/>
      <c r="M755" s="372"/>
      <c r="N755" s="372"/>
      <c r="O755" s="372"/>
      <c r="P755" s="372"/>
      <c r="Q755" s="372"/>
      <c r="R755" s="372"/>
      <c r="S755" s="46"/>
      <c r="T755" s="15"/>
      <c r="U755" s="15"/>
    </row>
    <row r="756" spans="1:21" s="118" customFormat="1" ht="30" customHeight="1" x14ac:dyDescent="0.25">
      <c r="A756" s="373" t="s">
        <v>49</v>
      </c>
      <c r="B756" s="373"/>
      <c r="C756" s="232" t="s">
        <v>21</v>
      </c>
      <c r="D756" s="232" t="s">
        <v>21</v>
      </c>
      <c r="E756" s="232" t="s">
        <v>21</v>
      </c>
      <c r="F756" s="73" t="s">
        <v>21</v>
      </c>
      <c r="G756" s="73" t="s">
        <v>21</v>
      </c>
      <c r="H756" s="74">
        <f>SUM(H757:H767)</f>
        <v>6368.35</v>
      </c>
      <c r="I756" s="74">
        <f t="shared" ref="I756:N756" si="217">SUM(I757:I767)</f>
        <v>1007.49</v>
      </c>
      <c r="J756" s="74">
        <f t="shared" si="217"/>
        <v>4555.4799999999996</v>
      </c>
      <c r="K756" s="74">
        <f t="shared" si="217"/>
        <v>16914188.91</v>
      </c>
      <c r="L756" s="74">
        <f t="shared" si="217"/>
        <v>0</v>
      </c>
      <c r="M756" s="74">
        <f t="shared" si="217"/>
        <v>221140</v>
      </c>
      <c r="N756" s="74">
        <f t="shared" si="217"/>
        <v>0</v>
      </c>
      <c r="O756" s="74">
        <f>SUM(O757:O767)</f>
        <v>16693048.91</v>
      </c>
      <c r="P756" s="29">
        <f>K756/H756</f>
        <v>2655.9766517229737</v>
      </c>
      <c r="Q756" s="75" t="s">
        <v>21</v>
      </c>
      <c r="R756" s="76" t="s">
        <v>21</v>
      </c>
      <c r="S756" s="46"/>
      <c r="T756" s="15"/>
      <c r="U756" s="15"/>
    </row>
    <row r="757" spans="1:21" s="118" customFormat="1" ht="30" customHeight="1" x14ac:dyDescent="0.25">
      <c r="A757" s="383">
        <v>504</v>
      </c>
      <c r="B757" s="370" t="s">
        <v>1011</v>
      </c>
      <c r="C757" s="378">
        <v>1985</v>
      </c>
      <c r="D757" s="374" t="s">
        <v>201</v>
      </c>
      <c r="E757" s="374" t="s">
        <v>20</v>
      </c>
      <c r="F757" s="394">
        <v>2</v>
      </c>
      <c r="G757" s="394">
        <v>3</v>
      </c>
      <c r="H757" s="467">
        <v>1354.1</v>
      </c>
      <c r="I757" s="465">
        <v>0</v>
      </c>
      <c r="J757" s="467">
        <v>1354.1</v>
      </c>
      <c r="K757" s="38">
        <f>SUM(L757:O757)</f>
        <v>21724.37</v>
      </c>
      <c r="L757" s="38">
        <v>0</v>
      </c>
      <c r="M757" s="38">
        <v>0</v>
      </c>
      <c r="N757" s="38">
        <v>0</v>
      </c>
      <c r="O757" s="38">
        <f>'[1]Прод. прилож (2)'!$D$690</f>
        <v>21724.37</v>
      </c>
      <c r="P757" s="249">
        <f>K757/H757</f>
        <v>16.043401521305665</v>
      </c>
      <c r="Q757" s="41">
        <v>9673</v>
      </c>
      <c r="R757" s="251" t="s">
        <v>92</v>
      </c>
      <c r="S757" s="66"/>
    </row>
    <row r="758" spans="1:21" s="118" customFormat="1" ht="30" customHeight="1" x14ac:dyDescent="0.25">
      <c r="A758" s="384"/>
      <c r="B758" s="371"/>
      <c r="C758" s="379"/>
      <c r="D758" s="375"/>
      <c r="E758" s="375"/>
      <c r="F758" s="395"/>
      <c r="G758" s="395"/>
      <c r="H758" s="468"/>
      <c r="I758" s="466"/>
      <c r="J758" s="468"/>
      <c r="K758" s="38">
        <f>SUM(L758:O758)</f>
        <v>7308250</v>
      </c>
      <c r="L758" s="38">
        <v>0</v>
      </c>
      <c r="M758" s="38">
        <v>0</v>
      </c>
      <c r="N758" s="38">
        <v>0</v>
      </c>
      <c r="O758" s="38">
        <f>'[1]Прод. прилож (2)'!$D$1387</f>
        <v>7308250</v>
      </c>
      <c r="P758" s="249">
        <f>K758/H757</f>
        <v>5397.1272431873576</v>
      </c>
      <c r="Q758" s="41">
        <v>9673</v>
      </c>
      <c r="R758" s="251" t="s">
        <v>93</v>
      </c>
      <c r="S758" s="66"/>
    </row>
    <row r="759" spans="1:21" s="118" customFormat="1" ht="30" customHeight="1" x14ac:dyDescent="0.25">
      <c r="A759" s="171">
        <v>505</v>
      </c>
      <c r="B759" s="245" t="s">
        <v>800</v>
      </c>
      <c r="C759" s="241">
        <v>1966</v>
      </c>
      <c r="D759" s="241" t="s">
        <v>201</v>
      </c>
      <c r="E759" s="241" t="s">
        <v>20</v>
      </c>
      <c r="F759" s="241">
        <v>2</v>
      </c>
      <c r="G759" s="241">
        <v>2</v>
      </c>
      <c r="H759" s="233">
        <v>776.69</v>
      </c>
      <c r="I759" s="233">
        <v>244.46</v>
      </c>
      <c r="J759" s="38">
        <v>470.23</v>
      </c>
      <c r="K759" s="38">
        <f t="shared" ref="K759:K767" si="218">SUM(L759:O759)</f>
        <v>50000</v>
      </c>
      <c r="L759" s="249">
        <v>0</v>
      </c>
      <c r="M759" s="249">
        <v>0</v>
      </c>
      <c r="N759" s="249">
        <v>0</v>
      </c>
      <c r="O759" s="233">
        <f>'[1]Прод. прилож (2)'!$D$1390</f>
        <v>50000</v>
      </c>
      <c r="P759" s="249">
        <f t="shared" ref="P759:P765" si="219">K759/H759</f>
        <v>64.375748368074781</v>
      </c>
      <c r="Q759" s="41">
        <v>9673</v>
      </c>
      <c r="R759" s="251" t="s">
        <v>93</v>
      </c>
      <c r="S759" s="46"/>
      <c r="T759" s="15"/>
      <c r="U759" s="15"/>
    </row>
    <row r="760" spans="1:21" s="118" customFormat="1" ht="30" customHeight="1" x14ac:dyDescent="0.25">
      <c r="A760" s="171">
        <v>506</v>
      </c>
      <c r="B760" s="245" t="s">
        <v>801</v>
      </c>
      <c r="C760" s="241">
        <v>1965</v>
      </c>
      <c r="D760" s="241" t="s">
        <v>201</v>
      </c>
      <c r="E760" s="241" t="s">
        <v>20</v>
      </c>
      <c r="F760" s="241">
        <v>2</v>
      </c>
      <c r="G760" s="241">
        <v>2</v>
      </c>
      <c r="H760" s="233">
        <v>777.41</v>
      </c>
      <c r="I760" s="233">
        <v>234.94</v>
      </c>
      <c r="J760" s="38">
        <v>480.5</v>
      </c>
      <c r="K760" s="38">
        <f t="shared" si="218"/>
        <v>50000</v>
      </c>
      <c r="L760" s="249">
        <v>0</v>
      </c>
      <c r="M760" s="249">
        <v>0</v>
      </c>
      <c r="N760" s="249">
        <v>0</v>
      </c>
      <c r="O760" s="233">
        <f>'[1]Прод. прилож (2)'!$D$1391</f>
        <v>50000</v>
      </c>
      <c r="P760" s="249">
        <f t="shared" si="219"/>
        <v>64.316126625590101</v>
      </c>
      <c r="Q760" s="41">
        <v>9673</v>
      </c>
      <c r="R760" s="251" t="s">
        <v>93</v>
      </c>
      <c r="S760" s="46"/>
      <c r="T760" s="15"/>
      <c r="U760" s="15"/>
    </row>
    <row r="761" spans="1:21" s="118" customFormat="1" ht="30" customHeight="1" x14ac:dyDescent="0.25">
      <c r="A761" s="171">
        <v>507</v>
      </c>
      <c r="B761" s="245" t="s">
        <v>802</v>
      </c>
      <c r="C761" s="241">
        <v>1966</v>
      </c>
      <c r="D761" s="241" t="s">
        <v>201</v>
      </c>
      <c r="E761" s="241" t="s">
        <v>20</v>
      </c>
      <c r="F761" s="241">
        <v>2</v>
      </c>
      <c r="G761" s="241">
        <v>2</v>
      </c>
      <c r="H761" s="233">
        <v>804.29</v>
      </c>
      <c r="I761" s="233">
        <v>268.39999999999998</v>
      </c>
      <c r="J761" s="38">
        <v>474.08</v>
      </c>
      <c r="K761" s="38">
        <f t="shared" si="218"/>
        <v>50000</v>
      </c>
      <c r="L761" s="249">
        <v>0</v>
      </c>
      <c r="M761" s="249">
        <v>0</v>
      </c>
      <c r="N761" s="249">
        <v>0</v>
      </c>
      <c r="O761" s="233">
        <f>'[1]Прод. прилож (2)'!$D$1392</f>
        <v>50000</v>
      </c>
      <c r="P761" s="249">
        <f t="shared" si="219"/>
        <v>62.166631438908851</v>
      </c>
      <c r="Q761" s="41">
        <v>9673</v>
      </c>
      <c r="R761" s="251" t="s">
        <v>93</v>
      </c>
      <c r="S761" s="46"/>
      <c r="T761" s="15"/>
      <c r="U761" s="15"/>
    </row>
    <row r="762" spans="1:21" s="118" customFormat="1" ht="30" customHeight="1" x14ac:dyDescent="0.25">
      <c r="A762" s="171">
        <v>508</v>
      </c>
      <c r="B762" s="245" t="s">
        <v>803</v>
      </c>
      <c r="C762" s="241">
        <v>1966</v>
      </c>
      <c r="D762" s="241" t="s">
        <v>201</v>
      </c>
      <c r="E762" s="241" t="s">
        <v>20</v>
      </c>
      <c r="F762" s="241">
        <v>2</v>
      </c>
      <c r="G762" s="241">
        <v>2</v>
      </c>
      <c r="H762" s="233">
        <v>790.46</v>
      </c>
      <c r="I762" s="233">
        <v>259.69</v>
      </c>
      <c r="J762" s="38">
        <v>468.77</v>
      </c>
      <c r="K762" s="38">
        <f t="shared" si="218"/>
        <v>50000</v>
      </c>
      <c r="L762" s="249">
        <v>0</v>
      </c>
      <c r="M762" s="249">
        <v>0</v>
      </c>
      <c r="N762" s="249">
        <v>0</v>
      </c>
      <c r="O762" s="233">
        <f>'[1]Прод. прилож (2)'!$D$1393</f>
        <v>50000</v>
      </c>
      <c r="P762" s="249">
        <f t="shared" si="219"/>
        <v>63.254307618348804</v>
      </c>
      <c r="Q762" s="41">
        <v>9673</v>
      </c>
      <c r="R762" s="251" t="s">
        <v>93</v>
      </c>
      <c r="S762" s="46"/>
      <c r="T762" s="15"/>
      <c r="U762" s="15"/>
    </row>
    <row r="763" spans="1:21" s="119" customFormat="1" ht="30" customHeight="1" x14ac:dyDescent="0.25">
      <c r="A763" s="383">
        <v>509</v>
      </c>
      <c r="B763" s="370" t="s">
        <v>804</v>
      </c>
      <c r="C763" s="374">
        <v>1964</v>
      </c>
      <c r="D763" s="374" t="s">
        <v>201</v>
      </c>
      <c r="E763" s="374" t="s">
        <v>20</v>
      </c>
      <c r="F763" s="376">
        <v>2</v>
      </c>
      <c r="G763" s="376">
        <v>2</v>
      </c>
      <c r="H763" s="398">
        <v>372.7</v>
      </c>
      <c r="I763" s="411">
        <v>0</v>
      </c>
      <c r="J763" s="467">
        <v>246.9</v>
      </c>
      <c r="K763" s="313">
        <f t="shared" si="218"/>
        <v>221140</v>
      </c>
      <c r="L763" s="292">
        <v>0</v>
      </c>
      <c r="M763" s="292">
        <f>'[1]Прод. прилож (2)'!$D$691</f>
        <v>221140</v>
      </c>
      <c r="N763" s="292">
        <v>0</v>
      </c>
      <c r="O763" s="283">
        <v>0</v>
      </c>
      <c r="P763" s="292">
        <f t="shared" si="219"/>
        <v>593.34585457472497</v>
      </c>
      <c r="Q763" s="277">
        <v>9673</v>
      </c>
      <c r="R763" s="303" t="s">
        <v>92</v>
      </c>
      <c r="S763" s="341"/>
      <c r="T763" s="123"/>
      <c r="U763" s="123"/>
    </row>
    <row r="764" spans="1:21" s="118" customFormat="1" ht="30" customHeight="1" x14ac:dyDescent="0.25">
      <c r="A764" s="384"/>
      <c r="B764" s="371"/>
      <c r="C764" s="375"/>
      <c r="D764" s="375"/>
      <c r="E764" s="375"/>
      <c r="F764" s="430"/>
      <c r="G764" s="430"/>
      <c r="H764" s="399"/>
      <c r="I764" s="412"/>
      <c r="J764" s="468"/>
      <c r="K764" s="38">
        <f t="shared" si="218"/>
        <v>3131000</v>
      </c>
      <c r="L764" s="324">
        <v>0</v>
      </c>
      <c r="M764" s="324">
        <v>0</v>
      </c>
      <c r="N764" s="324">
        <v>0</v>
      </c>
      <c r="O764" s="309">
        <f>'[1]Прод. прилож (2)'!$D$1389</f>
        <v>3131000</v>
      </c>
      <c r="P764" s="324">
        <f>K764/H763</f>
        <v>8400.8585994097139</v>
      </c>
      <c r="Q764" s="41">
        <v>9673</v>
      </c>
      <c r="R764" s="316" t="s">
        <v>93</v>
      </c>
      <c r="S764" s="15"/>
      <c r="T764" s="15"/>
      <c r="U764" s="15"/>
    </row>
    <row r="765" spans="1:21" s="118" customFormat="1" ht="30" customHeight="1" x14ac:dyDescent="0.25">
      <c r="A765" s="383">
        <v>510</v>
      </c>
      <c r="B765" s="370" t="s">
        <v>805</v>
      </c>
      <c r="C765" s="374">
        <v>1964</v>
      </c>
      <c r="D765" s="374" t="s">
        <v>201</v>
      </c>
      <c r="E765" s="374" t="s">
        <v>20</v>
      </c>
      <c r="F765" s="376">
        <v>2</v>
      </c>
      <c r="G765" s="376">
        <v>2</v>
      </c>
      <c r="H765" s="398">
        <v>378.8</v>
      </c>
      <c r="I765" s="411">
        <v>0</v>
      </c>
      <c r="J765" s="467">
        <v>246.9</v>
      </c>
      <c r="K765" s="38">
        <f t="shared" si="218"/>
        <v>24305.54</v>
      </c>
      <c r="L765" s="249">
        <v>0</v>
      </c>
      <c r="M765" s="249">
        <v>0</v>
      </c>
      <c r="N765" s="249">
        <v>0</v>
      </c>
      <c r="O765" s="233">
        <f>'[1]Прод. прилож (2)'!$D$692</f>
        <v>24305.54</v>
      </c>
      <c r="P765" s="249">
        <f t="shared" si="219"/>
        <v>64.164572333685328</v>
      </c>
      <c r="Q765" s="41">
        <v>9673</v>
      </c>
      <c r="R765" s="251" t="s">
        <v>92</v>
      </c>
      <c r="S765" s="46"/>
      <c r="T765" s="15"/>
      <c r="U765" s="15"/>
    </row>
    <row r="766" spans="1:21" s="118" customFormat="1" ht="30" customHeight="1" x14ac:dyDescent="0.25">
      <c r="A766" s="384"/>
      <c r="B766" s="371"/>
      <c r="C766" s="375"/>
      <c r="D766" s="375"/>
      <c r="E766" s="375"/>
      <c r="F766" s="430"/>
      <c r="G766" s="430"/>
      <c r="H766" s="399"/>
      <c r="I766" s="412"/>
      <c r="J766" s="468"/>
      <c r="K766" s="38">
        <f t="shared" si="218"/>
        <v>5617904</v>
      </c>
      <c r="L766" s="249">
        <v>0</v>
      </c>
      <c r="M766" s="249">
        <v>0</v>
      </c>
      <c r="N766" s="249">
        <v>0</v>
      </c>
      <c r="O766" s="233">
        <f>'[1]Прод. прилож (2)'!$D$1388</f>
        <v>5617904</v>
      </c>
      <c r="P766" s="249">
        <f>K766/H765</f>
        <v>14830.791974656811</v>
      </c>
      <c r="Q766" s="41">
        <v>9673</v>
      </c>
      <c r="R766" s="251" t="s">
        <v>93</v>
      </c>
      <c r="S766" s="46"/>
      <c r="T766" s="15"/>
      <c r="U766" s="15"/>
    </row>
    <row r="767" spans="1:21" s="88" customFormat="1" ht="30" customHeight="1" x14ac:dyDescent="0.25">
      <c r="A767" s="171">
        <v>511</v>
      </c>
      <c r="B767" s="245" t="s">
        <v>1050</v>
      </c>
      <c r="C767" s="251" t="s">
        <v>1051</v>
      </c>
      <c r="D767" s="241" t="s">
        <v>201</v>
      </c>
      <c r="E767" s="247" t="s">
        <v>20</v>
      </c>
      <c r="F767" s="131" t="s">
        <v>1052</v>
      </c>
      <c r="G767" s="131" t="s">
        <v>1053</v>
      </c>
      <c r="H767" s="233">
        <v>1113.9000000000001</v>
      </c>
      <c r="I767" s="234">
        <v>0</v>
      </c>
      <c r="J767" s="38">
        <v>814</v>
      </c>
      <c r="K767" s="38">
        <f t="shared" si="218"/>
        <v>389865</v>
      </c>
      <c r="L767" s="262">
        <v>0</v>
      </c>
      <c r="M767" s="262">
        <v>0</v>
      </c>
      <c r="N767" s="262">
        <v>0</v>
      </c>
      <c r="O767" s="233">
        <f>'[1]Прод. прилож (2)'!$D$209</f>
        <v>389865</v>
      </c>
      <c r="P767" s="41">
        <f>K767/H767</f>
        <v>349.99999999999994</v>
      </c>
      <c r="Q767" s="257">
        <v>9673</v>
      </c>
      <c r="R767" s="251" t="s">
        <v>91</v>
      </c>
      <c r="S767" s="138"/>
      <c r="T767" s="87"/>
      <c r="U767" s="87"/>
    </row>
    <row r="768" spans="1:21" s="118" customFormat="1" ht="30" customHeight="1" x14ac:dyDescent="0.25">
      <c r="A768" s="372" t="s">
        <v>1537</v>
      </c>
      <c r="B768" s="372"/>
      <c r="C768" s="372"/>
      <c r="D768" s="372"/>
      <c r="E768" s="372"/>
      <c r="F768" s="372"/>
      <c r="G768" s="372"/>
      <c r="H768" s="372"/>
      <c r="I768" s="372"/>
      <c r="J768" s="372"/>
      <c r="K768" s="372"/>
      <c r="L768" s="372"/>
      <c r="M768" s="372"/>
      <c r="N768" s="372"/>
      <c r="O768" s="372"/>
      <c r="P768" s="372"/>
      <c r="Q768" s="372"/>
      <c r="R768" s="372"/>
      <c r="S768" s="46"/>
      <c r="T768" s="15"/>
      <c r="U768" s="15"/>
    </row>
    <row r="769" spans="1:207" s="118" customFormat="1" ht="30" customHeight="1" x14ac:dyDescent="0.25">
      <c r="A769" s="373" t="s">
        <v>50</v>
      </c>
      <c r="B769" s="373"/>
      <c r="C769" s="232" t="s">
        <v>21</v>
      </c>
      <c r="D769" s="232" t="s">
        <v>21</v>
      </c>
      <c r="E769" s="232" t="s">
        <v>21</v>
      </c>
      <c r="F769" s="73" t="s">
        <v>21</v>
      </c>
      <c r="G769" s="73" t="s">
        <v>21</v>
      </c>
      <c r="H769" s="74">
        <f>SUM(H770:H857)</f>
        <v>184324.13000000006</v>
      </c>
      <c r="I769" s="74">
        <f t="shared" ref="I769:O769" si="220">SUM(I770:I857)</f>
        <v>1132.3</v>
      </c>
      <c r="J769" s="74">
        <f t="shared" si="220"/>
        <v>171512.16000000006</v>
      </c>
      <c r="K769" s="74">
        <f t="shared" si="220"/>
        <v>448145377.54999989</v>
      </c>
      <c r="L769" s="74">
        <f t="shared" si="220"/>
        <v>0</v>
      </c>
      <c r="M769" s="74">
        <f t="shared" si="220"/>
        <v>252503.85</v>
      </c>
      <c r="N769" s="74">
        <f t="shared" si="220"/>
        <v>0</v>
      </c>
      <c r="O769" s="74">
        <f t="shared" si="220"/>
        <v>447892873.69999993</v>
      </c>
      <c r="P769" s="29">
        <f t="shared" ref="P769:P827" si="221">K769/H769</f>
        <v>2431.2898021002443</v>
      </c>
      <c r="Q769" s="75" t="s">
        <v>21</v>
      </c>
      <c r="R769" s="76" t="s">
        <v>21</v>
      </c>
      <c r="S769" s="46"/>
      <c r="T769" s="15"/>
      <c r="U769" s="15"/>
    </row>
    <row r="770" spans="1:207" s="118" customFormat="1" ht="30" customHeight="1" x14ac:dyDescent="0.25">
      <c r="A770" s="383">
        <v>512</v>
      </c>
      <c r="B770" s="370" t="s">
        <v>1379</v>
      </c>
      <c r="C770" s="378">
        <v>1983</v>
      </c>
      <c r="D770" s="378" t="s">
        <v>201</v>
      </c>
      <c r="E770" s="378" t="s">
        <v>20</v>
      </c>
      <c r="F770" s="394">
        <v>2</v>
      </c>
      <c r="G770" s="394">
        <v>3</v>
      </c>
      <c r="H770" s="467">
        <v>3986.2</v>
      </c>
      <c r="I770" s="465">
        <v>0</v>
      </c>
      <c r="J770" s="467">
        <v>3783</v>
      </c>
      <c r="K770" s="257">
        <f t="shared" ref="K770:K771" si="222">SUM(L770:O770)</f>
        <v>441304.12</v>
      </c>
      <c r="L770" s="249">
        <v>0</v>
      </c>
      <c r="M770" s="249">
        <v>0</v>
      </c>
      <c r="N770" s="249">
        <v>0</v>
      </c>
      <c r="O770" s="43">
        <f>'[1]Прод. прилож (2)'!$D$694</f>
        <v>441304.12</v>
      </c>
      <c r="P770" s="249">
        <f t="shared" ref="P770" si="223">K770/H770</f>
        <v>110.70797250514275</v>
      </c>
      <c r="Q770" s="41">
        <v>9673</v>
      </c>
      <c r="R770" s="251" t="s">
        <v>92</v>
      </c>
      <c r="S770" s="66"/>
    </row>
    <row r="771" spans="1:207" s="118" customFormat="1" ht="30" customHeight="1" x14ac:dyDescent="0.25">
      <c r="A771" s="384"/>
      <c r="B771" s="371"/>
      <c r="C771" s="379"/>
      <c r="D771" s="379"/>
      <c r="E771" s="379"/>
      <c r="F771" s="395"/>
      <c r="G771" s="395"/>
      <c r="H771" s="468"/>
      <c r="I771" s="466"/>
      <c r="J771" s="468"/>
      <c r="K771" s="257">
        <f t="shared" si="222"/>
        <v>16301310</v>
      </c>
      <c r="L771" s="249">
        <v>0</v>
      </c>
      <c r="M771" s="249">
        <v>0</v>
      </c>
      <c r="N771" s="249">
        <v>0</v>
      </c>
      <c r="O771" s="43">
        <f>'[1]Прод. прилож (2)'!$D$1395</f>
        <v>16301310</v>
      </c>
      <c r="P771" s="249">
        <f>K771/H770</f>
        <v>4089.4360543876373</v>
      </c>
      <c r="Q771" s="41">
        <v>9673</v>
      </c>
      <c r="R771" s="251" t="s">
        <v>93</v>
      </c>
      <c r="S771" s="66"/>
    </row>
    <row r="772" spans="1:207" s="118" customFormat="1" ht="30" customHeight="1" x14ac:dyDescent="0.25">
      <c r="A772" s="383">
        <v>513</v>
      </c>
      <c r="B772" s="370" t="s">
        <v>1380</v>
      </c>
      <c r="C772" s="378">
        <v>1983</v>
      </c>
      <c r="D772" s="378" t="s">
        <v>201</v>
      </c>
      <c r="E772" s="378" t="s">
        <v>20</v>
      </c>
      <c r="F772" s="394">
        <v>2</v>
      </c>
      <c r="G772" s="394">
        <v>3</v>
      </c>
      <c r="H772" s="467">
        <v>3863.9</v>
      </c>
      <c r="I772" s="465">
        <v>0</v>
      </c>
      <c r="J772" s="467">
        <v>3694</v>
      </c>
      <c r="K772" s="257">
        <f t="shared" ref="K772:K773" si="224">SUM(L772:O772)</f>
        <v>448823.62</v>
      </c>
      <c r="L772" s="249">
        <v>0</v>
      </c>
      <c r="M772" s="249">
        <v>0</v>
      </c>
      <c r="N772" s="249">
        <v>0</v>
      </c>
      <c r="O772" s="43">
        <f>'[1]Прод. прилож (2)'!$D$695</f>
        <v>448823.62</v>
      </c>
      <c r="P772" s="249">
        <f t="shared" si="221"/>
        <v>116.15818732368849</v>
      </c>
      <c r="Q772" s="41">
        <v>9673</v>
      </c>
      <c r="R772" s="251" t="s">
        <v>92</v>
      </c>
      <c r="S772" s="66"/>
    </row>
    <row r="773" spans="1:207" s="118" customFormat="1" ht="30" customHeight="1" x14ac:dyDescent="0.25">
      <c r="A773" s="384"/>
      <c r="B773" s="371"/>
      <c r="C773" s="379"/>
      <c r="D773" s="379"/>
      <c r="E773" s="379"/>
      <c r="F773" s="395"/>
      <c r="G773" s="395"/>
      <c r="H773" s="468"/>
      <c r="I773" s="466"/>
      <c r="J773" s="468"/>
      <c r="K773" s="257">
        <f t="shared" si="224"/>
        <v>16301310</v>
      </c>
      <c r="L773" s="249">
        <v>0</v>
      </c>
      <c r="M773" s="249">
        <v>0</v>
      </c>
      <c r="N773" s="249">
        <v>0</v>
      </c>
      <c r="O773" s="43">
        <f>'[1]Прод. прилож (2)'!$D$1396</f>
        <v>16301310</v>
      </c>
      <c r="P773" s="249">
        <f>K773/H772</f>
        <v>4218.8747120784701</v>
      </c>
      <c r="Q773" s="41">
        <v>9673</v>
      </c>
      <c r="R773" s="251" t="s">
        <v>93</v>
      </c>
      <c r="S773" s="66"/>
    </row>
    <row r="774" spans="1:207" s="118" customFormat="1" ht="30" customHeight="1" x14ac:dyDescent="0.25">
      <c r="A774" s="171">
        <v>514</v>
      </c>
      <c r="B774" s="245" t="s">
        <v>1082</v>
      </c>
      <c r="C774" s="247">
        <v>1976</v>
      </c>
      <c r="D774" s="247" t="s">
        <v>201</v>
      </c>
      <c r="E774" s="247" t="s">
        <v>20</v>
      </c>
      <c r="F774" s="248">
        <v>2</v>
      </c>
      <c r="G774" s="248">
        <v>3</v>
      </c>
      <c r="H774" s="38">
        <v>988.5</v>
      </c>
      <c r="I774" s="127">
        <v>0</v>
      </c>
      <c r="J774" s="127">
        <v>586.5</v>
      </c>
      <c r="K774" s="257">
        <f t="shared" ref="K774:K780" si="225">SUM(L774:O774)</f>
        <v>3296047.69</v>
      </c>
      <c r="L774" s="249">
        <v>0</v>
      </c>
      <c r="M774" s="249">
        <v>0</v>
      </c>
      <c r="N774" s="249">
        <v>0</v>
      </c>
      <c r="O774" s="43">
        <f>'[1]Прод. прилож (2)'!$D$211</f>
        <v>3296047.69</v>
      </c>
      <c r="P774" s="249">
        <f t="shared" ref="P774:P780" si="226">K774/H774</f>
        <v>3334.3932119372785</v>
      </c>
      <c r="Q774" s="41">
        <v>9673</v>
      </c>
      <c r="R774" s="251" t="s">
        <v>91</v>
      </c>
      <c r="S774" s="150"/>
    </row>
    <row r="775" spans="1:207" s="118" customFormat="1" ht="30" customHeight="1" x14ac:dyDescent="0.25">
      <c r="A775" s="171">
        <v>515</v>
      </c>
      <c r="B775" s="237" t="s">
        <v>1015</v>
      </c>
      <c r="C775" s="192">
        <v>1982</v>
      </c>
      <c r="D775" s="192" t="s">
        <v>201</v>
      </c>
      <c r="E775" s="192" t="s">
        <v>338</v>
      </c>
      <c r="F775" s="194">
        <v>9</v>
      </c>
      <c r="G775" s="194">
        <v>1</v>
      </c>
      <c r="H775" s="235">
        <v>2225.1999999999998</v>
      </c>
      <c r="I775" s="260">
        <v>0</v>
      </c>
      <c r="J775" s="235">
        <v>1944.2</v>
      </c>
      <c r="K775" s="257">
        <f t="shared" ref="K775" si="227">SUM(L775:O775)</f>
        <v>3573299.75</v>
      </c>
      <c r="L775" s="249">
        <v>0</v>
      </c>
      <c r="M775" s="249">
        <v>0</v>
      </c>
      <c r="N775" s="249">
        <v>0</v>
      </c>
      <c r="O775" s="43">
        <f>'[1]Прод. прилож (2)'!$D$700</f>
        <v>3573299.75</v>
      </c>
      <c r="P775" s="249">
        <f t="shared" ref="P775" si="228">K775/H775</f>
        <v>1605.8330711846127</v>
      </c>
      <c r="Q775" s="41">
        <v>9673</v>
      </c>
      <c r="R775" s="57" t="s">
        <v>92</v>
      </c>
      <c r="S775" s="66"/>
    </row>
    <row r="776" spans="1:207" s="118" customFormat="1" ht="30" customHeight="1" x14ac:dyDescent="0.25">
      <c r="A776" s="331">
        <v>516</v>
      </c>
      <c r="B776" s="82" t="s">
        <v>1016</v>
      </c>
      <c r="C776" s="247">
        <v>1982</v>
      </c>
      <c r="D776" s="247" t="s">
        <v>201</v>
      </c>
      <c r="E776" s="247" t="s">
        <v>338</v>
      </c>
      <c r="F776" s="248">
        <v>9</v>
      </c>
      <c r="G776" s="248">
        <v>1</v>
      </c>
      <c r="H776" s="38">
        <v>2176.6999999999998</v>
      </c>
      <c r="I776" s="127">
        <v>0</v>
      </c>
      <c r="J776" s="41">
        <v>1911.6</v>
      </c>
      <c r="K776" s="257">
        <f t="shared" si="225"/>
        <v>3574766.79</v>
      </c>
      <c r="L776" s="249">
        <v>0</v>
      </c>
      <c r="M776" s="249">
        <v>0</v>
      </c>
      <c r="N776" s="249">
        <v>0</v>
      </c>
      <c r="O776" s="43">
        <f>'[1]Прод. прилож (2)'!$D$701</f>
        <v>3574766.79</v>
      </c>
      <c r="P776" s="249">
        <f t="shared" si="226"/>
        <v>1642.2873110672119</v>
      </c>
      <c r="Q776" s="41">
        <v>9673</v>
      </c>
      <c r="R776" s="57" t="s">
        <v>92</v>
      </c>
      <c r="S776" s="66"/>
    </row>
    <row r="777" spans="1:207" s="118" customFormat="1" ht="30" customHeight="1" x14ac:dyDescent="0.25">
      <c r="A777" s="331">
        <v>517</v>
      </c>
      <c r="B777" s="82" t="s">
        <v>1017</v>
      </c>
      <c r="C777" s="247">
        <v>1982</v>
      </c>
      <c r="D777" s="247" t="s">
        <v>201</v>
      </c>
      <c r="E777" s="247" t="s">
        <v>338</v>
      </c>
      <c r="F777" s="248">
        <v>9</v>
      </c>
      <c r="G777" s="248">
        <v>1</v>
      </c>
      <c r="H777" s="38">
        <v>2170</v>
      </c>
      <c r="I777" s="127">
        <v>0</v>
      </c>
      <c r="J777" s="41">
        <v>1912.1</v>
      </c>
      <c r="K777" s="257">
        <f t="shared" si="225"/>
        <v>3574594.9699999997</v>
      </c>
      <c r="L777" s="249">
        <v>0</v>
      </c>
      <c r="M777" s="249">
        <v>0</v>
      </c>
      <c r="N777" s="249">
        <v>0</v>
      </c>
      <c r="O777" s="43">
        <f>'[1]Прод. прилож (2)'!$D$696</f>
        <v>3574594.9699999997</v>
      </c>
      <c r="P777" s="249">
        <f t="shared" si="226"/>
        <v>1647.278788018433</v>
      </c>
      <c r="Q777" s="41">
        <v>9673</v>
      </c>
      <c r="R777" s="57" t="s">
        <v>92</v>
      </c>
      <c r="S777" s="66"/>
    </row>
    <row r="778" spans="1:207" s="118" customFormat="1" ht="30" customHeight="1" x14ac:dyDescent="0.25">
      <c r="A778" s="331">
        <v>518</v>
      </c>
      <c r="B778" s="82" t="s">
        <v>1018</v>
      </c>
      <c r="C778" s="247">
        <v>1981</v>
      </c>
      <c r="D778" s="247">
        <v>2010</v>
      </c>
      <c r="E778" s="247" t="s">
        <v>338</v>
      </c>
      <c r="F778" s="248">
        <v>12</v>
      </c>
      <c r="G778" s="248">
        <v>4</v>
      </c>
      <c r="H778" s="38">
        <v>12735.7</v>
      </c>
      <c r="I778" s="127">
        <v>38.9</v>
      </c>
      <c r="J778" s="41">
        <v>10910.4</v>
      </c>
      <c r="K778" s="257">
        <f t="shared" si="225"/>
        <v>22569026.130000003</v>
      </c>
      <c r="L778" s="249">
        <v>0</v>
      </c>
      <c r="M778" s="249">
        <v>0</v>
      </c>
      <c r="N778" s="249">
        <v>0</v>
      </c>
      <c r="O778" s="43">
        <f>'[1]Прод. прилож (2)'!$D$697</f>
        <v>22569026.130000003</v>
      </c>
      <c r="P778" s="249">
        <f t="shared" si="226"/>
        <v>1772.1072363513588</v>
      </c>
      <c r="Q778" s="41">
        <v>9673</v>
      </c>
      <c r="R778" s="57" t="s">
        <v>92</v>
      </c>
      <c r="S778" s="66"/>
    </row>
    <row r="779" spans="1:207" s="118" customFormat="1" ht="30" customHeight="1" x14ac:dyDescent="0.25">
      <c r="A779" s="331">
        <v>519</v>
      </c>
      <c r="B779" s="82" t="s">
        <v>1294</v>
      </c>
      <c r="C779" s="247">
        <v>1982</v>
      </c>
      <c r="D779" s="247" t="s">
        <v>201</v>
      </c>
      <c r="E779" s="247" t="s">
        <v>338</v>
      </c>
      <c r="F779" s="248">
        <v>9</v>
      </c>
      <c r="G779" s="248">
        <v>1</v>
      </c>
      <c r="H779" s="38">
        <v>2153.4</v>
      </c>
      <c r="I779" s="127">
        <v>0</v>
      </c>
      <c r="J779" s="41">
        <v>1924</v>
      </c>
      <c r="K779" s="257">
        <f t="shared" si="225"/>
        <v>3572821.7800000003</v>
      </c>
      <c r="L779" s="249">
        <v>0</v>
      </c>
      <c r="M779" s="249">
        <v>0</v>
      </c>
      <c r="N779" s="249">
        <v>0</v>
      </c>
      <c r="O779" s="43">
        <f>'[1]Прод. прилож (2)'!$D$698</f>
        <v>3572821.7800000003</v>
      </c>
      <c r="P779" s="249">
        <f t="shared" si="226"/>
        <v>1659.1537940001858</v>
      </c>
      <c r="Q779" s="41">
        <v>9673</v>
      </c>
      <c r="R779" s="57" t="s">
        <v>92</v>
      </c>
      <c r="S779" s="66"/>
    </row>
    <row r="780" spans="1:207" s="118" customFormat="1" ht="30" customHeight="1" x14ac:dyDescent="0.25">
      <c r="A780" s="331">
        <v>520</v>
      </c>
      <c r="B780" s="82" t="s">
        <v>1295</v>
      </c>
      <c r="C780" s="247">
        <v>1986</v>
      </c>
      <c r="D780" s="247" t="s">
        <v>201</v>
      </c>
      <c r="E780" s="247" t="s">
        <v>338</v>
      </c>
      <c r="F780" s="248">
        <v>9</v>
      </c>
      <c r="G780" s="248">
        <v>1</v>
      </c>
      <c r="H780" s="38">
        <v>4354.8999999999996</v>
      </c>
      <c r="I780" s="127">
        <v>0</v>
      </c>
      <c r="J780" s="41">
        <v>3843.2</v>
      </c>
      <c r="K780" s="257">
        <f t="shared" si="225"/>
        <v>6969574.1700000009</v>
      </c>
      <c r="L780" s="249">
        <v>0</v>
      </c>
      <c r="M780" s="249">
        <v>0</v>
      </c>
      <c r="N780" s="249">
        <v>0</v>
      </c>
      <c r="O780" s="43">
        <f>'[1]Прод. прилож (2)'!$D$699</f>
        <v>6969574.1700000009</v>
      </c>
      <c r="P780" s="249">
        <f t="shared" si="226"/>
        <v>1600.3982112103611</v>
      </c>
      <c r="Q780" s="41">
        <v>9673</v>
      </c>
      <c r="R780" s="57" t="s">
        <v>92</v>
      </c>
      <c r="S780" s="66"/>
    </row>
    <row r="781" spans="1:207" s="118" customFormat="1" ht="30" customHeight="1" x14ac:dyDescent="0.25">
      <c r="A781" s="331">
        <v>521</v>
      </c>
      <c r="B781" s="82" t="s">
        <v>337</v>
      </c>
      <c r="C781" s="241">
        <v>1989</v>
      </c>
      <c r="D781" s="241">
        <v>2019</v>
      </c>
      <c r="E781" s="247" t="s">
        <v>338</v>
      </c>
      <c r="F781" s="248">
        <v>9</v>
      </c>
      <c r="G781" s="248">
        <v>2</v>
      </c>
      <c r="H781" s="41">
        <v>4422.5</v>
      </c>
      <c r="I781" s="130">
        <v>0</v>
      </c>
      <c r="J781" s="41">
        <v>3852.1</v>
      </c>
      <c r="K781" s="257">
        <f t="shared" ref="K781:K828" si="229">SUM(L781:O781)</f>
        <v>6966523.8399999999</v>
      </c>
      <c r="L781" s="249">
        <v>0</v>
      </c>
      <c r="M781" s="249">
        <v>0</v>
      </c>
      <c r="N781" s="249">
        <v>0</v>
      </c>
      <c r="O781" s="43">
        <f>'[1]Прод. прилож (2)'!$D$702</f>
        <v>6966523.8399999999</v>
      </c>
      <c r="P781" s="249">
        <f t="shared" si="221"/>
        <v>1575.2456393442624</v>
      </c>
      <c r="Q781" s="41">
        <v>9673</v>
      </c>
      <c r="R781" s="57" t="s">
        <v>92</v>
      </c>
      <c r="S781" s="46"/>
      <c r="T781" s="1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F781" s="15"/>
      <c r="AG781" s="15"/>
      <c r="AH781" s="15"/>
      <c r="AI781" s="15"/>
      <c r="AJ781" s="15"/>
      <c r="AK781" s="15"/>
      <c r="AL781" s="15"/>
      <c r="AM781" s="15"/>
      <c r="AN781" s="15"/>
      <c r="AO781" s="15"/>
      <c r="AP781" s="15"/>
      <c r="AQ781" s="15"/>
      <c r="AR781" s="15"/>
      <c r="AS781" s="15"/>
      <c r="AT781" s="15"/>
      <c r="AU781" s="15"/>
      <c r="AV781" s="15"/>
      <c r="AW781" s="15"/>
      <c r="AX781" s="15"/>
      <c r="AY781" s="15"/>
      <c r="AZ781" s="15"/>
      <c r="BA781" s="15"/>
      <c r="BB781" s="15"/>
      <c r="BC781" s="15"/>
      <c r="BD781" s="15"/>
      <c r="BE781" s="15"/>
      <c r="BF781" s="15"/>
      <c r="BG781" s="15"/>
      <c r="BH781" s="15"/>
      <c r="BI781" s="15"/>
      <c r="BJ781" s="15"/>
      <c r="BK781" s="15"/>
      <c r="BL781" s="15"/>
      <c r="BM781" s="15"/>
      <c r="BN781" s="15"/>
      <c r="BO781" s="15"/>
      <c r="BP781" s="15"/>
      <c r="BQ781" s="15"/>
      <c r="BR781" s="15"/>
      <c r="BS781" s="15"/>
      <c r="BT781" s="15"/>
      <c r="BU781" s="15"/>
      <c r="BV781" s="15"/>
      <c r="BW781" s="15"/>
      <c r="BX781" s="15"/>
      <c r="BY781" s="15"/>
      <c r="BZ781" s="15"/>
      <c r="CA781" s="15"/>
      <c r="CB781" s="15"/>
      <c r="CC781" s="15"/>
      <c r="CD781" s="15"/>
      <c r="CE781" s="15"/>
      <c r="CF781" s="15"/>
      <c r="CG781" s="15"/>
      <c r="CH781" s="15"/>
      <c r="CI781" s="15"/>
      <c r="CJ781" s="15"/>
      <c r="CK781" s="15"/>
      <c r="CL781" s="15"/>
      <c r="CM781" s="15"/>
      <c r="CN781" s="15"/>
      <c r="CO781" s="15"/>
      <c r="CP781" s="15"/>
      <c r="CQ781" s="15"/>
      <c r="CR781" s="15"/>
      <c r="CS781" s="15"/>
      <c r="CT781" s="15"/>
      <c r="CU781" s="15"/>
      <c r="CV781" s="15"/>
      <c r="CW781" s="15"/>
      <c r="CX781" s="15"/>
      <c r="CY781" s="15"/>
      <c r="CZ781" s="15"/>
      <c r="DA781" s="15"/>
      <c r="DB781" s="15"/>
      <c r="DC781" s="15"/>
      <c r="DD781" s="15"/>
      <c r="DE781" s="15"/>
      <c r="DF781" s="15"/>
      <c r="DG781" s="15"/>
      <c r="DH781" s="15"/>
      <c r="DI781" s="15"/>
      <c r="DJ781" s="15"/>
      <c r="DK781" s="15"/>
      <c r="DL781" s="15"/>
      <c r="DM781" s="15"/>
      <c r="DN781" s="15"/>
      <c r="DO781" s="15"/>
      <c r="DP781" s="15"/>
      <c r="DQ781" s="15"/>
      <c r="DR781" s="15"/>
      <c r="DS781" s="15"/>
      <c r="DT781" s="15"/>
      <c r="DU781" s="15"/>
      <c r="DV781" s="15"/>
      <c r="DW781" s="15"/>
      <c r="DX781" s="15"/>
      <c r="DY781" s="15"/>
      <c r="DZ781" s="15"/>
      <c r="EA781" s="15"/>
      <c r="EB781" s="15"/>
      <c r="EC781" s="15"/>
      <c r="ED781" s="15"/>
      <c r="EE781" s="15"/>
      <c r="EF781" s="15"/>
      <c r="EG781" s="15"/>
      <c r="EH781" s="15"/>
      <c r="EI781" s="15"/>
      <c r="EJ781" s="15"/>
      <c r="EK781" s="15"/>
      <c r="EL781" s="15"/>
      <c r="EM781" s="15"/>
      <c r="EN781" s="15"/>
      <c r="EO781" s="15"/>
      <c r="EP781" s="15"/>
      <c r="EQ781" s="15"/>
      <c r="ER781" s="15"/>
      <c r="ES781" s="15"/>
      <c r="ET781" s="15"/>
      <c r="EU781" s="15"/>
      <c r="EV781" s="15"/>
      <c r="EW781" s="15"/>
      <c r="EX781" s="15"/>
      <c r="EY781" s="15"/>
      <c r="EZ781" s="15"/>
      <c r="FA781" s="15"/>
      <c r="FB781" s="15"/>
      <c r="FC781" s="15"/>
      <c r="FD781" s="15"/>
      <c r="FE781" s="15"/>
      <c r="FF781" s="15"/>
      <c r="FG781" s="15"/>
      <c r="FH781" s="15"/>
      <c r="FI781" s="15"/>
      <c r="FJ781" s="15"/>
      <c r="FK781" s="15"/>
      <c r="FL781" s="15"/>
      <c r="FM781" s="15"/>
      <c r="FN781" s="15"/>
      <c r="FO781" s="15"/>
      <c r="FP781" s="15"/>
      <c r="FQ781" s="15"/>
      <c r="FR781" s="15"/>
      <c r="FS781" s="15"/>
      <c r="FT781" s="15"/>
      <c r="FU781" s="15"/>
      <c r="FV781" s="15"/>
      <c r="FW781" s="15"/>
      <c r="FX781" s="15"/>
      <c r="FY781" s="15"/>
      <c r="FZ781" s="15"/>
      <c r="GA781" s="15"/>
      <c r="GB781" s="15"/>
      <c r="GC781" s="15"/>
      <c r="GD781" s="15"/>
      <c r="GE781" s="15"/>
      <c r="GF781" s="15"/>
      <c r="GG781" s="15"/>
      <c r="GH781" s="15"/>
      <c r="GI781" s="15"/>
      <c r="GJ781" s="15"/>
      <c r="GK781" s="15"/>
      <c r="GL781" s="15"/>
      <c r="GM781" s="15"/>
      <c r="GN781" s="15"/>
      <c r="GO781" s="15"/>
      <c r="GP781" s="15"/>
      <c r="GQ781" s="15"/>
      <c r="GR781" s="15"/>
      <c r="GS781" s="15"/>
      <c r="GT781" s="15"/>
      <c r="GU781" s="15"/>
      <c r="GV781" s="15"/>
      <c r="GW781" s="15"/>
      <c r="GX781" s="15"/>
      <c r="GY781" s="15"/>
    </row>
    <row r="782" spans="1:207" s="15" customFormat="1" ht="30" customHeight="1" x14ac:dyDescent="0.25">
      <c r="A782" s="331">
        <v>522</v>
      </c>
      <c r="B782" s="82" t="s">
        <v>339</v>
      </c>
      <c r="C782" s="241">
        <v>1988</v>
      </c>
      <c r="D782" s="241" t="s">
        <v>201</v>
      </c>
      <c r="E782" s="247" t="s">
        <v>338</v>
      </c>
      <c r="F782" s="248">
        <v>9</v>
      </c>
      <c r="G782" s="248">
        <v>2</v>
      </c>
      <c r="H782" s="41">
        <v>4382.5</v>
      </c>
      <c r="I782" s="130">
        <v>0</v>
      </c>
      <c r="J782" s="41">
        <v>3858.5</v>
      </c>
      <c r="K782" s="257">
        <f t="shared" si="229"/>
        <v>6967101.5800000001</v>
      </c>
      <c r="L782" s="249">
        <v>0</v>
      </c>
      <c r="M782" s="249">
        <v>0</v>
      </c>
      <c r="N782" s="249">
        <v>0</v>
      </c>
      <c r="O782" s="43">
        <f>'[1]Прод. прилож (2)'!$D$703</f>
        <v>6967101.5800000001</v>
      </c>
      <c r="P782" s="249">
        <f t="shared" si="221"/>
        <v>1589.7550667427267</v>
      </c>
      <c r="Q782" s="41">
        <v>9673</v>
      </c>
      <c r="R782" s="57" t="s">
        <v>92</v>
      </c>
      <c r="S782" s="46"/>
    </row>
    <row r="783" spans="1:207" s="15" customFormat="1" ht="30" customHeight="1" x14ac:dyDescent="0.25">
      <c r="A783" s="331">
        <v>523</v>
      </c>
      <c r="B783" s="82" t="s">
        <v>383</v>
      </c>
      <c r="C783" s="241">
        <v>1987</v>
      </c>
      <c r="D783" s="241" t="s">
        <v>201</v>
      </c>
      <c r="E783" s="247" t="s">
        <v>338</v>
      </c>
      <c r="F783" s="248">
        <v>9</v>
      </c>
      <c r="G783" s="248">
        <v>2</v>
      </c>
      <c r="H783" s="41">
        <v>4442.6000000000004</v>
      </c>
      <c r="I783" s="130">
        <v>0</v>
      </c>
      <c r="J783" s="41">
        <v>3909.1</v>
      </c>
      <c r="K783" s="257">
        <f t="shared" si="229"/>
        <v>6967174.5700000003</v>
      </c>
      <c r="L783" s="249">
        <v>0</v>
      </c>
      <c r="M783" s="249">
        <v>0</v>
      </c>
      <c r="N783" s="249">
        <v>0</v>
      </c>
      <c r="O783" s="43">
        <f>'[1]Прод. прилож (2)'!$D$704</f>
        <v>6967174.5700000003</v>
      </c>
      <c r="P783" s="249">
        <f t="shared" si="221"/>
        <v>1568.2651082699319</v>
      </c>
      <c r="Q783" s="41">
        <v>9673</v>
      </c>
      <c r="R783" s="57" t="s">
        <v>92</v>
      </c>
      <c r="S783" s="46"/>
      <c r="V783" s="118"/>
      <c r="W783" s="118"/>
      <c r="X783" s="118"/>
      <c r="Y783" s="118"/>
      <c r="Z783" s="118"/>
      <c r="AA783" s="118"/>
      <c r="AB783" s="118"/>
      <c r="AC783" s="118"/>
      <c r="AD783" s="118"/>
      <c r="AE783" s="118"/>
      <c r="AF783" s="118"/>
      <c r="AG783" s="118"/>
      <c r="AH783" s="118"/>
      <c r="AI783" s="118"/>
      <c r="AJ783" s="118"/>
      <c r="AK783" s="118"/>
      <c r="AL783" s="118"/>
      <c r="AM783" s="118"/>
      <c r="AN783" s="118"/>
      <c r="AO783" s="118"/>
      <c r="AP783" s="118"/>
      <c r="AQ783" s="118"/>
      <c r="AR783" s="118"/>
      <c r="AS783" s="118"/>
      <c r="AT783" s="118"/>
      <c r="AU783" s="118"/>
      <c r="AV783" s="118"/>
      <c r="AW783" s="118"/>
      <c r="AX783" s="118"/>
      <c r="AY783" s="118"/>
      <c r="AZ783" s="118"/>
      <c r="BA783" s="118"/>
      <c r="BB783" s="118"/>
      <c r="BC783" s="118"/>
      <c r="BD783" s="118"/>
      <c r="BE783" s="118"/>
      <c r="BF783" s="118"/>
      <c r="BG783" s="118"/>
      <c r="BH783" s="118"/>
      <c r="BI783" s="118"/>
      <c r="BJ783" s="118"/>
      <c r="BK783" s="118"/>
      <c r="BL783" s="118"/>
      <c r="BM783" s="118"/>
      <c r="BN783" s="118"/>
      <c r="BO783" s="118"/>
      <c r="BP783" s="118"/>
      <c r="BQ783" s="118"/>
      <c r="BR783" s="118"/>
      <c r="BS783" s="118"/>
      <c r="BT783" s="118"/>
      <c r="BU783" s="118"/>
      <c r="BV783" s="118"/>
      <c r="BW783" s="118"/>
      <c r="BX783" s="118"/>
      <c r="BY783" s="118"/>
      <c r="BZ783" s="118"/>
      <c r="CA783" s="118"/>
      <c r="CB783" s="118"/>
      <c r="CC783" s="118"/>
      <c r="CD783" s="118"/>
      <c r="CE783" s="118"/>
      <c r="CF783" s="118"/>
      <c r="CG783" s="118"/>
      <c r="CH783" s="118"/>
      <c r="CI783" s="118"/>
      <c r="CJ783" s="118"/>
      <c r="CK783" s="118"/>
      <c r="CL783" s="118"/>
      <c r="CM783" s="118"/>
      <c r="CN783" s="118"/>
      <c r="CO783" s="118"/>
      <c r="CP783" s="118"/>
      <c r="CQ783" s="118"/>
      <c r="CR783" s="118"/>
      <c r="CS783" s="118"/>
      <c r="CT783" s="118"/>
      <c r="CU783" s="118"/>
      <c r="CV783" s="118"/>
      <c r="CW783" s="118"/>
      <c r="CX783" s="118"/>
      <c r="CY783" s="118"/>
      <c r="CZ783" s="118"/>
      <c r="DA783" s="118"/>
      <c r="DB783" s="118"/>
      <c r="DC783" s="118"/>
      <c r="DD783" s="118"/>
      <c r="DE783" s="118"/>
      <c r="DF783" s="118"/>
      <c r="DG783" s="118"/>
      <c r="DH783" s="118"/>
      <c r="DI783" s="118"/>
      <c r="DJ783" s="118"/>
      <c r="DK783" s="118"/>
      <c r="DL783" s="118"/>
      <c r="DM783" s="118"/>
      <c r="DN783" s="118"/>
      <c r="DO783" s="118"/>
      <c r="DP783" s="118"/>
      <c r="DQ783" s="118"/>
      <c r="DR783" s="118"/>
      <c r="DS783" s="118"/>
      <c r="DT783" s="118"/>
      <c r="DU783" s="118"/>
      <c r="DV783" s="118"/>
      <c r="DW783" s="118"/>
      <c r="DX783" s="118"/>
      <c r="DY783" s="118"/>
      <c r="DZ783" s="118"/>
      <c r="EA783" s="118"/>
      <c r="EB783" s="118"/>
      <c r="EC783" s="118"/>
      <c r="ED783" s="118"/>
      <c r="EE783" s="118"/>
      <c r="EF783" s="118"/>
      <c r="EG783" s="118"/>
      <c r="EH783" s="118"/>
      <c r="EI783" s="118"/>
      <c r="EJ783" s="118"/>
      <c r="EK783" s="118"/>
      <c r="EL783" s="118"/>
      <c r="EM783" s="118"/>
      <c r="EN783" s="118"/>
      <c r="EO783" s="118"/>
      <c r="EP783" s="118"/>
      <c r="EQ783" s="118"/>
      <c r="ER783" s="118"/>
      <c r="ES783" s="118"/>
      <c r="ET783" s="118"/>
      <c r="EU783" s="118"/>
      <c r="EV783" s="118"/>
      <c r="EW783" s="118"/>
      <c r="EX783" s="118"/>
      <c r="EY783" s="118"/>
      <c r="EZ783" s="118"/>
      <c r="FA783" s="118"/>
      <c r="FB783" s="118"/>
      <c r="FC783" s="118"/>
      <c r="FD783" s="118"/>
      <c r="FE783" s="118"/>
      <c r="FF783" s="118"/>
      <c r="FG783" s="118"/>
      <c r="FH783" s="118"/>
      <c r="FI783" s="118"/>
      <c r="FJ783" s="118"/>
      <c r="FK783" s="118"/>
      <c r="FL783" s="118"/>
      <c r="FM783" s="118"/>
      <c r="FN783" s="118"/>
      <c r="FO783" s="118"/>
      <c r="FP783" s="118"/>
      <c r="FQ783" s="118"/>
      <c r="FR783" s="118"/>
      <c r="FS783" s="118"/>
      <c r="FT783" s="118"/>
      <c r="FU783" s="118"/>
      <c r="FV783" s="118"/>
      <c r="FW783" s="118"/>
      <c r="FX783" s="118"/>
      <c r="FY783" s="118"/>
      <c r="FZ783" s="118"/>
      <c r="GA783" s="118"/>
      <c r="GB783" s="118"/>
      <c r="GC783" s="118"/>
      <c r="GD783" s="118"/>
      <c r="GE783" s="118"/>
      <c r="GF783" s="118"/>
      <c r="GG783" s="118"/>
      <c r="GH783" s="118"/>
      <c r="GI783" s="118"/>
      <c r="GJ783" s="118"/>
      <c r="GK783" s="118"/>
      <c r="GL783" s="118"/>
      <c r="GM783" s="118"/>
      <c r="GN783" s="118"/>
      <c r="GO783" s="118"/>
      <c r="GP783" s="118"/>
      <c r="GQ783" s="118"/>
      <c r="GR783" s="118"/>
      <c r="GS783" s="118"/>
      <c r="GT783" s="118"/>
      <c r="GU783" s="118"/>
      <c r="GV783" s="118"/>
      <c r="GW783" s="118"/>
      <c r="GX783" s="118"/>
      <c r="GY783" s="118"/>
    </row>
    <row r="784" spans="1:207" s="15" customFormat="1" ht="30" customHeight="1" x14ac:dyDescent="0.25">
      <c r="A784" s="331">
        <v>524</v>
      </c>
      <c r="B784" s="82" t="s">
        <v>384</v>
      </c>
      <c r="C784" s="241">
        <v>1987</v>
      </c>
      <c r="D784" s="241">
        <v>2019</v>
      </c>
      <c r="E784" s="247" t="s">
        <v>338</v>
      </c>
      <c r="F784" s="248">
        <v>9</v>
      </c>
      <c r="G784" s="248">
        <v>4</v>
      </c>
      <c r="H784" s="41">
        <v>8737.9</v>
      </c>
      <c r="I784" s="130">
        <v>0</v>
      </c>
      <c r="J784" s="41">
        <v>7725.3</v>
      </c>
      <c r="K784" s="257">
        <f t="shared" si="229"/>
        <v>13777906.210000001</v>
      </c>
      <c r="L784" s="249">
        <v>0</v>
      </c>
      <c r="M784" s="249">
        <v>0</v>
      </c>
      <c r="N784" s="249">
        <v>0</v>
      </c>
      <c r="O784" s="43">
        <f>'[1]Прод. прилож (2)'!$D$705</f>
        <v>13777906.210000001</v>
      </c>
      <c r="P784" s="249">
        <f t="shared" si="221"/>
        <v>1576.7983394179382</v>
      </c>
      <c r="Q784" s="41">
        <v>9673</v>
      </c>
      <c r="R784" s="57" t="s">
        <v>92</v>
      </c>
      <c r="S784" s="53"/>
      <c r="T784" s="16"/>
    </row>
    <row r="785" spans="1:207" s="118" customFormat="1" ht="30" customHeight="1" x14ac:dyDescent="0.25">
      <c r="A785" s="331">
        <v>525</v>
      </c>
      <c r="B785" s="237" t="s">
        <v>1214</v>
      </c>
      <c r="C785" s="179">
        <v>1958</v>
      </c>
      <c r="D785" s="179" t="s">
        <v>201</v>
      </c>
      <c r="E785" s="192" t="s">
        <v>20</v>
      </c>
      <c r="F785" s="194">
        <v>3</v>
      </c>
      <c r="G785" s="194">
        <v>3</v>
      </c>
      <c r="H785" s="227">
        <v>2070</v>
      </c>
      <c r="I785" s="225">
        <v>159</v>
      </c>
      <c r="J785" s="41">
        <v>813.4</v>
      </c>
      <c r="K785" s="257">
        <f t="shared" ref="K785" si="230">SUM(L785:O785)</f>
        <v>676148</v>
      </c>
      <c r="L785" s="43">
        <v>0</v>
      </c>
      <c r="M785" s="43">
        <v>0</v>
      </c>
      <c r="N785" s="43">
        <v>0</v>
      </c>
      <c r="O785" s="51">
        <f>'[1]Прод. прилож (2)'!$D$212</f>
        <v>676148</v>
      </c>
      <c r="P785" s="41">
        <f>K785/H784</f>
        <v>77.381064100069807</v>
      </c>
      <c r="Q785" s="257">
        <v>9673</v>
      </c>
      <c r="R785" s="57" t="s">
        <v>91</v>
      </c>
      <c r="S785" s="137"/>
      <c r="T785" s="15"/>
      <c r="U785" s="15"/>
    </row>
    <row r="786" spans="1:207" s="15" customFormat="1" ht="30" customHeight="1" x14ac:dyDescent="0.25">
      <c r="A786" s="383">
        <v>526</v>
      </c>
      <c r="B786" s="388" t="s">
        <v>380</v>
      </c>
      <c r="C786" s="374">
        <v>1965</v>
      </c>
      <c r="D786" s="374" t="s">
        <v>201</v>
      </c>
      <c r="E786" s="378" t="s">
        <v>20</v>
      </c>
      <c r="F786" s="394">
        <v>5</v>
      </c>
      <c r="G786" s="394">
        <v>3</v>
      </c>
      <c r="H786" s="405">
        <v>2711.7</v>
      </c>
      <c r="I786" s="407">
        <v>0</v>
      </c>
      <c r="J786" s="405">
        <v>2711.7</v>
      </c>
      <c r="K786" s="257">
        <f t="shared" si="229"/>
        <v>73789.850000000006</v>
      </c>
      <c r="L786" s="249">
        <v>0</v>
      </c>
      <c r="M786" s="249">
        <v>0</v>
      </c>
      <c r="N786" s="249">
        <v>0</v>
      </c>
      <c r="O786" s="43">
        <f>'[1]Прод. прилож (2)'!$D$706</f>
        <v>73789.850000000006</v>
      </c>
      <c r="P786" s="249">
        <f t="shared" si="221"/>
        <v>27.211656894199216</v>
      </c>
      <c r="Q786" s="41">
        <v>9673</v>
      </c>
      <c r="R786" s="57" t="s">
        <v>92</v>
      </c>
      <c r="S786" s="46"/>
      <c r="V786" s="118"/>
      <c r="W786" s="118"/>
      <c r="X786" s="118"/>
      <c r="Y786" s="118"/>
      <c r="Z786" s="118"/>
      <c r="AA786" s="118"/>
      <c r="AB786" s="118"/>
      <c r="AC786" s="118"/>
      <c r="AD786" s="118"/>
      <c r="AE786" s="118"/>
      <c r="AF786" s="118"/>
      <c r="AG786" s="118"/>
      <c r="AH786" s="118"/>
      <c r="AI786" s="118"/>
      <c r="AJ786" s="118"/>
      <c r="AK786" s="118"/>
      <c r="AL786" s="118"/>
      <c r="AM786" s="118"/>
      <c r="AN786" s="118"/>
      <c r="AO786" s="118"/>
      <c r="AP786" s="118"/>
      <c r="AQ786" s="118"/>
      <c r="AR786" s="118"/>
      <c r="AS786" s="118"/>
      <c r="AT786" s="118"/>
      <c r="AU786" s="118"/>
      <c r="AV786" s="118"/>
      <c r="AW786" s="118"/>
      <c r="AX786" s="118"/>
      <c r="AY786" s="118"/>
      <c r="AZ786" s="118"/>
      <c r="BA786" s="118"/>
      <c r="BB786" s="118"/>
      <c r="BC786" s="118"/>
      <c r="BD786" s="118"/>
      <c r="BE786" s="118"/>
      <c r="BF786" s="118"/>
      <c r="BG786" s="118"/>
      <c r="BH786" s="118"/>
      <c r="BI786" s="118"/>
      <c r="BJ786" s="118"/>
      <c r="BK786" s="118"/>
      <c r="BL786" s="118"/>
      <c r="BM786" s="118"/>
      <c r="BN786" s="118"/>
      <c r="BO786" s="118"/>
      <c r="BP786" s="118"/>
      <c r="BQ786" s="118"/>
      <c r="BR786" s="118"/>
      <c r="BS786" s="118"/>
      <c r="BT786" s="118"/>
      <c r="BU786" s="118"/>
      <c r="BV786" s="118"/>
      <c r="BW786" s="118"/>
      <c r="BX786" s="118"/>
      <c r="BY786" s="118"/>
      <c r="BZ786" s="118"/>
      <c r="CA786" s="118"/>
      <c r="CB786" s="118"/>
      <c r="CC786" s="118"/>
      <c r="CD786" s="118"/>
      <c r="CE786" s="118"/>
      <c r="CF786" s="118"/>
      <c r="CG786" s="118"/>
      <c r="CH786" s="118"/>
      <c r="CI786" s="118"/>
      <c r="CJ786" s="118"/>
      <c r="CK786" s="118"/>
      <c r="CL786" s="118"/>
      <c r="CM786" s="118"/>
      <c r="CN786" s="118"/>
      <c r="CO786" s="118"/>
      <c r="CP786" s="118"/>
      <c r="CQ786" s="118"/>
      <c r="CR786" s="118"/>
      <c r="CS786" s="118"/>
      <c r="CT786" s="118"/>
      <c r="CU786" s="118"/>
      <c r="CV786" s="118"/>
      <c r="CW786" s="118"/>
      <c r="CX786" s="118"/>
      <c r="CY786" s="118"/>
      <c r="CZ786" s="118"/>
      <c r="DA786" s="118"/>
      <c r="DB786" s="118"/>
      <c r="DC786" s="118"/>
      <c r="DD786" s="118"/>
      <c r="DE786" s="118"/>
      <c r="DF786" s="118"/>
      <c r="DG786" s="118"/>
      <c r="DH786" s="118"/>
      <c r="DI786" s="118"/>
      <c r="DJ786" s="118"/>
      <c r="DK786" s="118"/>
      <c r="DL786" s="118"/>
      <c r="DM786" s="118"/>
      <c r="DN786" s="118"/>
      <c r="DO786" s="118"/>
      <c r="DP786" s="118"/>
      <c r="DQ786" s="118"/>
      <c r="DR786" s="118"/>
      <c r="DS786" s="118"/>
      <c r="DT786" s="118"/>
      <c r="DU786" s="118"/>
      <c r="DV786" s="118"/>
      <c r="DW786" s="118"/>
      <c r="DX786" s="118"/>
      <c r="DY786" s="118"/>
      <c r="DZ786" s="118"/>
      <c r="EA786" s="118"/>
      <c r="EB786" s="118"/>
      <c r="EC786" s="118"/>
      <c r="ED786" s="118"/>
      <c r="EE786" s="118"/>
      <c r="EF786" s="118"/>
      <c r="EG786" s="118"/>
      <c r="EH786" s="118"/>
      <c r="EI786" s="118"/>
      <c r="EJ786" s="118"/>
      <c r="EK786" s="118"/>
      <c r="EL786" s="118"/>
      <c r="EM786" s="118"/>
      <c r="EN786" s="118"/>
      <c r="EO786" s="118"/>
      <c r="EP786" s="118"/>
      <c r="EQ786" s="118"/>
      <c r="ER786" s="118"/>
      <c r="ES786" s="118"/>
      <c r="ET786" s="118"/>
      <c r="EU786" s="118"/>
      <c r="EV786" s="118"/>
      <c r="EW786" s="118"/>
      <c r="EX786" s="118"/>
      <c r="EY786" s="118"/>
      <c r="EZ786" s="118"/>
      <c r="FA786" s="118"/>
      <c r="FB786" s="118"/>
      <c r="FC786" s="118"/>
      <c r="FD786" s="118"/>
      <c r="FE786" s="118"/>
      <c r="FF786" s="118"/>
      <c r="FG786" s="118"/>
      <c r="FH786" s="118"/>
      <c r="FI786" s="118"/>
      <c r="FJ786" s="118"/>
      <c r="FK786" s="118"/>
      <c r="FL786" s="118"/>
      <c r="FM786" s="118"/>
      <c r="FN786" s="118"/>
      <c r="FO786" s="118"/>
      <c r="FP786" s="118"/>
      <c r="FQ786" s="118"/>
      <c r="FR786" s="118"/>
      <c r="FS786" s="118"/>
      <c r="FT786" s="118"/>
      <c r="FU786" s="118"/>
      <c r="FV786" s="118"/>
      <c r="FW786" s="118"/>
      <c r="FX786" s="118"/>
      <c r="FY786" s="118"/>
      <c r="FZ786" s="118"/>
      <c r="GA786" s="118"/>
      <c r="GB786" s="118"/>
      <c r="GC786" s="118"/>
      <c r="GD786" s="118"/>
      <c r="GE786" s="118"/>
      <c r="GF786" s="118"/>
      <c r="GG786" s="118"/>
      <c r="GH786" s="118"/>
      <c r="GI786" s="118"/>
      <c r="GJ786" s="118"/>
      <c r="GK786" s="118"/>
      <c r="GL786" s="118"/>
      <c r="GM786" s="118"/>
      <c r="GN786" s="118"/>
      <c r="GO786" s="118"/>
      <c r="GP786" s="118"/>
      <c r="GQ786" s="118"/>
      <c r="GR786" s="118"/>
      <c r="GS786" s="118"/>
      <c r="GT786" s="118"/>
      <c r="GU786" s="118"/>
      <c r="GV786" s="118"/>
      <c r="GW786" s="118"/>
      <c r="GX786" s="118"/>
      <c r="GY786" s="118"/>
    </row>
    <row r="787" spans="1:207" s="15" customFormat="1" ht="30" customHeight="1" x14ac:dyDescent="0.25">
      <c r="A787" s="384"/>
      <c r="B787" s="389"/>
      <c r="C787" s="375"/>
      <c r="D787" s="375"/>
      <c r="E787" s="379"/>
      <c r="F787" s="395"/>
      <c r="G787" s="395"/>
      <c r="H787" s="406"/>
      <c r="I787" s="408"/>
      <c r="J787" s="406"/>
      <c r="K787" s="257">
        <f t="shared" si="229"/>
        <v>8191750</v>
      </c>
      <c r="L787" s="249">
        <v>0</v>
      </c>
      <c r="M787" s="249">
        <v>0</v>
      </c>
      <c r="N787" s="249">
        <v>0</v>
      </c>
      <c r="O787" s="43">
        <f>'[1]Прод. прилож (2)'!$D$1397</f>
        <v>8191750</v>
      </c>
      <c r="P787" s="249">
        <f>K787/H786</f>
        <v>3020.8909540140871</v>
      </c>
      <c r="Q787" s="41">
        <v>9673</v>
      </c>
      <c r="R787" s="57" t="s">
        <v>93</v>
      </c>
      <c r="S787" s="46"/>
      <c r="V787" s="118"/>
      <c r="W787" s="118"/>
      <c r="X787" s="118"/>
      <c r="Y787" s="118"/>
      <c r="Z787" s="118"/>
      <c r="AA787" s="118"/>
      <c r="AB787" s="118"/>
      <c r="AC787" s="118"/>
      <c r="AD787" s="118"/>
      <c r="AE787" s="118"/>
      <c r="AF787" s="118"/>
      <c r="AG787" s="118"/>
      <c r="AH787" s="118"/>
      <c r="AI787" s="118"/>
      <c r="AJ787" s="118"/>
      <c r="AK787" s="118"/>
      <c r="AL787" s="118"/>
      <c r="AM787" s="118"/>
      <c r="AN787" s="118"/>
      <c r="AO787" s="118"/>
      <c r="AP787" s="118"/>
      <c r="AQ787" s="118"/>
      <c r="AR787" s="118"/>
      <c r="AS787" s="118"/>
      <c r="AT787" s="118"/>
      <c r="AU787" s="118"/>
      <c r="AV787" s="118"/>
      <c r="AW787" s="118"/>
      <c r="AX787" s="118"/>
      <c r="AY787" s="118"/>
      <c r="AZ787" s="118"/>
      <c r="BA787" s="118"/>
      <c r="BB787" s="118"/>
      <c r="BC787" s="118"/>
      <c r="BD787" s="118"/>
      <c r="BE787" s="118"/>
      <c r="BF787" s="118"/>
      <c r="BG787" s="118"/>
      <c r="BH787" s="118"/>
      <c r="BI787" s="118"/>
      <c r="BJ787" s="118"/>
      <c r="BK787" s="118"/>
      <c r="BL787" s="118"/>
      <c r="BM787" s="118"/>
      <c r="BN787" s="118"/>
      <c r="BO787" s="118"/>
      <c r="BP787" s="118"/>
      <c r="BQ787" s="118"/>
      <c r="BR787" s="118"/>
      <c r="BS787" s="118"/>
      <c r="BT787" s="118"/>
      <c r="BU787" s="118"/>
      <c r="BV787" s="118"/>
      <c r="BW787" s="118"/>
      <c r="BX787" s="118"/>
      <c r="BY787" s="118"/>
      <c r="BZ787" s="118"/>
      <c r="CA787" s="118"/>
      <c r="CB787" s="118"/>
      <c r="CC787" s="118"/>
      <c r="CD787" s="118"/>
      <c r="CE787" s="118"/>
      <c r="CF787" s="118"/>
      <c r="CG787" s="118"/>
      <c r="CH787" s="118"/>
      <c r="CI787" s="118"/>
      <c r="CJ787" s="118"/>
      <c r="CK787" s="118"/>
      <c r="CL787" s="118"/>
      <c r="CM787" s="118"/>
      <c r="CN787" s="118"/>
      <c r="CO787" s="118"/>
      <c r="CP787" s="118"/>
      <c r="CQ787" s="118"/>
      <c r="CR787" s="118"/>
      <c r="CS787" s="118"/>
      <c r="CT787" s="118"/>
      <c r="CU787" s="118"/>
      <c r="CV787" s="118"/>
      <c r="CW787" s="118"/>
      <c r="CX787" s="118"/>
      <c r="CY787" s="118"/>
      <c r="CZ787" s="118"/>
      <c r="DA787" s="118"/>
      <c r="DB787" s="118"/>
      <c r="DC787" s="118"/>
      <c r="DD787" s="118"/>
      <c r="DE787" s="118"/>
      <c r="DF787" s="118"/>
      <c r="DG787" s="118"/>
      <c r="DH787" s="118"/>
      <c r="DI787" s="118"/>
      <c r="DJ787" s="118"/>
      <c r="DK787" s="118"/>
      <c r="DL787" s="118"/>
      <c r="DM787" s="118"/>
      <c r="DN787" s="118"/>
      <c r="DO787" s="118"/>
      <c r="DP787" s="118"/>
      <c r="DQ787" s="118"/>
      <c r="DR787" s="118"/>
      <c r="DS787" s="118"/>
      <c r="DT787" s="118"/>
      <c r="DU787" s="118"/>
      <c r="DV787" s="118"/>
      <c r="DW787" s="118"/>
      <c r="DX787" s="118"/>
      <c r="DY787" s="118"/>
      <c r="DZ787" s="118"/>
      <c r="EA787" s="118"/>
      <c r="EB787" s="118"/>
      <c r="EC787" s="118"/>
      <c r="ED787" s="118"/>
      <c r="EE787" s="118"/>
      <c r="EF787" s="118"/>
      <c r="EG787" s="118"/>
      <c r="EH787" s="118"/>
      <c r="EI787" s="118"/>
      <c r="EJ787" s="118"/>
      <c r="EK787" s="118"/>
      <c r="EL787" s="118"/>
      <c r="EM787" s="118"/>
      <c r="EN787" s="118"/>
      <c r="EO787" s="118"/>
      <c r="EP787" s="118"/>
      <c r="EQ787" s="118"/>
      <c r="ER787" s="118"/>
      <c r="ES787" s="118"/>
      <c r="ET787" s="118"/>
      <c r="EU787" s="118"/>
      <c r="EV787" s="118"/>
      <c r="EW787" s="118"/>
      <c r="EX787" s="118"/>
      <c r="EY787" s="118"/>
      <c r="EZ787" s="118"/>
      <c r="FA787" s="118"/>
      <c r="FB787" s="118"/>
      <c r="FC787" s="118"/>
      <c r="FD787" s="118"/>
      <c r="FE787" s="118"/>
      <c r="FF787" s="118"/>
      <c r="FG787" s="118"/>
      <c r="FH787" s="118"/>
      <c r="FI787" s="118"/>
      <c r="FJ787" s="118"/>
      <c r="FK787" s="118"/>
      <c r="FL787" s="118"/>
      <c r="FM787" s="118"/>
      <c r="FN787" s="118"/>
      <c r="FO787" s="118"/>
      <c r="FP787" s="118"/>
      <c r="FQ787" s="118"/>
      <c r="FR787" s="118"/>
      <c r="FS787" s="118"/>
      <c r="FT787" s="118"/>
      <c r="FU787" s="118"/>
      <c r="FV787" s="118"/>
      <c r="FW787" s="118"/>
      <c r="FX787" s="118"/>
      <c r="FY787" s="118"/>
      <c r="FZ787" s="118"/>
      <c r="GA787" s="118"/>
      <c r="GB787" s="118"/>
      <c r="GC787" s="118"/>
      <c r="GD787" s="118"/>
      <c r="GE787" s="118"/>
      <c r="GF787" s="118"/>
      <c r="GG787" s="118"/>
      <c r="GH787" s="118"/>
      <c r="GI787" s="118"/>
      <c r="GJ787" s="118"/>
      <c r="GK787" s="118"/>
      <c r="GL787" s="118"/>
      <c r="GM787" s="118"/>
      <c r="GN787" s="118"/>
      <c r="GO787" s="118"/>
      <c r="GP787" s="118"/>
      <c r="GQ787" s="118"/>
      <c r="GR787" s="118"/>
      <c r="GS787" s="118"/>
      <c r="GT787" s="118"/>
      <c r="GU787" s="118"/>
      <c r="GV787" s="118"/>
      <c r="GW787" s="118"/>
      <c r="GX787" s="118"/>
      <c r="GY787" s="118"/>
    </row>
    <row r="788" spans="1:207" s="15" customFormat="1" ht="30" customHeight="1" x14ac:dyDescent="0.25">
      <c r="A788" s="171">
        <v>527</v>
      </c>
      <c r="B788" s="237" t="s">
        <v>340</v>
      </c>
      <c r="C788" s="179">
        <v>1963</v>
      </c>
      <c r="D788" s="179" t="s">
        <v>201</v>
      </c>
      <c r="E788" s="192" t="s">
        <v>20</v>
      </c>
      <c r="F788" s="194">
        <v>2</v>
      </c>
      <c r="G788" s="194">
        <v>2</v>
      </c>
      <c r="H788" s="227">
        <v>374</v>
      </c>
      <c r="I788" s="225">
        <v>0</v>
      </c>
      <c r="J788" s="41">
        <v>374</v>
      </c>
      <c r="K788" s="257">
        <f t="shared" si="229"/>
        <v>252503.85</v>
      </c>
      <c r="L788" s="249">
        <v>0</v>
      </c>
      <c r="M788" s="249">
        <f>'[1]Прод. прилож (2)'!$D$213</f>
        <v>252503.85</v>
      </c>
      <c r="N788" s="249">
        <v>0</v>
      </c>
      <c r="O788" s="43">
        <v>0</v>
      </c>
      <c r="P788" s="249">
        <f t="shared" si="221"/>
        <v>675.14398395721923</v>
      </c>
      <c r="Q788" s="41">
        <v>9673</v>
      </c>
      <c r="R788" s="251" t="s">
        <v>91</v>
      </c>
      <c r="S788" s="147"/>
    </row>
    <row r="789" spans="1:207" s="15" customFormat="1" ht="30" customHeight="1" x14ac:dyDescent="0.25">
      <c r="A789" s="171">
        <v>528</v>
      </c>
      <c r="B789" s="237" t="s">
        <v>1404</v>
      </c>
      <c r="C789" s="179">
        <v>1971</v>
      </c>
      <c r="D789" s="179" t="s">
        <v>201</v>
      </c>
      <c r="E789" s="192" t="s">
        <v>20</v>
      </c>
      <c r="F789" s="194">
        <v>5</v>
      </c>
      <c r="G789" s="194">
        <v>1</v>
      </c>
      <c r="H789" s="227">
        <v>3851.7</v>
      </c>
      <c r="I789" s="225">
        <v>303.39999999999998</v>
      </c>
      <c r="J789" s="41">
        <v>3101.38</v>
      </c>
      <c r="K789" s="257">
        <f>SUM(L789:O789)</f>
        <v>15451867.27</v>
      </c>
      <c r="L789" s="249">
        <v>0</v>
      </c>
      <c r="M789" s="249">
        <v>0</v>
      </c>
      <c r="N789" s="249">
        <v>0</v>
      </c>
      <c r="O789" s="43">
        <f>'[1]Прод. прилож (2)'!$D$1401</f>
        <v>15451867.27</v>
      </c>
      <c r="P789" s="249">
        <f>K789/H789</f>
        <v>4011.7006179089753</v>
      </c>
      <c r="Q789" s="41">
        <v>9673</v>
      </c>
      <c r="R789" s="251" t="s">
        <v>93</v>
      </c>
      <c r="S789" s="147"/>
    </row>
    <row r="790" spans="1:207" s="88" customFormat="1" ht="30" customHeight="1" x14ac:dyDescent="0.25">
      <c r="A790" s="383">
        <v>529</v>
      </c>
      <c r="B790" s="388" t="s">
        <v>1388</v>
      </c>
      <c r="C790" s="378">
        <v>1959</v>
      </c>
      <c r="D790" s="374" t="s">
        <v>201</v>
      </c>
      <c r="E790" s="378" t="s">
        <v>20</v>
      </c>
      <c r="F790" s="394">
        <v>2</v>
      </c>
      <c r="G790" s="394">
        <v>2</v>
      </c>
      <c r="H790" s="425">
        <v>757</v>
      </c>
      <c r="I790" s="423">
        <v>158.69999999999999</v>
      </c>
      <c r="J790" s="405">
        <v>453.5</v>
      </c>
      <c r="K790" s="257">
        <f>SUM(L790:O790)</f>
        <v>232534.8</v>
      </c>
      <c r="L790" s="61">
        <v>0</v>
      </c>
      <c r="M790" s="61">
        <v>0</v>
      </c>
      <c r="N790" s="61">
        <v>0</v>
      </c>
      <c r="O790" s="61">
        <f>'[1]Прод. прилож (2)'!$D$707</f>
        <v>232534.8</v>
      </c>
      <c r="P790" s="41">
        <f>K790/H790</f>
        <v>307.17939233817702</v>
      </c>
      <c r="Q790" s="257">
        <v>9673</v>
      </c>
      <c r="R790" s="45" t="s">
        <v>92</v>
      </c>
      <c r="S790" s="87"/>
      <c r="T790" s="87"/>
      <c r="U790" s="87"/>
    </row>
    <row r="791" spans="1:207" s="88" customFormat="1" ht="30" customHeight="1" x14ac:dyDescent="0.25">
      <c r="A791" s="384"/>
      <c r="B791" s="389"/>
      <c r="C791" s="379"/>
      <c r="D791" s="375"/>
      <c r="E791" s="379"/>
      <c r="F791" s="395"/>
      <c r="G791" s="395"/>
      <c r="H791" s="426"/>
      <c r="I791" s="424"/>
      <c r="J791" s="406"/>
      <c r="K791" s="257">
        <f>SUM(L791:O791)</f>
        <v>6126798.4100000001</v>
      </c>
      <c r="L791" s="249">
        <v>0</v>
      </c>
      <c r="M791" s="249">
        <v>0</v>
      </c>
      <c r="N791" s="249">
        <v>0</v>
      </c>
      <c r="O791" s="61">
        <f>'[1]Прод. прилож (2)'!$D$1402</f>
        <v>6126798.4100000001</v>
      </c>
      <c r="P791" s="41">
        <f>K791/H790</f>
        <v>8093.5249801849404</v>
      </c>
      <c r="Q791" s="41">
        <v>9673</v>
      </c>
      <c r="R791" s="45" t="s">
        <v>93</v>
      </c>
      <c r="S791" s="90"/>
      <c r="T791" s="87"/>
      <c r="U791" s="87"/>
    </row>
    <row r="792" spans="1:207" s="15" customFormat="1" ht="30" customHeight="1" x14ac:dyDescent="0.25">
      <c r="A792" s="171">
        <v>530</v>
      </c>
      <c r="B792" s="82" t="s">
        <v>411</v>
      </c>
      <c r="C792" s="241">
        <v>1965</v>
      </c>
      <c r="D792" s="241" t="s">
        <v>201</v>
      </c>
      <c r="E792" s="247" t="s">
        <v>20</v>
      </c>
      <c r="F792" s="248">
        <v>5</v>
      </c>
      <c r="G792" s="248">
        <v>4</v>
      </c>
      <c r="H792" s="43">
        <v>3455.5</v>
      </c>
      <c r="I792" s="41">
        <v>0</v>
      </c>
      <c r="J792" s="41">
        <v>3455.5</v>
      </c>
      <c r="K792" s="257">
        <f t="shared" si="229"/>
        <v>50000</v>
      </c>
      <c r="L792" s="249">
        <v>0</v>
      </c>
      <c r="M792" s="249">
        <v>0</v>
      </c>
      <c r="N792" s="249">
        <v>0</v>
      </c>
      <c r="O792" s="43">
        <f>'[1]Прод. прилож (2)'!$D$1398</f>
        <v>50000</v>
      </c>
      <c r="P792" s="249">
        <f t="shared" si="221"/>
        <v>14.46968600781363</v>
      </c>
      <c r="Q792" s="41">
        <v>9673</v>
      </c>
      <c r="R792" s="57" t="s">
        <v>93</v>
      </c>
      <c r="S792" s="46"/>
      <c r="V792" s="118"/>
      <c r="W792" s="118"/>
      <c r="X792" s="118"/>
      <c r="Y792" s="118"/>
      <c r="Z792" s="118"/>
      <c r="AA792" s="118"/>
      <c r="AB792" s="118"/>
      <c r="AC792" s="118"/>
      <c r="AD792" s="118"/>
      <c r="AE792" s="118"/>
      <c r="AF792" s="118"/>
      <c r="AG792" s="118"/>
      <c r="AH792" s="118"/>
      <c r="AI792" s="118"/>
      <c r="AJ792" s="118"/>
      <c r="AK792" s="118"/>
      <c r="AL792" s="118"/>
      <c r="AM792" s="118"/>
      <c r="AN792" s="118"/>
      <c r="AO792" s="118"/>
      <c r="AP792" s="118"/>
      <c r="AQ792" s="118"/>
      <c r="AR792" s="118"/>
      <c r="AS792" s="118"/>
      <c r="AT792" s="118"/>
      <c r="AU792" s="118"/>
      <c r="AV792" s="118"/>
      <c r="AW792" s="118"/>
      <c r="AX792" s="118"/>
      <c r="AY792" s="118"/>
      <c r="AZ792" s="118"/>
      <c r="BA792" s="118"/>
      <c r="BB792" s="118"/>
      <c r="BC792" s="118"/>
      <c r="BD792" s="118"/>
      <c r="BE792" s="118"/>
      <c r="BF792" s="118"/>
      <c r="BG792" s="118"/>
      <c r="BH792" s="118"/>
      <c r="BI792" s="118"/>
      <c r="BJ792" s="118"/>
      <c r="BK792" s="118"/>
      <c r="BL792" s="118"/>
      <c r="BM792" s="118"/>
      <c r="BN792" s="118"/>
      <c r="BO792" s="118"/>
      <c r="BP792" s="118"/>
      <c r="BQ792" s="118"/>
      <c r="BR792" s="118"/>
      <c r="BS792" s="118"/>
      <c r="BT792" s="118"/>
      <c r="BU792" s="118"/>
      <c r="BV792" s="118"/>
      <c r="BW792" s="118"/>
      <c r="BX792" s="118"/>
      <c r="BY792" s="118"/>
      <c r="BZ792" s="118"/>
      <c r="CA792" s="118"/>
      <c r="CB792" s="118"/>
      <c r="CC792" s="118"/>
      <c r="CD792" s="118"/>
      <c r="CE792" s="118"/>
      <c r="CF792" s="118"/>
      <c r="CG792" s="118"/>
      <c r="CH792" s="118"/>
      <c r="CI792" s="118"/>
      <c r="CJ792" s="118"/>
      <c r="CK792" s="118"/>
      <c r="CL792" s="118"/>
      <c r="CM792" s="118"/>
      <c r="CN792" s="118"/>
      <c r="CO792" s="118"/>
      <c r="CP792" s="118"/>
      <c r="CQ792" s="118"/>
      <c r="CR792" s="118"/>
      <c r="CS792" s="118"/>
      <c r="CT792" s="118"/>
      <c r="CU792" s="118"/>
      <c r="CV792" s="118"/>
      <c r="CW792" s="118"/>
      <c r="CX792" s="118"/>
      <c r="CY792" s="118"/>
      <c r="CZ792" s="118"/>
      <c r="DA792" s="118"/>
      <c r="DB792" s="118"/>
      <c r="DC792" s="118"/>
      <c r="DD792" s="118"/>
      <c r="DE792" s="118"/>
      <c r="DF792" s="118"/>
      <c r="DG792" s="118"/>
      <c r="DH792" s="118"/>
      <c r="DI792" s="118"/>
      <c r="DJ792" s="118"/>
      <c r="DK792" s="118"/>
      <c r="DL792" s="118"/>
      <c r="DM792" s="118"/>
      <c r="DN792" s="118"/>
      <c r="DO792" s="118"/>
      <c r="DP792" s="118"/>
      <c r="DQ792" s="118"/>
      <c r="DR792" s="118"/>
      <c r="DS792" s="118"/>
      <c r="DT792" s="118"/>
      <c r="DU792" s="118"/>
      <c r="DV792" s="118"/>
      <c r="DW792" s="118"/>
      <c r="DX792" s="118"/>
      <c r="DY792" s="118"/>
      <c r="DZ792" s="118"/>
      <c r="EA792" s="118"/>
      <c r="EB792" s="118"/>
      <c r="EC792" s="118"/>
      <c r="ED792" s="118"/>
      <c r="EE792" s="118"/>
      <c r="EF792" s="118"/>
      <c r="EG792" s="118"/>
      <c r="EH792" s="118"/>
      <c r="EI792" s="118"/>
      <c r="EJ792" s="118"/>
      <c r="EK792" s="118"/>
      <c r="EL792" s="118"/>
      <c r="EM792" s="118"/>
      <c r="EN792" s="118"/>
      <c r="EO792" s="118"/>
      <c r="EP792" s="118"/>
      <c r="EQ792" s="118"/>
      <c r="ER792" s="118"/>
      <c r="ES792" s="118"/>
      <c r="ET792" s="118"/>
      <c r="EU792" s="118"/>
      <c r="EV792" s="118"/>
      <c r="EW792" s="118"/>
      <c r="EX792" s="118"/>
      <c r="EY792" s="118"/>
      <c r="EZ792" s="118"/>
      <c r="FA792" s="118"/>
      <c r="FB792" s="118"/>
      <c r="FC792" s="118"/>
      <c r="FD792" s="118"/>
      <c r="FE792" s="118"/>
      <c r="FF792" s="118"/>
      <c r="FG792" s="118"/>
      <c r="FH792" s="118"/>
      <c r="FI792" s="118"/>
      <c r="FJ792" s="118"/>
      <c r="FK792" s="118"/>
      <c r="FL792" s="118"/>
      <c r="FM792" s="118"/>
      <c r="FN792" s="118"/>
      <c r="FO792" s="118"/>
      <c r="FP792" s="118"/>
      <c r="FQ792" s="118"/>
      <c r="FR792" s="118"/>
      <c r="FS792" s="118"/>
      <c r="FT792" s="118"/>
      <c r="FU792" s="118"/>
      <c r="FV792" s="118"/>
      <c r="FW792" s="118"/>
      <c r="FX792" s="118"/>
      <c r="FY792" s="118"/>
      <c r="FZ792" s="118"/>
      <c r="GA792" s="118"/>
      <c r="GB792" s="118"/>
      <c r="GC792" s="118"/>
      <c r="GD792" s="118"/>
      <c r="GE792" s="118"/>
      <c r="GF792" s="118"/>
      <c r="GG792" s="118"/>
      <c r="GH792" s="118"/>
      <c r="GI792" s="118"/>
      <c r="GJ792" s="118"/>
      <c r="GK792" s="118"/>
      <c r="GL792" s="118"/>
      <c r="GM792" s="118"/>
      <c r="GN792" s="118"/>
      <c r="GO792" s="118"/>
      <c r="GP792" s="118"/>
      <c r="GQ792" s="118"/>
      <c r="GR792" s="118"/>
      <c r="GS792" s="118"/>
      <c r="GT792" s="118"/>
      <c r="GU792" s="118"/>
      <c r="GV792" s="118"/>
      <c r="GW792" s="118"/>
      <c r="GX792" s="118"/>
      <c r="GY792" s="118"/>
    </row>
    <row r="793" spans="1:207" s="15" customFormat="1" ht="30" customHeight="1" x14ac:dyDescent="0.25">
      <c r="A793" s="171">
        <v>531</v>
      </c>
      <c r="B793" s="82" t="s">
        <v>412</v>
      </c>
      <c r="C793" s="241">
        <v>1965</v>
      </c>
      <c r="D793" s="241" t="s">
        <v>201</v>
      </c>
      <c r="E793" s="247" t="s">
        <v>20</v>
      </c>
      <c r="F793" s="248">
        <v>5</v>
      </c>
      <c r="G793" s="248">
        <v>4</v>
      </c>
      <c r="H793" s="43">
        <v>3406.5</v>
      </c>
      <c r="I793" s="41">
        <v>0</v>
      </c>
      <c r="J793" s="41">
        <v>3406.5</v>
      </c>
      <c r="K793" s="257">
        <f t="shared" si="229"/>
        <v>50000</v>
      </c>
      <c r="L793" s="249">
        <v>0</v>
      </c>
      <c r="M793" s="249">
        <v>0</v>
      </c>
      <c r="N793" s="249">
        <v>0</v>
      </c>
      <c r="O793" s="43">
        <f>'[1]Прод. прилож (2)'!$D$1399</f>
        <v>50000</v>
      </c>
      <c r="P793" s="249">
        <f t="shared" si="221"/>
        <v>14.677821811243211</v>
      </c>
      <c r="Q793" s="41">
        <v>9673</v>
      </c>
      <c r="R793" s="57" t="s">
        <v>93</v>
      </c>
      <c r="S793" s="46"/>
      <c r="V793" s="118"/>
      <c r="W793" s="118"/>
      <c r="X793" s="118"/>
      <c r="Y793" s="118"/>
      <c r="Z793" s="118"/>
      <c r="AA793" s="118"/>
      <c r="AB793" s="118"/>
      <c r="AC793" s="118"/>
      <c r="AD793" s="118"/>
      <c r="AE793" s="118"/>
      <c r="AF793" s="118"/>
      <c r="AG793" s="118"/>
      <c r="AH793" s="118"/>
      <c r="AI793" s="118"/>
      <c r="AJ793" s="118"/>
      <c r="AK793" s="118"/>
      <c r="AL793" s="118"/>
      <c r="AM793" s="118"/>
      <c r="AN793" s="118"/>
      <c r="AO793" s="118"/>
      <c r="AP793" s="118"/>
      <c r="AQ793" s="118"/>
      <c r="AR793" s="118"/>
      <c r="AS793" s="118"/>
      <c r="AT793" s="118"/>
      <c r="AU793" s="118"/>
      <c r="AV793" s="118"/>
      <c r="AW793" s="118"/>
      <c r="AX793" s="118"/>
      <c r="AY793" s="118"/>
      <c r="AZ793" s="118"/>
      <c r="BA793" s="118"/>
      <c r="BB793" s="118"/>
      <c r="BC793" s="118"/>
      <c r="BD793" s="118"/>
      <c r="BE793" s="118"/>
      <c r="BF793" s="118"/>
      <c r="BG793" s="118"/>
      <c r="BH793" s="118"/>
      <c r="BI793" s="118"/>
      <c r="BJ793" s="118"/>
      <c r="BK793" s="118"/>
      <c r="BL793" s="118"/>
      <c r="BM793" s="118"/>
      <c r="BN793" s="118"/>
      <c r="BO793" s="118"/>
      <c r="BP793" s="118"/>
      <c r="BQ793" s="118"/>
      <c r="BR793" s="118"/>
      <c r="BS793" s="118"/>
      <c r="BT793" s="118"/>
      <c r="BU793" s="118"/>
      <c r="BV793" s="118"/>
      <c r="BW793" s="118"/>
      <c r="BX793" s="118"/>
      <c r="BY793" s="118"/>
      <c r="BZ793" s="118"/>
      <c r="CA793" s="118"/>
      <c r="CB793" s="118"/>
      <c r="CC793" s="118"/>
      <c r="CD793" s="118"/>
      <c r="CE793" s="118"/>
      <c r="CF793" s="118"/>
      <c r="CG793" s="118"/>
      <c r="CH793" s="118"/>
      <c r="CI793" s="118"/>
      <c r="CJ793" s="118"/>
      <c r="CK793" s="118"/>
      <c r="CL793" s="118"/>
      <c r="CM793" s="118"/>
      <c r="CN793" s="118"/>
      <c r="CO793" s="118"/>
      <c r="CP793" s="118"/>
      <c r="CQ793" s="118"/>
      <c r="CR793" s="118"/>
      <c r="CS793" s="118"/>
      <c r="CT793" s="118"/>
      <c r="CU793" s="118"/>
      <c r="CV793" s="118"/>
      <c r="CW793" s="118"/>
      <c r="CX793" s="118"/>
      <c r="CY793" s="118"/>
      <c r="CZ793" s="118"/>
      <c r="DA793" s="118"/>
      <c r="DB793" s="118"/>
      <c r="DC793" s="118"/>
      <c r="DD793" s="118"/>
      <c r="DE793" s="118"/>
      <c r="DF793" s="118"/>
      <c r="DG793" s="118"/>
      <c r="DH793" s="118"/>
      <c r="DI793" s="118"/>
      <c r="DJ793" s="118"/>
      <c r="DK793" s="118"/>
      <c r="DL793" s="118"/>
      <c r="DM793" s="118"/>
      <c r="DN793" s="118"/>
      <c r="DO793" s="118"/>
      <c r="DP793" s="118"/>
      <c r="DQ793" s="118"/>
      <c r="DR793" s="118"/>
      <c r="DS793" s="118"/>
      <c r="DT793" s="118"/>
      <c r="DU793" s="118"/>
      <c r="DV793" s="118"/>
      <c r="DW793" s="118"/>
      <c r="DX793" s="118"/>
      <c r="DY793" s="118"/>
      <c r="DZ793" s="118"/>
      <c r="EA793" s="118"/>
      <c r="EB793" s="118"/>
      <c r="EC793" s="118"/>
      <c r="ED793" s="118"/>
      <c r="EE793" s="118"/>
      <c r="EF793" s="118"/>
      <c r="EG793" s="118"/>
      <c r="EH793" s="118"/>
      <c r="EI793" s="118"/>
      <c r="EJ793" s="118"/>
      <c r="EK793" s="118"/>
      <c r="EL793" s="118"/>
      <c r="EM793" s="118"/>
      <c r="EN793" s="118"/>
      <c r="EO793" s="118"/>
      <c r="EP793" s="118"/>
      <c r="EQ793" s="118"/>
      <c r="ER793" s="118"/>
      <c r="ES793" s="118"/>
      <c r="ET793" s="118"/>
      <c r="EU793" s="118"/>
      <c r="EV793" s="118"/>
      <c r="EW793" s="118"/>
      <c r="EX793" s="118"/>
      <c r="EY793" s="118"/>
      <c r="EZ793" s="118"/>
      <c r="FA793" s="118"/>
      <c r="FB793" s="118"/>
      <c r="FC793" s="118"/>
      <c r="FD793" s="118"/>
      <c r="FE793" s="118"/>
      <c r="FF793" s="118"/>
      <c r="FG793" s="118"/>
      <c r="FH793" s="118"/>
      <c r="FI793" s="118"/>
      <c r="FJ793" s="118"/>
      <c r="FK793" s="118"/>
      <c r="FL793" s="118"/>
      <c r="FM793" s="118"/>
      <c r="FN793" s="118"/>
      <c r="FO793" s="118"/>
      <c r="FP793" s="118"/>
      <c r="FQ793" s="118"/>
      <c r="FR793" s="118"/>
      <c r="FS793" s="118"/>
      <c r="FT793" s="118"/>
      <c r="FU793" s="118"/>
      <c r="FV793" s="118"/>
      <c r="FW793" s="118"/>
      <c r="FX793" s="118"/>
      <c r="FY793" s="118"/>
      <c r="FZ793" s="118"/>
      <c r="GA793" s="118"/>
      <c r="GB793" s="118"/>
      <c r="GC793" s="118"/>
      <c r="GD793" s="118"/>
      <c r="GE793" s="118"/>
      <c r="GF793" s="118"/>
      <c r="GG793" s="118"/>
      <c r="GH793" s="118"/>
      <c r="GI793" s="118"/>
      <c r="GJ793" s="118"/>
      <c r="GK793" s="118"/>
      <c r="GL793" s="118"/>
      <c r="GM793" s="118"/>
      <c r="GN793" s="118"/>
      <c r="GO793" s="118"/>
      <c r="GP793" s="118"/>
      <c r="GQ793" s="118"/>
      <c r="GR793" s="118"/>
      <c r="GS793" s="118"/>
      <c r="GT793" s="118"/>
      <c r="GU793" s="118"/>
      <c r="GV793" s="118"/>
      <c r="GW793" s="118"/>
      <c r="GX793" s="118"/>
      <c r="GY793" s="118"/>
    </row>
    <row r="794" spans="1:207" s="88" customFormat="1" ht="30" customHeight="1" x14ac:dyDescent="0.25">
      <c r="A794" s="171">
        <v>532</v>
      </c>
      <c r="B794" s="237" t="s">
        <v>988</v>
      </c>
      <c r="C794" s="192">
        <v>1959</v>
      </c>
      <c r="D794" s="179" t="s">
        <v>201</v>
      </c>
      <c r="E794" s="192" t="s">
        <v>20</v>
      </c>
      <c r="F794" s="194">
        <v>2</v>
      </c>
      <c r="G794" s="194">
        <v>2</v>
      </c>
      <c r="H794" s="239">
        <v>757</v>
      </c>
      <c r="I794" s="223">
        <v>158.69999999999999</v>
      </c>
      <c r="J794" s="41">
        <v>453.5</v>
      </c>
      <c r="K794" s="257">
        <f>SUM(L794:O794)</f>
        <v>1890229</v>
      </c>
      <c r="L794" s="61">
        <v>0</v>
      </c>
      <c r="M794" s="61">
        <v>0</v>
      </c>
      <c r="N794" s="61">
        <v>0</v>
      </c>
      <c r="O794" s="61">
        <f>'[1]Прод. прилож (2)'!$D$1403</f>
        <v>1890229</v>
      </c>
      <c r="P794" s="41">
        <f>K794/H794</f>
        <v>2497</v>
      </c>
      <c r="Q794" s="257">
        <v>9673</v>
      </c>
      <c r="R794" s="45" t="s">
        <v>93</v>
      </c>
      <c r="S794" s="87"/>
      <c r="T794" s="87"/>
      <c r="U794" s="87"/>
    </row>
    <row r="795" spans="1:207" s="15" customFormat="1" ht="30" customHeight="1" x14ac:dyDescent="0.25">
      <c r="A795" s="171">
        <v>533</v>
      </c>
      <c r="B795" s="82" t="s">
        <v>385</v>
      </c>
      <c r="C795" s="241">
        <v>1965</v>
      </c>
      <c r="D795" s="241" t="s">
        <v>201</v>
      </c>
      <c r="E795" s="247" t="s">
        <v>20</v>
      </c>
      <c r="F795" s="248">
        <v>5</v>
      </c>
      <c r="G795" s="248">
        <v>4</v>
      </c>
      <c r="H795" s="41">
        <v>3410.1</v>
      </c>
      <c r="I795" s="130">
        <v>0</v>
      </c>
      <c r="J795" s="41">
        <v>3410.1</v>
      </c>
      <c r="K795" s="257">
        <f t="shared" si="229"/>
        <v>98092.46</v>
      </c>
      <c r="L795" s="249">
        <v>0</v>
      </c>
      <c r="M795" s="249">
        <v>0</v>
      </c>
      <c r="N795" s="249">
        <v>0</v>
      </c>
      <c r="O795" s="43">
        <f>'[1]Прод. прилож (2)'!$D$708</f>
        <v>98092.46</v>
      </c>
      <c r="P795" s="249">
        <f t="shared" si="221"/>
        <v>28.765273745637959</v>
      </c>
      <c r="Q795" s="41">
        <v>9673</v>
      </c>
      <c r="R795" s="57" t="s">
        <v>92</v>
      </c>
      <c r="S795" s="53"/>
      <c r="T795" s="16"/>
    </row>
    <row r="796" spans="1:207" s="15" customFormat="1" ht="30" customHeight="1" x14ac:dyDescent="0.25">
      <c r="A796" s="171">
        <v>534</v>
      </c>
      <c r="B796" s="82" t="s">
        <v>413</v>
      </c>
      <c r="C796" s="241">
        <v>1961</v>
      </c>
      <c r="D796" s="241" t="s">
        <v>201</v>
      </c>
      <c r="E796" s="247" t="s">
        <v>20</v>
      </c>
      <c r="F796" s="248">
        <v>3</v>
      </c>
      <c r="G796" s="248">
        <v>3</v>
      </c>
      <c r="H796" s="43">
        <v>1586.2</v>
      </c>
      <c r="I796" s="41">
        <v>0</v>
      </c>
      <c r="J796" s="41">
        <f t="shared" ref="J796:J819" si="231">H796</f>
        <v>1586.2</v>
      </c>
      <c r="K796" s="257">
        <f t="shared" si="229"/>
        <v>50000</v>
      </c>
      <c r="L796" s="249">
        <v>0</v>
      </c>
      <c r="M796" s="249">
        <v>0</v>
      </c>
      <c r="N796" s="249">
        <v>0</v>
      </c>
      <c r="O796" s="43">
        <f>'[1]Прод. прилож (2)'!$D$1400</f>
        <v>50000</v>
      </c>
      <c r="P796" s="249">
        <f t="shared" si="221"/>
        <v>31.521876182070358</v>
      </c>
      <c r="Q796" s="41">
        <v>9673</v>
      </c>
      <c r="R796" s="57" t="s">
        <v>93</v>
      </c>
      <c r="S796" s="53"/>
      <c r="T796" s="16"/>
    </row>
    <row r="797" spans="1:207" s="15" customFormat="1" ht="30" customHeight="1" x14ac:dyDescent="0.25">
      <c r="A797" s="383">
        <v>535</v>
      </c>
      <c r="B797" s="388" t="s">
        <v>350</v>
      </c>
      <c r="C797" s="383">
        <v>1962</v>
      </c>
      <c r="D797" s="383" t="s">
        <v>201</v>
      </c>
      <c r="E797" s="383" t="s">
        <v>20</v>
      </c>
      <c r="F797" s="431">
        <v>3</v>
      </c>
      <c r="G797" s="431">
        <v>3</v>
      </c>
      <c r="H797" s="405">
        <v>1883.7</v>
      </c>
      <c r="I797" s="407">
        <v>0</v>
      </c>
      <c r="J797" s="405">
        <f t="shared" ref="J797" si="232">H797</f>
        <v>1883.7</v>
      </c>
      <c r="K797" s="257">
        <f t="shared" ref="K797" si="233">SUM(L797:O797)</f>
        <v>12113616.620000001</v>
      </c>
      <c r="L797" s="249">
        <v>0</v>
      </c>
      <c r="M797" s="249">
        <v>0</v>
      </c>
      <c r="N797" s="249">
        <v>0</v>
      </c>
      <c r="O797" s="43">
        <f>'[1]Прод. прилож (2)'!$D$214</f>
        <v>12113616.620000001</v>
      </c>
      <c r="P797" s="249">
        <f t="shared" ref="P797" si="234">K797/H797</f>
        <v>6430.7568190263846</v>
      </c>
      <c r="Q797" s="41">
        <v>9673</v>
      </c>
      <c r="R797" s="251" t="s">
        <v>91</v>
      </c>
      <c r="S797" s="147"/>
    </row>
    <row r="798" spans="1:207" s="15" customFormat="1" ht="30" customHeight="1" x14ac:dyDescent="0.25">
      <c r="A798" s="384"/>
      <c r="B798" s="389"/>
      <c r="C798" s="384">
        <v>1962</v>
      </c>
      <c r="D798" s="384" t="s">
        <v>201</v>
      </c>
      <c r="E798" s="384" t="s">
        <v>20</v>
      </c>
      <c r="F798" s="432">
        <v>3</v>
      </c>
      <c r="G798" s="432">
        <v>3</v>
      </c>
      <c r="H798" s="406"/>
      <c r="I798" s="408"/>
      <c r="J798" s="406"/>
      <c r="K798" s="257">
        <f t="shared" si="229"/>
        <v>490035.54000000004</v>
      </c>
      <c r="L798" s="249">
        <v>0</v>
      </c>
      <c r="M798" s="249">
        <v>0</v>
      </c>
      <c r="N798" s="249">
        <v>0</v>
      </c>
      <c r="O798" s="43">
        <f>'[1]Прод. прилож (2)'!$D$709</f>
        <v>490035.54000000004</v>
      </c>
      <c r="P798" s="249">
        <f>K798/J797</f>
        <v>260.14521420608378</v>
      </c>
      <c r="Q798" s="41">
        <v>9673</v>
      </c>
      <c r="R798" s="251" t="s">
        <v>92</v>
      </c>
      <c r="S798" s="46"/>
    </row>
    <row r="799" spans="1:207" s="123" customFormat="1" ht="30" customHeight="1" x14ac:dyDescent="0.25">
      <c r="A799" s="383">
        <v>536</v>
      </c>
      <c r="B799" s="388" t="s">
        <v>351</v>
      </c>
      <c r="C799" s="383">
        <v>1962</v>
      </c>
      <c r="D799" s="383" t="s">
        <v>201</v>
      </c>
      <c r="E799" s="383" t="s">
        <v>20</v>
      </c>
      <c r="F799" s="431">
        <v>3</v>
      </c>
      <c r="G799" s="431">
        <v>2</v>
      </c>
      <c r="H799" s="405">
        <v>1172.0999999999999</v>
      </c>
      <c r="I799" s="407">
        <v>0</v>
      </c>
      <c r="J799" s="405">
        <f t="shared" ref="J799" si="235">H799</f>
        <v>1172.0999999999999</v>
      </c>
      <c r="K799" s="239">
        <f t="shared" ref="K799" si="236">SUM(L799:O799)</f>
        <v>3726343.27</v>
      </c>
      <c r="L799" s="216">
        <v>0</v>
      </c>
      <c r="M799" s="216">
        <v>0</v>
      </c>
      <c r="N799" s="216">
        <v>0</v>
      </c>
      <c r="O799" s="156">
        <f>'[1]Прод. прилож (2)'!$D$215</f>
        <v>3726343.27</v>
      </c>
      <c r="P799" s="216">
        <f t="shared" ref="P799" si="237">K799/H799</f>
        <v>3179.2025168500982</v>
      </c>
      <c r="Q799" s="227">
        <v>9673</v>
      </c>
      <c r="R799" s="212" t="s">
        <v>91</v>
      </c>
      <c r="S799" s="153"/>
    </row>
    <row r="800" spans="1:207" s="15" customFormat="1" ht="30" customHeight="1" x14ac:dyDescent="0.25">
      <c r="A800" s="384"/>
      <c r="B800" s="389"/>
      <c r="C800" s="384">
        <v>1962</v>
      </c>
      <c r="D800" s="384" t="s">
        <v>201</v>
      </c>
      <c r="E800" s="384" t="s">
        <v>20</v>
      </c>
      <c r="F800" s="432">
        <v>3</v>
      </c>
      <c r="G800" s="432">
        <v>2</v>
      </c>
      <c r="H800" s="406"/>
      <c r="I800" s="408"/>
      <c r="J800" s="406"/>
      <c r="K800" s="257">
        <f t="shared" si="229"/>
        <v>4677762.18</v>
      </c>
      <c r="L800" s="249">
        <v>0</v>
      </c>
      <c r="M800" s="249">
        <v>0</v>
      </c>
      <c r="N800" s="249">
        <v>0</v>
      </c>
      <c r="O800" s="43">
        <f>'[1]Прод. прилож (2)'!$D$710</f>
        <v>4677762.18</v>
      </c>
      <c r="P800" s="249">
        <f>K800/H799</f>
        <v>3990.924136165856</v>
      </c>
      <c r="Q800" s="41">
        <v>9673</v>
      </c>
      <c r="R800" s="251" t="s">
        <v>92</v>
      </c>
    </row>
    <row r="801" spans="1:207" s="15" customFormat="1" ht="30" customHeight="1" x14ac:dyDescent="0.25">
      <c r="A801" s="331">
        <v>537</v>
      </c>
      <c r="B801" s="82" t="s">
        <v>341</v>
      </c>
      <c r="C801" s="308">
        <v>1969</v>
      </c>
      <c r="D801" s="308" t="s">
        <v>201</v>
      </c>
      <c r="E801" s="319" t="s">
        <v>20</v>
      </c>
      <c r="F801" s="320">
        <v>2</v>
      </c>
      <c r="G801" s="320">
        <v>2</v>
      </c>
      <c r="H801" s="41">
        <v>671.2</v>
      </c>
      <c r="I801" s="130">
        <v>0</v>
      </c>
      <c r="J801" s="41">
        <f t="shared" si="231"/>
        <v>671.2</v>
      </c>
      <c r="K801" s="321">
        <f t="shared" si="229"/>
        <v>31932.62</v>
      </c>
      <c r="L801" s="324">
        <v>0</v>
      </c>
      <c r="M801" s="324">
        <v>0</v>
      </c>
      <c r="N801" s="324">
        <v>0</v>
      </c>
      <c r="O801" s="43">
        <f>'[1]Прод. прилож (2)'!$D$711</f>
        <v>31932.62</v>
      </c>
      <c r="P801" s="324">
        <f t="shared" si="221"/>
        <v>47.575417163289629</v>
      </c>
      <c r="Q801" s="41">
        <v>9673</v>
      </c>
      <c r="R801" s="57" t="s">
        <v>92</v>
      </c>
    </row>
    <row r="802" spans="1:207" s="15" customFormat="1" ht="30" customHeight="1" x14ac:dyDescent="0.25">
      <c r="A802" s="171">
        <v>538</v>
      </c>
      <c r="B802" s="82" t="s">
        <v>400</v>
      </c>
      <c r="C802" s="241">
        <v>1963</v>
      </c>
      <c r="D802" s="241" t="s">
        <v>201</v>
      </c>
      <c r="E802" s="247" t="s">
        <v>20</v>
      </c>
      <c r="F802" s="248">
        <v>2</v>
      </c>
      <c r="G802" s="248">
        <v>2</v>
      </c>
      <c r="H802" s="43">
        <v>605.6</v>
      </c>
      <c r="I802" s="41">
        <v>0</v>
      </c>
      <c r="J802" s="41">
        <f t="shared" si="231"/>
        <v>605.6</v>
      </c>
      <c r="K802" s="257">
        <f t="shared" si="229"/>
        <v>50000</v>
      </c>
      <c r="L802" s="249">
        <v>0</v>
      </c>
      <c r="M802" s="249">
        <v>0</v>
      </c>
      <c r="N802" s="249">
        <v>0</v>
      </c>
      <c r="O802" s="43">
        <f>'[1]Прод. прилож (2)'!$D$1404</f>
        <v>50000</v>
      </c>
      <c r="P802" s="249">
        <f t="shared" si="221"/>
        <v>82.562747688243064</v>
      </c>
      <c r="Q802" s="41">
        <v>9673</v>
      </c>
      <c r="R802" s="57" t="s">
        <v>93</v>
      </c>
      <c r="S802" s="53"/>
      <c r="T802" s="16"/>
    </row>
    <row r="803" spans="1:207" s="15" customFormat="1" ht="30" customHeight="1" x14ac:dyDescent="0.25">
      <c r="A803" s="331">
        <v>539</v>
      </c>
      <c r="B803" s="82" t="s">
        <v>806</v>
      </c>
      <c r="C803" s="179">
        <v>1960</v>
      </c>
      <c r="D803" s="179" t="s">
        <v>201</v>
      </c>
      <c r="E803" s="192" t="s">
        <v>20</v>
      </c>
      <c r="F803" s="204">
        <v>3</v>
      </c>
      <c r="G803" s="204">
        <v>3</v>
      </c>
      <c r="H803" s="216">
        <v>1908.2</v>
      </c>
      <c r="I803" s="218">
        <v>50</v>
      </c>
      <c r="J803" s="41">
        <v>1451.5</v>
      </c>
      <c r="K803" s="257">
        <f t="shared" si="229"/>
        <v>610080.4</v>
      </c>
      <c r="L803" s="249">
        <v>0</v>
      </c>
      <c r="M803" s="249">
        <v>0</v>
      </c>
      <c r="N803" s="249">
        <v>0</v>
      </c>
      <c r="O803" s="43">
        <f>'[1]Прод. прилож (2)'!$D$216</f>
        <v>610080.4</v>
      </c>
      <c r="P803" s="249">
        <f t="shared" si="221"/>
        <v>319.71512420081751</v>
      </c>
      <c r="Q803" s="41">
        <v>9673</v>
      </c>
      <c r="R803" s="57" t="s">
        <v>91</v>
      </c>
      <c r="S803" s="147"/>
      <c r="T803" s="16"/>
    </row>
    <row r="804" spans="1:207" s="15" customFormat="1" ht="30" customHeight="1" x14ac:dyDescent="0.25">
      <c r="A804" s="331">
        <v>540</v>
      </c>
      <c r="B804" s="82" t="s">
        <v>381</v>
      </c>
      <c r="C804" s="241">
        <v>1964</v>
      </c>
      <c r="D804" s="241" t="s">
        <v>201</v>
      </c>
      <c r="E804" s="247" t="s">
        <v>20</v>
      </c>
      <c r="F804" s="248">
        <v>4</v>
      </c>
      <c r="G804" s="248">
        <v>3</v>
      </c>
      <c r="H804" s="41">
        <v>2211.6</v>
      </c>
      <c r="I804" s="130">
        <v>0</v>
      </c>
      <c r="J804" s="41">
        <f t="shared" si="231"/>
        <v>2211.6</v>
      </c>
      <c r="K804" s="257">
        <f t="shared" si="229"/>
        <v>77540.98</v>
      </c>
      <c r="L804" s="249">
        <v>0</v>
      </c>
      <c r="M804" s="249">
        <v>0</v>
      </c>
      <c r="N804" s="249">
        <v>0</v>
      </c>
      <c r="O804" s="43">
        <f>'[1]Прод. прилож (2)'!$D$712</f>
        <v>77540.98</v>
      </c>
      <c r="P804" s="249">
        <f t="shared" si="221"/>
        <v>35.061032736480378</v>
      </c>
      <c r="Q804" s="41">
        <v>9673</v>
      </c>
      <c r="R804" s="57" t="s">
        <v>92</v>
      </c>
      <c r="S804" s="53"/>
      <c r="T804" s="16"/>
    </row>
    <row r="805" spans="1:207" s="15" customFormat="1" ht="30" customHeight="1" x14ac:dyDescent="0.25">
      <c r="A805" s="331">
        <v>541</v>
      </c>
      <c r="B805" s="82" t="s">
        <v>382</v>
      </c>
      <c r="C805" s="241">
        <v>1963</v>
      </c>
      <c r="D805" s="241" t="s">
        <v>201</v>
      </c>
      <c r="E805" s="247" t="s">
        <v>20</v>
      </c>
      <c r="F805" s="248">
        <v>4</v>
      </c>
      <c r="G805" s="248">
        <v>4</v>
      </c>
      <c r="H805" s="41">
        <v>2697.3</v>
      </c>
      <c r="I805" s="130">
        <v>0</v>
      </c>
      <c r="J805" s="41">
        <f t="shared" si="231"/>
        <v>2697.3</v>
      </c>
      <c r="K805" s="257">
        <f t="shared" si="229"/>
        <v>94187.1</v>
      </c>
      <c r="L805" s="249">
        <v>0</v>
      </c>
      <c r="M805" s="249">
        <v>0</v>
      </c>
      <c r="N805" s="249">
        <v>0</v>
      </c>
      <c r="O805" s="43">
        <f>'[1]Прод. прилож (2)'!$D$713</f>
        <v>94187.1</v>
      </c>
      <c r="P805" s="249">
        <f t="shared" si="221"/>
        <v>34.919030141252364</v>
      </c>
      <c r="Q805" s="41">
        <v>9673</v>
      </c>
      <c r="R805" s="57" t="s">
        <v>92</v>
      </c>
      <c r="S805" s="46"/>
      <c r="V805" s="118"/>
      <c r="W805" s="118"/>
      <c r="X805" s="118"/>
      <c r="Y805" s="118"/>
      <c r="Z805" s="118"/>
      <c r="AA805" s="118"/>
      <c r="AB805" s="118"/>
      <c r="AC805" s="118"/>
      <c r="AD805" s="118"/>
      <c r="AE805" s="118"/>
      <c r="AF805" s="118"/>
      <c r="AG805" s="118"/>
      <c r="AH805" s="118"/>
      <c r="AI805" s="118"/>
      <c r="AJ805" s="118"/>
      <c r="AK805" s="118"/>
      <c r="AL805" s="118"/>
      <c r="AM805" s="118"/>
      <c r="AN805" s="118"/>
      <c r="AO805" s="118"/>
      <c r="AP805" s="118"/>
      <c r="AQ805" s="118"/>
      <c r="AR805" s="118"/>
      <c r="AS805" s="118"/>
      <c r="AT805" s="118"/>
      <c r="AU805" s="118"/>
      <c r="AV805" s="118"/>
      <c r="AW805" s="118"/>
      <c r="AX805" s="118"/>
      <c r="AY805" s="118"/>
      <c r="AZ805" s="118"/>
      <c r="BA805" s="118"/>
      <c r="BB805" s="118"/>
      <c r="BC805" s="118"/>
      <c r="BD805" s="118"/>
      <c r="BE805" s="118"/>
      <c r="BF805" s="118"/>
      <c r="BG805" s="118"/>
      <c r="BH805" s="118"/>
      <c r="BI805" s="118"/>
      <c r="BJ805" s="118"/>
      <c r="BK805" s="118"/>
      <c r="BL805" s="118"/>
      <c r="BM805" s="118"/>
      <c r="BN805" s="118"/>
      <c r="BO805" s="118"/>
      <c r="BP805" s="118"/>
      <c r="BQ805" s="118"/>
      <c r="BR805" s="118"/>
      <c r="BS805" s="118"/>
      <c r="BT805" s="118"/>
      <c r="BU805" s="118"/>
      <c r="BV805" s="118"/>
      <c r="BW805" s="118"/>
      <c r="BX805" s="118"/>
      <c r="BY805" s="118"/>
      <c r="BZ805" s="118"/>
      <c r="CA805" s="118"/>
      <c r="CB805" s="118"/>
      <c r="CC805" s="118"/>
      <c r="CD805" s="118"/>
      <c r="CE805" s="118"/>
      <c r="CF805" s="118"/>
      <c r="CG805" s="118"/>
      <c r="CH805" s="118"/>
      <c r="CI805" s="118"/>
      <c r="CJ805" s="118"/>
      <c r="CK805" s="118"/>
      <c r="CL805" s="118"/>
      <c r="CM805" s="118"/>
      <c r="CN805" s="118"/>
      <c r="CO805" s="118"/>
      <c r="CP805" s="118"/>
      <c r="CQ805" s="118"/>
      <c r="CR805" s="118"/>
      <c r="CS805" s="118"/>
      <c r="CT805" s="118"/>
      <c r="CU805" s="118"/>
      <c r="CV805" s="118"/>
      <c r="CW805" s="118"/>
      <c r="CX805" s="118"/>
      <c r="CY805" s="118"/>
      <c r="CZ805" s="118"/>
      <c r="DA805" s="118"/>
      <c r="DB805" s="118"/>
      <c r="DC805" s="118"/>
      <c r="DD805" s="118"/>
      <c r="DE805" s="118"/>
      <c r="DF805" s="118"/>
      <c r="DG805" s="118"/>
      <c r="DH805" s="118"/>
      <c r="DI805" s="118"/>
      <c r="DJ805" s="118"/>
      <c r="DK805" s="118"/>
      <c r="DL805" s="118"/>
      <c r="DM805" s="118"/>
      <c r="DN805" s="118"/>
      <c r="DO805" s="118"/>
      <c r="DP805" s="118"/>
      <c r="DQ805" s="118"/>
      <c r="DR805" s="118"/>
      <c r="DS805" s="118"/>
      <c r="DT805" s="118"/>
      <c r="DU805" s="118"/>
      <c r="DV805" s="118"/>
      <c r="DW805" s="118"/>
      <c r="DX805" s="118"/>
      <c r="DY805" s="118"/>
      <c r="DZ805" s="118"/>
      <c r="EA805" s="118"/>
      <c r="EB805" s="118"/>
      <c r="EC805" s="118"/>
      <c r="ED805" s="118"/>
      <c r="EE805" s="118"/>
      <c r="EF805" s="118"/>
      <c r="EG805" s="118"/>
      <c r="EH805" s="118"/>
      <c r="EI805" s="118"/>
      <c r="EJ805" s="118"/>
      <c r="EK805" s="118"/>
      <c r="EL805" s="118"/>
      <c r="EM805" s="118"/>
      <c r="EN805" s="118"/>
      <c r="EO805" s="118"/>
      <c r="EP805" s="118"/>
      <c r="EQ805" s="118"/>
      <c r="ER805" s="118"/>
      <c r="ES805" s="118"/>
      <c r="ET805" s="118"/>
      <c r="EU805" s="118"/>
      <c r="EV805" s="118"/>
      <c r="EW805" s="118"/>
      <c r="EX805" s="118"/>
      <c r="EY805" s="118"/>
      <c r="EZ805" s="118"/>
      <c r="FA805" s="118"/>
      <c r="FB805" s="118"/>
      <c r="FC805" s="118"/>
      <c r="FD805" s="118"/>
      <c r="FE805" s="118"/>
      <c r="FF805" s="118"/>
      <c r="FG805" s="118"/>
      <c r="FH805" s="118"/>
      <c r="FI805" s="118"/>
      <c r="FJ805" s="118"/>
      <c r="FK805" s="118"/>
      <c r="FL805" s="118"/>
      <c r="FM805" s="118"/>
      <c r="FN805" s="118"/>
      <c r="FO805" s="118"/>
      <c r="FP805" s="118"/>
      <c r="FQ805" s="118"/>
      <c r="FR805" s="118"/>
      <c r="FS805" s="118"/>
      <c r="FT805" s="118"/>
      <c r="FU805" s="118"/>
      <c r="FV805" s="118"/>
      <c r="FW805" s="118"/>
      <c r="FX805" s="118"/>
      <c r="FY805" s="118"/>
      <c r="FZ805" s="118"/>
      <c r="GA805" s="118"/>
      <c r="GB805" s="118"/>
      <c r="GC805" s="118"/>
      <c r="GD805" s="118"/>
      <c r="GE805" s="118"/>
      <c r="GF805" s="118"/>
      <c r="GG805" s="118"/>
      <c r="GH805" s="118"/>
      <c r="GI805" s="118"/>
      <c r="GJ805" s="118"/>
      <c r="GK805" s="118"/>
      <c r="GL805" s="118"/>
      <c r="GM805" s="118"/>
      <c r="GN805" s="118"/>
      <c r="GO805" s="118"/>
      <c r="GP805" s="118"/>
      <c r="GQ805" s="118"/>
      <c r="GR805" s="118"/>
      <c r="GS805" s="118"/>
      <c r="GT805" s="118"/>
      <c r="GU805" s="118"/>
      <c r="GV805" s="118"/>
      <c r="GW805" s="118"/>
      <c r="GX805" s="118"/>
      <c r="GY805" s="118"/>
    </row>
    <row r="806" spans="1:207" s="15" customFormat="1" ht="30" customHeight="1" x14ac:dyDescent="0.25">
      <c r="A806" s="331">
        <v>542</v>
      </c>
      <c r="B806" s="82" t="s">
        <v>352</v>
      </c>
      <c r="C806" s="241">
        <v>1964</v>
      </c>
      <c r="D806" s="241" t="s">
        <v>201</v>
      </c>
      <c r="E806" s="247" t="s">
        <v>20</v>
      </c>
      <c r="F806" s="248">
        <v>4</v>
      </c>
      <c r="G806" s="248">
        <v>3</v>
      </c>
      <c r="H806" s="41">
        <v>2439.36</v>
      </c>
      <c r="I806" s="130">
        <v>0</v>
      </c>
      <c r="J806" s="41">
        <f t="shared" si="231"/>
        <v>2439.36</v>
      </c>
      <c r="K806" s="257">
        <f t="shared" si="229"/>
        <v>19275309.170000002</v>
      </c>
      <c r="L806" s="249">
        <v>0</v>
      </c>
      <c r="M806" s="249">
        <v>0</v>
      </c>
      <c r="N806" s="249">
        <v>0</v>
      </c>
      <c r="O806" s="43">
        <f>'[1]Прод. прилож (2)'!$D$217</f>
        <v>19275309.170000002</v>
      </c>
      <c r="P806" s="249">
        <f t="shared" si="221"/>
        <v>7901.7894734684514</v>
      </c>
      <c r="Q806" s="41">
        <v>9673</v>
      </c>
      <c r="R806" s="251" t="s">
        <v>91</v>
      </c>
      <c r="S806" s="147"/>
    </row>
    <row r="807" spans="1:207" s="15" customFormat="1" ht="30" customHeight="1" x14ac:dyDescent="0.25">
      <c r="A807" s="383">
        <v>543</v>
      </c>
      <c r="B807" s="388" t="s">
        <v>342</v>
      </c>
      <c r="C807" s="374">
        <v>1954</v>
      </c>
      <c r="D807" s="374" t="s">
        <v>201</v>
      </c>
      <c r="E807" s="378" t="s">
        <v>20</v>
      </c>
      <c r="F807" s="394">
        <v>2</v>
      </c>
      <c r="G807" s="394">
        <v>2</v>
      </c>
      <c r="H807" s="405">
        <v>944</v>
      </c>
      <c r="I807" s="407">
        <v>0</v>
      </c>
      <c r="J807" s="405">
        <f t="shared" ref="J807" si="238">H807</f>
        <v>944</v>
      </c>
      <c r="K807" s="257">
        <f t="shared" ref="K807" si="239">SUM(L807:O807)</f>
        <v>2382045.9099999997</v>
      </c>
      <c r="L807" s="249">
        <v>0</v>
      </c>
      <c r="M807" s="249">
        <v>0</v>
      </c>
      <c r="N807" s="249">
        <v>0</v>
      </c>
      <c r="O807" s="43">
        <f>'[1]Прод. прилож (2)'!$D$218</f>
        <v>2382045.9099999997</v>
      </c>
      <c r="P807" s="249">
        <f t="shared" ref="P807" si="240">K807/H807</f>
        <v>2523.3537182203386</v>
      </c>
      <c r="Q807" s="41">
        <v>9673</v>
      </c>
      <c r="R807" s="251" t="s">
        <v>91</v>
      </c>
      <c r="S807" s="147"/>
    </row>
    <row r="808" spans="1:207" s="15" customFormat="1" ht="30" customHeight="1" x14ac:dyDescent="0.25">
      <c r="A808" s="384"/>
      <c r="B808" s="389"/>
      <c r="C808" s="375"/>
      <c r="D808" s="375"/>
      <c r="E808" s="379"/>
      <c r="F808" s="395"/>
      <c r="G808" s="395"/>
      <c r="H808" s="406"/>
      <c r="I808" s="408"/>
      <c r="J808" s="406"/>
      <c r="K808" s="257">
        <f t="shared" si="229"/>
        <v>474201.63</v>
      </c>
      <c r="L808" s="249">
        <v>0</v>
      </c>
      <c r="M808" s="249">
        <v>0</v>
      </c>
      <c r="N808" s="249">
        <v>0</v>
      </c>
      <c r="O808" s="43">
        <f>'[1]Прод. прилож (2)'!$D$714</f>
        <v>474201.63</v>
      </c>
      <c r="P808" s="249">
        <f>K808/H807</f>
        <v>502.33223516949153</v>
      </c>
      <c r="Q808" s="41">
        <v>9673</v>
      </c>
      <c r="R808" s="251" t="s">
        <v>92</v>
      </c>
      <c r="S808" s="147"/>
    </row>
    <row r="809" spans="1:207" s="15" customFormat="1" ht="30" customHeight="1" x14ac:dyDescent="0.25">
      <c r="A809" s="374">
        <v>544</v>
      </c>
      <c r="B809" s="388" t="s">
        <v>343</v>
      </c>
      <c r="C809" s="374">
        <v>1966</v>
      </c>
      <c r="D809" s="374" t="s">
        <v>201</v>
      </c>
      <c r="E809" s="378" t="s">
        <v>20</v>
      </c>
      <c r="F809" s="394">
        <v>5</v>
      </c>
      <c r="G809" s="394">
        <v>3</v>
      </c>
      <c r="H809" s="405">
        <v>4271</v>
      </c>
      <c r="I809" s="407">
        <v>0</v>
      </c>
      <c r="J809" s="407">
        <f t="shared" si="231"/>
        <v>4271</v>
      </c>
      <c r="K809" s="257">
        <f t="shared" si="229"/>
        <v>8442079.8800000008</v>
      </c>
      <c r="L809" s="249">
        <v>0</v>
      </c>
      <c r="M809" s="249">
        <v>0</v>
      </c>
      <c r="N809" s="249">
        <v>0</v>
      </c>
      <c r="O809" s="43">
        <f>'[1]Прод. прилож (2)'!$D$219</f>
        <v>8442079.8800000008</v>
      </c>
      <c r="P809" s="249">
        <f t="shared" si="221"/>
        <v>1976.6049824397098</v>
      </c>
      <c r="Q809" s="41">
        <v>9673</v>
      </c>
      <c r="R809" s="251" t="s">
        <v>91</v>
      </c>
      <c r="S809" s="147"/>
    </row>
    <row r="810" spans="1:207" s="15" customFormat="1" ht="30" customHeight="1" x14ac:dyDescent="0.25">
      <c r="A810" s="375"/>
      <c r="B810" s="389"/>
      <c r="C810" s="375"/>
      <c r="D810" s="375"/>
      <c r="E810" s="379"/>
      <c r="F810" s="395"/>
      <c r="G810" s="395"/>
      <c r="H810" s="406"/>
      <c r="I810" s="408"/>
      <c r="J810" s="408"/>
      <c r="K810" s="257">
        <f t="shared" ref="K810:K811" si="241">SUM(L810:O810)</f>
        <v>18227676.280000001</v>
      </c>
      <c r="L810" s="249">
        <v>0</v>
      </c>
      <c r="M810" s="249">
        <v>0</v>
      </c>
      <c r="N810" s="249">
        <v>0</v>
      </c>
      <c r="O810" s="43">
        <f>'[1]Прод. прилож (2)'!$D$715</f>
        <v>18227676.280000001</v>
      </c>
      <c r="P810" s="249">
        <f>K810/H809</f>
        <v>4267.7771669398271</v>
      </c>
      <c r="Q810" s="41">
        <v>9673</v>
      </c>
      <c r="R810" s="251" t="s">
        <v>92</v>
      </c>
      <c r="S810" s="46"/>
    </row>
    <row r="811" spans="1:207" s="15" customFormat="1" ht="30" customHeight="1" x14ac:dyDescent="0.25">
      <c r="A811" s="374">
        <v>545</v>
      </c>
      <c r="B811" s="388" t="s">
        <v>353</v>
      </c>
      <c r="C811" s="374">
        <v>1962</v>
      </c>
      <c r="D811" s="374" t="s">
        <v>201</v>
      </c>
      <c r="E811" s="378" t="s">
        <v>20</v>
      </c>
      <c r="F811" s="394">
        <v>3</v>
      </c>
      <c r="G811" s="394">
        <v>3</v>
      </c>
      <c r="H811" s="405">
        <v>1840.5</v>
      </c>
      <c r="I811" s="407">
        <v>0</v>
      </c>
      <c r="J811" s="405">
        <f t="shared" ref="J811" si="242">H811</f>
        <v>1840.5</v>
      </c>
      <c r="K811" s="257">
        <f t="shared" si="241"/>
        <v>11415200.889999999</v>
      </c>
      <c r="L811" s="249">
        <v>0</v>
      </c>
      <c r="M811" s="249">
        <v>0</v>
      </c>
      <c r="N811" s="249">
        <v>0</v>
      </c>
      <c r="O811" s="43">
        <f>'[1]Прод. прилож (2)'!$D$220</f>
        <v>11415200.889999999</v>
      </c>
      <c r="P811" s="249">
        <f t="shared" ref="P811" si="243">K811/H811</f>
        <v>6202.2281390926373</v>
      </c>
      <c r="Q811" s="41">
        <v>9673</v>
      </c>
      <c r="R811" s="251" t="s">
        <v>91</v>
      </c>
      <c r="S811" s="147"/>
    </row>
    <row r="812" spans="1:207" s="15" customFormat="1" ht="30" customHeight="1" x14ac:dyDescent="0.25">
      <c r="A812" s="375"/>
      <c r="B812" s="389"/>
      <c r="C812" s="375"/>
      <c r="D812" s="375"/>
      <c r="E812" s="379"/>
      <c r="F812" s="395"/>
      <c r="G812" s="395"/>
      <c r="H812" s="406"/>
      <c r="I812" s="408"/>
      <c r="J812" s="406"/>
      <c r="K812" s="257">
        <f t="shared" si="229"/>
        <v>460869.63</v>
      </c>
      <c r="L812" s="249">
        <v>0</v>
      </c>
      <c r="M812" s="249">
        <v>0</v>
      </c>
      <c r="N812" s="249">
        <v>0</v>
      </c>
      <c r="O812" s="43">
        <f>'[1]Прод. прилож (2)'!$D$716</f>
        <v>460869.63</v>
      </c>
      <c r="P812" s="249">
        <f>K812/H811</f>
        <v>250.4045802770986</v>
      </c>
      <c r="Q812" s="41">
        <v>9673</v>
      </c>
      <c r="R812" s="251" t="s">
        <v>92</v>
      </c>
      <c r="S812" s="46"/>
    </row>
    <row r="813" spans="1:207" s="15" customFormat="1" ht="30" customHeight="1" x14ac:dyDescent="0.25">
      <c r="A813" s="171">
        <v>546</v>
      </c>
      <c r="B813" s="82" t="s">
        <v>401</v>
      </c>
      <c r="C813" s="241">
        <v>1962</v>
      </c>
      <c r="D813" s="241" t="s">
        <v>201</v>
      </c>
      <c r="E813" s="247" t="s">
        <v>20</v>
      </c>
      <c r="F813" s="248">
        <v>4</v>
      </c>
      <c r="G813" s="248">
        <v>4</v>
      </c>
      <c r="H813" s="43">
        <v>2731.1</v>
      </c>
      <c r="I813" s="41">
        <v>0</v>
      </c>
      <c r="J813" s="41">
        <f t="shared" si="231"/>
        <v>2731.1</v>
      </c>
      <c r="K813" s="257">
        <f t="shared" si="229"/>
        <v>50000</v>
      </c>
      <c r="L813" s="249">
        <v>0</v>
      </c>
      <c r="M813" s="249">
        <v>0</v>
      </c>
      <c r="N813" s="249">
        <v>0</v>
      </c>
      <c r="O813" s="43">
        <f>'[1]Прод. прилож (2)'!$D$1405</f>
        <v>50000</v>
      </c>
      <c r="P813" s="249">
        <f t="shared" si="221"/>
        <v>18.307641609607852</v>
      </c>
      <c r="Q813" s="41">
        <v>9673</v>
      </c>
      <c r="R813" s="57" t="s">
        <v>93</v>
      </c>
      <c r="S813" s="53"/>
      <c r="T813" s="16"/>
    </row>
    <row r="814" spans="1:207" s="15" customFormat="1" ht="30" customHeight="1" x14ac:dyDescent="0.25">
      <c r="A814" s="171">
        <v>547</v>
      </c>
      <c r="B814" s="82" t="s">
        <v>354</v>
      </c>
      <c r="C814" s="241">
        <v>1961</v>
      </c>
      <c r="D814" s="241" t="s">
        <v>201</v>
      </c>
      <c r="E814" s="247" t="s">
        <v>20</v>
      </c>
      <c r="F814" s="248">
        <v>4</v>
      </c>
      <c r="G814" s="248">
        <v>4</v>
      </c>
      <c r="H814" s="41">
        <v>3069.8</v>
      </c>
      <c r="I814" s="130">
        <v>0</v>
      </c>
      <c r="J814" s="41">
        <f t="shared" si="231"/>
        <v>3069.8</v>
      </c>
      <c r="K814" s="257">
        <f t="shared" si="229"/>
        <v>23487823.609999999</v>
      </c>
      <c r="L814" s="249">
        <v>0</v>
      </c>
      <c r="M814" s="249">
        <v>0</v>
      </c>
      <c r="N814" s="249">
        <v>0</v>
      </c>
      <c r="O814" s="43">
        <f>'[1]Прод. прилож (2)'!$D$221</f>
        <v>23487823.609999999</v>
      </c>
      <c r="P814" s="249">
        <f t="shared" si="221"/>
        <v>7651.2553293374158</v>
      </c>
      <c r="Q814" s="41">
        <v>9673</v>
      </c>
      <c r="R814" s="251" t="s">
        <v>91</v>
      </c>
      <c r="S814" s="147"/>
    </row>
    <row r="815" spans="1:207" s="15" customFormat="1" ht="30" customHeight="1" x14ac:dyDescent="0.25">
      <c r="A815" s="331">
        <v>548</v>
      </c>
      <c r="B815" s="82" t="s">
        <v>355</v>
      </c>
      <c r="C815" s="241">
        <v>1961</v>
      </c>
      <c r="D815" s="241" t="s">
        <v>201</v>
      </c>
      <c r="E815" s="247" t="s">
        <v>20</v>
      </c>
      <c r="F815" s="248">
        <v>4</v>
      </c>
      <c r="G815" s="248">
        <v>4</v>
      </c>
      <c r="H815" s="41">
        <v>3069.8</v>
      </c>
      <c r="I815" s="130">
        <v>0</v>
      </c>
      <c r="J815" s="41">
        <f t="shared" si="231"/>
        <v>3069.8</v>
      </c>
      <c r="K815" s="257">
        <f t="shared" si="229"/>
        <v>23432051.140000001</v>
      </c>
      <c r="L815" s="249">
        <v>0</v>
      </c>
      <c r="M815" s="249">
        <v>0</v>
      </c>
      <c r="N815" s="249">
        <v>0</v>
      </c>
      <c r="O815" s="43">
        <f>'[1]Прод. прилож (2)'!$D$222</f>
        <v>23432051.140000001</v>
      </c>
      <c r="P815" s="249">
        <f t="shared" si="221"/>
        <v>7633.0872174082997</v>
      </c>
      <c r="Q815" s="41">
        <v>9673</v>
      </c>
      <c r="R815" s="251" t="s">
        <v>91</v>
      </c>
      <c r="S815" s="147"/>
    </row>
    <row r="816" spans="1:207" s="15" customFormat="1" ht="30" customHeight="1" x14ac:dyDescent="0.25">
      <c r="A816" s="331">
        <v>549</v>
      </c>
      <c r="B816" s="82" t="s">
        <v>386</v>
      </c>
      <c r="C816" s="241">
        <v>1966</v>
      </c>
      <c r="D816" s="241" t="s">
        <v>201</v>
      </c>
      <c r="E816" s="247" t="s">
        <v>20</v>
      </c>
      <c r="F816" s="248">
        <v>4</v>
      </c>
      <c r="G816" s="248">
        <v>3</v>
      </c>
      <c r="H816" s="41">
        <v>2033.7</v>
      </c>
      <c r="I816" s="130">
        <v>0</v>
      </c>
      <c r="J816" s="41">
        <f t="shared" si="231"/>
        <v>2033.7</v>
      </c>
      <c r="K816" s="257">
        <f t="shared" si="229"/>
        <v>72715.42</v>
      </c>
      <c r="L816" s="249">
        <v>0</v>
      </c>
      <c r="M816" s="249">
        <v>0</v>
      </c>
      <c r="N816" s="249">
        <v>0</v>
      </c>
      <c r="O816" s="43">
        <f>'[1]Прод. прилож (2)'!$D$717</f>
        <v>72715.42</v>
      </c>
      <c r="P816" s="249">
        <f t="shared" si="221"/>
        <v>35.755234302011111</v>
      </c>
      <c r="Q816" s="41">
        <v>9673</v>
      </c>
      <c r="R816" s="57" t="s">
        <v>92</v>
      </c>
      <c r="S816" s="53"/>
      <c r="T816" s="16"/>
    </row>
    <row r="817" spans="1:207" s="15" customFormat="1" ht="30" customHeight="1" x14ac:dyDescent="0.25">
      <c r="A817" s="331">
        <v>550</v>
      </c>
      <c r="B817" s="82" t="s">
        <v>387</v>
      </c>
      <c r="C817" s="241">
        <v>1965</v>
      </c>
      <c r="D817" s="241" t="s">
        <v>201</v>
      </c>
      <c r="E817" s="247" t="s">
        <v>20</v>
      </c>
      <c r="F817" s="248">
        <v>4</v>
      </c>
      <c r="G817" s="248">
        <v>3</v>
      </c>
      <c r="H817" s="41">
        <v>2169.6999999999998</v>
      </c>
      <c r="I817" s="130">
        <v>0</v>
      </c>
      <c r="J817" s="41">
        <f t="shared" si="231"/>
        <v>2169.6999999999998</v>
      </c>
      <c r="K817" s="257">
        <f t="shared" si="229"/>
        <v>69986.45</v>
      </c>
      <c r="L817" s="249">
        <v>0</v>
      </c>
      <c r="M817" s="249">
        <v>0</v>
      </c>
      <c r="N817" s="249">
        <v>0</v>
      </c>
      <c r="O817" s="43">
        <f>'[1]Прод. прилож (2)'!$D$718</f>
        <v>69986.45</v>
      </c>
      <c r="P817" s="249">
        <f t="shared" si="221"/>
        <v>32.25627967000046</v>
      </c>
      <c r="Q817" s="41">
        <v>9673</v>
      </c>
      <c r="R817" s="57" t="s">
        <v>92</v>
      </c>
      <c r="S817" s="53"/>
      <c r="T817" s="16"/>
    </row>
    <row r="818" spans="1:207" s="15" customFormat="1" ht="30" customHeight="1" x14ac:dyDescent="0.25">
      <c r="A818" s="331">
        <v>551</v>
      </c>
      <c r="B818" s="82" t="s">
        <v>1521</v>
      </c>
      <c r="C818" s="179">
        <v>1978</v>
      </c>
      <c r="D818" s="179" t="s">
        <v>201</v>
      </c>
      <c r="E818" s="192" t="s">
        <v>20</v>
      </c>
      <c r="F818" s="194">
        <v>5</v>
      </c>
      <c r="G818" s="194">
        <v>1</v>
      </c>
      <c r="H818" s="227">
        <v>4083.1</v>
      </c>
      <c r="I818" s="225">
        <v>0</v>
      </c>
      <c r="J818" s="227">
        <v>3881.15</v>
      </c>
      <c r="K818" s="257">
        <f t="shared" si="229"/>
        <v>18702450</v>
      </c>
      <c r="L818" s="249">
        <v>0</v>
      </c>
      <c r="M818" s="249">
        <v>0</v>
      </c>
      <c r="N818" s="249">
        <v>0</v>
      </c>
      <c r="O818" s="43">
        <f>'[1]Прод. прилож (2)'!$D$1406</f>
        <v>18702450</v>
      </c>
      <c r="P818" s="249">
        <f>K818/H818</f>
        <v>4580.4535769390905</v>
      </c>
      <c r="Q818" s="41">
        <v>9673</v>
      </c>
      <c r="R818" s="57" t="s">
        <v>93</v>
      </c>
      <c r="S818" s="53"/>
      <c r="T818" s="16"/>
    </row>
    <row r="819" spans="1:207" s="15" customFormat="1" ht="30" customHeight="1" x14ac:dyDescent="0.25">
      <c r="A819" s="383">
        <v>552</v>
      </c>
      <c r="B819" s="388" t="s">
        <v>1081</v>
      </c>
      <c r="C819" s="374">
        <v>1969</v>
      </c>
      <c r="D819" s="374" t="s">
        <v>201</v>
      </c>
      <c r="E819" s="374" t="s">
        <v>20</v>
      </c>
      <c r="F819" s="376">
        <v>2</v>
      </c>
      <c r="G819" s="376">
        <v>3</v>
      </c>
      <c r="H819" s="405">
        <v>2169.6999999999998</v>
      </c>
      <c r="I819" s="407">
        <v>0</v>
      </c>
      <c r="J819" s="405">
        <f t="shared" si="231"/>
        <v>2169.6999999999998</v>
      </c>
      <c r="K819" s="257">
        <f>SUM(L819:O819)</f>
        <v>303618.90000000002</v>
      </c>
      <c r="L819" s="249">
        <v>0</v>
      </c>
      <c r="M819" s="249">
        <v>0</v>
      </c>
      <c r="N819" s="249">
        <v>0</v>
      </c>
      <c r="O819" s="43">
        <f>'[1]Прод. прилож (2)'!$D$719</f>
        <v>303618.90000000002</v>
      </c>
      <c r="P819" s="249">
        <f>K819/H819</f>
        <v>139.93588975434395</v>
      </c>
      <c r="Q819" s="41">
        <v>9673</v>
      </c>
      <c r="R819" s="251" t="s">
        <v>92</v>
      </c>
      <c r="S819" s="53"/>
      <c r="T819" s="16"/>
    </row>
    <row r="820" spans="1:207" s="15" customFormat="1" ht="30" customHeight="1" x14ac:dyDescent="0.25">
      <c r="A820" s="384"/>
      <c r="B820" s="389"/>
      <c r="C820" s="375"/>
      <c r="D820" s="375"/>
      <c r="E820" s="375"/>
      <c r="F820" s="430"/>
      <c r="G820" s="430"/>
      <c r="H820" s="406"/>
      <c r="I820" s="408"/>
      <c r="J820" s="406"/>
      <c r="K820" s="257">
        <f>SUM(L820:O820)</f>
        <v>8459544.5199999996</v>
      </c>
      <c r="L820" s="249">
        <v>0</v>
      </c>
      <c r="M820" s="249">
        <v>0</v>
      </c>
      <c r="N820" s="249">
        <v>0</v>
      </c>
      <c r="O820" s="43">
        <f>'[1]Прод. прилож (2)'!$D$1407</f>
        <v>8459544.5199999996</v>
      </c>
      <c r="P820" s="249">
        <f>K820/H819</f>
        <v>3898.9466377840254</v>
      </c>
      <c r="Q820" s="41">
        <v>9673</v>
      </c>
      <c r="R820" s="251" t="s">
        <v>93</v>
      </c>
      <c r="S820" s="53"/>
      <c r="T820" s="16"/>
    </row>
    <row r="821" spans="1:207" s="15" customFormat="1" ht="30" customHeight="1" x14ac:dyDescent="0.25">
      <c r="A821" s="171">
        <v>553</v>
      </c>
      <c r="B821" s="82" t="s">
        <v>807</v>
      </c>
      <c r="C821" s="241">
        <v>1971</v>
      </c>
      <c r="D821" s="241" t="s">
        <v>201</v>
      </c>
      <c r="E821" s="247" t="s">
        <v>20</v>
      </c>
      <c r="F821" s="248">
        <v>5</v>
      </c>
      <c r="G821" s="248">
        <v>8</v>
      </c>
      <c r="H821" s="41">
        <v>7770.3</v>
      </c>
      <c r="I821" s="130">
        <v>219.5</v>
      </c>
      <c r="J821" s="41">
        <v>5732.2</v>
      </c>
      <c r="K821" s="257">
        <f t="shared" si="229"/>
        <v>8075263.0800000001</v>
      </c>
      <c r="L821" s="249">
        <v>0</v>
      </c>
      <c r="M821" s="249">
        <v>0</v>
      </c>
      <c r="N821" s="249">
        <v>0</v>
      </c>
      <c r="O821" s="43">
        <f>'[1]Прод. прилож (2)'!$D$223</f>
        <v>8075263.0800000001</v>
      </c>
      <c r="P821" s="249">
        <f t="shared" si="221"/>
        <v>1039.2472723060885</v>
      </c>
      <c r="Q821" s="41">
        <v>9673</v>
      </c>
      <c r="R821" s="251" t="s">
        <v>91</v>
      </c>
      <c r="S821" s="147"/>
      <c r="V821" s="118"/>
      <c r="W821" s="118"/>
      <c r="X821" s="118"/>
      <c r="Y821" s="118"/>
      <c r="Z821" s="118"/>
      <c r="AA821" s="118"/>
      <c r="AB821" s="118"/>
      <c r="AC821" s="118"/>
      <c r="AD821" s="118"/>
      <c r="AE821" s="118"/>
      <c r="AF821" s="118"/>
      <c r="AG821" s="118"/>
      <c r="AH821" s="118"/>
      <c r="AI821" s="118"/>
      <c r="AJ821" s="118"/>
      <c r="AK821" s="118"/>
      <c r="AL821" s="118"/>
      <c r="AM821" s="118"/>
      <c r="AN821" s="118"/>
      <c r="AO821" s="118"/>
      <c r="AP821" s="118"/>
      <c r="AQ821" s="118"/>
      <c r="AR821" s="118"/>
      <c r="AS821" s="118"/>
      <c r="AT821" s="118"/>
      <c r="AU821" s="118"/>
      <c r="AV821" s="118"/>
      <c r="AW821" s="118"/>
      <c r="AX821" s="118"/>
      <c r="AY821" s="118"/>
      <c r="AZ821" s="118"/>
      <c r="BA821" s="118"/>
      <c r="BB821" s="118"/>
      <c r="BC821" s="118"/>
      <c r="BD821" s="118"/>
      <c r="BE821" s="118"/>
      <c r="BF821" s="118"/>
      <c r="BG821" s="118"/>
      <c r="BH821" s="118"/>
      <c r="BI821" s="118"/>
      <c r="BJ821" s="118"/>
      <c r="BK821" s="118"/>
      <c r="BL821" s="118"/>
      <c r="BM821" s="118"/>
      <c r="BN821" s="118"/>
      <c r="BO821" s="118"/>
      <c r="BP821" s="118"/>
      <c r="BQ821" s="118"/>
      <c r="BR821" s="118"/>
      <c r="BS821" s="118"/>
      <c r="BT821" s="118"/>
      <c r="BU821" s="118"/>
      <c r="BV821" s="118"/>
      <c r="BW821" s="118"/>
      <c r="BX821" s="118"/>
      <c r="BY821" s="118"/>
      <c r="BZ821" s="118"/>
      <c r="CA821" s="118"/>
      <c r="CB821" s="118"/>
      <c r="CC821" s="118"/>
      <c r="CD821" s="118"/>
      <c r="CE821" s="118"/>
      <c r="CF821" s="118"/>
      <c r="CG821" s="118"/>
      <c r="CH821" s="118"/>
      <c r="CI821" s="118"/>
      <c r="CJ821" s="118"/>
      <c r="CK821" s="118"/>
      <c r="CL821" s="118"/>
      <c r="CM821" s="118"/>
      <c r="CN821" s="118"/>
      <c r="CO821" s="118"/>
      <c r="CP821" s="118"/>
      <c r="CQ821" s="118"/>
      <c r="CR821" s="118"/>
      <c r="CS821" s="118"/>
      <c r="CT821" s="118"/>
      <c r="CU821" s="118"/>
      <c r="CV821" s="118"/>
      <c r="CW821" s="118"/>
      <c r="CX821" s="118"/>
      <c r="CY821" s="118"/>
      <c r="CZ821" s="118"/>
      <c r="DA821" s="118"/>
      <c r="DB821" s="118"/>
      <c r="DC821" s="118"/>
      <c r="DD821" s="118"/>
      <c r="DE821" s="118"/>
      <c r="DF821" s="118"/>
      <c r="DG821" s="118"/>
      <c r="DH821" s="118"/>
      <c r="DI821" s="118"/>
      <c r="DJ821" s="118"/>
      <c r="DK821" s="118"/>
      <c r="DL821" s="118"/>
      <c r="DM821" s="118"/>
      <c r="DN821" s="118"/>
      <c r="DO821" s="118"/>
      <c r="DP821" s="118"/>
      <c r="DQ821" s="118"/>
      <c r="DR821" s="118"/>
      <c r="DS821" s="118"/>
      <c r="DT821" s="118"/>
      <c r="DU821" s="118"/>
      <c r="DV821" s="118"/>
      <c r="DW821" s="118"/>
      <c r="DX821" s="118"/>
      <c r="DY821" s="118"/>
      <c r="DZ821" s="118"/>
      <c r="EA821" s="118"/>
      <c r="EB821" s="118"/>
      <c r="EC821" s="118"/>
      <c r="ED821" s="118"/>
      <c r="EE821" s="118"/>
      <c r="EF821" s="118"/>
      <c r="EG821" s="118"/>
      <c r="EH821" s="118"/>
      <c r="EI821" s="118"/>
      <c r="EJ821" s="118"/>
      <c r="EK821" s="118"/>
      <c r="EL821" s="118"/>
      <c r="EM821" s="118"/>
      <c r="EN821" s="118"/>
      <c r="EO821" s="118"/>
      <c r="EP821" s="118"/>
      <c r="EQ821" s="118"/>
      <c r="ER821" s="118"/>
      <c r="ES821" s="118"/>
      <c r="ET821" s="118"/>
      <c r="EU821" s="118"/>
      <c r="EV821" s="118"/>
      <c r="EW821" s="118"/>
      <c r="EX821" s="118"/>
      <c r="EY821" s="118"/>
      <c r="EZ821" s="118"/>
      <c r="FA821" s="118"/>
      <c r="FB821" s="118"/>
      <c r="FC821" s="118"/>
      <c r="FD821" s="118"/>
      <c r="FE821" s="118"/>
      <c r="FF821" s="118"/>
      <c r="FG821" s="118"/>
      <c r="FH821" s="118"/>
      <c r="FI821" s="118"/>
      <c r="FJ821" s="118"/>
      <c r="FK821" s="118"/>
      <c r="FL821" s="118"/>
      <c r="FM821" s="118"/>
      <c r="FN821" s="118"/>
      <c r="FO821" s="118"/>
      <c r="FP821" s="118"/>
      <c r="FQ821" s="118"/>
      <c r="FR821" s="118"/>
      <c r="FS821" s="118"/>
      <c r="FT821" s="118"/>
      <c r="FU821" s="118"/>
      <c r="FV821" s="118"/>
      <c r="FW821" s="118"/>
      <c r="FX821" s="118"/>
      <c r="FY821" s="118"/>
      <c r="FZ821" s="118"/>
      <c r="GA821" s="118"/>
      <c r="GB821" s="118"/>
      <c r="GC821" s="118"/>
      <c r="GD821" s="118"/>
      <c r="GE821" s="118"/>
      <c r="GF821" s="118"/>
      <c r="GG821" s="118"/>
      <c r="GH821" s="118"/>
      <c r="GI821" s="118"/>
      <c r="GJ821" s="118"/>
      <c r="GK821" s="118"/>
      <c r="GL821" s="118"/>
      <c r="GM821" s="118"/>
      <c r="GN821" s="118"/>
      <c r="GO821" s="118"/>
      <c r="GP821" s="118"/>
      <c r="GQ821" s="118"/>
      <c r="GR821" s="118"/>
      <c r="GS821" s="118"/>
      <c r="GT821" s="118"/>
      <c r="GU821" s="118"/>
      <c r="GV821" s="118"/>
      <c r="GW821" s="118"/>
      <c r="GX821" s="118"/>
      <c r="GY821" s="118"/>
    </row>
    <row r="822" spans="1:207" s="15" customFormat="1" ht="30" customHeight="1" x14ac:dyDescent="0.25">
      <c r="A822" s="171">
        <v>554</v>
      </c>
      <c r="B822" s="82" t="s">
        <v>344</v>
      </c>
      <c r="C822" s="241">
        <v>1986</v>
      </c>
      <c r="D822" s="241" t="s">
        <v>201</v>
      </c>
      <c r="E822" s="247" t="s">
        <v>20</v>
      </c>
      <c r="F822" s="248">
        <v>3</v>
      </c>
      <c r="G822" s="248">
        <v>3</v>
      </c>
      <c r="H822" s="43">
        <v>2005.3</v>
      </c>
      <c r="I822" s="41">
        <v>0</v>
      </c>
      <c r="J822" s="41">
        <f t="shared" ref="J822:J857" si="244">H822</f>
        <v>2005.3</v>
      </c>
      <c r="K822" s="257">
        <f t="shared" si="229"/>
        <v>50000</v>
      </c>
      <c r="L822" s="249">
        <v>0</v>
      </c>
      <c r="M822" s="249">
        <v>0</v>
      </c>
      <c r="N822" s="249">
        <v>0</v>
      </c>
      <c r="O822" s="43">
        <f>'[1]Прод. прилож (2)'!$D$1408</f>
        <v>50000</v>
      </c>
      <c r="P822" s="249">
        <f t="shared" si="221"/>
        <v>24.933925098489006</v>
      </c>
      <c r="Q822" s="41">
        <v>9673</v>
      </c>
      <c r="R822" s="57" t="s">
        <v>93</v>
      </c>
      <c r="S822" s="46"/>
    </row>
    <row r="823" spans="1:207" s="15" customFormat="1" ht="30" customHeight="1" x14ac:dyDescent="0.25">
      <c r="A823" s="331">
        <v>555</v>
      </c>
      <c r="B823" s="82" t="s">
        <v>356</v>
      </c>
      <c r="C823" s="241">
        <v>1964</v>
      </c>
      <c r="D823" s="241" t="s">
        <v>201</v>
      </c>
      <c r="E823" s="247" t="s">
        <v>20</v>
      </c>
      <c r="F823" s="248">
        <v>4</v>
      </c>
      <c r="G823" s="248">
        <v>3</v>
      </c>
      <c r="H823" s="41">
        <v>2465.6</v>
      </c>
      <c r="I823" s="130">
        <v>0</v>
      </c>
      <c r="J823" s="41">
        <f t="shared" si="244"/>
        <v>2465.6</v>
      </c>
      <c r="K823" s="257">
        <f t="shared" si="229"/>
        <v>20245223.02</v>
      </c>
      <c r="L823" s="249">
        <v>0</v>
      </c>
      <c r="M823" s="249">
        <v>0</v>
      </c>
      <c r="N823" s="249">
        <v>0</v>
      </c>
      <c r="O823" s="43">
        <f>'[1]Прод. прилож (2)'!$D$224</f>
        <v>20245223.02</v>
      </c>
      <c r="P823" s="249">
        <f t="shared" si="221"/>
        <v>8211.0735804672295</v>
      </c>
      <c r="Q823" s="41">
        <v>9673</v>
      </c>
      <c r="R823" s="251" t="s">
        <v>91</v>
      </c>
      <c r="S823" s="147"/>
    </row>
    <row r="824" spans="1:207" s="118" customFormat="1" ht="30" customHeight="1" x14ac:dyDescent="0.25">
      <c r="A824" s="331">
        <v>556</v>
      </c>
      <c r="B824" s="82" t="s">
        <v>1215</v>
      </c>
      <c r="C824" s="250">
        <v>1960</v>
      </c>
      <c r="D824" s="241" t="s">
        <v>201</v>
      </c>
      <c r="E824" s="247" t="s">
        <v>20</v>
      </c>
      <c r="F824" s="27">
        <v>3</v>
      </c>
      <c r="G824" s="27">
        <v>3</v>
      </c>
      <c r="H824" s="257">
        <v>1813</v>
      </c>
      <c r="I824" s="258">
        <v>44.1</v>
      </c>
      <c r="J824" s="41">
        <v>1444.7</v>
      </c>
      <c r="K824" s="257">
        <f t="shared" ref="K824" si="245">SUM(L824:O824)</f>
        <v>17766928.859999999</v>
      </c>
      <c r="L824" s="262">
        <v>0</v>
      </c>
      <c r="M824" s="18">
        <v>0</v>
      </c>
      <c r="N824" s="18">
        <v>0</v>
      </c>
      <c r="O824" s="43">
        <f>'[1]Прод. прилож (2)'!$D$1409</f>
        <v>17766928.859999999</v>
      </c>
      <c r="P824" s="41">
        <f>K824/H824</f>
        <v>9799.7401323772756</v>
      </c>
      <c r="Q824" s="257">
        <v>9673</v>
      </c>
      <c r="R824" s="251" t="s">
        <v>93</v>
      </c>
      <c r="S824" s="16"/>
      <c r="T824" s="15"/>
      <c r="U824" s="15"/>
    </row>
    <row r="825" spans="1:207" s="15" customFormat="1" ht="30" customHeight="1" x14ac:dyDescent="0.25">
      <c r="A825" s="331">
        <v>557</v>
      </c>
      <c r="B825" s="82" t="s">
        <v>357</v>
      </c>
      <c r="C825" s="241">
        <v>1966</v>
      </c>
      <c r="D825" s="241" t="s">
        <v>201</v>
      </c>
      <c r="E825" s="247" t="s">
        <v>20</v>
      </c>
      <c r="F825" s="248">
        <v>4</v>
      </c>
      <c r="G825" s="248">
        <v>3</v>
      </c>
      <c r="H825" s="41">
        <v>2375.5</v>
      </c>
      <c r="I825" s="130">
        <v>0</v>
      </c>
      <c r="J825" s="41">
        <f t="shared" si="244"/>
        <v>2375.5</v>
      </c>
      <c r="K825" s="257">
        <f t="shared" si="229"/>
        <v>75169.67</v>
      </c>
      <c r="L825" s="249">
        <v>0</v>
      </c>
      <c r="M825" s="249">
        <v>0</v>
      </c>
      <c r="N825" s="249">
        <v>0</v>
      </c>
      <c r="O825" s="43">
        <f>'[1]Прод. прилож (2)'!$D$720</f>
        <v>75169.67</v>
      </c>
      <c r="P825" s="249">
        <f t="shared" si="221"/>
        <v>31.643725531467059</v>
      </c>
      <c r="Q825" s="41">
        <v>9673</v>
      </c>
      <c r="R825" s="57" t="s">
        <v>92</v>
      </c>
      <c r="S825" s="46"/>
    </row>
    <row r="826" spans="1:207" s="15" customFormat="1" ht="30" customHeight="1" x14ac:dyDescent="0.25">
      <c r="A826" s="331">
        <v>558</v>
      </c>
      <c r="B826" s="82" t="s">
        <v>345</v>
      </c>
      <c r="C826" s="241">
        <v>1961</v>
      </c>
      <c r="D826" s="241" t="s">
        <v>201</v>
      </c>
      <c r="E826" s="247" t="s">
        <v>20</v>
      </c>
      <c r="F826" s="248">
        <v>3</v>
      </c>
      <c r="G826" s="248">
        <v>3</v>
      </c>
      <c r="H826" s="41">
        <v>1920</v>
      </c>
      <c r="I826" s="130">
        <v>0</v>
      </c>
      <c r="J826" s="41">
        <f t="shared" si="244"/>
        <v>1920</v>
      </c>
      <c r="K826" s="257">
        <f t="shared" si="229"/>
        <v>11459608.779999999</v>
      </c>
      <c r="L826" s="249">
        <v>0</v>
      </c>
      <c r="M826" s="249">
        <v>0</v>
      </c>
      <c r="N826" s="249">
        <v>0</v>
      </c>
      <c r="O826" s="43">
        <f>'[1]Прод. прилож (2)'!$D$225</f>
        <v>11459608.779999999</v>
      </c>
      <c r="P826" s="249">
        <f t="shared" si="221"/>
        <v>5968.5462395833329</v>
      </c>
      <c r="Q826" s="41">
        <v>9673</v>
      </c>
      <c r="R826" s="251" t="s">
        <v>91</v>
      </c>
      <c r="S826" s="147"/>
    </row>
    <row r="827" spans="1:207" s="118" customFormat="1" ht="30" customHeight="1" x14ac:dyDescent="0.25">
      <c r="A827" s="331">
        <v>559</v>
      </c>
      <c r="B827" s="82" t="s">
        <v>1120</v>
      </c>
      <c r="C827" s="241">
        <v>1960</v>
      </c>
      <c r="D827" s="241" t="s">
        <v>201</v>
      </c>
      <c r="E827" s="247" t="s">
        <v>20</v>
      </c>
      <c r="F827" s="248">
        <v>3</v>
      </c>
      <c r="G827" s="248">
        <v>3</v>
      </c>
      <c r="H827" s="51">
        <v>1831.5</v>
      </c>
      <c r="I827" s="249">
        <v>0</v>
      </c>
      <c r="J827" s="41">
        <v>1484.5</v>
      </c>
      <c r="K827" s="257">
        <f t="shared" ref="K827" si="246">SUM(L827:O827)</f>
        <v>855310.5</v>
      </c>
      <c r="L827" s="262">
        <v>0</v>
      </c>
      <c r="M827" s="18">
        <v>0</v>
      </c>
      <c r="N827" s="18">
        <v>0</v>
      </c>
      <c r="O827" s="43">
        <f>'[1]Прод. прилож (2)'!$D$1410</f>
        <v>855310.5</v>
      </c>
      <c r="P827" s="41">
        <f t="shared" si="221"/>
        <v>467</v>
      </c>
      <c r="Q827" s="257">
        <v>9673</v>
      </c>
      <c r="R827" s="45" t="s">
        <v>93</v>
      </c>
      <c r="S827" s="15"/>
      <c r="T827" s="16"/>
      <c r="U827" s="15"/>
    </row>
    <row r="828" spans="1:207" s="15" customFormat="1" ht="30" customHeight="1" x14ac:dyDescent="0.25">
      <c r="A828" s="331">
        <v>560</v>
      </c>
      <c r="B828" s="82" t="s">
        <v>346</v>
      </c>
      <c r="C828" s="241">
        <v>1961</v>
      </c>
      <c r="D828" s="241" t="s">
        <v>201</v>
      </c>
      <c r="E828" s="247" t="s">
        <v>20</v>
      </c>
      <c r="F828" s="248">
        <v>3</v>
      </c>
      <c r="G828" s="248">
        <v>3</v>
      </c>
      <c r="H828" s="41">
        <v>2009.34</v>
      </c>
      <c r="I828" s="130">
        <v>0</v>
      </c>
      <c r="J828" s="41">
        <f t="shared" si="244"/>
        <v>2009.34</v>
      </c>
      <c r="K828" s="257">
        <f t="shared" si="229"/>
        <v>12146852.889999999</v>
      </c>
      <c r="L828" s="249">
        <v>0</v>
      </c>
      <c r="M828" s="249">
        <v>0</v>
      </c>
      <c r="N828" s="249">
        <v>0</v>
      </c>
      <c r="O828" s="43">
        <f>'[1]Прод. прилож (2)'!$D$226</f>
        <v>12146852.889999999</v>
      </c>
      <c r="P828" s="249">
        <f t="shared" ref="P828:P857" si="247">K828/H828</f>
        <v>6045.1953825634282</v>
      </c>
      <c r="Q828" s="41">
        <v>9673</v>
      </c>
      <c r="R828" s="251" t="s">
        <v>91</v>
      </c>
      <c r="S828" s="147"/>
    </row>
    <row r="829" spans="1:207" s="15" customFormat="1" ht="30" customHeight="1" x14ac:dyDescent="0.25">
      <c r="A829" s="331">
        <v>561</v>
      </c>
      <c r="B829" s="82" t="s">
        <v>347</v>
      </c>
      <c r="C829" s="241">
        <v>1960</v>
      </c>
      <c r="D829" s="241" t="s">
        <v>201</v>
      </c>
      <c r="E829" s="247" t="s">
        <v>20</v>
      </c>
      <c r="F829" s="248">
        <v>2</v>
      </c>
      <c r="G829" s="248">
        <v>2</v>
      </c>
      <c r="H829" s="41">
        <v>754.43</v>
      </c>
      <c r="I829" s="130">
        <v>0</v>
      </c>
      <c r="J829" s="41">
        <f t="shared" si="244"/>
        <v>754.43</v>
      </c>
      <c r="K829" s="257">
        <f t="shared" ref="K829:K857" si="248">SUM(L829:O829)</f>
        <v>1941391.0500000003</v>
      </c>
      <c r="L829" s="249">
        <v>0</v>
      </c>
      <c r="M829" s="249">
        <v>0</v>
      </c>
      <c r="N829" s="249">
        <v>0</v>
      </c>
      <c r="O829" s="43">
        <f>'[1]Прод. прилож (2)'!$D$227</f>
        <v>1941391.0500000003</v>
      </c>
      <c r="P829" s="249">
        <f t="shared" si="247"/>
        <v>2573.3216468061987</v>
      </c>
      <c r="Q829" s="41">
        <v>9673</v>
      </c>
      <c r="R829" s="251" t="s">
        <v>91</v>
      </c>
      <c r="S829" s="147"/>
    </row>
    <row r="830" spans="1:207" s="118" customFormat="1" ht="30" customHeight="1" x14ac:dyDescent="0.25">
      <c r="A830" s="383">
        <v>562</v>
      </c>
      <c r="B830" s="388" t="s">
        <v>388</v>
      </c>
      <c r="C830" s="374">
        <v>1960</v>
      </c>
      <c r="D830" s="374" t="s">
        <v>201</v>
      </c>
      <c r="E830" s="378" t="s">
        <v>20</v>
      </c>
      <c r="F830" s="394">
        <v>3</v>
      </c>
      <c r="G830" s="394">
        <v>3</v>
      </c>
      <c r="H830" s="405">
        <v>1621.9</v>
      </c>
      <c r="I830" s="407">
        <v>0</v>
      </c>
      <c r="J830" s="405">
        <f t="shared" si="244"/>
        <v>1621.9</v>
      </c>
      <c r="K830" s="257">
        <f t="shared" si="248"/>
        <v>65664.06</v>
      </c>
      <c r="L830" s="249">
        <v>0</v>
      </c>
      <c r="M830" s="249">
        <v>0</v>
      </c>
      <c r="N830" s="249">
        <v>0</v>
      </c>
      <c r="O830" s="43">
        <f>'[1]Прод. прилож (2)'!$D$721</f>
        <v>65664.06</v>
      </c>
      <c r="P830" s="249">
        <f t="shared" si="247"/>
        <v>40.485886922744925</v>
      </c>
      <c r="Q830" s="41">
        <v>9673</v>
      </c>
      <c r="R830" s="57" t="s">
        <v>92</v>
      </c>
      <c r="S830" s="53"/>
      <c r="T830" s="16"/>
      <c r="U830" s="15"/>
      <c r="V830" s="15"/>
      <c r="W830" s="15"/>
      <c r="X830" s="15"/>
      <c r="Y830" s="15"/>
      <c r="Z830" s="15"/>
      <c r="AA830" s="15"/>
      <c r="AB830" s="15"/>
      <c r="AC830" s="15"/>
      <c r="AD830" s="15"/>
      <c r="AE830" s="15"/>
      <c r="AF830" s="15"/>
      <c r="AG830" s="15"/>
      <c r="AH830" s="15"/>
      <c r="AI830" s="15"/>
      <c r="AJ830" s="15"/>
      <c r="AK830" s="15"/>
      <c r="AL830" s="15"/>
      <c r="AM830" s="15"/>
      <c r="AN830" s="15"/>
      <c r="AO830" s="15"/>
      <c r="AP830" s="15"/>
      <c r="AQ830" s="15"/>
      <c r="AR830" s="15"/>
      <c r="AS830" s="15"/>
      <c r="AT830" s="15"/>
      <c r="AU830" s="15"/>
      <c r="AV830" s="15"/>
      <c r="AW830" s="15"/>
      <c r="AX830" s="15"/>
      <c r="AY830" s="15"/>
      <c r="AZ830" s="15"/>
      <c r="BA830" s="15"/>
      <c r="BB830" s="15"/>
      <c r="BC830" s="15"/>
      <c r="BD830" s="15"/>
      <c r="BE830" s="15"/>
      <c r="BF830" s="15"/>
      <c r="BG830" s="15"/>
      <c r="BH830" s="15"/>
      <c r="BI830" s="15"/>
      <c r="BJ830" s="15"/>
      <c r="BK830" s="15"/>
      <c r="BL830" s="15"/>
      <c r="BM830" s="15"/>
      <c r="BN830" s="15"/>
      <c r="BO830" s="15"/>
      <c r="BP830" s="15"/>
      <c r="BQ830" s="15"/>
      <c r="BR830" s="15"/>
      <c r="BS830" s="15"/>
      <c r="BT830" s="15"/>
      <c r="BU830" s="15"/>
      <c r="BV830" s="15"/>
      <c r="BW830" s="15"/>
      <c r="BX830" s="15"/>
      <c r="BY830" s="15"/>
      <c r="BZ830" s="15"/>
      <c r="CA830" s="15"/>
      <c r="CB830" s="15"/>
      <c r="CC830" s="15"/>
      <c r="CD830" s="15"/>
      <c r="CE830" s="15"/>
      <c r="CF830" s="15"/>
      <c r="CG830" s="15"/>
      <c r="CH830" s="15"/>
      <c r="CI830" s="15"/>
      <c r="CJ830" s="15"/>
      <c r="CK830" s="15"/>
      <c r="CL830" s="15"/>
      <c r="CM830" s="15"/>
      <c r="CN830" s="15"/>
      <c r="CO830" s="15"/>
      <c r="CP830" s="15"/>
      <c r="CQ830" s="15"/>
      <c r="CR830" s="15"/>
      <c r="CS830" s="15"/>
      <c r="CT830" s="15"/>
      <c r="CU830" s="15"/>
      <c r="CV830" s="15"/>
      <c r="CW830" s="15"/>
      <c r="CX830" s="15"/>
      <c r="CY830" s="15"/>
      <c r="CZ830" s="15"/>
      <c r="DA830" s="15"/>
      <c r="DB830" s="15"/>
      <c r="DC830" s="15"/>
      <c r="DD830" s="15"/>
      <c r="DE830" s="15"/>
      <c r="DF830" s="15"/>
      <c r="DG830" s="15"/>
      <c r="DH830" s="15"/>
      <c r="DI830" s="15"/>
      <c r="DJ830" s="15"/>
      <c r="DK830" s="15"/>
      <c r="DL830" s="15"/>
      <c r="DM830" s="15"/>
      <c r="DN830" s="15"/>
      <c r="DO830" s="15"/>
      <c r="DP830" s="15"/>
      <c r="DQ830" s="15"/>
      <c r="DR830" s="15"/>
      <c r="DS830" s="15"/>
      <c r="DT830" s="15"/>
      <c r="DU830" s="15"/>
      <c r="DV830" s="15"/>
      <c r="DW830" s="15"/>
      <c r="DX830" s="15"/>
      <c r="DY830" s="15"/>
      <c r="DZ830" s="15"/>
      <c r="EA830" s="15"/>
      <c r="EB830" s="15"/>
      <c r="EC830" s="15"/>
      <c r="ED830" s="15"/>
      <c r="EE830" s="15"/>
      <c r="EF830" s="15"/>
      <c r="EG830" s="15"/>
      <c r="EH830" s="15"/>
      <c r="EI830" s="15"/>
      <c r="EJ830" s="15"/>
      <c r="EK830" s="15"/>
      <c r="EL830" s="15"/>
      <c r="EM830" s="15"/>
      <c r="EN830" s="15"/>
      <c r="EO830" s="15"/>
      <c r="EP830" s="15"/>
      <c r="EQ830" s="15"/>
      <c r="ER830" s="15"/>
      <c r="ES830" s="15"/>
      <c r="ET830" s="15"/>
      <c r="EU830" s="15"/>
      <c r="EV830" s="15"/>
      <c r="EW830" s="15"/>
      <c r="EX830" s="15"/>
      <c r="EY830" s="15"/>
      <c r="EZ830" s="15"/>
      <c r="FA830" s="15"/>
      <c r="FB830" s="15"/>
      <c r="FC830" s="15"/>
      <c r="FD830" s="15"/>
      <c r="FE830" s="15"/>
      <c r="FF830" s="15"/>
      <c r="FG830" s="15"/>
      <c r="FH830" s="15"/>
      <c r="FI830" s="15"/>
      <c r="FJ830" s="15"/>
      <c r="FK830" s="15"/>
      <c r="FL830" s="15"/>
      <c r="FM830" s="15"/>
      <c r="FN830" s="15"/>
      <c r="FO830" s="15"/>
      <c r="FP830" s="15"/>
      <c r="FQ830" s="15"/>
      <c r="FR830" s="15"/>
      <c r="FS830" s="15"/>
      <c r="FT830" s="15"/>
      <c r="FU830" s="15"/>
      <c r="FV830" s="15"/>
      <c r="FW830" s="15"/>
      <c r="FX830" s="15"/>
      <c r="FY830" s="15"/>
      <c r="FZ830" s="15"/>
      <c r="GA830" s="15"/>
      <c r="GB830" s="15"/>
      <c r="GC830" s="15"/>
      <c r="GD830" s="15"/>
      <c r="GE830" s="15"/>
      <c r="GF830" s="15"/>
      <c r="GG830" s="15"/>
      <c r="GH830" s="15"/>
      <c r="GI830" s="15"/>
      <c r="GJ830" s="15"/>
      <c r="GK830" s="15"/>
      <c r="GL830" s="15"/>
      <c r="GM830" s="15"/>
      <c r="GN830" s="15"/>
      <c r="GO830" s="15"/>
      <c r="GP830" s="15"/>
      <c r="GQ830" s="15"/>
      <c r="GR830" s="15"/>
      <c r="GS830" s="15"/>
      <c r="GT830" s="15"/>
      <c r="GU830" s="15"/>
      <c r="GV830" s="15"/>
      <c r="GW830" s="15"/>
      <c r="GX830" s="15"/>
      <c r="GY830" s="15"/>
    </row>
    <row r="831" spans="1:207" s="118" customFormat="1" ht="30" customHeight="1" x14ac:dyDescent="0.25">
      <c r="A831" s="384"/>
      <c r="B831" s="389"/>
      <c r="C831" s="375"/>
      <c r="D831" s="375"/>
      <c r="E831" s="379"/>
      <c r="F831" s="395"/>
      <c r="G831" s="395"/>
      <c r="H831" s="406"/>
      <c r="I831" s="408"/>
      <c r="J831" s="406"/>
      <c r="K831" s="257">
        <f t="shared" si="248"/>
        <v>4303281.6000000006</v>
      </c>
      <c r="L831" s="249">
        <v>0</v>
      </c>
      <c r="M831" s="249">
        <v>0</v>
      </c>
      <c r="N831" s="249">
        <v>0</v>
      </c>
      <c r="O831" s="43">
        <f>'[1]Прод. прилож (2)'!$D$1411</f>
        <v>4303281.6000000006</v>
      </c>
      <c r="P831" s="249">
        <f>K831/H830</f>
        <v>2653.234848017757</v>
      </c>
      <c r="Q831" s="41">
        <v>9673</v>
      </c>
      <c r="R831" s="57" t="s">
        <v>93</v>
      </c>
      <c r="S831" s="53"/>
      <c r="T831" s="16"/>
      <c r="U831" s="15"/>
      <c r="V831" s="15"/>
      <c r="W831" s="15"/>
      <c r="X831" s="15"/>
      <c r="Y831" s="15"/>
      <c r="Z831" s="15"/>
      <c r="AA831" s="15"/>
      <c r="AB831" s="15"/>
      <c r="AC831" s="15"/>
      <c r="AD831" s="15"/>
      <c r="AE831" s="15"/>
      <c r="AF831" s="15"/>
      <c r="AG831" s="15"/>
      <c r="AH831" s="15"/>
      <c r="AI831" s="15"/>
      <c r="AJ831" s="15"/>
      <c r="AK831" s="15"/>
      <c r="AL831" s="15"/>
      <c r="AM831" s="15"/>
      <c r="AN831" s="15"/>
      <c r="AO831" s="15"/>
      <c r="AP831" s="15"/>
      <c r="AQ831" s="15"/>
      <c r="AR831" s="15"/>
      <c r="AS831" s="15"/>
      <c r="AT831" s="15"/>
      <c r="AU831" s="15"/>
      <c r="AV831" s="15"/>
      <c r="AW831" s="15"/>
      <c r="AX831" s="15"/>
      <c r="AY831" s="15"/>
      <c r="AZ831" s="15"/>
      <c r="BA831" s="15"/>
      <c r="BB831" s="15"/>
      <c r="BC831" s="15"/>
      <c r="BD831" s="15"/>
      <c r="BE831" s="15"/>
      <c r="BF831" s="15"/>
      <c r="BG831" s="15"/>
      <c r="BH831" s="15"/>
      <c r="BI831" s="15"/>
      <c r="BJ831" s="15"/>
      <c r="BK831" s="15"/>
      <c r="BL831" s="15"/>
      <c r="BM831" s="15"/>
      <c r="BN831" s="15"/>
      <c r="BO831" s="15"/>
      <c r="BP831" s="15"/>
      <c r="BQ831" s="15"/>
      <c r="BR831" s="15"/>
      <c r="BS831" s="15"/>
      <c r="BT831" s="15"/>
      <c r="BU831" s="15"/>
      <c r="BV831" s="15"/>
      <c r="BW831" s="15"/>
      <c r="BX831" s="15"/>
      <c r="BY831" s="15"/>
      <c r="BZ831" s="15"/>
      <c r="CA831" s="15"/>
      <c r="CB831" s="15"/>
      <c r="CC831" s="15"/>
      <c r="CD831" s="15"/>
      <c r="CE831" s="15"/>
      <c r="CF831" s="15"/>
      <c r="CG831" s="15"/>
      <c r="CH831" s="15"/>
      <c r="CI831" s="15"/>
      <c r="CJ831" s="15"/>
      <c r="CK831" s="15"/>
      <c r="CL831" s="15"/>
      <c r="CM831" s="15"/>
      <c r="CN831" s="15"/>
      <c r="CO831" s="15"/>
      <c r="CP831" s="15"/>
      <c r="CQ831" s="15"/>
      <c r="CR831" s="15"/>
      <c r="CS831" s="15"/>
      <c r="CT831" s="15"/>
      <c r="CU831" s="15"/>
      <c r="CV831" s="15"/>
      <c r="CW831" s="15"/>
      <c r="CX831" s="15"/>
      <c r="CY831" s="15"/>
      <c r="CZ831" s="15"/>
      <c r="DA831" s="15"/>
      <c r="DB831" s="15"/>
      <c r="DC831" s="15"/>
      <c r="DD831" s="15"/>
      <c r="DE831" s="15"/>
      <c r="DF831" s="15"/>
      <c r="DG831" s="15"/>
      <c r="DH831" s="15"/>
      <c r="DI831" s="15"/>
      <c r="DJ831" s="15"/>
      <c r="DK831" s="15"/>
      <c r="DL831" s="15"/>
      <c r="DM831" s="15"/>
      <c r="DN831" s="15"/>
      <c r="DO831" s="15"/>
      <c r="DP831" s="15"/>
      <c r="DQ831" s="15"/>
      <c r="DR831" s="15"/>
      <c r="DS831" s="15"/>
      <c r="DT831" s="15"/>
      <c r="DU831" s="15"/>
      <c r="DV831" s="15"/>
      <c r="DW831" s="15"/>
      <c r="DX831" s="15"/>
      <c r="DY831" s="15"/>
      <c r="DZ831" s="15"/>
      <c r="EA831" s="15"/>
      <c r="EB831" s="15"/>
      <c r="EC831" s="15"/>
      <c r="ED831" s="15"/>
      <c r="EE831" s="15"/>
      <c r="EF831" s="15"/>
      <c r="EG831" s="15"/>
      <c r="EH831" s="15"/>
      <c r="EI831" s="15"/>
      <c r="EJ831" s="15"/>
      <c r="EK831" s="15"/>
      <c r="EL831" s="15"/>
      <c r="EM831" s="15"/>
      <c r="EN831" s="15"/>
      <c r="EO831" s="15"/>
      <c r="EP831" s="15"/>
      <c r="EQ831" s="15"/>
      <c r="ER831" s="15"/>
      <c r="ES831" s="15"/>
      <c r="ET831" s="15"/>
      <c r="EU831" s="15"/>
      <c r="EV831" s="15"/>
      <c r="EW831" s="15"/>
      <c r="EX831" s="15"/>
      <c r="EY831" s="15"/>
      <c r="EZ831" s="15"/>
      <c r="FA831" s="15"/>
      <c r="FB831" s="15"/>
      <c r="FC831" s="15"/>
      <c r="FD831" s="15"/>
      <c r="FE831" s="15"/>
      <c r="FF831" s="15"/>
      <c r="FG831" s="15"/>
      <c r="FH831" s="15"/>
      <c r="FI831" s="15"/>
      <c r="FJ831" s="15"/>
      <c r="FK831" s="15"/>
      <c r="FL831" s="15"/>
      <c r="FM831" s="15"/>
      <c r="FN831" s="15"/>
      <c r="FO831" s="15"/>
      <c r="FP831" s="15"/>
      <c r="FQ831" s="15"/>
      <c r="FR831" s="15"/>
      <c r="FS831" s="15"/>
      <c r="FT831" s="15"/>
      <c r="FU831" s="15"/>
      <c r="FV831" s="15"/>
      <c r="FW831" s="15"/>
      <c r="FX831" s="15"/>
      <c r="FY831" s="15"/>
      <c r="FZ831" s="15"/>
      <c r="GA831" s="15"/>
      <c r="GB831" s="15"/>
      <c r="GC831" s="15"/>
      <c r="GD831" s="15"/>
      <c r="GE831" s="15"/>
      <c r="GF831" s="15"/>
      <c r="GG831" s="15"/>
      <c r="GH831" s="15"/>
      <c r="GI831" s="15"/>
      <c r="GJ831" s="15"/>
      <c r="GK831" s="15"/>
      <c r="GL831" s="15"/>
      <c r="GM831" s="15"/>
      <c r="GN831" s="15"/>
      <c r="GO831" s="15"/>
      <c r="GP831" s="15"/>
      <c r="GQ831" s="15"/>
      <c r="GR831" s="15"/>
      <c r="GS831" s="15"/>
      <c r="GT831" s="15"/>
      <c r="GU831" s="15"/>
      <c r="GV831" s="15"/>
      <c r="GW831" s="15"/>
      <c r="GX831" s="15"/>
      <c r="GY831" s="15"/>
    </row>
    <row r="832" spans="1:207" s="118" customFormat="1" ht="30" customHeight="1" x14ac:dyDescent="0.25">
      <c r="A832" s="171">
        <v>563</v>
      </c>
      <c r="B832" s="82" t="s">
        <v>358</v>
      </c>
      <c r="C832" s="241">
        <v>1965</v>
      </c>
      <c r="D832" s="241" t="s">
        <v>201</v>
      </c>
      <c r="E832" s="247" t="s">
        <v>20</v>
      </c>
      <c r="F832" s="248">
        <v>4</v>
      </c>
      <c r="G832" s="248">
        <v>3</v>
      </c>
      <c r="H832" s="41">
        <v>2174</v>
      </c>
      <c r="I832" s="130">
        <v>0</v>
      </c>
      <c r="J832" s="41">
        <f t="shared" si="244"/>
        <v>2174</v>
      </c>
      <c r="K832" s="257">
        <f t="shared" si="248"/>
        <v>76199.289999999994</v>
      </c>
      <c r="L832" s="249">
        <v>0</v>
      </c>
      <c r="M832" s="249">
        <v>0</v>
      </c>
      <c r="N832" s="249">
        <v>0</v>
      </c>
      <c r="O832" s="43">
        <f>'[1]Прод. прилож (2)'!$D$722</f>
        <v>76199.289999999994</v>
      </c>
      <c r="P832" s="249">
        <f t="shared" si="247"/>
        <v>35.050271389144434</v>
      </c>
      <c r="Q832" s="41">
        <v>9673</v>
      </c>
      <c r="R832" s="57" t="s">
        <v>92</v>
      </c>
      <c r="S832" s="46"/>
      <c r="T832" s="15"/>
      <c r="U832" s="15"/>
      <c r="V832" s="15"/>
      <c r="W832" s="15"/>
      <c r="X832" s="15"/>
      <c r="Y832" s="15"/>
      <c r="Z832" s="15"/>
      <c r="AA832" s="15"/>
      <c r="AB832" s="15"/>
      <c r="AC832" s="15"/>
      <c r="AD832" s="15"/>
      <c r="AE832" s="15"/>
      <c r="AF832" s="15"/>
      <c r="AG832" s="15"/>
      <c r="AH832" s="15"/>
      <c r="AI832" s="15"/>
      <c r="AJ832" s="15"/>
      <c r="AK832" s="15"/>
      <c r="AL832" s="15"/>
      <c r="AM832" s="15"/>
      <c r="AN832" s="15"/>
      <c r="AO832" s="15"/>
      <c r="AP832" s="15"/>
      <c r="AQ832" s="15"/>
      <c r="AR832" s="15"/>
      <c r="AS832" s="15"/>
      <c r="AT832" s="15"/>
      <c r="AU832" s="15"/>
      <c r="AV832" s="15"/>
      <c r="AW832" s="15"/>
      <c r="AX832" s="15"/>
      <c r="AY832" s="15"/>
      <c r="AZ832" s="15"/>
      <c r="BA832" s="15"/>
      <c r="BB832" s="15"/>
      <c r="BC832" s="15"/>
      <c r="BD832" s="15"/>
      <c r="BE832" s="15"/>
      <c r="BF832" s="15"/>
      <c r="BG832" s="15"/>
      <c r="BH832" s="15"/>
      <c r="BI832" s="15"/>
      <c r="BJ832" s="15"/>
      <c r="BK832" s="15"/>
      <c r="BL832" s="15"/>
      <c r="BM832" s="15"/>
      <c r="BN832" s="15"/>
      <c r="BO832" s="15"/>
      <c r="BP832" s="15"/>
      <c r="BQ832" s="15"/>
      <c r="BR832" s="15"/>
      <c r="BS832" s="15"/>
      <c r="BT832" s="15"/>
      <c r="BU832" s="15"/>
      <c r="BV832" s="15"/>
      <c r="BW832" s="15"/>
      <c r="BX832" s="15"/>
      <c r="BY832" s="15"/>
      <c r="BZ832" s="15"/>
      <c r="CA832" s="15"/>
      <c r="CB832" s="15"/>
      <c r="CC832" s="15"/>
      <c r="CD832" s="15"/>
      <c r="CE832" s="15"/>
      <c r="CF832" s="15"/>
      <c r="CG832" s="15"/>
      <c r="CH832" s="15"/>
      <c r="CI832" s="15"/>
      <c r="CJ832" s="15"/>
      <c r="CK832" s="15"/>
      <c r="CL832" s="15"/>
      <c r="CM832" s="15"/>
      <c r="CN832" s="15"/>
      <c r="CO832" s="15"/>
      <c r="CP832" s="15"/>
      <c r="CQ832" s="15"/>
      <c r="CR832" s="15"/>
      <c r="CS832" s="15"/>
      <c r="CT832" s="15"/>
      <c r="CU832" s="15"/>
      <c r="CV832" s="15"/>
      <c r="CW832" s="15"/>
      <c r="CX832" s="15"/>
      <c r="CY832" s="15"/>
      <c r="CZ832" s="15"/>
      <c r="DA832" s="15"/>
      <c r="DB832" s="15"/>
      <c r="DC832" s="15"/>
      <c r="DD832" s="15"/>
      <c r="DE832" s="15"/>
      <c r="DF832" s="15"/>
      <c r="DG832" s="15"/>
      <c r="DH832" s="15"/>
      <c r="DI832" s="15"/>
      <c r="DJ832" s="15"/>
      <c r="DK832" s="15"/>
      <c r="DL832" s="15"/>
      <c r="DM832" s="15"/>
      <c r="DN832" s="15"/>
      <c r="DO832" s="15"/>
      <c r="DP832" s="15"/>
      <c r="DQ832" s="15"/>
      <c r="DR832" s="15"/>
      <c r="DS832" s="15"/>
      <c r="DT832" s="15"/>
      <c r="DU832" s="15"/>
      <c r="DV832" s="15"/>
      <c r="DW832" s="15"/>
      <c r="DX832" s="15"/>
      <c r="DY832" s="15"/>
      <c r="DZ832" s="15"/>
      <c r="EA832" s="15"/>
      <c r="EB832" s="15"/>
      <c r="EC832" s="15"/>
      <c r="ED832" s="15"/>
      <c r="EE832" s="15"/>
      <c r="EF832" s="15"/>
      <c r="EG832" s="15"/>
      <c r="EH832" s="15"/>
      <c r="EI832" s="15"/>
      <c r="EJ832" s="15"/>
      <c r="EK832" s="15"/>
      <c r="EL832" s="15"/>
      <c r="EM832" s="15"/>
      <c r="EN832" s="15"/>
      <c r="EO832" s="15"/>
      <c r="EP832" s="15"/>
      <c r="EQ832" s="15"/>
      <c r="ER832" s="15"/>
      <c r="ES832" s="15"/>
      <c r="ET832" s="15"/>
      <c r="EU832" s="15"/>
      <c r="EV832" s="15"/>
      <c r="EW832" s="15"/>
      <c r="EX832" s="15"/>
      <c r="EY832" s="15"/>
      <c r="EZ832" s="15"/>
      <c r="FA832" s="15"/>
      <c r="FB832" s="15"/>
      <c r="FC832" s="15"/>
      <c r="FD832" s="15"/>
      <c r="FE832" s="15"/>
      <c r="FF832" s="15"/>
      <c r="FG832" s="15"/>
      <c r="FH832" s="15"/>
      <c r="FI832" s="15"/>
      <c r="FJ832" s="15"/>
      <c r="FK832" s="15"/>
      <c r="FL832" s="15"/>
      <c r="FM832" s="15"/>
      <c r="FN832" s="15"/>
      <c r="FO832" s="15"/>
      <c r="FP832" s="15"/>
      <c r="FQ832" s="15"/>
      <c r="FR832" s="15"/>
      <c r="FS832" s="15"/>
      <c r="FT832" s="15"/>
      <c r="FU832" s="15"/>
      <c r="FV832" s="15"/>
      <c r="FW832" s="15"/>
      <c r="FX832" s="15"/>
      <c r="FY832" s="15"/>
      <c r="FZ832" s="15"/>
      <c r="GA832" s="15"/>
      <c r="GB832" s="15"/>
      <c r="GC832" s="15"/>
      <c r="GD832" s="15"/>
      <c r="GE832" s="15"/>
      <c r="GF832" s="15"/>
      <c r="GG832" s="15"/>
      <c r="GH832" s="15"/>
      <c r="GI832" s="15"/>
      <c r="GJ832" s="15"/>
      <c r="GK832" s="15"/>
      <c r="GL832" s="15"/>
      <c r="GM832" s="15"/>
      <c r="GN832" s="15"/>
      <c r="GO832" s="15"/>
      <c r="GP832" s="15"/>
      <c r="GQ832" s="15"/>
      <c r="GR832" s="15"/>
      <c r="GS832" s="15"/>
      <c r="GT832" s="15"/>
      <c r="GU832" s="15"/>
      <c r="GV832" s="15"/>
      <c r="GW832" s="15"/>
      <c r="GX832" s="15"/>
      <c r="GY832" s="15"/>
    </row>
    <row r="833" spans="1:207" s="118" customFormat="1" ht="30" customHeight="1" x14ac:dyDescent="0.25">
      <c r="A833" s="171">
        <v>564</v>
      </c>
      <c r="B833" s="82" t="s">
        <v>389</v>
      </c>
      <c r="C833" s="241">
        <v>1963</v>
      </c>
      <c r="D833" s="241" t="s">
        <v>201</v>
      </c>
      <c r="E833" s="247" t="s">
        <v>20</v>
      </c>
      <c r="F833" s="248">
        <v>4</v>
      </c>
      <c r="G833" s="248">
        <v>3</v>
      </c>
      <c r="H833" s="41">
        <v>2108.8000000000002</v>
      </c>
      <c r="I833" s="130">
        <v>0</v>
      </c>
      <c r="J833" s="41">
        <f t="shared" si="244"/>
        <v>2108.8000000000002</v>
      </c>
      <c r="K833" s="257">
        <f t="shared" si="248"/>
        <v>74212.570000000007</v>
      </c>
      <c r="L833" s="249">
        <v>0</v>
      </c>
      <c r="M833" s="249">
        <v>0</v>
      </c>
      <c r="N833" s="249">
        <v>0</v>
      </c>
      <c r="O833" s="43">
        <f>'[1]Прод. прилож (2)'!$D$723</f>
        <v>74212.570000000007</v>
      </c>
      <c r="P833" s="249">
        <f t="shared" si="247"/>
        <v>35.191848444613051</v>
      </c>
      <c r="Q833" s="41">
        <v>9673</v>
      </c>
      <c r="R833" s="57" t="s">
        <v>92</v>
      </c>
      <c r="S833" s="53"/>
      <c r="T833" s="16"/>
      <c r="U833" s="15"/>
      <c r="V833" s="15"/>
      <c r="W833" s="15"/>
      <c r="X833" s="15"/>
      <c r="Y833" s="15"/>
      <c r="Z833" s="15"/>
      <c r="AA833" s="15"/>
      <c r="AB833" s="15"/>
      <c r="AC833" s="15"/>
      <c r="AD833" s="15"/>
      <c r="AE833" s="15"/>
      <c r="AF833" s="15"/>
      <c r="AG833" s="15"/>
      <c r="AH833" s="15"/>
      <c r="AI833" s="15"/>
      <c r="AJ833" s="15"/>
      <c r="AK833" s="15"/>
      <c r="AL833" s="15"/>
      <c r="AM833" s="15"/>
      <c r="AN833" s="15"/>
      <c r="AO833" s="15"/>
      <c r="AP833" s="15"/>
      <c r="AQ833" s="15"/>
      <c r="AR833" s="15"/>
      <c r="AS833" s="15"/>
      <c r="AT833" s="15"/>
      <c r="AU833" s="15"/>
      <c r="AV833" s="15"/>
      <c r="AW833" s="15"/>
      <c r="AX833" s="15"/>
      <c r="AY833" s="15"/>
      <c r="AZ833" s="15"/>
      <c r="BA833" s="15"/>
      <c r="BB833" s="15"/>
      <c r="BC833" s="15"/>
      <c r="BD833" s="15"/>
      <c r="BE833" s="15"/>
      <c r="BF833" s="15"/>
      <c r="BG833" s="15"/>
      <c r="BH833" s="15"/>
      <c r="BI833" s="15"/>
      <c r="BJ833" s="15"/>
      <c r="BK833" s="15"/>
      <c r="BL833" s="15"/>
      <c r="BM833" s="15"/>
      <c r="BN833" s="15"/>
      <c r="BO833" s="15"/>
      <c r="BP833" s="15"/>
      <c r="BQ833" s="15"/>
      <c r="BR833" s="15"/>
      <c r="BS833" s="15"/>
      <c r="BT833" s="15"/>
      <c r="BU833" s="15"/>
      <c r="BV833" s="15"/>
      <c r="BW833" s="15"/>
      <c r="BX833" s="15"/>
      <c r="BY833" s="15"/>
      <c r="BZ833" s="15"/>
      <c r="CA833" s="15"/>
      <c r="CB833" s="15"/>
      <c r="CC833" s="15"/>
      <c r="CD833" s="15"/>
      <c r="CE833" s="15"/>
      <c r="CF833" s="15"/>
      <c r="CG833" s="15"/>
      <c r="CH833" s="15"/>
      <c r="CI833" s="15"/>
      <c r="CJ833" s="15"/>
      <c r="CK833" s="15"/>
      <c r="CL833" s="15"/>
      <c r="CM833" s="15"/>
      <c r="CN833" s="15"/>
      <c r="CO833" s="15"/>
      <c r="CP833" s="15"/>
      <c r="CQ833" s="15"/>
      <c r="CR833" s="15"/>
      <c r="CS833" s="15"/>
      <c r="CT833" s="15"/>
      <c r="CU833" s="15"/>
      <c r="CV833" s="15"/>
      <c r="CW833" s="15"/>
      <c r="CX833" s="15"/>
      <c r="CY833" s="15"/>
      <c r="CZ833" s="15"/>
      <c r="DA833" s="15"/>
      <c r="DB833" s="15"/>
      <c r="DC833" s="15"/>
      <c r="DD833" s="15"/>
      <c r="DE833" s="15"/>
      <c r="DF833" s="15"/>
      <c r="DG833" s="15"/>
      <c r="DH833" s="15"/>
      <c r="DI833" s="15"/>
      <c r="DJ833" s="15"/>
      <c r="DK833" s="15"/>
      <c r="DL833" s="15"/>
      <c r="DM833" s="15"/>
      <c r="DN833" s="15"/>
      <c r="DO833" s="15"/>
      <c r="DP833" s="15"/>
      <c r="DQ833" s="15"/>
      <c r="DR833" s="15"/>
      <c r="DS833" s="15"/>
      <c r="DT833" s="15"/>
      <c r="DU833" s="15"/>
      <c r="DV833" s="15"/>
      <c r="DW833" s="15"/>
      <c r="DX833" s="15"/>
      <c r="DY833" s="15"/>
      <c r="DZ833" s="15"/>
      <c r="EA833" s="15"/>
      <c r="EB833" s="15"/>
      <c r="EC833" s="15"/>
      <c r="ED833" s="15"/>
      <c r="EE833" s="15"/>
      <c r="EF833" s="15"/>
      <c r="EG833" s="15"/>
      <c r="EH833" s="15"/>
      <c r="EI833" s="15"/>
      <c r="EJ833" s="15"/>
      <c r="EK833" s="15"/>
      <c r="EL833" s="15"/>
      <c r="EM833" s="15"/>
      <c r="EN833" s="15"/>
      <c r="EO833" s="15"/>
      <c r="EP833" s="15"/>
      <c r="EQ833" s="15"/>
      <c r="ER833" s="15"/>
      <c r="ES833" s="15"/>
      <c r="ET833" s="15"/>
      <c r="EU833" s="15"/>
      <c r="EV833" s="15"/>
      <c r="EW833" s="15"/>
      <c r="EX833" s="15"/>
      <c r="EY833" s="15"/>
      <c r="EZ833" s="15"/>
      <c r="FA833" s="15"/>
      <c r="FB833" s="15"/>
      <c r="FC833" s="15"/>
      <c r="FD833" s="15"/>
      <c r="FE833" s="15"/>
      <c r="FF833" s="15"/>
      <c r="FG833" s="15"/>
      <c r="FH833" s="15"/>
      <c r="FI833" s="15"/>
      <c r="FJ833" s="15"/>
      <c r="FK833" s="15"/>
      <c r="FL833" s="15"/>
      <c r="FM833" s="15"/>
      <c r="FN833" s="15"/>
      <c r="FO833" s="15"/>
      <c r="FP833" s="15"/>
      <c r="FQ833" s="15"/>
      <c r="FR833" s="15"/>
      <c r="FS833" s="15"/>
      <c r="FT833" s="15"/>
      <c r="FU833" s="15"/>
      <c r="FV833" s="15"/>
      <c r="FW833" s="15"/>
      <c r="FX833" s="15"/>
      <c r="FY833" s="15"/>
      <c r="FZ833" s="15"/>
      <c r="GA833" s="15"/>
      <c r="GB833" s="15"/>
      <c r="GC833" s="15"/>
      <c r="GD833" s="15"/>
      <c r="GE833" s="15"/>
      <c r="GF833" s="15"/>
      <c r="GG833" s="15"/>
      <c r="GH833" s="15"/>
      <c r="GI833" s="15"/>
      <c r="GJ833" s="15"/>
      <c r="GK833" s="15"/>
      <c r="GL833" s="15"/>
      <c r="GM833" s="15"/>
      <c r="GN833" s="15"/>
      <c r="GO833" s="15"/>
      <c r="GP833" s="15"/>
      <c r="GQ833" s="15"/>
      <c r="GR833" s="15"/>
      <c r="GS833" s="15"/>
      <c r="GT833" s="15"/>
      <c r="GU833" s="15"/>
      <c r="GV833" s="15"/>
      <c r="GW833" s="15"/>
      <c r="GX833" s="15"/>
      <c r="GY833" s="15"/>
    </row>
    <row r="834" spans="1:207" s="118" customFormat="1" ht="30" customHeight="1" x14ac:dyDescent="0.25">
      <c r="A834" s="171">
        <v>565</v>
      </c>
      <c r="B834" s="82" t="s">
        <v>402</v>
      </c>
      <c r="C834" s="241">
        <v>1961</v>
      </c>
      <c r="D834" s="241" t="s">
        <v>201</v>
      </c>
      <c r="E834" s="247" t="s">
        <v>20</v>
      </c>
      <c r="F834" s="248">
        <v>2</v>
      </c>
      <c r="G834" s="248">
        <v>2</v>
      </c>
      <c r="H834" s="43">
        <v>665.2</v>
      </c>
      <c r="I834" s="41">
        <v>0</v>
      </c>
      <c r="J834" s="41">
        <f t="shared" si="244"/>
        <v>665.2</v>
      </c>
      <c r="K834" s="257">
        <f t="shared" si="248"/>
        <v>50000</v>
      </c>
      <c r="L834" s="249">
        <v>0</v>
      </c>
      <c r="M834" s="249">
        <v>0</v>
      </c>
      <c r="N834" s="249">
        <v>0</v>
      </c>
      <c r="O834" s="43">
        <f>'[1]Прод. прилож (2)'!$D$1412</f>
        <v>50000</v>
      </c>
      <c r="P834" s="249">
        <f t="shared" si="247"/>
        <v>75.165363800360794</v>
      </c>
      <c r="Q834" s="41">
        <v>9673</v>
      </c>
      <c r="R834" s="57" t="s">
        <v>93</v>
      </c>
      <c r="S834" s="53"/>
      <c r="T834" s="16"/>
      <c r="U834" s="15"/>
      <c r="V834" s="15"/>
      <c r="W834" s="15"/>
      <c r="X834" s="15"/>
      <c r="Y834" s="15"/>
      <c r="Z834" s="15"/>
      <c r="AA834" s="15"/>
      <c r="AB834" s="15"/>
      <c r="AC834" s="15"/>
      <c r="AD834" s="15"/>
      <c r="AE834" s="15"/>
      <c r="AF834" s="15"/>
      <c r="AG834" s="15"/>
      <c r="AH834" s="15"/>
      <c r="AI834" s="15"/>
      <c r="AJ834" s="15"/>
      <c r="AK834" s="15"/>
      <c r="AL834" s="15"/>
      <c r="AM834" s="15"/>
      <c r="AN834" s="15"/>
      <c r="AO834" s="15"/>
      <c r="AP834" s="15"/>
      <c r="AQ834" s="15"/>
      <c r="AR834" s="15"/>
      <c r="AS834" s="15"/>
      <c r="AT834" s="15"/>
      <c r="AU834" s="15"/>
      <c r="AV834" s="15"/>
      <c r="AW834" s="15"/>
      <c r="AX834" s="15"/>
      <c r="AY834" s="15"/>
      <c r="AZ834" s="15"/>
      <c r="BA834" s="15"/>
      <c r="BB834" s="15"/>
      <c r="BC834" s="15"/>
      <c r="BD834" s="15"/>
      <c r="BE834" s="15"/>
      <c r="BF834" s="15"/>
      <c r="BG834" s="15"/>
      <c r="BH834" s="15"/>
      <c r="BI834" s="15"/>
      <c r="BJ834" s="15"/>
      <c r="BK834" s="15"/>
      <c r="BL834" s="15"/>
      <c r="BM834" s="15"/>
      <c r="BN834" s="15"/>
      <c r="BO834" s="15"/>
      <c r="BP834" s="15"/>
      <c r="BQ834" s="15"/>
      <c r="BR834" s="15"/>
      <c r="BS834" s="15"/>
      <c r="BT834" s="15"/>
      <c r="BU834" s="15"/>
      <c r="BV834" s="15"/>
      <c r="BW834" s="15"/>
      <c r="BX834" s="15"/>
      <c r="BY834" s="15"/>
      <c r="BZ834" s="15"/>
      <c r="CA834" s="15"/>
      <c r="CB834" s="15"/>
      <c r="CC834" s="15"/>
      <c r="CD834" s="15"/>
      <c r="CE834" s="15"/>
      <c r="CF834" s="15"/>
      <c r="CG834" s="15"/>
      <c r="CH834" s="15"/>
      <c r="CI834" s="15"/>
      <c r="CJ834" s="15"/>
      <c r="CK834" s="15"/>
      <c r="CL834" s="15"/>
      <c r="CM834" s="15"/>
      <c r="CN834" s="15"/>
      <c r="CO834" s="15"/>
      <c r="CP834" s="15"/>
      <c r="CQ834" s="15"/>
      <c r="CR834" s="15"/>
      <c r="CS834" s="15"/>
      <c r="CT834" s="15"/>
      <c r="CU834" s="15"/>
      <c r="CV834" s="15"/>
      <c r="CW834" s="15"/>
      <c r="CX834" s="15"/>
      <c r="CY834" s="15"/>
      <c r="CZ834" s="15"/>
      <c r="DA834" s="15"/>
      <c r="DB834" s="15"/>
      <c r="DC834" s="15"/>
      <c r="DD834" s="15"/>
      <c r="DE834" s="15"/>
      <c r="DF834" s="15"/>
      <c r="DG834" s="15"/>
      <c r="DH834" s="15"/>
      <c r="DI834" s="15"/>
      <c r="DJ834" s="15"/>
      <c r="DK834" s="15"/>
      <c r="DL834" s="15"/>
      <c r="DM834" s="15"/>
      <c r="DN834" s="15"/>
      <c r="DO834" s="15"/>
      <c r="DP834" s="15"/>
      <c r="DQ834" s="15"/>
      <c r="DR834" s="15"/>
      <c r="DS834" s="15"/>
      <c r="DT834" s="15"/>
      <c r="DU834" s="15"/>
      <c r="DV834" s="15"/>
      <c r="DW834" s="15"/>
      <c r="DX834" s="15"/>
      <c r="DY834" s="15"/>
      <c r="DZ834" s="15"/>
      <c r="EA834" s="15"/>
      <c r="EB834" s="15"/>
      <c r="EC834" s="15"/>
      <c r="ED834" s="15"/>
      <c r="EE834" s="15"/>
      <c r="EF834" s="15"/>
      <c r="EG834" s="15"/>
      <c r="EH834" s="15"/>
      <c r="EI834" s="15"/>
      <c r="EJ834" s="15"/>
      <c r="EK834" s="15"/>
      <c r="EL834" s="15"/>
      <c r="EM834" s="15"/>
      <c r="EN834" s="15"/>
      <c r="EO834" s="15"/>
      <c r="EP834" s="15"/>
      <c r="EQ834" s="15"/>
      <c r="ER834" s="15"/>
      <c r="ES834" s="15"/>
      <c r="ET834" s="15"/>
      <c r="EU834" s="15"/>
      <c r="EV834" s="15"/>
      <c r="EW834" s="15"/>
      <c r="EX834" s="15"/>
      <c r="EY834" s="15"/>
      <c r="EZ834" s="15"/>
      <c r="FA834" s="15"/>
      <c r="FB834" s="15"/>
      <c r="FC834" s="15"/>
      <c r="FD834" s="15"/>
      <c r="FE834" s="15"/>
      <c r="FF834" s="15"/>
      <c r="FG834" s="15"/>
      <c r="FH834" s="15"/>
      <c r="FI834" s="15"/>
      <c r="FJ834" s="15"/>
      <c r="FK834" s="15"/>
      <c r="FL834" s="15"/>
      <c r="FM834" s="15"/>
      <c r="FN834" s="15"/>
      <c r="FO834" s="15"/>
      <c r="FP834" s="15"/>
      <c r="FQ834" s="15"/>
      <c r="FR834" s="15"/>
      <c r="FS834" s="15"/>
      <c r="FT834" s="15"/>
      <c r="FU834" s="15"/>
      <c r="FV834" s="15"/>
      <c r="FW834" s="15"/>
      <c r="FX834" s="15"/>
      <c r="FY834" s="15"/>
      <c r="FZ834" s="15"/>
      <c r="GA834" s="15"/>
      <c r="GB834" s="15"/>
      <c r="GC834" s="15"/>
      <c r="GD834" s="15"/>
      <c r="GE834" s="15"/>
      <c r="GF834" s="15"/>
      <c r="GG834" s="15"/>
      <c r="GH834" s="15"/>
      <c r="GI834" s="15"/>
      <c r="GJ834" s="15"/>
      <c r="GK834" s="15"/>
      <c r="GL834" s="15"/>
      <c r="GM834" s="15"/>
      <c r="GN834" s="15"/>
      <c r="GO834" s="15"/>
      <c r="GP834" s="15"/>
      <c r="GQ834" s="15"/>
      <c r="GR834" s="15"/>
      <c r="GS834" s="15"/>
      <c r="GT834" s="15"/>
      <c r="GU834" s="15"/>
      <c r="GV834" s="15"/>
      <c r="GW834" s="15"/>
      <c r="GX834" s="15"/>
      <c r="GY834" s="15"/>
    </row>
    <row r="835" spans="1:207" s="118" customFormat="1" ht="30" customHeight="1" x14ac:dyDescent="0.25">
      <c r="A835" s="171">
        <v>566</v>
      </c>
      <c r="B835" s="82" t="s">
        <v>404</v>
      </c>
      <c r="C835" s="241">
        <v>1960</v>
      </c>
      <c r="D835" s="241" t="s">
        <v>201</v>
      </c>
      <c r="E835" s="247" t="s">
        <v>20</v>
      </c>
      <c r="F835" s="248">
        <v>2</v>
      </c>
      <c r="G835" s="248">
        <v>2</v>
      </c>
      <c r="H835" s="43">
        <v>666.2</v>
      </c>
      <c r="I835" s="41">
        <v>0</v>
      </c>
      <c r="J835" s="41">
        <f t="shared" si="244"/>
        <v>666.2</v>
      </c>
      <c r="K835" s="257">
        <f t="shared" si="248"/>
        <v>50000</v>
      </c>
      <c r="L835" s="249">
        <v>0</v>
      </c>
      <c r="M835" s="249">
        <v>0</v>
      </c>
      <c r="N835" s="249">
        <v>0</v>
      </c>
      <c r="O835" s="43">
        <f>'[1]Прод. прилож (2)'!$D$1413</f>
        <v>50000</v>
      </c>
      <c r="P835" s="249">
        <f t="shared" si="247"/>
        <v>75.052536775743022</v>
      </c>
      <c r="Q835" s="41">
        <v>9673</v>
      </c>
      <c r="R835" s="57" t="s">
        <v>93</v>
      </c>
      <c r="S835" s="53"/>
      <c r="T835" s="16"/>
      <c r="U835" s="15"/>
      <c r="V835" s="15"/>
      <c r="W835" s="15"/>
      <c r="X835" s="15"/>
      <c r="Y835" s="15"/>
      <c r="Z835" s="15"/>
      <c r="AA835" s="15"/>
      <c r="AB835" s="15"/>
      <c r="AC835" s="15"/>
      <c r="AD835" s="15"/>
      <c r="AE835" s="15"/>
      <c r="AF835" s="15"/>
      <c r="AG835" s="15"/>
      <c r="AH835" s="15"/>
      <c r="AI835" s="15"/>
      <c r="AJ835" s="15"/>
      <c r="AK835" s="15"/>
      <c r="AL835" s="15"/>
      <c r="AM835" s="15"/>
      <c r="AN835" s="15"/>
      <c r="AO835" s="15"/>
      <c r="AP835" s="15"/>
      <c r="AQ835" s="15"/>
      <c r="AR835" s="15"/>
      <c r="AS835" s="15"/>
      <c r="AT835" s="15"/>
      <c r="AU835" s="15"/>
      <c r="AV835" s="15"/>
      <c r="AW835" s="15"/>
      <c r="AX835" s="15"/>
      <c r="AY835" s="15"/>
      <c r="AZ835" s="15"/>
      <c r="BA835" s="15"/>
      <c r="BB835" s="15"/>
      <c r="BC835" s="15"/>
      <c r="BD835" s="15"/>
      <c r="BE835" s="15"/>
      <c r="BF835" s="15"/>
      <c r="BG835" s="15"/>
      <c r="BH835" s="15"/>
      <c r="BI835" s="15"/>
      <c r="BJ835" s="15"/>
      <c r="BK835" s="15"/>
      <c r="BL835" s="15"/>
      <c r="BM835" s="15"/>
      <c r="BN835" s="15"/>
      <c r="BO835" s="15"/>
      <c r="BP835" s="15"/>
      <c r="BQ835" s="15"/>
      <c r="BR835" s="15"/>
      <c r="BS835" s="15"/>
      <c r="BT835" s="15"/>
      <c r="BU835" s="15"/>
      <c r="BV835" s="15"/>
      <c r="BW835" s="15"/>
      <c r="BX835" s="15"/>
      <c r="BY835" s="15"/>
      <c r="BZ835" s="15"/>
      <c r="CA835" s="15"/>
      <c r="CB835" s="15"/>
      <c r="CC835" s="15"/>
      <c r="CD835" s="15"/>
      <c r="CE835" s="15"/>
      <c r="CF835" s="15"/>
      <c r="CG835" s="15"/>
      <c r="CH835" s="15"/>
      <c r="CI835" s="15"/>
      <c r="CJ835" s="15"/>
      <c r="CK835" s="15"/>
      <c r="CL835" s="15"/>
      <c r="CM835" s="15"/>
      <c r="CN835" s="15"/>
      <c r="CO835" s="15"/>
      <c r="CP835" s="15"/>
      <c r="CQ835" s="15"/>
      <c r="CR835" s="15"/>
      <c r="CS835" s="15"/>
      <c r="CT835" s="15"/>
      <c r="CU835" s="15"/>
      <c r="CV835" s="15"/>
      <c r="CW835" s="15"/>
      <c r="CX835" s="15"/>
      <c r="CY835" s="15"/>
      <c r="CZ835" s="15"/>
      <c r="DA835" s="15"/>
      <c r="DB835" s="15"/>
      <c r="DC835" s="15"/>
      <c r="DD835" s="15"/>
      <c r="DE835" s="15"/>
      <c r="DF835" s="15"/>
      <c r="DG835" s="15"/>
      <c r="DH835" s="15"/>
      <c r="DI835" s="15"/>
      <c r="DJ835" s="15"/>
      <c r="DK835" s="15"/>
      <c r="DL835" s="15"/>
      <c r="DM835" s="15"/>
      <c r="DN835" s="15"/>
      <c r="DO835" s="15"/>
      <c r="DP835" s="15"/>
      <c r="DQ835" s="15"/>
      <c r="DR835" s="15"/>
      <c r="DS835" s="15"/>
      <c r="DT835" s="15"/>
      <c r="DU835" s="15"/>
      <c r="DV835" s="15"/>
      <c r="DW835" s="15"/>
      <c r="DX835" s="15"/>
      <c r="DY835" s="15"/>
      <c r="DZ835" s="15"/>
      <c r="EA835" s="15"/>
      <c r="EB835" s="15"/>
      <c r="EC835" s="15"/>
      <c r="ED835" s="15"/>
      <c r="EE835" s="15"/>
      <c r="EF835" s="15"/>
      <c r="EG835" s="15"/>
      <c r="EH835" s="15"/>
      <c r="EI835" s="15"/>
      <c r="EJ835" s="15"/>
      <c r="EK835" s="15"/>
      <c r="EL835" s="15"/>
      <c r="EM835" s="15"/>
      <c r="EN835" s="15"/>
      <c r="EO835" s="15"/>
      <c r="EP835" s="15"/>
      <c r="EQ835" s="15"/>
      <c r="ER835" s="15"/>
      <c r="ES835" s="15"/>
      <c r="ET835" s="15"/>
      <c r="EU835" s="15"/>
      <c r="EV835" s="15"/>
      <c r="EW835" s="15"/>
      <c r="EX835" s="15"/>
      <c r="EY835" s="15"/>
      <c r="EZ835" s="15"/>
      <c r="FA835" s="15"/>
      <c r="FB835" s="15"/>
      <c r="FC835" s="15"/>
      <c r="FD835" s="15"/>
      <c r="FE835" s="15"/>
      <c r="FF835" s="15"/>
      <c r="FG835" s="15"/>
      <c r="FH835" s="15"/>
      <c r="FI835" s="15"/>
      <c r="FJ835" s="15"/>
      <c r="FK835" s="15"/>
      <c r="FL835" s="15"/>
      <c r="FM835" s="15"/>
      <c r="FN835" s="15"/>
      <c r="FO835" s="15"/>
      <c r="FP835" s="15"/>
      <c r="FQ835" s="15"/>
      <c r="FR835" s="15"/>
      <c r="FS835" s="15"/>
      <c r="FT835" s="15"/>
      <c r="FU835" s="15"/>
      <c r="FV835" s="15"/>
      <c r="FW835" s="15"/>
      <c r="FX835" s="15"/>
      <c r="FY835" s="15"/>
      <c r="FZ835" s="15"/>
      <c r="GA835" s="15"/>
      <c r="GB835" s="15"/>
      <c r="GC835" s="15"/>
      <c r="GD835" s="15"/>
      <c r="GE835" s="15"/>
      <c r="GF835" s="15"/>
      <c r="GG835" s="15"/>
      <c r="GH835" s="15"/>
      <c r="GI835" s="15"/>
      <c r="GJ835" s="15"/>
      <c r="GK835" s="15"/>
      <c r="GL835" s="15"/>
      <c r="GM835" s="15"/>
      <c r="GN835" s="15"/>
      <c r="GO835" s="15"/>
      <c r="GP835" s="15"/>
      <c r="GQ835" s="15"/>
      <c r="GR835" s="15"/>
      <c r="GS835" s="15"/>
      <c r="GT835" s="15"/>
      <c r="GU835" s="15"/>
      <c r="GV835" s="15"/>
      <c r="GW835" s="15"/>
      <c r="GX835" s="15"/>
      <c r="GY835" s="15"/>
    </row>
    <row r="836" spans="1:207" s="118" customFormat="1" ht="30" customHeight="1" x14ac:dyDescent="0.25">
      <c r="A836" s="171">
        <v>567</v>
      </c>
      <c r="B836" s="82" t="s">
        <v>403</v>
      </c>
      <c r="C836" s="241">
        <v>1960</v>
      </c>
      <c r="D836" s="241" t="s">
        <v>201</v>
      </c>
      <c r="E836" s="247" t="s">
        <v>20</v>
      </c>
      <c r="F836" s="248">
        <v>2</v>
      </c>
      <c r="G836" s="248">
        <v>2</v>
      </c>
      <c r="H836" s="43">
        <v>673</v>
      </c>
      <c r="I836" s="41">
        <v>0</v>
      </c>
      <c r="J836" s="41">
        <f t="shared" si="244"/>
        <v>673</v>
      </c>
      <c r="K836" s="257">
        <f t="shared" si="248"/>
        <v>50000</v>
      </c>
      <c r="L836" s="249">
        <v>0</v>
      </c>
      <c r="M836" s="249">
        <v>0</v>
      </c>
      <c r="N836" s="249">
        <v>0</v>
      </c>
      <c r="O836" s="43">
        <f>'[1]Прод. прилож (2)'!$D$1414</f>
        <v>50000</v>
      </c>
      <c r="P836" s="249">
        <f t="shared" si="247"/>
        <v>74.29420505200595</v>
      </c>
      <c r="Q836" s="41">
        <v>9673</v>
      </c>
      <c r="R836" s="57" t="s">
        <v>93</v>
      </c>
      <c r="S836" s="53"/>
      <c r="T836" s="16"/>
      <c r="U836" s="15"/>
      <c r="V836" s="15"/>
      <c r="W836" s="15"/>
      <c r="X836" s="15"/>
      <c r="Y836" s="15"/>
      <c r="Z836" s="15"/>
      <c r="AA836" s="15"/>
      <c r="AB836" s="15"/>
      <c r="AC836" s="15"/>
      <c r="AD836" s="15"/>
      <c r="AE836" s="15"/>
      <c r="AF836" s="15"/>
      <c r="AG836" s="15"/>
      <c r="AH836" s="15"/>
      <c r="AI836" s="15"/>
      <c r="AJ836" s="15"/>
      <c r="AK836" s="15"/>
      <c r="AL836" s="15"/>
      <c r="AM836" s="15"/>
      <c r="AN836" s="15"/>
      <c r="AO836" s="15"/>
      <c r="AP836" s="15"/>
      <c r="AQ836" s="15"/>
      <c r="AR836" s="15"/>
      <c r="AS836" s="15"/>
      <c r="AT836" s="15"/>
      <c r="AU836" s="15"/>
      <c r="AV836" s="15"/>
      <c r="AW836" s="15"/>
      <c r="AX836" s="15"/>
      <c r="AY836" s="15"/>
      <c r="AZ836" s="15"/>
      <c r="BA836" s="15"/>
      <c r="BB836" s="15"/>
      <c r="BC836" s="15"/>
      <c r="BD836" s="15"/>
      <c r="BE836" s="15"/>
      <c r="BF836" s="15"/>
      <c r="BG836" s="15"/>
      <c r="BH836" s="15"/>
      <c r="BI836" s="15"/>
      <c r="BJ836" s="15"/>
      <c r="BK836" s="15"/>
      <c r="BL836" s="15"/>
      <c r="BM836" s="15"/>
      <c r="BN836" s="15"/>
      <c r="BO836" s="15"/>
      <c r="BP836" s="15"/>
      <c r="BQ836" s="15"/>
      <c r="BR836" s="15"/>
      <c r="BS836" s="15"/>
      <c r="BT836" s="15"/>
      <c r="BU836" s="15"/>
      <c r="BV836" s="15"/>
      <c r="BW836" s="15"/>
      <c r="BX836" s="15"/>
      <c r="BY836" s="15"/>
      <c r="BZ836" s="15"/>
      <c r="CA836" s="15"/>
      <c r="CB836" s="15"/>
      <c r="CC836" s="15"/>
      <c r="CD836" s="15"/>
      <c r="CE836" s="15"/>
      <c r="CF836" s="15"/>
      <c r="CG836" s="15"/>
      <c r="CH836" s="15"/>
      <c r="CI836" s="15"/>
      <c r="CJ836" s="15"/>
      <c r="CK836" s="15"/>
      <c r="CL836" s="15"/>
      <c r="CM836" s="15"/>
      <c r="CN836" s="15"/>
      <c r="CO836" s="15"/>
      <c r="CP836" s="15"/>
      <c r="CQ836" s="15"/>
      <c r="CR836" s="15"/>
      <c r="CS836" s="15"/>
      <c r="CT836" s="15"/>
      <c r="CU836" s="15"/>
      <c r="CV836" s="15"/>
      <c r="CW836" s="15"/>
      <c r="CX836" s="15"/>
      <c r="CY836" s="15"/>
      <c r="CZ836" s="15"/>
      <c r="DA836" s="15"/>
      <c r="DB836" s="15"/>
      <c r="DC836" s="15"/>
      <c r="DD836" s="15"/>
      <c r="DE836" s="15"/>
      <c r="DF836" s="15"/>
      <c r="DG836" s="15"/>
      <c r="DH836" s="15"/>
      <c r="DI836" s="15"/>
      <c r="DJ836" s="15"/>
      <c r="DK836" s="15"/>
      <c r="DL836" s="15"/>
      <c r="DM836" s="15"/>
      <c r="DN836" s="15"/>
      <c r="DO836" s="15"/>
      <c r="DP836" s="15"/>
      <c r="DQ836" s="15"/>
      <c r="DR836" s="15"/>
      <c r="DS836" s="15"/>
      <c r="DT836" s="15"/>
      <c r="DU836" s="15"/>
      <c r="DV836" s="15"/>
      <c r="DW836" s="15"/>
      <c r="DX836" s="15"/>
      <c r="DY836" s="15"/>
      <c r="DZ836" s="15"/>
      <c r="EA836" s="15"/>
      <c r="EB836" s="15"/>
      <c r="EC836" s="15"/>
      <c r="ED836" s="15"/>
      <c r="EE836" s="15"/>
      <c r="EF836" s="15"/>
      <c r="EG836" s="15"/>
      <c r="EH836" s="15"/>
      <c r="EI836" s="15"/>
      <c r="EJ836" s="15"/>
      <c r="EK836" s="15"/>
      <c r="EL836" s="15"/>
      <c r="EM836" s="15"/>
      <c r="EN836" s="15"/>
      <c r="EO836" s="15"/>
      <c r="EP836" s="15"/>
      <c r="EQ836" s="15"/>
      <c r="ER836" s="15"/>
      <c r="ES836" s="15"/>
      <c r="ET836" s="15"/>
      <c r="EU836" s="15"/>
      <c r="EV836" s="15"/>
      <c r="EW836" s="15"/>
      <c r="EX836" s="15"/>
      <c r="EY836" s="15"/>
      <c r="EZ836" s="15"/>
      <c r="FA836" s="15"/>
      <c r="FB836" s="15"/>
      <c r="FC836" s="15"/>
      <c r="FD836" s="15"/>
      <c r="FE836" s="15"/>
      <c r="FF836" s="15"/>
      <c r="FG836" s="15"/>
      <c r="FH836" s="15"/>
      <c r="FI836" s="15"/>
      <c r="FJ836" s="15"/>
      <c r="FK836" s="15"/>
      <c r="FL836" s="15"/>
      <c r="FM836" s="15"/>
      <c r="FN836" s="15"/>
      <c r="FO836" s="15"/>
      <c r="FP836" s="15"/>
      <c r="FQ836" s="15"/>
      <c r="FR836" s="15"/>
      <c r="FS836" s="15"/>
      <c r="FT836" s="15"/>
      <c r="FU836" s="15"/>
      <c r="FV836" s="15"/>
      <c r="FW836" s="15"/>
      <c r="FX836" s="15"/>
      <c r="FY836" s="15"/>
      <c r="FZ836" s="15"/>
      <c r="GA836" s="15"/>
      <c r="GB836" s="15"/>
      <c r="GC836" s="15"/>
      <c r="GD836" s="15"/>
      <c r="GE836" s="15"/>
      <c r="GF836" s="15"/>
      <c r="GG836" s="15"/>
      <c r="GH836" s="15"/>
      <c r="GI836" s="15"/>
      <c r="GJ836" s="15"/>
      <c r="GK836" s="15"/>
      <c r="GL836" s="15"/>
      <c r="GM836" s="15"/>
      <c r="GN836" s="15"/>
      <c r="GO836" s="15"/>
      <c r="GP836" s="15"/>
      <c r="GQ836" s="15"/>
      <c r="GR836" s="15"/>
      <c r="GS836" s="15"/>
      <c r="GT836" s="15"/>
      <c r="GU836" s="15"/>
      <c r="GV836" s="15"/>
      <c r="GW836" s="15"/>
      <c r="GX836" s="15"/>
      <c r="GY836" s="15"/>
    </row>
    <row r="837" spans="1:207" s="118" customFormat="1" ht="30" customHeight="1" x14ac:dyDescent="0.25">
      <c r="A837" s="171">
        <v>568</v>
      </c>
      <c r="B837" s="82" t="s">
        <v>359</v>
      </c>
      <c r="C837" s="241">
        <v>1966</v>
      </c>
      <c r="D837" s="241" t="s">
        <v>201</v>
      </c>
      <c r="E837" s="247" t="s">
        <v>20</v>
      </c>
      <c r="F837" s="248">
        <v>5</v>
      </c>
      <c r="G837" s="248">
        <v>4</v>
      </c>
      <c r="H837" s="41">
        <v>3494.5</v>
      </c>
      <c r="I837" s="130">
        <v>0</v>
      </c>
      <c r="J837" s="41">
        <f t="shared" si="244"/>
        <v>3494.5</v>
      </c>
      <c r="K837" s="257">
        <f t="shared" si="248"/>
        <v>92416.61</v>
      </c>
      <c r="L837" s="249">
        <v>0</v>
      </c>
      <c r="M837" s="249">
        <v>0</v>
      </c>
      <c r="N837" s="249">
        <v>0</v>
      </c>
      <c r="O837" s="43">
        <f>'[1]Прод. прилож (2)'!$D$724</f>
        <v>92416.61</v>
      </c>
      <c r="P837" s="249">
        <f t="shared" si="247"/>
        <v>26.44630419230219</v>
      </c>
      <c r="Q837" s="41">
        <v>9673</v>
      </c>
      <c r="R837" s="57" t="s">
        <v>92</v>
      </c>
      <c r="S837" s="46"/>
      <c r="T837" s="15"/>
      <c r="U837" s="15"/>
      <c r="V837" s="15"/>
      <c r="W837" s="15"/>
      <c r="X837" s="15"/>
      <c r="Y837" s="15"/>
      <c r="Z837" s="15"/>
      <c r="AA837" s="15"/>
      <c r="AB837" s="15"/>
      <c r="AC837" s="15"/>
      <c r="AD837" s="15"/>
      <c r="AE837" s="15"/>
      <c r="AF837" s="15"/>
      <c r="AG837" s="15"/>
      <c r="AH837" s="15"/>
      <c r="AI837" s="15"/>
      <c r="AJ837" s="15"/>
      <c r="AK837" s="15"/>
      <c r="AL837" s="15"/>
      <c r="AM837" s="15"/>
      <c r="AN837" s="15"/>
      <c r="AO837" s="15"/>
      <c r="AP837" s="15"/>
      <c r="AQ837" s="15"/>
      <c r="AR837" s="15"/>
      <c r="AS837" s="15"/>
      <c r="AT837" s="15"/>
      <c r="AU837" s="15"/>
      <c r="AV837" s="15"/>
      <c r="AW837" s="15"/>
      <c r="AX837" s="15"/>
      <c r="AY837" s="15"/>
      <c r="AZ837" s="15"/>
      <c r="BA837" s="15"/>
      <c r="BB837" s="15"/>
      <c r="BC837" s="15"/>
      <c r="BD837" s="15"/>
      <c r="BE837" s="15"/>
      <c r="BF837" s="15"/>
      <c r="BG837" s="15"/>
      <c r="BH837" s="15"/>
      <c r="BI837" s="15"/>
      <c r="BJ837" s="15"/>
      <c r="BK837" s="15"/>
      <c r="BL837" s="15"/>
      <c r="BM837" s="15"/>
      <c r="BN837" s="15"/>
      <c r="BO837" s="15"/>
      <c r="BP837" s="15"/>
      <c r="BQ837" s="15"/>
      <c r="BR837" s="15"/>
      <c r="BS837" s="15"/>
      <c r="BT837" s="15"/>
      <c r="BU837" s="15"/>
      <c r="BV837" s="15"/>
      <c r="BW837" s="15"/>
      <c r="BX837" s="15"/>
      <c r="BY837" s="15"/>
      <c r="BZ837" s="15"/>
      <c r="CA837" s="15"/>
      <c r="CB837" s="15"/>
      <c r="CC837" s="15"/>
      <c r="CD837" s="15"/>
      <c r="CE837" s="15"/>
      <c r="CF837" s="15"/>
      <c r="CG837" s="15"/>
      <c r="CH837" s="15"/>
      <c r="CI837" s="15"/>
      <c r="CJ837" s="15"/>
      <c r="CK837" s="15"/>
      <c r="CL837" s="15"/>
      <c r="CM837" s="15"/>
      <c r="CN837" s="15"/>
      <c r="CO837" s="15"/>
      <c r="CP837" s="15"/>
      <c r="CQ837" s="15"/>
      <c r="CR837" s="15"/>
      <c r="CS837" s="15"/>
      <c r="CT837" s="15"/>
      <c r="CU837" s="15"/>
      <c r="CV837" s="15"/>
      <c r="CW837" s="15"/>
      <c r="CX837" s="15"/>
      <c r="CY837" s="15"/>
      <c r="CZ837" s="15"/>
      <c r="DA837" s="15"/>
      <c r="DB837" s="15"/>
      <c r="DC837" s="15"/>
      <c r="DD837" s="15"/>
      <c r="DE837" s="15"/>
      <c r="DF837" s="15"/>
      <c r="DG837" s="15"/>
      <c r="DH837" s="15"/>
      <c r="DI837" s="15"/>
      <c r="DJ837" s="15"/>
      <c r="DK837" s="15"/>
      <c r="DL837" s="15"/>
      <c r="DM837" s="15"/>
      <c r="DN837" s="15"/>
      <c r="DO837" s="15"/>
      <c r="DP837" s="15"/>
      <c r="DQ837" s="15"/>
      <c r="DR837" s="15"/>
      <c r="DS837" s="15"/>
      <c r="DT837" s="15"/>
      <c r="DU837" s="15"/>
      <c r="DV837" s="15"/>
      <c r="DW837" s="15"/>
      <c r="DX837" s="15"/>
      <c r="DY837" s="15"/>
      <c r="DZ837" s="15"/>
      <c r="EA837" s="15"/>
      <c r="EB837" s="15"/>
      <c r="EC837" s="15"/>
      <c r="ED837" s="15"/>
      <c r="EE837" s="15"/>
      <c r="EF837" s="15"/>
      <c r="EG837" s="15"/>
      <c r="EH837" s="15"/>
      <c r="EI837" s="15"/>
      <c r="EJ837" s="15"/>
      <c r="EK837" s="15"/>
      <c r="EL837" s="15"/>
      <c r="EM837" s="15"/>
      <c r="EN837" s="15"/>
      <c r="EO837" s="15"/>
      <c r="EP837" s="15"/>
      <c r="EQ837" s="15"/>
      <c r="ER837" s="15"/>
      <c r="ES837" s="15"/>
      <c r="ET837" s="15"/>
      <c r="EU837" s="15"/>
      <c r="EV837" s="15"/>
      <c r="EW837" s="15"/>
      <c r="EX837" s="15"/>
      <c r="EY837" s="15"/>
      <c r="EZ837" s="15"/>
      <c r="FA837" s="15"/>
      <c r="FB837" s="15"/>
      <c r="FC837" s="15"/>
      <c r="FD837" s="15"/>
      <c r="FE837" s="15"/>
      <c r="FF837" s="15"/>
      <c r="FG837" s="15"/>
      <c r="FH837" s="15"/>
      <c r="FI837" s="15"/>
      <c r="FJ837" s="15"/>
      <c r="FK837" s="15"/>
      <c r="FL837" s="15"/>
      <c r="FM837" s="15"/>
      <c r="FN837" s="15"/>
      <c r="FO837" s="15"/>
      <c r="FP837" s="15"/>
      <c r="FQ837" s="15"/>
      <c r="FR837" s="15"/>
      <c r="FS837" s="15"/>
      <c r="FT837" s="15"/>
      <c r="FU837" s="15"/>
      <c r="FV837" s="15"/>
      <c r="FW837" s="15"/>
      <c r="FX837" s="15"/>
      <c r="FY837" s="15"/>
      <c r="FZ837" s="15"/>
      <c r="GA837" s="15"/>
      <c r="GB837" s="15"/>
      <c r="GC837" s="15"/>
      <c r="GD837" s="15"/>
      <c r="GE837" s="15"/>
      <c r="GF837" s="15"/>
      <c r="GG837" s="15"/>
      <c r="GH837" s="15"/>
      <c r="GI837" s="15"/>
      <c r="GJ837" s="15"/>
      <c r="GK837" s="15"/>
      <c r="GL837" s="15"/>
      <c r="GM837" s="15"/>
      <c r="GN837" s="15"/>
      <c r="GO837" s="15"/>
      <c r="GP837" s="15"/>
      <c r="GQ837" s="15"/>
      <c r="GR837" s="15"/>
      <c r="GS837" s="15"/>
      <c r="GT837" s="15"/>
      <c r="GU837" s="15"/>
      <c r="GV837" s="15"/>
      <c r="GW837" s="15"/>
      <c r="GX837" s="15"/>
      <c r="GY837" s="15"/>
    </row>
    <row r="838" spans="1:207" s="118" customFormat="1" ht="30" customHeight="1" x14ac:dyDescent="0.25">
      <c r="A838" s="331">
        <v>569</v>
      </c>
      <c r="B838" s="82" t="s">
        <v>390</v>
      </c>
      <c r="C838" s="308">
        <v>1963</v>
      </c>
      <c r="D838" s="308" t="s">
        <v>201</v>
      </c>
      <c r="E838" s="319" t="s">
        <v>20</v>
      </c>
      <c r="F838" s="320">
        <v>4</v>
      </c>
      <c r="G838" s="320">
        <v>3</v>
      </c>
      <c r="H838" s="41">
        <v>2116.6999999999998</v>
      </c>
      <c r="I838" s="130">
        <v>0</v>
      </c>
      <c r="J838" s="41">
        <f t="shared" si="244"/>
        <v>2116.6999999999998</v>
      </c>
      <c r="K838" s="321">
        <f t="shared" si="248"/>
        <v>75434.87</v>
      </c>
      <c r="L838" s="324">
        <v>0</v>
      </c>
      <c r="M838" s="324">
        <v>0</v>
      </c>
      <c r="N838" s="324">
        <v>0</v>
      </c>
      <c r="O838" s="43">
        <f>'[1]Прод. прилож (2)'!$D$725</f>
        <v>75434.87</v>
      </c>
      <c r="P838" s="324">
        <f t="shared" si="247"/>
        <v>35.637960032125477</v>
      </c>
      <c r="Q838" s="41">
        <v>9673</v>
      </c>
      <c r="R838" s="57" t="s">
        <v>92</v>
      </c>
      <c r="S838" s="16"/>
      <c r="T838" s="16"/>
      <c r="U838" s="15"/>
      <c r="V838" s="15"/>
      <c r="W838" s="15"/>
      <c r="X838" s="15"/>
      <c r="Y838" s="15"/>
      <c r="Z838" s="15"/>
      <c r="AA838" s="15"/>
      <c r="AB838" s="15"/>
      <c r="AC838" s="15"/>
      <c r="AD838" s="15"/>
      <c r="AE838" s="15"/>
      <c r="AF838" s="15"/>
      <c r="AG838" s="15"/>
      <c r="AH838" s="15"/>
      <c r="AI838" s="15"/>
      <c r="AJ838" s="15"/>
      <c r="AK838" s="15"/>
      <c r="AL838" s="15"/>
      <c r="AM838" s="15"/>
      <c r="AN838" s="15"/>
      <c r="AO838" s="15"/>
      <c r="AP838" s="15"/>
      <c r="AQ838" s="15"/>
      <c r="AR838" s="15"/>
      <c r="AS838" s="15"/>
      <c r="AT838" s="15"/>
      <c r="AU838" s="15"/>
      <c r="AV838" s="15"/>
      <c r="AW838" s="15"/>
      <c r="AX838" s="15"/>
      <c r="AY838" s="15"/>
      <c r="AZ838" s="15"/>
      <c r="BA838" s="15"/>
      <c r="BB838" s="15"/>
      <c r="BC838" s="15"/>
      <c r="BD838" s="15"/>
      <c r="BE838" s="15"/>
      <c r="BF838" s="15"/>
      <c r="BG838" s="15"/>
      <c r="BH838" s="15"/>
      <c r="BI838" s="15"/>
      <c r="BJ838" s="15"/>
      <c r="BK838" s="15"/>
      <c r="BL838" s="15"/>
      <c r="BM838" s="15"/>
      <c r="BN838" s="15"/>
      <c r="BO838" s="15"/>
      <c r="BP838" s="15"/>
      <c r="BQ838" s="15"/>
      <c r="BR838" s="15"/>
      <c r="BS838" s="15"/>
      <c r="BT838" s="15"/>
      <c r="BU838" s="15"/>
      <c r="BV838" s="15"/>
      <c r="BW838" s="15"/>
      <c r="BX838" s="15"/>
      <c r="BY838" s="15"/>
      <c r="BZ838" s="15"/>
      <c r="CA838" s="15"/>
      <c r="CB838" s="15"/>
      <c r="CC838" s="15"/>
      <c r="CD838" s="15"/>
      <c r="CE838" s="15"/>
      <c r="CF838" s="15"/>
      <c r="CG838" s="15"/>
      <c r="CH838" s="15"/>
      <c r="CI838" s="15"/>
      <c r="CJ838" s="15"/>
      <c r="CK838" s="15"/>
      <c r="CL838" s="15"/>
      <c r="CM838" s="15"/>
      <c r="CN838" s="15"/>
      <c r="CO838" s="15"/>
      <c r="CP838" s="15"/>
      <c r="CQ838" s="15"/>
      <c r="CR838" s="15"/>
      <c r="CS838" s="15"/>
      <c r="CT838" s="15"/>
      <c r="CU838" s="15"/>
      <c r="CV838" s="15"/>
      <c r="CW838" s="15"/>
      <c r="CX838" s="15"/>
      <c r="CY838" s="15"/>
      <c r="CZ838" s="15"/>
      <c r="DA838" s="15"/>
      <c r="DB838" s="15"/>
      <c r="DC838" s="15"/>
      <c r="DD838" s="15"/>
      <c r="DE838" s="15"/>
      <c r="DF838" s="15"/>
      <c r="DG838" s="15"/>
      <c r="DH838" s="15"/>
      <c r="DI838" s="15"/>
      <c r="DJ838" s="15"/>
      <c r="DK838" s="15"/>
      <c r="DL838" s="15"/>
      <c r="DM838" s="15"/>
      <c r="DN838" s="15"/>
      <c r="DO838" s="15"/>
      <c r="DP838" s="15"/>
      <c r="DQ838" s="15"/>
      <c r="DR838" s="15"/>
      <c r="DS838" s="15"/>
      <c r="DT838" s="15"/>
      <c r="DU838" s="15"/>
      <c r="DV838" s="15"/>
      <c r="DW838" s="15"/>
      <c r="DX838" s="15"/>
      <c r="DY838" s="15"/>
      <c r="DZ838" s="15"/>
      <c r="EA838" s="15"/>
      <c r="EB838" s="15"/>
      <c r="EC838" s="15"/>
      <c r="ED838" s="15"/>
      <c r="EE838" s="15"/>
      <c r="EF838" s="15"/>
      <c r="EG838" s="15"/>
      <c r="EH838" s="15"/>
      <c r="EI838" s="15"/>
      <c r="EJ838" s="15"/>
      <c r="EK838" s="15"/>
      <c r="EL838" s="15"/>
      <c r="EM838" s="15"/>
      <c r="EN838" s="15"/>
      <c r="EO838" s="15"/>
      <c r="EP838" s="15"/>
      <c r="EQ838" s="15"/>
      <c r="ER838" s="15"/>
      <c r="ES838" s="15"/>
      <c r="ET838" s="15"/>
      <c r="EU838" s="15"/>
      <c r="EV838" s="15"/>
      <c r="EW838" s="15"/>
      <c r="EX838" s="15"/>
      <c r="EY838" s="15"/>
      <c r="EZ838" s="15"/>
      <c r="FA838" s="15"/>
      <c r="FB838" s="15"/>
      <c r="FC838" s="15"/>
      <c r="FD838" s="15"/>
      <c r="FE838" s="15"/>
      <c r="FF838" s="15"/>
      <c r="FG838" s="15"/>
      <c r="FH838" s="15"/>
      <c r="FI838" s="15"/>
      <c r="FJ838" s="15"/>
      <c r="FK838" s="15"/>
      <c r="FL838" s="15"/>
      <c r="FM838" s="15"/>
      <c r="FN838" s="15"/>
      <c r="FO838" s="15"/>
      <c r="FP838" s="15"/>
      <c r="FQ838" s="15"/>
      <c r="FR838" s="15"/>
      <c r="FS838" s="15"/>
      <c r="FT838" s="15"/>
      <c r="FU838" s="15"/>
      <c r="FV838" s="15"/>
      <c r="FW838" s="15"/>
      <c r="FX838" s="15"/>
      <c r="FY838" s="15"/>
      <c r="FZ838" s="15"/>
      <c r="GA838" s="15"/>
      <c r="GB838" s="15"/>
      <c r="GC838" s="15"/>
      <c r="GD838" s="15"/>
      <c r="GE838" s="15"/>
      <c r="GF838" s="15"/>
      <c r="GG838" s="15"/>
      <c r="GH838" s="15"/>
      <c r="GI838" s="15"/>
      <c r="GJ838" s="15"/>
      <c r="GK838" s="15"/>
      <c r="GL838" s="15"/>
      <c r="GM838" s="15"/>
      <c r="GN838" s="15"/>
      <c r="GO838" s="15"/>
      <c r="GP838" s="15"/>
      <c r="GQ838" s="15"/>
      <c r="GR838" s="15"/>
      <c r="GS838" s="15"/>
      <c r="GT838" s="15"/>
      <c r="GU838" s="15"/>
      <c r="GV838" s="15"/>
      <c r="GW838" s="15"/>
      <c r="GX838" s="15"/>
      <c r="GY838" s="15"/>
    </row>
    <row r="839" spans="1:207" s="118" customFormat="1" ht="30" customHeight="1" x14ac:dyDescent="0.25">
      <c r="A839" s="331">
        <v>570</v>
      </c>
      <c r="B839" s="82" t="s">
        <v>391</v>
      </c>
      <c r="C839" s="241">
        <v>1962</v>
      </c>
      <c r="D839" s="241" t="s">
        <v>201</v>
      </c>
      <c r="E839" s="247" t="s">
        <v>20</v>
      </c>
      <c r="F839" s="248">
        <v>4</v>
      </c>
      <c r="G839" s="248">
        <v>3</v>
      </c>
      <c r="H839" s="41">
        <v>2125.1999999999998</v>
      </c>
      <c r="I839" s="130">
        <v>0</v>
      </c>
      <c r="J839" s="41">
        <f t="shared" si="244"/>
        <v>2125.1999999999998</v>
      </c>
      <c r="K839" s="257">
        <f t="shared" si="248"/>
        <v>71038.259999999995</v>
      </c>
      <c r="L839" s="249">
        <v>0</v>
      </c>
      <c r="M839" s="249">
        <v>0</v>
      </c>
      <c r="N839" s="249">
        <v>0</v>
      </c>
      <c r="O839" s="43">
        <f>'[1]Прод. прилож (2)'!$D$726</f>
        <v>71038.259999999995</v>
      </c>
      <c r="P839" s="249">
        <f t="shared" si="247"/>
        <v>33.426623376623375</v>
      </c>
      <c r="Q839" s="41">
        <v>9673</v>
      </c>
      <c r="R839" s="57" t="s">
        <v>92</v>
      </c>
      <c r="S839" s="53"/>
      <c r="T839" s="16"/>
      <c r="U839" s="15"/>
      <c r="V839" s="15"/>
      <c r="W839" s="15"/>
      <c r="X839" s="15"/>
      <c r="Y839" s="15"/>
      <c r="Z839" s="15"/>
      <c r="AA839" s="15"/>
      <c r="AB839" s="15"/>
      <c r="AC839" s="15"/>
      <c r="AD839" s="15"/>
      <c r="AE839" s="15"/>
      <c r="AF839" s="15"/>
      <c r="AG839" s="15"/>
      <c r="AH839" s="15"/>
      <c r="AI839" s="15"/>
      <c r="AJ839" s="15"/>
      <c r="AK839" s="15"/>
      <c r="AL839" s="15"/>
      <c r="AM839" s="15"/>
      <c r="AN839" s="15"/>
      <c r="AO839" s="15"/>
      <c r="AP839" s="15"/>
      <c r="AQ839" s="15"/>
      <c r="AR839" s="15"/>
      <c r="AS839" s="15"/>
      <c r="AT839" s="15"/>
      <c r="AU839" s="15"/>
      <c r="AV839" s="15"/>
      <c r="AW839" s="15"/>
      <c r="AX839" s="15"/>
      <c r="AY839" s="15"/>
      <c r="AZ839" s="15"/>
      <c r="BA839" s="15"/>
      <c r="BB839" s="15"/>
      <c r="BC839" s="15"/>
      <c r="BD839" s="15"/>
      <c r="BE839" s="15"/>
      <c r="BF839" s="15"/>
      <c r="BG839" s="15"/>
      <c r="BH839" s="15"/>
      <c r="BI839" s="15"/>
      <c r="BJ839" s="15"/>
      <c r="BK839" s="15"/>
      <c r="BL839" s="15"/>
      <c r="BM839" s="15"/>
      <c r="BN839" s="15"/>
      <c r="BO839" s="15"/>
      <c r="BP839" s="15"/>
      <c r="BQ839" s="15"/>
      <c r="BR839" s="15"/>
      <c r="BS839" s="15"/>
      <c r="BT839" s="15"/>
      <c r="BU839" s="15"/>
      <c r="BV839" s="15"/>
      <c r="BW839" s="15"/>
      <c r="BX839" s="15"/>
      <c r="BY839" s="15"/>
      <c r="BZ839" s="15"/>
      <c r="CA839" s="15"/>
      <c r="CB839" s="15"/>
      <c r="CC839" s="15"/>
      <c r="CD839" s="15"/>
      <c r="CE839" s="15"/>
      <c r="CF839" s="15"/>
      <c r="CG839" s="15"/>
      <c r="CH839" s="15"/>
      <c r="CI839" s="15"/>
      <c r="CJ839" s="15"/>
      <c r="CK839" s="15"/>
      <c r="CL839" s="15"/>
      <c r="CM839" s="15"/>
      <c r="CN839" s="15"/>
      <c r="CO839" s="15"/>
      <c r="CP839" s="15"/>
      <c r="CQ839" s="15"/>
      <c r="CR839" s="15"/>
      <c r="CS839" s="15"/>
      <c r="CT839" s="15"/>
      <c r="CU839" s="15"/>
      <c r="CV839" s="15"/>
      <c r="CW839" s="15"/>
      <c r="CX839" s="15"/>
      <c r="CY839" s="15"/>
      <c r="CZ839" s="15"/>
      <c r="DA839" s="15"/>
      <c r="DB839" s="15"/>
      <c r="DC839" s="15"/>
      <c r="DD839" s="15"/>
      <c r="DE839" s="15"/>
      <c r="DF839" s="15"/>
      <c r="DG839" s="15"/>
      <c r="DH839" s="15"/>
      <c r="DI839" s="15"/>
      <c r="DJ839" s="15"/>
      <c r="DK839" s="15"/>
      <c r="DL839" s="15"/>
      <c r="DM839" s="15"/>
      <c r="DN839" s="15"/>
      <c r="DO839" s="15"/>
      <c r="DP839" s="15"/>
      <c r="DQ839" s="15"/>
      <c r="DR839" s="15"/>
      <c r="DS839" s="15"/>
      <c r="DT839" s="15"/>
      <c r="DU839" s="15"/>
      <c r="DV839" s="15"/>
      <c r="DW839" s="15"/>
      <c r="DX839" s="15"/>
      <c r="DY839" s="15"/>
      <c r="DZ839" s="15"/>
      <c r="EA839" s="15"/>
      <c r="EB839" s="15"/>
      <c r="EC839" s="15"/>
      <c r="ED839" s="15"/>
      <c r="EE839" s="15"/>
      <c r="EF839" s="15"/>
      <c r="EG839" s="15"/>
      <c r="EH839" s="15"/>
      <c r="EI839" s="15"/>
      <c r="EJ839" s="15"/>
      <c r="EK839" s="15"/>
      <c r="EL839" s="15"/>
      <c r="EM839" s="15"/>
      <c r="EN839" s="15"/>
      <c r="EO839" s="15"/>
      <c r="EP839" s="15"/>
      <c r="EQ839" s="15"/>
      <c r="ER839" s="15"/>
      <c r="ES839" s="15"/>
      <c r="ET839" s="15"/>
      <c r="EU839" s="15"/>
      <c r="EV839" s="15"/>
      <c r="EW839" s="15"/>
      <c r="EX839" s="15"/>
      <c r="EY839" s="15"/>
      <c r="EZ839" s="15"/>
      <c r="FA839" s="15"/>
      <c r="FB839" s="15"/>
      <c r="FC839" s="15"/>
      <c r="FD839" s="15"/>
      <c r="FE839" s="15"/>
      <c r="FF839" s="15"/>
      <c r="FG839" s="15"/>
      <c r="FH839" s="15"/>
      <c r="FI839" s="15"/>
      <c r="FJ839" s="15"/>
      <c r="FK839" s="15"/>
      <c r="FL839" s="15"/>
      <c r="FM839" s="15"/>
      <c r="FN839" s="15"/>
      <c r="FO839" s="15"/>
      <c r="FP839" s="15"/>
      <c r="FQ839" s="15"/>
      <c r="FR839" s="15"/>
      <c r="FS839" s="15"/>
      <c r="FT839" s="15"/>
      <c r="FU839" s="15"/>
      <c r="FV839" s="15"/>
      <c r="FW839" s="15"/>
      <c r="FX839" s="15"/>
      <c r="FY839" s="15"/>
      <c r="FZ839" s="15"/>
      <c r="GA839" s="15"/>
      <c r="GB839" s="15"/>
      <c r="GC839" s="15"/>
      <c r="GD839" s="15"/>
      <c r="GE839" s="15"/>
      <c r="GF839" s="15"/>
      <c r="GG839" s="15"/>
      <c r="GH839" s="15"/>
      <c r="GI839" s="15"/>
      <c r="GJ839" s="15"/>
      <c r="GK839" s="15"/>
      <c r="GL839" s="15"/>
      <c r="GM839" s="15"/>
      <c r="GN839" s="15"/>
      <c r="GO839" s="15"/>
      <c r="GP839" s="15"/>
      <c r="GQ839" s="15"/>
      <c r="GR839" s="15"/>
      <c r="GS839" s="15"/>
      <c r="GT839" s="15"/>
      <c r="GU839" s="15"/>
      <c r="GV839" s="15"/>
      <c r="GW839" s="15"/>
      <c r="GX839" s="15"/>
      <c r="GY839" s="15"/>
    </row>
    <row r="840" spans="1:207" s="118" customFormat="1" ht="30" customHeight="1" x14ac:dyDescent="0.25">
      <c r="A840" s="331">
        <v>571</v>
      </c>
      <c r="B840" s="82" t="s">
        <v>360</v>
      </c>
      <c r="C840" s="241">
        <v>1965</v>
      </c>
      <c r="D840" s="241" t="s">
        <v>201</v>
      </c>
      <c r="E840" s="247" t="s">
        <v>20</v>
      </c>
      <c r="F840" s="248">
        <v>4</v>
      </c>
      <c r="G840" s="248">
        <v>3</v>
      </c>
      <c r="H840" s="41">
        <v>2182.1</v>
      </c>
      <c r="I840" s="130">
        <v>0</v>
      </c>
      <c r="J840" s="41">
        <f t="shared" si="244"/>
        <v>2182.1</v>
      </c>
      <c r="K840" s="257">
        <f t="shared" si="248"/>
        <v>75218.27</v>
      </c>
      <c r="L840" s="249">
        <v>0</v>
      </c>
      <c r="M840" s="249">
        <v>0</v>
      </c>
      <c r="N840" s="249">
        <v>0</v>
      </c>
      <c r="O840" s="43">
        <f>'[1]Прод. прилож (2)'!$D$727</f>
        <v>75218.27</v>
      </c>
      <c r="P840" s="249">
        <f t="shared" si="247"/>
        <v>34.470587965721094</v>
      </c>
      <c r="Q840" s="41">
        <v>9673</v>
      </c>
      <c r="R840" s="57" t="s">
        <v>92</v>
      </c>
      <c r="S840" s="46"/>
      <c r="T840" s="15"/>
      <c r="U840" s="15"/>
      <c r="V840" s="15"/>
      <c r="W840" s="15"/>
      <c r="X840" s="15"/>
      <c r="Y840" s="15"/>
      <c r="Z840" s="15"/>
      <c r="AA840" s="15"/>
      <c r="AB840" s="15"/>
      <c r="AC840" s="15"/>
      <c r="AD840" s="15"/>
      <c r="AE840" s="15"/>
      <c r="AF840" s="15"/>
      <c r="AG840" s="15"/>
      <c r="AH840" s="15"/>
      <c r="AI840" s="15"/>
      <c r="AJ840" s="15"/>
      <c r="AK840" s="15"/>
      <c r="AL840" s="15"/>
      <c r="AM840" s="15"/>
      <c r="AN840" s="15"/>
      <c r="AO840" s="15"/>
      <c r="AP840" s="15"/>
      <c r="AQ840" s="15"/>
      <c r="AR840" s="15"/>
      <c r="AS840" s="15"/>
      <c r="AT840" s="15"/>
      <c r="AU840" s="15"/>
      <c r="AV840" s="15"/>
      <c r="AW840" s="15"/>
      <c r="AX840" s="15"/>
      <c r="AY840" s="15"/>
      <c r="AZ840" s="15"/>
      <c r="BA840" s="15"/>
      <c r="BB840" s="15"/>
      <c r="BC840" s="15"/>
      <c r="BD840" s="15"/>
      <c r="BE840" s="15"/>
      <c r="BF840" s="15"/>
      <c r="BG840" s="15"/>
      <c r="BH840" s="15"/>
      <c r="BI840" s="15"/>
      <c r="BJ840" s="15"/>
      <c r="BK840" s="15"/>
      <c r="BL840" s="15"/>
      <c r="BM840" s="15"/>
      <c r="BN840" s="15"/>
      <c r="BO840" s="15"/>
      <c r="BP840" s="15"/>
      <c r="BQ840" s="15"/>
      <c r="BR840" s="15"/>
      <c r="BS840" s="15"/>
      <c r="BT840" s="15"/>
      <c r="BU840" s="15"/>
      <c r="BV840" s="15"/>
      <c r="BW840" s="15"/>
      <c r="BX840" s="15"/>
      <c r="BY840" s="15"/>
      <c r="BZ840" s="15"/>
      <c r="CA840" s="15"/>
      <c r="CB840" s="15"/>
      <c r="CC840" s="15"/>
      <c r="CD840" s="15"/>
      <c r="CE840" s="15"/>
      <c r="CF840" s="15"/>
      <c r="CG840" s="15"/>
      <c r="CH840" s="15"/>
      <c r="CI840" s="15"/>
      <c r="CJ840" s="15"/>
      <c r="CK840" s="15"/>
      <c r="CL840" s="15"/>
      <c r="CM840" s="15"/>
      <c r="CN840" s="15"/>
      <c r="CO840" s="15"/>
      <c r="CP840" s="15"/>
      <c r="CQ840" s="15"/>
      <c r="CR840" s="15"/>
      <c r="CS840" s="15"/>
      <c r="CT840" s="15"/>
      <c r="CU840" s="15"/>
      <c r="CV840" s="15"/>
      <c r="CW840" s="15"/>
      <c r="CX840" s="15"/>
      <c r="CY840" s="15"/>
      <c r="CZ840" s="15"/>
      <c r="DA840" s="15"/>
      <c r="DB840" s="15"/>
      <c r="DC840" s="15"/>
      <c r="DD840" s="15"/>
      <c r="DE840" s="15"/>
      <c r="DF840" s="15"/>
      <c r="DG840" s="15"/>
      <c r="DH840" s="15"/>
      <c r="DI840" s="15"/>
      <c r="DJ840" s="15"/>
      <c r="DK840" s="15"/>
      <c r="DL840" s="15"/>
      <c r="DM840" s="15"/>
      <c r="DN840" s="15"/>
      <c r="DO840" s="15"/>
      <c r="DP840" s="15"/>
      <c r="DQ840" s="15"/>
      <c r="DR840" s="15"/>
      <c r="DS840" s="15"/>
      <c r="DT840" s="15"/>
      <c r="DU840" s="15"/>
      <c r="DV840" s="15"/>
      <c r="DW840" s="15"/>
      <c r="DX840" s="15"/>
      <c r="DY840" s="15"/>
      <c r="DZ840" s="15"/>
      <c r="EA840" s="15"/>
      <c r="EB840" s="15"/>
      <c r="EC840" s="15"/>
      <c r="ED840" s="15"/>
      <c r="EE840" s="15"/>
      <c r="EF840" s="15"/>
      <c r="EG840" s="15"/>
      <c r="EH840" s="15"/>
      <c r="EI840" s="15"/>
      <c r="EJ840" s="15"/>
      <c r="EK840" s="15"/>
      <c r="EL840" s="15"/>
      <c r="EM840" s="15"/>
      <c r="EN840" s="15"/>
      <c r="EO840" s="15"/>
      <c r="EP840" s="15"/>
      <c r="EQ840" s="15"/>
      <c r="ER840" s="15"/>
      <c r="ES840" s="15"/>
      <c r="ET840" s="15"/>
      <c r="EU840" s="15"/>
      <c r="EV840" s="15"/>
      <c r="EW840" s="15"/>
      <c r="EX840" s="15"/>
      <c r="EY840" s="15"/>
      <c r="EZ840" s="15"/>
      <c r="FA840" s="15"/>
      <c r="FB840" s="15"/>
      <c r="FC840" s="15"/>
      <c r="FD840" s="15"/>
      <c r="FE840" s="15"/>
      <c r="FF840" s="15"/>
      <c r="FG840" s="15"/>
      <c r="FH840" s="15"/>
      <c r="FI840" s="15"/>
      <c r="FJ840" s="15"/>
      <c r="FK840" s="15"/>
      <c r="FL840" s="15"/>
      <c r="FM840" s="15"/>
      <c r="FN840" s="15"/>
      <c r="FO840" s="15"/>
      <c r="FP840" s="15"/>
      <c r="FQ840" s="15"/>
      <c r="FR840" s="15"/>
      <c r="FS840" s="15"/>
      <c r="FT840" s="15"/>
      <c r="FU840" s="15"/>
      <c r="FV840" s="15"/>
      <c r="FW840" s="15"/>
      <c r="FX840" s="15"/>
      <c r="FY840" s="15"/>
      <c r="FZ840" s="15"/>
      <c r="GA840" s="15"/>
      <c r="GB840" s="15"/>
      <c r="GC840" s="15"/>
      <c r="GD840" s="15"/>
      <c r="GE840" s="15"/>
      <c r="GF840" s="15"/>
      <c r="GG840" s="15"/>
      <c r="GH840" s="15"/>
      <c r="GI840" s="15"/>
      <c r="GJ840" s="15"/>
      <c r="GK840" s="15"/>
      <c r="GL840" s="15"/>
      <c r="GM840" s="15"/>
      <c r="GN840" s="15"/>
      <c r="GO840" s="15"/>
      <c r="GP840" s="15"/>
      <c r="GQ840" s="15"/>
      <c r="GR840" s="15"/>
      <c r="GS840" s="15"/>
      <c r="GT840" s="15"/>
      <c r="GU840" s="15"/>
      <c r="GV840" s="15"/>
      <c r="GW840" s="15"/>
      <c r="GX840" s="15"/>
      <c r="GY840" s="15"/>
    </row>
    <row r="841" spans="1:207" s="118" customFormat="1" ht="30" customHeight="1" x14ac:dyDescent="0.25">
      <c r="A841" s="331">
        <v>572</v>
      </c>
      <c r="B841" s="82" t="s">
        <v>348</v>
      </c>
      <c r="C841" s="241">
        <v>1962</v>
      </c>
      <c r="D841" s="241" t="s">
        <v>201</v>
      </c>
      <c r="E841" s="247" t="s">
        <v>20</v>
      </c>
      <c r="F841" s="248">
        <v>4</v>
      </c>
      <c r="G841" s="248">
        <v>3</v>
      </c>
      <c r="H841" s="41">
        <v>2415</v>
      </c>
      <c r="I841" s="130">
        <v>0</v>
      </c>
      <c r="J841" s="41">
        <f t="shared" si="244"/>
        <v>2415</v>
      </c>
      <c r="K841" s="257">
        <f t="shared" si="248"/>
        <v>17472623.289999999</v>
      </c>
      <c r="L841" s="249">
        <v>0</v>
      </c>
      <c r="M841" s="249">
        <v>0</v>
      </c>
      <c r="N841" s="249">
        <v>0</v>
      </c>
      <c r="O841" s="43">
        <f>'[1]Прод. прилож (2)'!$D$228</f>
        <v>17472623.289999999</v>
      </c>
      <c r="P841" s="249">
        <f t="shared" si="247"/>
        <v>7235.0406997929604</v>
      </c>
      <c r="Q841" s="41">
        <v>9673</v>
      </c>
      <c r="R841" s="251" t="s">
        <v>91</v>
      </c>
      <c r="S841" s="147"/>
      <c r="T841" s="15"/>
      <c r="U841" s="15"/>
      <c r="V841" s="15"/>
      <c r="W841" s="15"/>
      <c r="X841" s="15"/>
      <c r="Y841" s="15"/>
      <c r="Z841" s="15"/>
      <c r="AA841" s="15"/>
      <c r="AB841" s="15"/>
      <c r="AC841" s="15"/>
      <c r="AD841" s="15"/>
      <c r="AE841" s="15"/>
      <c r="AF841" s="15"/>
      <c r="AG841" s="15"/>
      <c r="AH841" s="15"/>
      <c r="AI841" s="15"/>
      <c r="AJ841" s="15"/>
      <c r="AK841" s="15"/>
      <c r="AL841" s="15"/>
      <c r="AM841" s="15"/>
      <c r="AN841" s="15"/>
      <c r="AO841" s="15"/>
      <c r="AP841" s="15"/>
      <c r="AQ841" s="15"/>
      <c r="AR841" s="15"/>
      <c r="AS841" s="15"/>
      <c r="AT841" s="15"/>
      <c r="AU841" s="15"/>
      <c r="AV841" s="15"/>
      <c r="AW841" s="15"/>
      <c r="AX841" s="15"/>
      <c r="AY841" s="15"/>
      <c r="AZ841" s="15"/>
      <c r="BA841" s="15"/>
      <c r="BB841" s="15"/>
      <c r="BC841" s="15"/>
      <c r="BD841" s="15"/>
      <c r="BE841" s="15"/>
      <c r="BF841" s="15"/>
      <c r="BG841" s="15"/>
      <c r="BH841" s="15"/>
      <c r="BI841" s="15"/>
      <c r="BJ841" s="15"/>
      <c r="BK841" s="15"/>
      <c r="BL841" s="15"/>
      <c r="BM841" s="15"/>
      <c r="BN841" s="15"/>
      <c r="BO841" s="15"/>
      <c r="BP841" s="15"/>
      <c r="BQ841" s="15"/>
      <c r="BR841" s="15"/>
      <c r="BS841" s="15"/>
      <c r="BT841" s="15"/>
      <c r="BU841" s="15"/>
      <c r="BV841" s="15"/>
      <c r="BW841" s="15"/>
      <c r="BX841" s="15"/>
      <c r="BY841" s="15"/>
      <c r="BZ841" s="15"/>
      <c r="CA841" s="15"/>
      <c r="CB841" s="15"/>
      <c r="CC841" s="15"/>
      <c r="CD841" s="15"/>
      <c r="CE841" s="15"/>
      <c r="CF841" s="15"/>
      <c r="CG841" s="15"/>
      <c r="CH841" s="15"/>
      <c r="CI841" s="15"/>
      <c r="CJ841" s="15"/>
      <c r="CK841" s="15"/>
      <c r="CL841" s="15"/>
      <c r="CM841" s="15"/>
      <c r="CN841" s="15"/>
      <c r="CO841" s="15"/>
      <c r="CP841" s="15"/>
      <c r="CQ841" s="15"/>
      <c r="CR841" s="15"/>
      <c r="CS841" s="15"/>
      <c r="CT841" s="15"/>
      <c r="CU841" s="15"/>
      <c r="CV841" s="15"/>
      <c r="CW841" s="15"/>
      <c r="CX841" s="15"/>
      <c r="CY841" s="15"/>
      <c r="CZ841" s="15"/>
      <c r="DA841" s="15"/>
      <c r="DB841" s="15"/>
      <c r="DC841" s="15"/>
      <c r="DD841" s="15"/>
      <c r="DE841" s="15"/>
      <c r="DF841" s="15"/>
      <c r="DG841" s="15"/>
      <c r="DH841" s="15"/>
      <c r="DI841" s="15"/>
      <c r="DJ841" s="15"/>
      <c r="DK841" s="15"/>
      <c r="DL841" s="15"/>
      <c r="DM841" s="15"/>
      <c r="DN841" s="15"/>
      <c r="DO841" s="15"/>
      <c r="DP841" s="15"/>
      <c r="DQ841" s="15"/>
      <c r="DR841" s="15"/>
      <c r="DS841" s="15"/>
      <c r="DT841" s="15"/>
      <c r="DU841" s="15"/>
      <c r="DV841" s="15"/>
      <c r="DW841" s="15"/>
      <c r="DX841" s="15"/>
      <c r="DY841" s="15"/>
      <c r="DZ841" s="15"/>
      <c r="EA841" s="15"/>
      <c r="EB841" s="15"/>
      <c r="EC841" s="15"/>
      <c r="ED841" s="15"/>
      <c r="EE841" s="15"/>
      <c r="EF841" s="15"/>
      <c r="EG841" s="15"/>
      <c r="EH841" s="15"/>
      <c r="EI841" s="15"/>
      <c r="EJ841" s="15"/>
      <c r="EK841" s="15"/>
      <c r="EL841" s="15"/>
      <c r="EM841" s="15"/>
      <c r="EN841" s="15"/>
      <c r="EO841" s="15"/>
      <c r="EP841" s="15"/>
      <c r="EQ841" s="15"/>
      <c r="ER841" s="15"/>
      <c r="ES841" s="15"/>
      <c r="ET841" s="15"/>
      <c r="EU841" s="15"/>
      <c r="EV841" s="15"/>
      <c r="EW841" s="15"/>
      <c r="EX841" s="15"/>
      <c r="EY841" s="15"/>
      <c r="EZ841" s="15"/>
      <c r="FA841" s="15"/>
      <c r="FB841" s="15"/>
      <c r="FC841" s="15"/>
      <c r="FD841" s="15"/>
      <c r="FE841" s="15"/>
      <c r="FF841" s="15"/>
      <c r="FG841" s="15"/>
      <c r="FH841" s="15"/>
      <c r="FI841" s="15"/>
      <c r="FJ841" s="15"/>
      <c r="FK841" s="15"/>
      <c r="FL841" s="15"/>
      <c r="FM841" s="15"/>
      <c r="FN841" s="15"/>
      <c r="FO841" s="15"/>
      <c r="FP841" s="15"/>
      <c r="FQ841" s="15"/>
      <c r="FR841" s="15"/>
      <c r="FS841" s="15"/>
      <c r="FT841" s="15"/>
      <c r="FU841" s="15"/>
      <c r="FV841" s="15"/>
      <c r="FW841" s="15"/>
      <c r="FX841" s="15"/>
      <c r="FY841" s="15"/>
      <c r="FZ841" s="15"/>
      <c r="GA841" s="15"/>
      <c r="GB841" s="15"/>
      <c r="GC841" s="15"/>
      <c r="GD841" s="15"/>
      <c r="GE841" s="15"/>
      <c r="GF841" s="15"/>
      <c r="GG841" s="15"/>
      <c r="GH841" s="15"/>
      <c r="GI841" s="15"/>
      <c r="GJ841" s="15"/>
      <c r="GK841" s="15"/>
      <c r="GL841" s="15"/>
      <c r="GM841" s="15"/>
      <c r="GN841" s="15"/>
      <c r="GO841" s="15"/>
      <c r="GP841" s="15"/>
      <c r="GQ841" s="15"/>
      <c r="GR841" s="15"/>
      <c r="GS841" s="15"/>
      <c r="GT841" s="15"/>
      <c r="GU841" s="15"/>
      <c r="GV841" s="15"/>
      <c r="GW841" s="15"/>
      <c r="GX841" s="15"/>
      <c r="GY841" s="15"/>
    </row>
    <row r="842" spans="1:207" s="118" customFormat="1" ht="30" customHeight="1" x14ac:dyDescent="0.25">
      <c r="A842" s="374">
        <v>573</v>
      </c>
      <c r="B842" s="388" t="s">
        <v>349</v>
      </c>
      <c r="C842" s="374">
        <v>1963</v>
      </c>
      <c r="D842" s="374" t="s">
        <v>201</v>
      </c>
      <c r="E842" s="378" t="s">
        <v>20</v>
      </c>
      <c r="F842" s="394">
        <v>4</v>
      </c>
      <c r="G842" s="394">
        <v>3</v>
      </c>
      <c r="H842" s="405">
        <v>2488.1999999999998</v>
      </c>
      <c r="I842" s="407">
        <v>0</v>
      </c>
      <c r="J842" s="405">
        <f t="shared" ref="J842" si="249">H842</f>
        <v>2488.1999999999998</v>
      </c>
      <c r="K842" s="257">
        <f t="shared" ref="K842" si="250">SUM(L842:O842)</f>
        <v>12891712.18</v>
      </c>
      <c r="L842" s="249">
        <v>0</v>
      </c>
      <c r="M842" s="249">
        <v>0</v>
      </c>
      <c r="N842" s="249">
        <v>0</v>
      </c>
      <c r="O842" s="43">
        <f>'[1]Прод. прилож (2)'!$D$229</f>
        <v>12891712.18</v>
      </c>
      <c r="P842" s="249">
        <f t="shared" ref="P842" si="251">K842/H842</f>
        <v>5181.139852101921</v>
      </c>
      <c r="Q842" s="41">
        <v>9673</v>
      </c>
      <c r="R842" s="251" t="s">
        <v>91</v>
      </c>
      <c r="S842" s="147"/>
      <c r="T842" s="15"/>
      <c r="U842" s="15"/>
      <c r="V842" s="15"/>
      <c r="W842" s="15"/>
      <c r="X842" s="15"/>
      <c r="Y842" s="15"/>
      <c r="Z842" s="15"/>
      <c r="AA842" s="15"/>
      <c r="AB842" s="15"/>
      <c r="AC842" s="15"/>
      <c r="AD842" s="15"/>
      <c r="AE842" s="15"/>
      <c r="AF842" s="15"/>
      <c r="AG842" s="15"/>
      <c r="AH842" s="15"/>
      <c r="AI842" s="15"/>
      <c r="AJ842" s="15"/>
      <c r="AK842" s="15"/>
      <c r="AL842" s="15"/>
      <c r="AM842" s="15"/>
      <c r="AN842" s="15"/>
      <c r="AO842" s="15"/>
      <c r="AP842" s="15"/>
      <c r="AQ842" s="15"/>
      <c r="AR842" s="15"/>
      <c r="AS842" s="15"/>
      <c r="AT842" s="15"/>
      <c r="AU842" s="15"/>
      <c r="AV842" s="15"/>
      <c r="AW842" s="15"/>
      <c r="AX842" s="15"/>
      <c r="AY842" s="15"/>
      <c r="AZ842" s="15"/>
      <c r="BA842" s="15"/>
      <c r="BB842" s="15"/>
      <c r="BC842" s="15"/>
      <c r="BD842" s="15"/>
      <c r="BE842" s="15"/>
      <c r="BF842" s="15"/>
      <c r="BG842" s="15"/>
      <c r="BH842" s="15"/>
      <c r="BI842" s="15"/>
      <c r="BJ842" s="15"/>
      <c r="BK842" s="15"/>
      <c r="BL842" s="15"/>
      <c r="BM842" s="15"/>
      <c r="BN842" s="15"/>
      <c r="BO842" s="15"/>
      <c r="BP842" s="15"/>
      <c r="BQ842" s="15"/>
      <c r="BR842" s="15"/>
      <c r="BS842" s="15"/>
      <c r="BT842" s="15"/>
      <c r="BU842" s="15"/>
      <c r="BV842" s="15"/>
      <c r="BW842" s="15"/>
      <c r="BX842" s="15"/>
      <c r="BY842" s="15"/>
      <c r="BZ842" s="15"/>
      <c r="CA842" s="15"/>
      <c r="CB842" s="15"/>
      <c r="CC842" s="15"/>
      <c r="CD842" s="15"/>
      <c r="CE842" s="15"/>
      <c r="CF842" s="15"/>
      <c r="CG842" s="15"/>
      <c r="CH842" s="15"/>
      <c r="CI842" s="15"/>
      <c r="CJ842" s="15"/>
      <c r="CK842" s="15"/>
      <c r="CL842" s="15"/>
      <c r="CM842" s="15"/>
      <c r="CN842" s="15"/>
      <c r="CO842" s="15"/>
      <c r="CP842" s="15"/>
      <c r="CQ842" s="15"/>
      <c r="CR842" s="15"/>
      <c r="CS842" s="15"/>
      <c r="CT842" s="15"/>
      <c r="CU842" s="15"/>
      <c r="CV842" s="15"/>
      <c r="CW842" s="15"/>
      <c r="CX842" s="15"/>
      <c r="CY842" s="15"/>
      <c r="CZ842" s="15"/>
      <c r="DA842" s="15"/>
      <c r="DB842" s="15"/>
      <c r="DC842" s="15"/>
      <c r="DD842" s="15"/>
      <c r="DE842" s="15"/>
      <c r="DF842" s="15"/>
      <c r="DG842" s="15"/>
      <c r="DH842" s="15"/>
      <c r="DI842" s="15"/>
      <c r="DJ842" s="15"/>
      <c r="DK842" s="15"/>
      <c r="DL842" s="15"/>
      <c r="DM842" s="15"/>
      <c r="DN842" s="15"/>
      <c r="DO842" s="15"/>
      <c r="DP842" s="15"/>
      <c r="DQ842" s="15"/>
      <c r="DR842" s="15"/>
      <c r="DS842" s="15"/>
      <c r="DT842" s="15"/>
      <c r="DU842" s="15"/>
      <c r="DV842" s="15"/>
      <c r="DW842" s="15"/>
      <c r="DX842" s="15"/>
      <c r="DY842" s="15"/>
      <c r="DZ842" s="15"/>
      <c r="EA842" s="15"/>
      <c r="EB842" s="15"/>
      <c r="EC842" s="15"/>
      <c r="ED842" s="15"/>
      <c r="EE842" s="15"/>
      <c r="EF842" s="15"/>
      <c r="EG842" s="15"/>
      <c r="EH842" s="15"/>
      <c r="EI842" s="15"/>
      <c r="EJ842" s="15"/>
      <c r="EK842" s="15"/>
      <c r="EL842" s="15"/>
      <c r="EM842" s="15"/>
      <c r="EN842" s="15"/>
      <c r="EO842" s="15"/>
      <c r="EP842" s="15"/>
      <c r="EQ842" s="15"/>
      <c r="ER842" s="15"/>
      <c r="ES842" s="15"/>
      <c r="ET842" s="15"/>
      <c r="EU842" s="15"/>
      <c r="EV842" s="15"/>
      <c r="EW842" s="15"/>
      <c r="EX842" s="15"/>
      <c r="EY842" s="15"/>
      <c r="EZ842" s="15"/>
      <c r="FA842" s="15"/>
      <c r="FB842" s="15"/>
      <c r="FC842" s="15"/>
      <c r="FD842" s="15"/>
      <c r="FE842" s="15"/>
      <c r="FF842" s="15"/>
      <c r="FG842" s="15"/>
      <c r="FH842" s="15"/>
      <c r="FI842" s="15"/>
      <c r="FJ842" s="15"/>
      <c r="FK842" s="15"/>
      <c r="FL842" s="15"/>
      <c r="FM842" s="15"/>
      <c r="FN842" s="15"/>
      <c r="FO842" s="15"/>
      <c r="FP842" s="15"/>
      <c r="FQ842" s="15"/>
      <c r="FR842" s="15"/>
      <c r="FS842" s="15"/>
      <c r="FT842" s="15"/>
      <c r="FU842" s="15"/>
      <c r="FV842" s="15"/>
      <c r="FW842" s="15"/>
      <c r="FX842" s="15"/>
      <c r="FY842" s="15"/>
      <c r="FZ842" s="15"/>
      <c r="GA842" s="15"/>
      <c r="GB842" s="15"/>
      <c r="GC842" s="15"/>
      <c r="GD842" s="15"/>
      <c r="GE842" s="15"/>
      <c r="GF842" s="15"/>
      <c r="GG842" s="15"/>
      <c r="GH842" s="15"/>
      <c r="GI842" s="15"/>
      <c r="GJ842" s="15"/>
      <c r="GK842" s="15"/>
      <c r="GL842" s="15"/>
      <c r="GM842" s="15"/>
      <c r="GN842" s="15"/>
      <c r="GO842" s="15"/>
      <c r="GP842" s="15"/>
      <c r="GQ842" s="15"/>
      <c r="GR842" s="15"/>
      <c r="GS842" s="15"/>
      <c r="GT842" s="15"/>
      <c r="GU842" s="15"/>
      <c r="GV842" s="15"/>
      <c r="GW842" s="15"/>
      <c r="GX842" s="15"/>
      <c r="GY842" s="15"/>
    </row>
    <row r="843" spans="1:207" s="118" customFormat="1" ht="30" customHeight="1" x14ac:dyDescent="0.25">
      <c r="A843" s="375"/>
      <c r="B843" s="389"/>
      <c r="C843" s="375"/>
      <c r="D843" s="375"/>
      <c r="E843" s="379"/>
      <c r="F843" s="395"/>
      <c r="G843" s="395"/>
      <c r="H843" s="406"/>
      <c r="I843" s="408"/>
      <c r="J843" s="406"/>
      <c r="K843" s="257">
        <f t="shared" si="248"/>
        <v>3134872.46</v>
      </c>
      <c r="L843" s="249">
        <v>0</v>
      </c>
      <c r="M843" s="249">
        <v>0</v>
      </c>
      <c r="N843" s="249">
        <v>0</v>
      </c>
      <c r="O843" s="43">
        <f>'[1]Прод. прилож (2)'!$D$728</f>
        <v>3134872.46</v>
      </c>
      <c r="P843" s="249">
        <f>K843/H842</f>
        <v>1259.8956916646573</v>
      </c>
      <c r="Q843" s="41">
        <v>9673</v>
      </c>
      <c r="R843" s="251" t="s">
        <v>92</v>
      </c>
      <c r="S843" s="46"/>
      <c r="T843" s="15"/>
      <c r="U843" s="15"/>
      <c r="V843" s="15"/>
      <c r="W843" s="15"/>
      <c r="X843" s="15"/>
      <c r="Y843" s="15"/>
      <c r="Z843" s="15"/>
      <c r="AA843" s="15"/>
      <c r="AB843" s="15"/>
      <c r="AC843" s="15"/>
      <c r="AD843" s="15"/>
      <c r="AE843" s="15"/>
      <c r="AF843" s="15"/>
      <c r="AG843" s="15"/>
      <c r="AH843" s="15"/>
      <c r="AI843" s="15"/>
      <c r="AJ843" s="15"/>
      <c r="AK843" s="15"/>
      <c r="AL843" s="15"/>
      <c r="AM843" s="15"/>
      <c r="AN843" s="15"/>
      <c r="AO843" s="15"/>
      <c r="AP843" s="15"/>
      <c r="AQ843" s="15"/>
      <c r="AR843" s="15"/>
      <c r="AS843" s="15"/>
      <c r="AT843" s="15"/>
      <c r="AU843" s="15"/>
      <c r="AV843" s="15"/>
      <c r="AW843" s="15"/>
      <c r="AX843" s="15"/>
      <c r="AY843" s="15"/>
      <c r="AZ843" s="15"/>
      <c r="BA843" s="15"/>
      <c r="BB843" s="15"/>
      <c r="BC843" s="15"/>
      <c r="BD843" s="15"/>
      <c r="BE843" s="15"/>
      <c r="BF843" s="15"/>
      <c r="BG843" s="15"/>
      <c r="BH843" s="15"/>
      <c r="BI843" s="15"/>
      <c r="BJ843" s="15"/>
      <c r="BK843" s="15"/>
      <c r="BL843" s="15"/>
      <c r="BM843" s="15"/>
      <c r="BN843" s="15"/>
      <c r="BO843" s="15"/>
      <c r="BP843" s="15"/>
      <c r="BQ843" s="15"/>
      <c r="BR843" s="15"/>
      <c r="BS843" s="15"/>
      <c r="BT843" s="15"/>
      <c r="BU843" s="15"/>
      <c r="BV843" s="15"/>
      <c r="BW843" s="15"/>
      <c r="BX843" s="15"/>
      <c r="BY843" s="15"/>
      <c r="BZ843" s="15"/>
      <c r="CA843" s="15"/>
      <c r="CB843" s="15"/>
      <c r="CC843" s="15"/>
      <c r="CD843" s="15"/>
      <c r="CE843" s="15"/>
      <c r="CF843" s="15"/>
      <c r="CG843" s="15"/>
      <c r="CH843" s="15"/>
      <c r="CI843" s="15"/>
      <c r="CJ843" s="15"/>
      <c r="CK843" s="15"/>
      <c r="CL843" s="15"/>
      <c r="CM843" s="15"/>
      <c r="CN843" s="15"/>
      <c r="CO843" s="15"/>
      <c r="CP843" s="15"/>
      <c r="CQ843" s="15"/>
      <c r="CR843" s="15"/>
      <c r="CS843" s="15"/>
      <c r="CT843" s="15"/>
      <c r="CU843" s="15"/>
      <c r="CV843" s="15"/>
      <c r="CW843" s="15"/>
      <c r="CX843" s="15"/>
      <c r="CY843" s="15"/>
      <c r="CZ843" s="15"/>
      <c r="DA843" s="15"/>
      <c r="DB843" s="15"/>
      <c r="DC843" s="15"/>
      <c r="DD843" s="15"/>
      <c r="DE843" s="15"/>
      <c r="DF843" s="15"/>
      <c r="DG843" s="15"/>
      <c r="DH843" s="15"/>
      <c r="DI843" s="15"/>
      <c r="DJ843" s="15"/>
      <c r="DK843" s="15"/>
      <c r="DL843" s="15"/>
      <c r="DM843" s="15"/>
      <c r="DN843" s="15"/>
      <c r="DO843" s="15"/>
      <c r="DP843" s="15"/>
      <c r="DQ843" s="15"/>
      <c r="DR843" s="15"/>
      <c r="DS843" s="15"/>
      <c r="DT843" s="15"/>
      <c r="DU843" s="15"/>
      <c r="DV843" s="15"/>
      <c r="DW843" s="15"/>
      <c r="DX843" s="15"/>
      <c r="DY843" s="15"/>
      <c r="DZ843" s="15"/>
      <c r="EA843" s="15"/>
      <c r="EB843" s="15"/>
      <c r="EC843" s="15"/>
      <c r="ED843" s="15"/>
      <c r="EE843" s="15"/>
      <c r="EF843" s="15"/>
      <c r="EG843" s="15"/>
      <c r="EH843" s="15"/>
      <c r="EI843" s="15"/>
      <c r="EJ843" s="15"/>
      <c r="EK843" s="15"/>
      <c r="EL843" s="15"/>
      <c r="EM843" s="15"/>
      <c r="EN843" s="15"/>
      <c r="EO843" s="15"/>
      <c r="EP843" s="15"/>
      <c r="EQ843" s="15"/>
      <c r="ER843" s="15"/>
      <c r="ES843" s="15"/>
      <c r="ET843" s="15"/>
      <c r="EU843" s="15"/>
      <c r="EV843" s="15"/>
      <c r="EW843" s="15"/>
      <c r="EX843" s="15"/>
      <c r="EY843" s="15"/>
      <c r="EZ843" s="15"/>
      <c r="FA843" s="15"/>
      <c r="FB843" s="15"/>
      <c r="FC843" s="15"/>
      <c r="FD843" s="15"/>
      <c r="FE843" s="15"/>
      <c r="FF843" s="15"/>
      <c r="FG843" s="15"/>
      <c r="FH843" s="15"/>
      <c r="FI843" s="15"/>
      <c r="FJ843" s="15"/>
      <c r="FK843" s="15"/>
      <c r="FL843" s="15"/>
      <c r="FM843" s="15"/>
      <c r="FN843" s="15"/>
      <c r="FO843" s="15"/>
      <c r="FP843" s="15"/>
      <c r="FQ843" s="15"/>
      <c r="FR843" s="15"/>
      <c r="FS843" s="15"/>
      <c r="FT843" s="15"/>
      <c r="FU843" s="15"/>
      <c r="FV843" s="15"/>
      <c r="FW843" s="15"/>
      <c r="FX843" s="15"/>
      <c r="FY843" s="15"/>
      <c r="FZ843" s="15"/>
      <c r="GA843" s="15"/>
      <c r="GB843" s="15"/>
      <c r="GC843" s="15"/>
      <c r="GD843" s="15"/>
      <c r="GE843" s="15"/>
      <c r="GF843" s="15"/>
      <c r="GG843" s="15"/>
      <c r="GH843" s="15"/>
      <c r="GI843" s="15"/>
      <c r="GJ843" s="15"/>
      <c r="GK843" s="15"/>
      <c r="GL843" s="15"/>
      <c r="GM843" s="15"/>
      <c r="GN843" s="15"/>
      <c r="GO843" s="15"/>
      <c r="GP843" s="15"/>
      <c r="GQ843" s="15"/>
      <c r="GR843" s="15"/>
      <c r="GS843" s="15"/>
      <c r="GT843" s="15"/>
      <c r="GU843" s="15"/>
      <c r="GV843" s="15"/>
      <c r="GW843" s="15"/>
      <c r="GX843" s="15"/>
      <c r="GY843" s="15"/>
    </row>
    <row r="844" spans="1:207" s="118" customFormat="1" ht="30" customHeight="1" x14ac:dyDescent="0.25">
      <c r="A844" s="171">
        <v>574</v>
      </c>
      <c r="B844" s="82" t="s">
        <v>392</v>
      </c>
      <c r="C844" s="241">
        <v>1961</v>
      </c>
      <c r="D844" s="241" t="s">
        <v>201</v>
      </c>
      <c r="E844" s="247" t="s">
        <v>20</v>
      </c>
      <c r="F844" s="248">
        <v>2</v>
      </c>
      <c r="G844" s="248">
        <v>2</v>
      </c>
      <c r="H844" s="41">
        <v>661</v>
      </c>
      <c r="I844" s="130">
        <v>0</v>
      </c>
      <c r="J844" s="130">
        <f t="shared" si="244"/>
        <v>661</v>
      </c>
      <c r="K844" s="257">
        <f t="shared" si="248"/>
        <v>30935.93</v>
      </c>
      <c r="L844" s="249">
        <v>0</v>
      </c>
      <c r="M844" s="249">
        <v>0</v>
      </c>
      <c r="N844" s="249">
        <v>0</v>
      </c>
      <c r="O844" s="43">
        <f>'[1]Прод. прилож (2)'!$D$729</f>
        <v>30935.93</v>
      </c>
      <c r="P844" s="249">
        <f t="shared" si="247"/>
        <v>46.801709531013614</v>
      </c>
      <c r="Q844" s="41">
        <v>9673</v>
      </c>
      <c r="R844" s="57" t="s">
        <v>92</v>
      </c>
      <c r="S844" s="53"/>
      <c r="T844" s="16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F844" s="15"/>
      <c r="AG844" s="15"/>
      <c r="AH844" s="15"/>
      <c r="AI844" s="15"/>
      <c r="AJ844" s="15"/>
      <c r="AK844" s="15"/>
      <c r="AL844" s="15"/>
      <c r="AM844" s="15"/>
      <c r="AN844" s="15"/>
      <c r="AO844" s="15"/>
      <c r="AP844" s="15"/>
      <c r="AQ844" s="15"/>
      <c r="AR844" s="15"/>
      <c r="AS844" s="15"/>
      <c r="AT844" s="15"/>
      <c r="AU844" s="15"/>
      <c r="AV844" s="15"/>
      <c r="AW844" s="15"/>
      <c r="AX844" s="15"/>
      <c r="AY844" s="15"/>
      <c r="AZ844" s="15"/>
      <c r="BA844" s="15"/>
      <c r="BB844" s="15"/>
      <c r="BC844" s="15"/>
      <c r="BD844" s="15"/>
      <c r="BE844" s="15"/>
      <c r="BF844" s="15"/>
      <c r="BG844" s="15"/>
      <c r="BH844" s="15"/>
      <c r="BI844" s="15"/>
      <c r="BJ844" s="15"/>
      <c r="BK844" s="15"/>
      <c r="BL844" s="15"/>
      <c r="BM844" s="15"/>
      <c r="BN844" s="15"/>
      <c r="BO844" s="15"/>
      <c r="BP844" s="15"/>
      <c r="BQ844" s="15"/>
      <c r="BR844" s="15"/>
      <c r="BS844" s="15"/>
      <c r="BT844" s="15"/>
      <c r="BU844" s="15"/>
      <c r="BV844" s="15"/>
      <c r="BW844" s="15"/>
      <c r="BX844" s="15"/>
      <c r="BY844" s="15"/>
      <c r="BZ844" s="15"/>
      <c r="CA844" s="15"/>
      <c r="CB844" s="15"/>
      <c r="CC844" s="15"/>
      <c r="CD844" s="15"/>
      <c r="CE844" s="15"/>
      <c r="CF844" s="15"/>
      <c r="CG844" s="15"/>
      <c r="CH844" s="15"/>
      <c r="CI844" s="15"/>
      <c r="CJ844" s="15"/>
      <c r="CK844" s="15"/>
      <c r="CL844" s="15"/>
      <c r="CM844" s="15"/>
      <c r="CN844" s="15"/>
      <c r="CO844" s="15"/>
      <c r="CP844" s="15"/>
      <c r="CQ844" s="15"/>
      <c r="CR844" s="15"/>
      <c r="CS844" s="15"/>
      <c r="CT844" s="15"/>
      <c r="CU844" s="15"/>
      <c r="CV844" s="15"/>
      <c r="CW844" s="15"/>
      <c r="CX844" s="15"/>
      <c r="CY844" s="15"/>
      <c r="CZ844" s="15"/>
      <c r="DA844" s="15"/>
      <c r="DB844" s="15"/>
      <c r="DC844" s="15"/>
      <c r="DD844" s="15"/>
      <c r="DE844" s="15"/>
      <c r="DF844" s="15"/>
      <c r="DG844" s="15"/>
      <c r="DH844" s="15"/>
      <c r="DI844" s="15"/>
      <c r="DJ844" s="15"/>
      <c r="DK844" s="15"/>
      <c r="DL844" s="15"/>
      <c r="DM844" s="15"/>
      <c r="DN844" s="15"/>
      <c r="DO844" s="15"/>
      <c r="DP844" s="15"/>
      <c r="DQ844" s="15"/>
      <c r="DR844" s="15"/>
      <c r="DS844" s="15"/>
      <c r="DT844" s="15"/>
      <c r="DU844" s="15"/>
      <c r="DV844" s="15"/>
      <c r="DW844" s="15"/>
      <c r="DX844" s="15"/>
      <c r="DY844" s="15"/>
      <c r="DZ844" s="15"/>
      <c r="EA844" s="15"/>
      <c r="EB844" s="15"/>
      <c r="EC844" s="15"/>
      <c r="ED844" s="15"/>
      <c r="EE844" s="15"/>
      <c r="EF844" s="15"/>
      <c r="EG844" s="15"/>
      <c r="EH844" s="15"/>
      <c r="EI844" s="15"/>
      <c r="EJ844" s="15"/>
      <c r="EK844" s="15"/>
      <c r="EL844" s="15"/>
      <c r="EM844" s="15"/>
      <c r="EN844" s="15"/>
      <c r="EO844" s="15"/>
      <c r="EP844" s="15"/>
      <c r="EQ844" s="15"/>
      <c r="ER844" s="15"/>
      <c r="ES844" s="15"/>
      <c r="ET844" s="15"/>
      <c r="EU844" s="15"/>
      <c r="EV844" s="15"/>
      <c r="EW844" s="15"/>
      <c r="EX844" s="15"/>
      <c r="EY844" s="15"/>
      <c r="EZ844" s="15"/>
      <c r="FA844" s="15"/>
      <c r="FB844" s="15"/>
      <c r="FC844" s="15"/>
      <c r="FD844" s="15"/>
      <c r="FE844" s="15"/>
      <c r="FF844" s="15"/>
      <c r="FG844" s="15"/>
      <c r="FH844" s="15"/>
      <c r="FI844" s="15"/>
      <c r="FJ844" s="15"/>
      <c r="FK844" s="15"/>
      <c r="FL844" s="15"/>
      <c r="FM844" s="15"/>
      <c r="FN844" s="15"/>
      <c r="FO844" s="15"/>
      <c r="FP844" s="15"/>
      <c r="FQ844" s="15"/>
      <c r="FR844" s="15"/>
      <c r="FS844" s="15"/>
      <c r="FT844" s="15"/>
      <c r="FU844" s="15"/>
      <c r="FV844" s="15"/>
      <c r="FW844" s="15"/>
      <c r="FX844" s="15"/>
      <c r="FY844" s="15"/>
      <c r="FZ844" s="15"/>
      <c r="GA844" s="15"/>
      <c r="GB844" s="15"/>
      <c r="GC844" s="15"/>
      <c r="GD844" s="15"/>
      <c r="GE844" s="15"/>
      <c r="GF844" s="15"/>
      <c r="GG844" s="15"/>
      <c r="GH844" s="15"/>
      <c r="GI844" s="15"/>
      <c r="GJ844" s="15"/>
      <c r="GK844" s="15"/>
      <c r="GL844" s="15"/>
      <c r="GM844" s="15"/>
      <c r="GN844" s="15"/>
      <c r="GO844" s="15"/>
      <c r="GP844" s="15"/>
      <c r="GQ844" s="15"/>
      <c r="GR844" s="15"/>
      <c r="GS844" s="15"/>
      <c r="GT844" s="15"/>
      <c r="GU844" s="15"/>
      <c r="GV844" s="15"/>
      <c r="GW844" s="15"/>
      <c r="GX844" s="15"/>
      <c r="GY844" s="15"/>
    </row>
    <row r="845" spans="1:207" s="118" customFormat="1" ht="30" customHeight="1" x14ac:dyDescent="0.25">
      <c r="A845" s="374">
        <v>575</v>
      </c>
      <c r="B845" s="388" t="s">
        <v>405</v>
      </c>
      <c r="C845" s="374">
        <v>1987</v>
      </c>
      <c r="D845" s="374" t="s">
        <v>201</v>
      </c>
      <c r="E845" s="378" t="s">
        <v>20</v>
      </c>
      <c r="F845" s="394">
        <v>9</v>
      </c>
      <c r="G845" s="394">
        <v>2</v>
      </c>
      <c r="H845" s="405">
        <v>8545.6</v>
      </c>
      <c r="I845" s="407">
        <v>0</v>
      </c>
      <c r="J845" s="405">
        <f t="shared" si="244"/>
        <v>8545.6</v>
      </c>
      <c r="K845" s="257">
        <f t="shared" si="248"/>
        <v>7192750.7599999998</v>
      </c>
      <c r="L845" s="249">
        <v>0</v>
      </c>
      <c r="M845" s="249">
        <v>0</v>
      </c>
      <c r="N845" s="249">
        <v>0</v>
      </c>
      <c r="O845" s="43">
        <f>'[1]Прод. прилож (2)'!$D$730</f>
        <v>7192750.7599999998</v>
      </c>
      <c r="P845" s="249">
        <f t="shared" si="247"/>
        <v>841.69054952256124</v>
      </c>
      <c r="Q845" s="41">
        <v>9673</v>
      </c>
      <c r="R845" s="57" t="s">
        <v>92</v>
      </c>
      <c r="S845" s="53"/>
      <c r="T845" s="16"/>
      <c r="U845" s="15"/>
      <c r="V845" s="15"/>
      <c r="W845" s="15"/>
      <c r="X845" s="15"/>
      <c r="Y845" s="15"/>
      <c r="Z845" s="15"/>
      <c r="AA845" s="15"/>
      <c r="AB845" s="15"/>
      <c r="AC845" s="15"/>
      <c r="AD845" s="15"/>
      <c r="AE845" s="15"/>
      <c r="AF845" s="15"/>
      <c r="AG845" s="15"/>
      <c r="AH845" s="15"/>
      <c r="AI845" s="15"/>
      <c r="AJ845" s="15"/>
      <c r="AK845" s="15"/>
      <c r="AL845" s="15"/>
      <c r="AM845" s="15"/>
      <c r="AN845" s="15"/>
      <c r="AO845" s="15"/>
      <c r="AP845" s="15"/>
      <c r="AQ845" s="15"/>
      <c r="AR845" s="15"/>
      <c r="AS845" s="15"/>
      <c r="AT845" s="15"/>
      <c r="AU845" s="15"/>
      <c r="AV845" s="15"/>
      <c r="AW845" s="15"/>
      <c r="AX845" s="15"/>
      <c r="AY845" s="15"/>
      <c r="AZ845" s="15"/>
      <c r="BA845" s="15"/>
      <c r="BB845" s="15"/>
      <c r="BC845" s="15"/>
      <c r="BD845" s="15"/>
      <c r="BE845" s="15"/>
      <c r="BF845" s="15"/>
      <c r="BG845" s="15"/>
      <c r="BH845" s="15"/>
      <c r="BI845" s="15"/>
      <c r="BJ845" s="15"/>
      <c r="BK845" s="15"/>
      <c r="BL845" s="15"/>
      <c r="BM845" s="15"/>
      <c r="BN845" s="15"/>
      <c r="BO845" s="15"/>
      <c r="BP845" s="15"/>
      <c r="BQ845" s="15"/>
      <c r="BR845" s="15"/>
      <c r="BS845" s="15"/>
      <c r="BT845" s="15"/>
      <c r="BU845" s="15"/>
      <c r="BV845" s="15"/>
      <c r="BW845" s="15"/>
      <c r="BX845" s="15"/>
      <c r="BY845" s="15"/>
      <c r="BZ845" s="15"/>
      <c r="CA845" s="15"/>
      <c r="CB845" s="15"/>
      <c r="CC845" s="15"/>
      <c r="CD845" s="15"/>
      <c r="CE845" s="15"/>
      <c r="CF845" s="15"/>
      <c r="CG845" s="15"/>
      <c r="CH845" s="15"/>
      <c r="CI845" s="15"/>
      <c r="CJ845" s="15"/>
      <c r="CK845" s="15"/>
      <c r="CL845" s="15"/>
      <c r="CM845" s="15"/>
      <c r="CN845" s="15"/>
      <c r="CO845" s="15"/>
      <c r="CP845" s="15"/>
      <c r="CQ845" s="15"/>
      <c r="CR845" s="15"/>
      <c r="CS845" s="15"/>
      <c r="CT845" s="15"/>
      <c r="CU845" s="15"/>
      <c r="CV845" s="15"/>
      <c r="CW845" s="15"/>
      <c r="CX845" s="15"/>
      <c r="CY845" s="15"/>
      <c r="CZ845" s="15"/>
      <c r="DA845" s="15"/>
      <c r="DB845" s="15"/>
      <c r="DC845" s="15"/>
      <c r="DD845" s="15"/>
      <c r="DE845" s="15"/>
      <c r="DF845" s="15"/>
      <c r="DG845" s="15"/>
      <c r="DH845" s="15"/>
      <c r="DI845" s="15"/>
      <c r="DJ845" s="15"/>
      <c r="DK845" s="15"/>
      <c r="DL845" s="15"/>
      <c r="DM845" s="15"/>
      <c r="DN845" s="15"/>
      <c r="DO845" s="15"/>
      <c r="DP845" s="15"/>
      <c r="DQ845" s="15"/>
      <c r="DR845" s="15"/>
      <c r="DS845" s="15"/>
      <c r="DT845" s="15"/>
      <c r="DU845" s="15"/>
      <c r="DV845" s="15"/>
      <c r="DW845" s="15"/>
      <c r="DX845" s="15"/>
      <c r="DY845" s="15"/>
      <c r="DZ845" s="15"/>
      <c r="EA845" s="15"/>
      <c r="EB845" s="15"/>
      <c r="EC845" s="15"/>
      <c r="ED845" s="15"/>
      <c r="EE845" s="15"/>
      <c r="EF845" s="15"/>
      <c r="EG845" s="15"/>
      <c r="EH845" s="15"/>
      <c r="EI845" s="15"/>
      <c r="EJ845" s="15"/>
      <c r="EK845" s="15"/>
      <c r="EL845" s="15"/>
      <c r="EM845" s="15"/>
      <c r="EN845" s="15"/>
      <c r="EO845" s="15"/>
      <c r="EP845" s="15"/>
      <c r="EQ845" s="15"/>
      <c r="ER845" s="15"/>
      <c r="ES845" s="15"/>
      <c r="ET845" s="15"/>
      <c r="EU845" s="15"/>
      <c r="EV845" s="15"/>
      <c r="EW845" s="15"/>
      <c r="EX845" s="15"/>
      <c r="EY845" s="15"/>
      <c r="EZ845" s="15"/>
      <c r="FA845" s="15"/>
      <c r="FB845" s="15"/>
      <c r="FC845" s="15"/>
      <c r="FD845" s="15"/>
      <c r="FE845" s="15"/>
      <c r="FF845" s="15"/>
      <c r="FG845" s="15"/>
      <c r="FH845" s="15"/>
      <c r="FI845" s="15"/>
      <c r="FJ845" s="15"/>
      <c r="FK845" s="15"/>
      <c r="FL845" s="15"/>
      <c r="FM845" s="15"/>
      <c r="FN845" s="15"/>
      <c r="FO845" s="15"/>
      <c r="FP845" s="15"/>
      <c r="FQ845" s="15"/>
      <c r="FR845" s="15"/>
      <c r="FS845" s="15"/>
      <c r="FT845" s="15"/>
      <c r="FU845" s="15"/>
      <c r="FV845" s="15"/>
      <c r="FW845" s="15"/>
      <c r="FX845" s="15"/>
      <c r="FY845" s="15"/>
      <c r="FZ845" s="15"/>
      <c r="GA845" s="15"/>
      <c r="GB845" s="15"/>
      <c r="GC845" s="15"/>
      <c r="GD845" s="15"/>
      <c r="GE845" s="15"/>
      <c r="GF845" s="15"/>
      <c r="GG845" s="15"/>
      <c r="GH845" s="15"/>
      <c r="GI845" s="15"/>
      <c r="GJ845" s="15"/>
      <c r="GK845" s="15"/>
      <c r="GL845" s="15"/>
      <c r="GM845" s="15"/>
      <c r="GN845" s="15"/>
      <c r="GO845" s="15"/>
      <c r="GP845" s="15"/>
      <c r="GQ845" s="15"/>
      <c r="GR845" s="15"/>
      <c r="GS845" s="15"/>
      <c r="GT845" s="15"/>
      <c r="GU845" s="15"/>
      <c r="GV845" s="15"/>
      <c r="GW845" s="15"/>
      <c r="GX845" s="15"/>
      <c r="GY845" s="15"/>
    </row>
    <row r="846" spans="1:207" s="118" customFormat="1" ht="30" customHeight="1" x14ac:dyDescent="0.25">
      <c r="A846" s="375"/>
      <c r="B846" s="389"/>
      <c r="C846" s="375"/>
      <c r="D846" s="375"/>
      <c r="E846" s="379"/>
      <c r="F846" s="395"/>
      <c r="G846" s="395"/>
      <c r="H846" s="427"/>
      <c r="I846" s="406"/>
      <c r="J846" s="406"/>
      <c r="K846" s="257">
        <f>SUM(L846:O846)</f>
        <v>50000</v>
      </c>
      <c r="L846" s="249">
        <v>0</v>
      </c>
      <c r="M846" s="249">
        <v>0</v>
      </c>
      <c r="N846" s="249">
        <v>0</v>
      </c>
      <c r="O846" s="43">
        <f>'[1]Прод. прилож (2)'!$D$1415</f>
        <v>50000</v>
      </c>
      <c r="P846" s="249">
        <f>K846/H845</f>
        <v>5.8509642389065712</v>
      </c>
      <c r="Q846" s="41">
        <v>9673</v>
      </c>
      <c r="R846" s="57" t="s">
        <v>93</v>
      </c>
      <c r="S846" s="53"/>
      <c r="T846" s="16"/>
      <c r="U846" s="15"/>
      <c r="V846" s="15"/>
      <c r="W846" s="15"/>
      <c r="X846" s="15"/>
      <c r="Y846" s="15"/>
      <c r="Z846" s="15"/>
      <c r="AA846" s="15"/>
      <c r="AB846" s="15"/>
      <c r="AC846" s="15"/>
      <c r="AD846" s="15"/>
      <c r="AE846" s="15"/>
      <c r="AF846" s="15"/>
      <c r="AG846" s="15"/>
      <c r="AH846" s="15"/>
      <c r="AI846" s="15"/>
      <c r="AJ846" s="15"/>
      <c r="AK846" s="15"/>
      <c r="AL846" s="15"/>
      <c r="AM846" s="15"/>
      <c r="AN846" s="15"/>
      <c r="AO846" s="15"/>
      <c r="AP846" s="15"/>
      <c r="AQ846" s="15"/>
      <c r="AR846" s="15"/>
      <c r="AS846" s="15"/>
      <c r="AT846" s="15"/>
      <c r="AU846" s="15"/>
      <c r="AV846" s="15"/>
      <c r="AW846" s="15"/>
      <c r="AX846" s="15"/>
      <c r="AY846" s="15"/>
      <c r="AZ846" s="15"/>
      <c r="BA846" s="15"/>
      <c r="BB846" s="15"/>
      <c r="BC846" s="15"/>
      <c r="BD846" s="15"/>
      <c r="BE846" s="15"/>
      <c r="BF846" s="15"/>
      <c r="BG846" s="15"/>
      <c r="BH846" s="15"/>
      <c r="BI846" s="15"/>
      <c r="BJ846" s="15"/>
      <c r="BK846" s="15"/>
      <c r="BL846" s="15"/>
      <c r="BM846" s="15"/>
      <c r="BN846" s="15"/>
      <c r="BO846" s="15"/>
      <c r="BP846" s="15"/>
      <c r="BQ846" s="15"/>
      <c r="BR846" s="15"/>
      <c r="BS846" s="15"/>
      <c r="BT846" s="15"/>
      <c r="BU846" s="15"/>
      <c r="BV846" s="15"/>
      <c r="BW846" s="15"/>
      <c r="BX846" s="15"/>
      <c r="BY846" s="15"/>
      <c r="BZ846" s="15"/>
      <c r="CA846" s="15"/>
      <c r="CB846" s="15"/>
      <c r="CC846" s="15"/>
      <c r="CD846" s="15"/>
      <c r="CE846" s="15"/>
      <c r="CF846" s="15"/>
      <c r="CG846" s="15"/>
      <c r="CH846" s="15"/>
      <c r="CI846" s="15"/>
      <c r="CJ846" s="15"/>
      <c r="CK846" s="15"/>
      <c r="CL846" s="15"/>
      <c r="CM846" s="15"/>
      <c r="CN846" s="15"/>
      <c r="CO846" s="15"/>
      <c r="CP846" s="15"/>
      <c r="CQ846" s="15"/>
      <c r="CR846" s="15"/>
      <c r="CS846" s="15"/>
      <c r="CT846" s="15"/>
      <c r="CU846" s="15"/>
      <c r="CV846" s="15"/>
      <c r="CW846" s="15"/>
      <c r="CX846" s="15"/>
      <c r="CY846" s="15"/>
      <c r="CZ846" s="15"/>
      <c r="DA846" s="15"/>
      <c r="DB846" s="15"/>
      <c r="DC846" s="15"/>
      <c r="DD846" s="15"/>
      <c r="DE846" s="15"/>
      <c r="DF846" s="15"/>
      <c r="DG846" s="15"/>
      <c r="DH846" s="15"/>
      <c r="DI846" s="15"/>
      <c r="DJ846" s="15"/>
      <c r="DK846" s="15"/>
      <c r="DL846" s="15"/>
      <c r="DM846" s="15"/>
      <c r="DN846" s="15"/>
      <c r="DO846" s="15"/>
      <c r="DP846" s="15"/>
      <c r="DQ846" s="15"/>
      <c r="DR846" s="15"/>
      <c r="DS846" s="15"/>
      <c r="DT846" s="15"/>
      <c r="DU846" s="15"/>
      <c r="DV846" s="15"/>
      <c r="DW846" s="15"/>
      <c r="DX846" s="15"/>
      <c r="DY846" s="15"/>
      <c r="DZ846" s="15"/>
      <c r="EA846" s="15"/>
      <c r="EB846" s="15"/>
      <c r="EC846" s="15"/>
      <c r="ED846" s="15"/>
      <c r="EE846" s="15"/>
      <c r="EF846" s="15"/>
      <c r="EG846" s="15"/>
      <c r="EH846" s="15"/>
      <c r="EI846" s="15"/>
      <c r="EJ846" s="15"/>
      <c r="EK846" s="15"/>
      <c r="EL846" s="15"/>
      <c r="EM846" s="15"/>
      <c r="EN846" s="15"/>
      <c r="EO846" s="15"/>
      <c r="EP846" s="15"/>
      <c r="EQ846" s="15"/>
      <c r="ER846" s="15"/>
      <c r="ES846" s="15"/>
      <c r="ET846" s="15"/>
      <c r="EU846" s="15"/>
      <c r="EV846" s="15"/>
      <c r="EW846" s="15"/>
      <c r="EX846" s="15"/>
      <c r="EY846" s="15"/>
      <c r="EZ846" s="15"/>
      <c r="FA846" s="15"/>
      <c r="FB846" s="15"/>
      <c r="FC846" s="15"/>
      <c r="FD846" s="15"/>
      <c r="FE846" s="15"/>
      <c r="FF846" s="15"/>
      <c r="FG846" s="15"/>
      <c r="FH846" s="15"/>
      <c r="FI846" s="15"/>
      <c r="FJ846" s="15"/>
      <c r="FK846" s="15"/>
      <c r="FL846" s="15"/>
      <c r="FM846" s="15"/>
      <c r="FN846" s="15"/>
      <c r="FO846" s="15"/>
      <c r="FP846" s="15"/>
      <c r="FQ846" s="15"/>
      <c r="FR846" s="15"/>
      <c r="FS846" s="15"/>
      <c r="FT846" s="15"/>
      <c r="FU846" s="15"/>
      <c r="FV846" s="15"/>
      <c r="FW846" s="15"/>
      <c r="FX846" s="15"/>
      <c r="FY846" s="15"/>
      <c r="FZ846" s="15"/>
      <c r="GA846" s="15"/>
      <c r="GB846" s="15"/>
      <c r="GC846" s="15"/>
      <c r="GD846" s="15"/>
      <c r="GE846" s="15"/>
      <c r="GF846" s="15"/>
      <c r="GG846" s="15"/>
      <c r="GH846" s="15"/>
      <c r="GI846" s="15"/>
      <c r="GJ846" s="15"/>
      <c r="GK846" s="15"/>
      <c r="GL846" s="15"/>
      <c r="GM846" s="15"/>
      <c r="GN846" s="15"/>
      <c r="GO846" s="15"/>
      <c r="GP846" s="15"/>
      <c r="GQ846" s="15"/>
      <c r="GR846" s="15"/>
      <c r="GS846" s="15"/>
      <c r="GT846" s="15"/>
      <c r="GU846" s="15"/>
      <c r="GV846" s="15"/>
      <c r="GW846" s="15"/>
      <c r="GX846" s="15"/>
      <c r="GY846" s="15"/>
    </row>
    <row r="847" spans="1:207" s="118" customFormat="1" ht="30" customHeight="1" x14ac:dyDescent="0.25">
      <c r="A847" s="171">
        <v>576</v>
      </c>
      <c r="B847" s="82" t="s">
        <v>393</v>
      </c>
      <c r="C847" s="241">
        <v>1961</v>
      </c>
      <c r="D847" s="241" t="s">
        <v>201</v>
      </c>
      <c r="E847" s="247" t="s">
        <v>20</v>
      </c>
      <c r="F847" s="248">
        <v>2</v>
      </c>
      <c r="G847" s="248">
        <v>2</v>
      </c>
      <c r="H847" s="41">
        <v>333.6</v>
      </c>
      <c r="I847" s="130">
        <v>0</v>
      </c>
      <c r="J847" s="130">
        <f t="shared" si="244"/>
        <v>333.6</v>
      </c>
      <c r="K847" s="257">
        <f t="shared" si="248"/>
        <v>15959.94</v>
      </c>
      <c r="L847" s="249">
        <v>0</v>
      </c>
      <c r="M847" s="249">
        <v>0</v>
      </c>
      <c r="N847" s="249">
        <v>0</v>
      </c>
      <c r="O847" s="43">
        <f>'[1]Прод. прилож (2)'!$D$731</f>
        <v>15959.94</v>
      </c>
      <c r="P847" s="249">
        <f t="shared" si="247"/>
        <v>47.841546762589928</v>
      </c>
      <c r="Q847" s="41">
        <v>9673</v>
      </c>
      <c r="R847" s="57" t="s">
        <v>92</v>
      </c>
      <c r="S847" s="53"/>
      <c r="T847" s="16"/>
      <c r="U847" s="15"/>
      <c r="V847" s="15"/>
      <c r="W847" s="15"/>
      <c r="X847" s="15"/>
      <c r="Y847" s="15"/>
      <c r="Z847" s="15"/>
      <c r="AA847" s="15"/>
      <c r="AB847" s="15"/>
      <c r="AC847" s="15"/>
      <c r="AD847" s="15"/>
      <c r="AE847" s="15"/>
      <c r="AF847" s="15"/>
      <c r="AG847" s="15"/>
      <c r="AH847" s="15"/>
      <c r="AI847" s="15"/>
      <c r="AJ847" s="15"/>
      <c r="AK847" s="15"/>
      <c r="AL847" s="15"/>
      <c r="AM847" s="15"/>
      <c r="AN847" s="15"/>
      <c r="AO847" s="15"/>
      <c r="AP847" s="15"/>
      <c r="AQ847" s="15"/>
      <c r="AR847" s="15"/>
      <c r="AS847" s="15"/>
      <c r="AT847" s="15"/>
      <c r="AU847" s="15"/>
      <c r="AV847" s="15"/>
      <c r="AW847" s="15"/>
      <c r="AX847" s="15"/>
      <c r="AY847" s="15"/>
      <c r="AZ847" s="15"/>
      <c r="BA847" s="15"/>
      <c r="BB847" s="15"/>
      <c r="BC847" s="15"/>
      <c r="BD847" s="15"/>
      <c r="BE847" s="15"/>
      <c r="BF847" s="15"/>
      <c r="BG847" s="15"/>
      <c r="BH847" s="15"/>
      <c r="BI847" s="15"/>
      <c r="BJ847" s="15"/>
      <c r="BK847" s="15"/>
      <c r="BL847" s="15"/>
      <c r="BM847" s="15"/>
      <c r="BN847" s="15"/>
      <c r="BO847" s="15"/>
      <c r="BP847" s="15"/>
      <c r="BQ847" s="15"/>
      <c r="BR847" s="15"/>
      <c r="BS847" s="15"/>
      <c r="BT847" s="15"/>
      <c r="BU847" s="15"/>
      <c r="BV847" s="15"/>
      <c r="BW847" s="15"/>
      <c r="BX847" s="15"/>
      <c r="BY847" s="15"/>
      <c r="BZ847" s="15"/>
      <c r="CA847" s="15"/>
      <c r="CB847" s="15"/>
      <c r="CC847" s="15"/>
      <c r="CD847" s="15"/>
      <c r="CE847" s="15"/>
      <c r="CF847" s="15"/>
      <c r="CG847" s="15"/>
      <c r="CH847" s="15"/>
      <c r="CI847" s="15"/>
      <c r="CJ847" s="15"/>
      <c r="CK847" s="15"/>
      <c r="CL847" s="15"/>
      <c r="CM847" s="15"/>
      <c r="CN847" s="15"/>
      <c r="CO847" s="15"/>
      <c r="CP847" s="15"/>
      <c r="CQ847" s="15"/>
      <c r="CR847" s="15"/>
      <c r="CS847" s="15"/>
      <c r="CT847" s="15"/>
      <c r="CU847" s="15"/>
      <c r="CV847" s="15"/>
      <c r="CW847" s="15"/>
      <c r="CX847" s="15"/>
      <c r="CY847" s="15"/>
      <c r="CZ847" s="15"/>
      <c r="DA847" s="15"/>
      <c r="DB847" s="15"/>
      <c r="DC847" s="15"/>
      <c r="DD847" s="15"/>
      <c r="DE847" s="15"/>
      <c r="DF847" s="15"/>
      <c r="DG847" s="15"/>
      <c r="DH847" s="15"/>
      <c r="DI847" s="15"/>
      <c r="DJ847" s="15"/>
      <c r="DK847" s="15"/>
      <c r="DL847" s="15"/>
      <c r="DM847" s="15"/>
      <c r="DN847" s="15"/>
      <c r="DO847" s="15"/>
      <c r="DP847" s="15"/>
      <c r="DQ847" s="15"/>
      <c r="DR847" s="15"/>
      <c r="DS847" s="15"/>
      <c r="DT847" s="15"/>
      <c r="DU847" s="15"/>
      <c r="DV847" s="15"/>
      <c r="DW847" s="15"/>
      <c r="DX847" s="15"/>
      <c r="DY847" s="15"/>
      <c r="DZ847" s="15"/>
      <c r="EA847" s="15"/>
      <c r="EB847" s="15"/>
      <c r="EC847" s="15"/>
      <c r="ED847" s="15"/>
      <c r="EE847" s="15"/>
      <c r="EF847" s="15"/>
      <c r="EG847" s="15"/>
      <c r="EH847" s="15"/>
      <c r="EI847" s="15"/>
      <c r="EJ847" s="15"/>
      <c r="EK847" s="15"/>
      <c r="EL847" s="15"/>
      <c r="EM847" s="15"/>
      <c r="EN847" s="15"/>
      <c r="EO847" s="15"/>
      <c r="EP847" s="15"/>
      <c r="EQ847" s="15"/>
      <c r="ER847" s="15"/>
      <c r="ES847" s="15"/>
      <c r="ET847" s="15"/>
      <c r="EU847" s="15"/>
      <c r="EV847" s="15"/>
      <c r="EW847" s="15"/>
      <c r="EX847" s="15"/>
      <c r="EY847" s="15"/>
      <c r="EZ847" s="15"/>
      <c r="FA847" s="15"/>
      <c r="FB847" s="15"/>
      <c r="FC847" s="15"/>
      <c r="FD847" s="15"/>
      <c r="FE847" s="15"/>
      <c r="FF847" s="15"/>
      <c r="FG847" s="15"/>
      <c r="FH847" s="15"/>
      <c r="FI847" s="15"/>
      <c r="FJ847" s="15"/>
      <c r="FK847" s="15"/>
      <c r="FL847" s="15"/>
      <c r="FM847" s="15"/>
      <c r="FN847" s="15"/>
      <c r="FO847" s="15"/>
      <c r="FP847" s="15"/>
      <c r="FQ847" s="15"/>
      <c r="FR847" s="15"/>
      <c r="FS847" s="15"/>
      <c r="FT847" s="15"/>
      <c r="FU847" s="15"/>
      <c r="FV847" s="15"/>
      <c r="FW847" s="15"/>
      <c r="FX847" s="15"/>
      <c r="FY847" s="15"/>
      <c r="FZ847" s="15"/>
      <c r="GA847" s="15"/>
      <c r="GB847" s="15"/>
      <c r="GC847" s="15"/>
      <c r="GD847" s="15"/>
      <c r="GE847" s="15"/>
      <c r="GF847" s="15"/>
      <c r="GG847" s="15"/>
      <c r="GH847" s="15"/>
      <c r="GI847" s="15"/>
      <c r="GJ847" s="15"/>
      <c r="GK847" s="15"/>
      <c r="GL847" s="15"/>
      <c r="GM847" s="15"/>
      <c r="GN847" s="15"/>
      <c r="GO847" s="15"/>
      <c r="GP847" s="15"/>
      <c r="GQ847" s="15"/>
      <c r="GR847" s="15"/>
      <c r="GS847" s="15"/>
      <c r="GT847" s="15"/>
      <c r="GU847" s="15"/>
      <c r="GV847" s="15"/>
      <c r="GW847" s="15"/>
      <c r="GX847" s="15"/>
      <c r="GY847" s="15"/>
    </row>
    <row r="848" spans="1:207" s="118" customFormat="1" ht="30" customHeight="1" x14ac:dyDescent="0.25">
      <c r="A848" s="383">
        <v>577</v>
      </c>
      <c r="B848" s="388" t="s">
        <v>361</v>
      </c>
      <c r="C848" s="374">
        <v>1961</v>
      </c>
      <c r="D848" s="374" t="s">
        <v>201</v>
      </c>
      <c r="E848" s="378" t="s">
        <v>20</v>
      </c>
      <c r="F848" s="394">
        <v>3</v>
      </c>
      <c r="G848" s="394">
        <v>2</v>
      </c>
      <c r="H848" s="405">
        <v>1157.5</v>
      </c>
      <c r="I848" s="407">
        <v>0</v>
      </c>
      <c r="J848" s="405">
        <f t="shared" si="244"/>
        <v>1157.5</v>
      </c>
      <c r="K848" s="257">
        <f t="shared" si="248"/>
        <v>7934252.1500000004</v>
      </c>
      <c r="L848" s="249">
        <v>0</v>
      </c>
      <c r="M848" s="249">
        <v>0</v>
      </c>
      <c r="N848" s="249">
        <v>0</v>
      </c>
      <c r="O848" s="43">
        <f>'[1]Прод. прилож (2)'!$D$230</f>
        <v>7934252.1500000004</v>
      </c>
      <c r="P848" s="249">
        <f t="shared" si="247"/>
        <v>6854.6454859611231</v>
      </c>
      <c r="Q848" s="41">
        <v>9673</v>
      </c>
      <c r="R848" s="251" t="s">
        <v>91</v>
      </c>
      <c r="S848" s="147"/>
      <c r="T848" s="15"/>
      <c r="U848" s="15"/>
      <c r="V848" s="15"/>
      <c r="W848" s="15"/>
      <c r="X848" s="15"/>
      <c r="Y848" s="15"/>
      <c r="Z848" s="15"/>
      <c r="AA848" s="15"/>
      <c r="AB848" s="15"/>
      <c r="AC848" s="15"/>
      <c r="AD848" s="15"/>
      <c r="AE848" s="15"/>
      <c r="AF848" s="15"/>
      <c r="AG848" s="15"/>
      <c r="AH848" s="15"/>
      <c r="AI848" s="15"/>
      <c r="AJ848" s="15"/>
      <c r="AK848" s="15"/>
      <c r="AL848" s="15"/>
      <c r="AM848" s="15"/>
      <c r="AN848" s="15"/>
      <c r="AO848" s="15"/>
      <c r="AP848" s="15"/>
      <c r="AQ848" s="15"/>
      <c r="AR848" s="15"/>
      <c r="AS848" s="15"/>
      <c r="AT848" s="15"/>
      <c r="AU848" s="15"/>
      <c r="AV848" s="15"/>
      <c r="AW848" s="15"/>
      <c r="AX848" s="15"/>
      <c r="AY848" s="15"/>
      <c r="AZ848" s="15"/>
      <c r="BA848" s="15"/>
      <c r="BB848" s="15"/>
      <c r="BC848" s="15"/>
      <c r="BD848" s="15"/>
      <c r="BE848" s="15"/>
      <c r="BF848" s="15"/>
      <c r="BG848" s="15"/>
      <c r="BH848" s="15"/>
      <c r="BI848" s="15"/>
      <c r="BJ848" s="15"/>
      <c r="BK848" s="15"/>
      <c r="BL848" s="15"/>
      <c r="BM848" s="15"/>
      <c r="BN848" s="15"/>
      <c r="BO848" s="15"/>
      <c r="BP848" s="15"/>
      <c r="BQ848" s="15"/>
      <c r="BR848" s="15"/>
      <c r="BS848" s="15"/>
      <c r="BT848" s="15"/>
      <c r="BU848" s="15"/>
      <c r="BV848" s="15"/>
      <c r="BW848" s="15"/>
      <c r="BX848" s="15"/>
      <c r="BY848" s="15"/>
      <c r="BZ848" s="15"/>
      <c r="CA848" s="15"/>
      <c r="CB848" s="15"/>
      <c r="CC848" s="15"/>
      <c r="CD848" s="15"/>
      <c r="CE848" s="15"/>
      <c r="CF848" s="15"/>
      <c r="CG848" s="15"/>
      <c r="CH848" s="15"/>
      <c r="CI848" s="15"/>
      <c r="CJ848" s="15"/>
      <c r="CK848" s="15"/>
      <c r="CL848" s="15"/>
      <c r="CM848" s="15"/>
      <c r="CN848" s="15"/>
      <c r="CO848" s="15"/>
      <c r="CP848" s="15"/>
      <c r="CQ848" s="15"/>
      <c r="CR848" s="15"/>
      <c r="CS848" s="15"/>
      <c r="CT848" s="15"/>
      <c r="CU848" s="15"/>
      <c r="CV848" s="15"/>
      <c r="CW848" s="15"/>
      <c r="CX848" s="15"/>
      <c r="CY848" s="15"/>
      <c r="CZ848" s="15"/>
      <c r="DA848" s="15"/>
      <c r="DB848" s="15"/>
      <c r="DC848" s="15"/>
      <c r="DD848" s="15"/>
      <c r="DE848" s="15"/>
      <c r="DF848" s="15"/>
      <c r="DG848" s="15"/>
      <c r="DH848" s="15"/>
      <c r="DI848" s="15"/>
      <c r="DJ848" s="15"/>
      <c r="DK848" s="15"/>
      <c r="DL848" s="15"/>
      <c r="DM848" s="15"/>
      <c r="DN848" s="15"/>
      <c r="DO848" s="15"/>
      <c r="DP848" s="15"/>
      <c r="DQ848" s="15"/>
      <c r="DR848" s="15"/>
      <c r="DS848" s="15"/>
      <c r="DT848" s="15"/>
      <c r="DU848" s="15"/>
      <c r="DV848" s="15"/>
      <c r="DW848" s="15"/>
      <c r="DX848" s="15"/>
      <c r="DY848" s="15"/>
      <c r="DZ848" s="15"/>
      <c r="EA848" s="15"/>
      <c r="EB848" s="15"/>
      <c r="EC848" s="15"/>
      <c r="ED848" s="15"/>
      <c r="EE848" s="15"/>
      <c r="EF848" s="15"/>
      <c r="EG848" s="15"/>
      <c r="EH848" s="15"/>
      <c r="EI848" s="15"/>
      <c r="EJ848" s="15"/>
      <c r="EK848" s="15"/>
      <c r="EL848" s="15"/>
      <c r="EM848" s="15"/>
      <c r="EN848" s="15"/>
      <c r="EO848" s="15"/>
      <c r="EP848" s="15"/>
      <c r="EQ848" s="15"/>
      <c r="ER848" s="15"/>
      <c r="ES848" s="15"/>
      <c r="ET848" s="15"/>
      <c r="EU848" s="15"/>
      <c r="EV848" s="15"/>
      <c r="EW848" s="15"/>
      <c r="EX848" s="15"/>
      <c r="EY848" s="15"/>
      <c r="EZ848" s="15"/>
      <c r="FA848" s="15"/>
      <c r="FB848" s="15"/>
      <c r="FC848" s="15"/>
      <c r="FD848" s="15"/>
      <c r="FE848" s="15"/>
      <c r="FF848" s="15"/>
      <c r="FG848" s="15"/>
      <c r="FH848" s="15"/>
      <c r="FI848" s="15"/>
      <c r="FJ848" s="15"/>
      <c r="FK848" s="15"/>
      <c r="FL848" s="15"/>
      <c r="FM848" s="15"/>
      <c r="FN848" s="15"/>
      <c r="FO848" s="15"/>
      <c r="FP848" s="15"/>
      <c r="FQ848" s="15"/>
      <c r="FR848" s="15"/>
      <c r="FS848" s="15"/>
      <c r="FT848" s="15"/>
      <c r="FU848" s="15"/>
      <c r="FV848" s="15"/>
      <c r="FW848" s="15"/>
      <c r="FX848" s="15"/>
      <c r="FY848" s="15"/>
      <c r="FZ848" s="15"/>
      <c r="GA848" s="15"/>
      <c r="GB848" s="15"/>
      <c r="GC848" s="15"/>
      <c r="GD848" s="15"/>
      <c r="GE848" s="15"/>
      <c r="GF848" s="15"/>
      <c r="GG848" s="15"/>
      <c r="GH848" s="15"/>
      <c r="GI848" s="15"/>
      <c r="GJ848" s="15"/>
      <c r="GK848" s="15"/>
      <c r="GL848" s="15"/>
      <c r="GM848" s="15"/>
      <c r="GN848" s="15"/>
      <c r="GO848" s="15"/>
      <c r="GP848" s="15"/>
      <c r="GQ848" s="15"/>
      <c r="GR848" s="15"/>
      <c r="GS848" s="15"/>
      <c r="GT848" s="15"/>
      <c r="GU848" s="15"/>
      <c r="GV848" s="15"/>
      <c r="GW848" s="15"/>
      <c r="GX848" s="15"/>
      <c r="GY848" s="15"/>
    </row>
    <row r="849" spans="1:207" s="118" customFormat="1" ht="30" customHeight="1" x14ac:dyDescent="0.25">
      <c r="A849" s="384"/>
      <c r="B849" s="389"/>
      <c r="C849" s="375"/>
      <c r="D849" s="375"/>
      <c r="E849" s="379"/>
      <c r="F849" s="395"/>
      <c r="G849" s="395"/>
      <c r="H849" s="406"/>
      <c r="I849" s="408"/>
      <c r="J849" s="406"/>
      <c r="K849" s="257">
        <f t="shared" ref="K849" si="252">SUM(L849:O849)</f>
        <v>335981.15</v>
      </c>
      <c r="L849" s="249">
        <v>0</v>
      </c>
      <c r="M849" s="249">
        <v>0</v>
      </c>
      <c r="N849" s="249">
        <v>0</v>
      </c>
      <c r="O849" s="43">
        <f>'[1]Прод. прилож (2)'!$D$732</f>
        <v>335981.15</v>
      </c>
      <c r="P849" s="249">
        <f>K849/H848</f>
        <v>290.26449244060478</v>
      </c>
      <c r="Q849" s="41">
        <v>9673</v>
      </c>
      <c r="R849" s="251" t="s">
        <v>92</v>
      </c>
      <c r="S849" s="147"/>
      <c r="T849" s="15"/>
      <c r="U849" s="15"/>
      <c r="V849" s="15"/>
      <c r="W849" s="15"/>
      <c r="X849" s="15"/>
      <c r="Y849" s="15"/>
      <c r="Z849" s="15"/>
      <c r="AA849" s="15"/>
      <c r="AB849" s="15"/>
      <c r="AC849" s="15"/>
      <c r="AD849" s="15"/>
      <c r="AE849" s="15"/>
      <c r="AF849" s="15"/>
      <c r="AG849" s="15"/>
      <c r="AH849" s="15"/>
      <c r="AI849" s="15"/>
      <c r="AJ849" s="15"/>
      <c r="AK849" s="15"/>
      <c r="AL849" s="15"/>
      <c r="AM849" s="15"/>
      <c r="AN849" s="15"/>
      <c r="AO849" s="15"/>
      <c r="AP849" s="15"/>
      <c r="AQ849" s="15"/>
      <c r="AR849" s="15"/>
      <c r="AS849" s="15"/>
      <c r="AT849" s="15"/>
      <c r="AU849" s="15"/>
      <c r="AV849" s="15"/>
      <c r="AW849" s="15"/>
      <c r="AX849" s="15"/>
      <c r="AY849" s="15"/>
      <c r="AZ849" s="15"/>
      <c r="BA849" s="15"/>
      <c r="BB849" s="15"/>
      <c r="BC849" s="15"/>
      <c r="BD849" s="15"/>
      <c r="BE849" s="15"/>
      <c r="BF849" s="15"/>
      <c r="BG849" s="15"/>
      <c r="BH849" s="15"/>
      <c r="BI849" s="15"/>
      <c r="BJ849" s="15"/>
      <c r="BK849" s="15"/>
      <c r="BL849" s="15"/>
      <c r="BM849" s="15"/>
      <c r="BN849" s="15"/>
      <c r="BO849" s="15"/>
      <c r="BP849" s="15"/>
      <c r="BQ849" s="15"/>
      <c r="BR849" s="15"/>
      <c r="BS849" s="15"/>
      <c r="BT849" s="15"/>
      <c r="BU849" s="15"/>
      <c r="BV849" s="15"/>
      <c r="BW849" s="15"/>
      <c r="BX849" s="15"/>
      <c r="BY849" s="15"/>
      <c r="BZ849" s="15"/>
      <c r="CA849" s="15"/>
      <c r="CB849" s="15"/>
      <c r="CC849" s="15"/>
      <c r="CD849" s="15"/>
      <c r="CE849" s="15"/>
      <c r="CF849" s="15"/>
      <c r="CG849" s="15"/>
      <c r="CH849" s="15"/>
      <c r="CI849" s="15"/>
      <c r="CJ849" s="15"/>
      <c r="CK849" s="15"/>
      <c r="CL849" s="15"/>
      <c r="CM849" s="15"/>
      <c r="CN849" s="15"/>
      <c r="CO849" s="15"/>
      <c r="CP849" s="15"/>
      <c r="CQ849" s="15"/>
      <c r="CR849" s="15"/>
      <c r="CS849" s="15"/>
      <c r="CT849" s="15"/>
      <c r="CU849" s="15"/>
      <c r="CV849" s="15"/>
      <c r="CW849" s="15"/>
      <c r="CX849" s="15"/>
      <c r="CY849" s="15"/>
      <c r="CZ849" s="15"/>
      <c r="DA849" s="15"/>
      <c r="DB849" s="15"/>
      <c r="DC849" s="15"/>
      <c r="DD849" s="15"/>
      <c r="DE849" s="15"/>
      <c r="DF849" s="15"/>
      <c r="DG849" s="15"/>
      <c r="DH849" s="15"/>
      <c r="DI849" s="15"/>
      <c r="DJ849" s="15"/>
      <c r="DK849" s="15"/>
      <c r="DL849" s="15"/>
      <c r="DM849" s="15"/>
      <c r="DN849" s="15"/>
      <c r="DO849" s="15"/>
      <c r="DP849" s="15"/>
      <c r="DQ849" s="15"/>
      <c r="DR849" s="15"/>
      <c r="DS849" s="15"/>
      <c r="DT849" s="15"/>
      <c r="DU849" s="15"/>
      <c r="DV849" s="15"/>
      <c r="DW849" s="15"/>
      <c r="DX849" s="15"/>
      <c r="DY849" s="15"/>
      <c r="DZ849" s="15"/>
      <c r="EA849" s="15"/>
      <c r="EB849" s="15"/>
      <c r="EC849" s="15"/>
      <c r="ED849" s="15"/>
      <c r="EE849" s="15"/>
      <c r="EF849" s="15"/>
      <c r="EG849" s="15"/>
      <c r="EH849" s="15"/>
      <c r="EI849" s="15"/>
      <c r="EJ849" s="15"/>
      <c r="EK849" s="15"/>
      <c r="EL849" s="15"/>
      <c r="EM849" s="15"/>
      <c r="EN849" s="15"/>
      <c r="EO849" s="15"/>
      <c r="EP849" s="15"/>
      <c r="EQ849" s="15"/>
      <c r="ER849" s="15"/>
      <c r="ES849" s="15"/>
      <c r="ET849" s="15"/>
      <c r="EU849" s="15"/>
      <c r="EV849" s="15"/>
      <c r="EW849" s="15"/>
      <c r="EX849" s="15"/>
      <c r="EY849" s="15"/>
      <c r="EZ849" s="15"/>
      <c r="FA849" s="15"/>
      <c r="FB849" s="15"/>
      <c r="FC849" s="15"/>
      <c r="FD849" s="15"/>
      <c r="FE849" s="15"/>
      <c r="FF849" s="15"/>
      <c r="FG849" s="15"/>
      <c r="FH849" s="15"/>
      <c r="FI849" s="15"/>
      <c r="FJ849" s="15"/>
      <c r="FK849" s="15"/>
      <c r="FL849" s="15"/>
      <c r="FM849" s="15"/>
      <c r="FN849" s="15"/>
      <c r="FO849" s="15"/>
      <c r="FP849" s="15"/>
      <c r="FQ849" s="15"/>
      <c r="FR849" s="15"/>
      <c r="FS849" s="15"/>
      <c r="FT849" s="15"/>
      <c r="FU849" s="15"/>
      <c r="FV849" s="15"/>
      <c r="FW849" s="15"/>
      <c r="FX849" s="15"/>
      <c r="FY849" s="15"/>
      <c r="FZ849" s="15"/>
      <c r="GA849" s="15"/>
      <c r="GB849" s="15"/>
      <c r="GC849" s="15"/>
      <c r="GD849" s="15"/>
      <c r="GE849" s="15"/>
      <c r="GF849" s="15"/>
      <c r="GG849" s="15"/>
      <c r="GH849" s="15"/>
      <c r="GI849" s="15"/>
      <c r="GJ849" s="15"/>
      <c r="GK849" s="15"/>
      <c r="GL849" s="15"/>
      <c r="GM849" s="15"/>
      <c r="GN849" s="15"/>
      <c r="GO849" s="15"/>
      <c r="GP849" s="15"/>
      <c r="GQ849" s="15"/>
      <c r="GR849" s="15"/>
      <c r="GS849" s="15"/>
      <c r="GT849" s="15"/>
      <c r="GU849" s="15"/>
      <c r="GV849" s="15"/>
      <c r="GW849" s="15"/>
      <c r="GX849" s="15"/>
      <c r="GY849" s="15"/>
    </row>
    <row r="850" spans="1:207" s="118" customFormat="1" ht="30" customHeight="1" x14ac:dyDescent="0.25">
      <c r="A850" s="171">
        <v>578</v>
      </c>
      <c r="B850" s="82" t="s">
        <v>407</v>
      </c>
      <c r="C850" s="241">
        <v>1964</v>
      </c>
      <c r="D850" s="241" t="s">
        <v>201</v>
      </c>
      <c r="E850" s="247" t="s">
        <v>20</v>
      </c>
      <c r="F850" s="248">
        <v>2</v>
      </c>
      <c r="G850" s="248">
        <v>2</v>
      </c>
      <c r="H850" s="43">
        <v>421.7</v>
      </c>
      <c r="I850" s="41">
        <v>0</v>
      </c>
      <c r="J850" s="41">
        <f t="shared" si="244"/>
        <v>421.7</v>
      </c>
      <c r="K850" s="257">
        <f t="shared" si="248"/>
        <v>50000</v>
      </c>
      <c r="L850" s="249">
        <v>0</v>
      </c>
      <c r="M850" s="249">
        <v>0</v>
      </c>
      <c r="N850" s="249">
        <v>0</v>
      </c>
      <c r="O850" s="43">
        <f>'[1]Прод. прилож (2)'!$D$1416</f>
        <v>50000</v>
      </c>
      <c r="P850" s="249">
        <f t="shared" si="247"/>
        <v>118.56770215793219</v>
      </c>
      <c r="Q850" s="41">
        <v>9673</v>
      </c>
      <c r="R850" s="57" t="s">
        <v>93</v>
      </c>
      <c r="S850" s="53"/>
      <c r="T850" s="16"/>
      <c r="U850" s="15"/>
      <c r="V850" s="15"/>
      <c r="W850" s="15"/>
      <c r="X850" s="15"/>
      <c r="Y850" s="15"/>
      <c r="Z850" s="15"/>
      <c r="AA850" s="15"/>
      <c r="AB850" s="15"/>
      <c r="AC850" s="15"/>
      <c r="AD850" s="15"/>
      <c r="AE850" s="15"/>
      <c r="AF850" s="15"/>
      <c r="AG850" s="15"/>
      <c r="AH850" s="15"/>
      <c r="AI850" s="15"/>
      <c r="AJ850" s="15"/>
      <c r="AK850" s="15"/>
      <c r="AL850" s="15"/>
      <c r="AM850" s="15"/>
      <c r="AN850" s="15"/>
      <c r="AO850" s="15"/>
      <c r="AP850" s="15"/>
      <c r="AQ850" s="15"/>
      <c r="AR850" s="15"/>
      <c r="AS850" s="15"/>
      <c r="AT850" s="15"/>
      <c r="AU850" s="15"/>
      <c r="AV850" s="15"/>
      <c r="AW850" s="15"/>
      <c r="AX850" s="15"/>
      <c r="AY850" s="15"/>
      <c r="AZ850" s="15"/>
      <c r="BA850" s="15"/>
      <c r="BB850" s="15"/>
      <c r="BC850" s="15"/>
      <c r="BD850" s="15"/>
      <c r="BE850" s="15"/>
      <c r="BF850" s="15"/>
      <c r="BG850" s="15"/>
      <c r="BH850" s="15"/>
      <c r="BI850" s="15"/>
      <c r="BJ850" s="15"/>
      <c r="BK850" s="15"/>
      <c r="BL850" s="15"/>
      <c r="BM850" s="15"/>
      <c r="BN850" s="15"/>
      <c r="BO850" s="15"/>
      <c r="BP850" s="15"/>
      <c r="BQ850" s="15"/>
      <c r="BR850" s="15"/>
      <c r="BS850" s="15"/>
      <c r="BT850" s="15"/>
      <c r="BU850" s="15"/>
      <c r="BV850" s="15"/>
      <c r="BW850" s="15"/>
      <c r="BX850" s="15"/>
      <c r="BY850" s="15"/>
      <c r="BZ850" s="15"/>
      <c r="CA850" s="15"/>
      <c r="CB850" s="15"/>
      <c r="CC850" s="15"/>
      <c r="CD850" s="15"/>
      <c r="CE850" s="15"/>
      <c r="CF850" s="15"/>
      <c r="CG850" s="15"/>
      <c r="CH850" s="15"/>
      <c r="CI850" s="15"/>
      <c r="CJ850" s="15"/>
      <c r="CK850" s="15"/>
      <c r="CL850" s="15"/>
      <c r="CM850" s="15"/>
      <c r="CN850" s="15"/>
      <c r="CO850" s="15"/>
      <c r="CP850" s="15"/>
      <c r="CQ850" s="15"/>
      <c r="CR850" s="15"/>
      <c r="CS850" s="15"/>
      <c r="CT850" s="15"/>
      <c r="CU850" s="15"/>
      <c r="CV850" s="15"/>
      <c r="CW850" s="15"/>
      <c r="CX850" s="15"/>
      <c r="CY850" s="15"/>
      <c r="CZ850" s="15"/>
      <c r="DA850" s="15"/>
      <c r="DB850" s="15"/>
      <c r="DC850" s="15"/>
      <c r="DD850" s="15"/>
      <c r="DE850" s="15"/>
      <c r="DF850" s="15"/>
      <c r="DG850" s="15"/>
      <c r="DH850" s="15"/>
      <c r="DI850" s="15"/>
      <c r="DJ850" s="15"/>
      <c r="DK850" s="15"/>
      <c r="DL850" s="15"/>
      <c r="DM850" s="15"/>
      <c r="DN850" s="15"/>
      <c r="DO850" s="15"/>
      <c r="DP850" s="15"/>
      <c r="DQ850" s="15"/>
      <c r="DR850" s="15"/>
      <c r="DS850" s="15"/>
      <c r="DT850" s="15"/>
      <c r="DU850" s="15"/>
      <c r="DV850" s="15"/>
      <c r="DW850" s="15"/>
      <c r="DX850" s="15"/>
      <c r="DY850" s="15"/>
      <c r="DZ850" s="15"/>
      <c r="EA850" s="15"/>
      <c r="EB850" s="15"/>
      <c r="EC850" s="15"/>
      <c r="ED850" s="15"/>
      <c r="EE850" s="15"/>
      <c r="EF850" s="15"/>
      <c r="EG850" s="15"/>
      <c r="EH850" s="15"/>
      <c r="EI850" s="15"/>
      <c r="EJ850" s="15"/>
      <c r="EK850" s="15"/>
      <c r="EL850" s="15"/>
      <c r="EM850" s="15"/>
      <c r="EN850" s="15"/>
      <c r="EO850" s="15"/>
      <c r="EP850" s="15"/>
      <c r="EQ850" s="15"/>
      <c r="ER850" s="15"/>
      <c r="ES850" s="15"/>
      <c r="ET850" s="15"/>
      <c r="EU850" s="15"/>
      <c r="EV850" s="15"/>
      <c r="EW850" s="15"/>
      <c r="EX850" s="15"/>
      <c r="EY850" s="15"/>
      <c r="EZ850" s="15"/>
      <c r="FA850" s="15"/>
      <c r="FB850" s="15"/>
      <c r="FC850" s="15"/>
      <c r="FD850" s="15"/>
      <c r="FE850" s="15"/>
      <c r="FF850" s="15"/>
      <c r="FG850" s="15"/>
      <c r="FH850" s="15"/>
      <c r="FI850" s="15"/>
      <c r="FJ850" s="15"/>
      <c r="FK850" s="15"/>
      <c r="FL850" s="15"/>
      <c r="FM850" s="15"/>
      <c r="FN850" s="15"/>
      <c r="FO850" s="15"/>
      <c r="FP850" s="15"/>
      <c r="FQ850" s="15"/>
      <c r="FR850" s="15"/>
      <c r="FS850" s="15"/>
      <c r="FT850" s="15"/>
      <c r="FU850" s="15"/>
      <c r="FV850" s="15"/>
      <c r="FW850" s="15"/>
      <c r="FX850" s="15"/>
      <c r="FY850" s="15"/>
      <c r="FZ850" s="15"/>
      <c r="GA850" s="15"/>
      <c r="GB850" s="15"/>
      <c r="GC850" s="15"/>
      <c r="GD850" s="15"/>
      <c r="GE850" s="15"/>
      <c r="GF850" s="15"/>
      <c r="GG850" s="15"/>
      <c r="GH850" s="15"/>
      <c r="GI850" s="15"/>
      <c r="GJ850" s="15"/>
      <c r="GK850" s="15"/>
      <c r="GL850" s="15"/>
      <c r="GM850" s="15"/>
      <c r="GN850" s="15"/>
      <c r="GO850" s="15"/>
      <c r="GP850" s="15"/>
      <c r="GQ850" s="15"/>
      <c r="GR850" s="15"/>
      <c r="GS850" s="15"/>
      <c r="GT850" s="15"/>
      <c r="GU850" s="15"/>
      <c r="GV850" s="15"/>
      <c r="GW850" s="15"/>
      <c r="GX850" s="15"/>
      <c r="GY850" s="15"/>
    </row>
    <row r="851" spans="1:207" s="118" customFormat="1" ht="30" customHeight="1" x14ac:dyDescent="0.25">
      <c r="A851" s="171">
        <v>579</v>
      </c>
      <c r="B851" s="82" t="s">
        <v>408</v>
      </c>
      <c r="C851" s="241">
        <v>1964</v>
      </c>
      <c r="D851" s="241" t="s">
        <v>201</v>
      </c>
      <c r="E851" s="247" t="s">
        <v>20</v>
      </c>
      <c r="F851" s="248">
        <v>2</v>
      </c>
      <c r="G851" s="248">
        <v>2</v>
      </c>
      <c r="H851" s="43">
        <v>419.8</v>
      </c>
      <c r="I851" s="41">
        <v>0</v>
      </c>
      <c r="J851" s="41">
        <f t="shared" si="244"/>
        <v>419.8</v>
      </c>
      <c r="K851" s="257">
        <f t="shared" si="248"/>
        <v>50000</v>
      </c>
      <c r="L851" s="249">
        <v>0</v>
      </c>
      <c r="M851" s="249">
        <v>0</v>
      </c>
      <c r="N851" s="249">
        <v>0</v>
      </c>
      <c r="O851" s="43">
        <f>'[1]Прод. прилож (2)'!$D$1417</f>
        <v>50000</v>
      </c>
      <c r="P851" s="249">
        <f t="shared" si="247"/>
        <v>119.10433539780848</v>
      </c>
      <c r="Q851" s="41">
        <v>9673</v>
      </c>
      <c r="R851" s="57" t="s">
        <v>93</v>
      </c>
      <c r="S851" s="16"/>
      <c r="T851" s="16"/>
      <c r="U851" s="15"/>
      <c r="V851" s="15"/>
      <c r="W851" s="15"/>
      <c r="X851" s="15"/>
      <c r="Y851" s="15"/>
      <c r="Z851" s="15"/>
      <c r="AA851" s="15"/>
      <c r="AB851" s="15"/>
      <c r="AC851" s="15"/>
      <c r="AD851" s="15"/>
      <c r="AE851" s="15"/>
      <c r="AF851" s="15"/>
      <c r="AG851" s="15"/>
      <c r="AH851" s="15"/>
      <c r="AI851" s="15"/>
      <c r="AJ851" s="15"/>
      <c r="AK851" s="15"/>
      <c r="AL851" s="15"/>
      <c r="AM851" s="15"/>
      <c r="AN851" s="15"/>
      <c r="AO851" s="15"/>
      <c r="AP851" s="15"/>
      <c r="AQ851" s="15"/>
      <c r="AR851" s="15"/>
      <c r="AS851" s="15"/>
      <c r="AT851" s="15"/>
      <c r="AU851" s="15"/>
      <c r="AV851" s="15"/>
      <c r="AW851" s="15"/>
      <c r="AX851" s="15"/>
      <c r="AY851" s="15"/>
      <c r="AZ851" s="15"/>
      <c r="BA851" s="15"/>
      <c r="BB851" s="15"/>
      <c r="BC851" s="15"/>
      <c r="BD851" s="15"/>
      <c r="BE851" s="15"/>
      <c r="BF851" s="15"/>
      <c r="BG851" s="15"/>
      <c r="BH851" s="15"/>
      <c r="BI851" s="15"/>
      <c r="BJ851" s="15"/>
      <c r="BK851" s="15"/>
      <c r="BL851" s="15"/>
      <c r="BM851" s="15"/>
      <c r="BN851" s="15"/>
      <c r="BO851" s="15"/>
      <c r="BP851" s="15"/>
      <c r="BQ851" s="15"/>
      <c r="BR851" s="15"/>
      <c r="BS851" s="15"/>
      <c r="BT851" s="15"/>
      <c r="BU851" s="15"/>
      <c r="BV851" s="15"/>
      <c r="BW851" s="15"/>
      <c r="BX851" s="15"/>
      <c r="BY851" s="15"/>
      <c r="BZ851" s="15"/>
      <c r="CA851" s="15"/>
      <c r="CB851" s="15"/>
      <c r="CC851" s="15"/>
      <c r="CD851" s="15"/>
      <c r="CE851" s="15"/>
      <c r="CF851" s="15"/>
      <c r="CG851" s="15"/>
      <c r="CH851" s="15"/>
      <c r="CI851" s="15"/>
      <c r="CJ851" s="15"/>
      <c r="CK851" s="15"/>
      <c r="CL851" s="15"/>
      <c r="CM851" s="15"/>
      <c r="CN851" s="15"/>
      <c r="CO851" s="15"/>
      <c r="CP851" s="15"/>
      <c r="CQ851" s="15"/>
      <c r="CR851" s="15"/>
      <c r="CS851" s="15"/>
      <c r="CT851" s="15"/>
      <c r="CU851" s="15"/>
      <c r="CV851" s="15"/>
      <c r="CW851" s="15"/>
      <c r="CX851" s="15"/>
      <c r="CY851" s="15"/>
      <c r="CZ851" s="15"/>
      <c r="DA851" s="15"/>
      <c r="DB851" s="15"/>
      <c r="DC851" s="15"/>
      <c r="DD851" s="15"/>
      <c r="DE851" s="15"/>
      <c r="DF851" s="15"/>
      <c r="DG851" s="15"/>
      <c r="DH851" s="15"/>
      <c r="DI851" s="15"/>
      <c r="DJ851" s="15"/>
      <c r="DK851" s="15"/>
      <c r="DL851" s="15"/>
      <c r="DM851" s="15"/>
      <c r="DN851" s="15"/>
      <c r="DO851" s="15"/>
      <c r="DP851" s="15"/>
      <c r="DQ851" s="15"/>
      <c r="DR851" s="15"/>
      <c r="DS851" s="15"/>
      <c r="DT851" s="15"/>
      <c r="DU851" s="15"/>
      <c r="DV851" s="15"/>
      <c r="DW851" s="15"/>
      <c r="DX851" s="15"/>
      <c r="DY851" s="15"/>
      <c r="DZ851" s="15"/>
      <c r="EA851" s="15"/>
      <c r="EB851" s="15"/>
      <c r="EC851" s="15"/>
      <c r="ED851" s="15"/>
      <c r="EE851" s="15"/>
      <c r="EF851" s="15"/>
      <c r="EG851" s="15"/>
      <c r="EH851" s="15"/>
      <c r="EI851" s="15"/>
      <c r="EJ851" s="15"/>
      <c r="EK851" s="15"/>
      <c r="EL851" s="15"/>
      <c r="EM851" s="15"/>
      <c r="EN851" s="15"/>
      <c r="EO851" s="15"/>
      <c r="EP851" s="15"/>
      <c r="EQ851" s="15"/>
      <c r="ER851" s="15"/>
      <c r="ES851" s="15"/>
      <c r="ET851" s="15"/>
      <c r="EU851" s="15"/>
      <c r="EV851" s="15"/>
      <c r="EW851" s="15"/>
      <c r="EX851" s="15"/>
      <c r="EY851" s="15"/>
      <c r="EZ851" s="15"/>
      <c r="FA851" s="15"/>
      <c r="FB851" s="15"/>
      <c r="FC851" s="15"/>
      <c r="FD851" s="15"/>
      <c r="FE851" s="15"/>
      <c r="FF851" s="15"/>
      <c r="FG851" s="15"/>
      <c r="FH851" s="15"/>
      <c r="FI851" s="15"/>
      <c r="FJ851" s="15"/>
      <c r="FK851" s="15"/>
      <c r="FL851" s="15"/>
      <c r="FM851" s="15"/>
      <c r="FN851" s="15"/>
      <c r="FO851" s="15"/>
      <c r="FP851" s="15"/>
      <c r="FQ851" s="15"/>
      <c r="FR851" s="15"/>
      <c r="FS851" s="15"/>
      <c r="FT851" s="15"/>
      <c r="FU851" s="15"/>
      <c r="FV851" s="15"/>
      <c r="FW851" s="15"/>
      <c r="FX851" s="15"/>
      <c r="FY851" s="15"/>
      <c r="FZ851" s="15"/>
      <c r="GA851" s="15"/>
      <c r="GB851" s="15"/>
      <c r="GC851" s="15"/>
      <c r="GD851" s="15"/>
      <c r="GE851" s="15"/>
      <c r="GF851" s="15"/>
      <c r="GG851" s="15"/>
      <c r="GH851" s="15"/>
      <c r="GI851" s="15"/>
      <c r="GJ851" s="15"/>
      <c r="GK851" s="15"/>
      <c r="GL851" s="15"/>
      <c r="GM851" s="15"/>
      <c r="GN851" s="15"/>
      <c r="GO851" s="15"/>
      <c r="GP851" s="15"/>
      <c r="GQ851" s="15"/>
      <c r="GR851" s="15"/>
      <c r="GS851" s="15"/>
      <c r="GT851" s="15"/>
      <c r="GU851" s="15"/>
      <c r="GV851" s="15"/>
      <c r="GW851" s="15"/>
      <c r="GX851" s="15"/>
      <c r="GY851" s="15"/>
    </row>
    <row r="852" spans="1:207" s="118" customFormat="1" ht="30" customHeight="1" x14ac:dyDescent="0.25">
      <c r="A852" s="331">
        <v>580</v>
      </c>
      <c r="B852" s="82" t="s">
        <v>409</v>
      </c>
      <c r="C852" s="241">
        <v>1964</v>
      </c>
      <c r="D852" s="241" t="s">
        <v>201</v>
      </c>
      <c r="E852" s="247" t="s">
        <v>20</v>
      </c>
      <c r="F852" s="248">
        <v>2</v>
      </c>
      <c r="G852" s="248">
        <v>2</v>
      </c>
      <c r="H852" s="43">
        <v>417.5</v>
      </c>
      <c r="I852" s="41">
        <v>0</v>
      </c>
      <c r="J852" s="41">
        <f t="shared" si="244"/>
        <v>417.5</v>
      </c>
      <c r="K852" s="257">
        <f t="shared" si="248"/>
        <v>50000</v>
      </c>
      <c r="L852" s="249">
        <v>0</v>
      </c>
      <c r="M852" s="249">
        <v>0</v>
      </c>
      <c r="N852" s="249">
        <v>0</v>
      </c>
      <c r="O852" s="43">
        <f>'[1]Прод. прилож (2)'!$D$1418</f>
        <v>50000</v>
      </c>
      <c r="P852" s="249">
        <f t="shared" si="247"/>
        <v>119.76047904191617</v>
      </c>
      <c r="Q852" s="41">
        <v>9673</v>
      </c>
      <c r="R852" s="57" t="s">
        <v>93</v>
      </c>
      <c r="S852" s="53"/>
      <c r="T852" s="16"/>
      <c r="U852" s="15"/>
      <c r="V852" s="15"/>
      <c r="W852" s="15"/>
      <c r="X852" s="15"/>
      <c r="Y852" s="15"/>
      <c r="Z852" s="15"/>
      <c r="AA852" s="15"/>
      <c r="AB852" s="15"/>
      <c r="AC852" s="15"/>
      <c r="AD852" s="15"/>
      <c r="AE852" s="15"/>
      <c r="AF852" s="15"/>
      <c r="AG852" s="15"/>
      <c r="AH852" s="15"/>
      <c r="AI852" s="15"/>
      <c r="AJ852" s="15"/>
      <c r="AK852" s="15"/>
      <c r="AL852" s="15"/>
      <c r="AM852" s="15"/>
      <c r="AN852" s="15"/>
      <c r="AO852" s="15"/>
      <c r="AP852" s="15"/>
      <c r="AQ852" s="15"/>
      <c r="AR852" s="15"/>
      <c r="AS852" s="15"/>
      <c r="AT852" s="15"/>
      <c r="AU852" s="15"/>
      <c r="AV852" s="15"/>
      <c r="AW852" s="15"/>
      <c r="AX852" s="15"/>
      <c r="AY852" s="15"/>
      <c r="AZ852" s="15"/>
      <c r="BA852" s="15"/>
      <c r="BB852" s="15"/>
      <c r="BC852" s="15"/>
      <c r="BD852" s="15"/>
      <c r="BE852" s="15"/>
      <c r="BF852" s="15"/>
      <c r="BG852" s="15"/>
      <c r="BH852" s="15"/>
      <c r="BI852" s="15"/>
      <c r="BJ852" s="15"/>
      <c r="BK852" s="15"/>
      <c r="BL852" s="15"/>
      <c r="BM852" s="15"/>
      <c r="BN852" s="15"/>
      <c r="BO852" s="15"/>
      <c r="BP852" s="15"/>
      <c r="BQ852" s="15"/>
      <c r="BR852" s="15"/>
      <c r="BS852" s="15"/>
      <c r="BT852" s="15"/>
      <c r="BU852" s="15"/>
      <c r="BV852" s="15"/>
      <c r="BW852" s="15"/>
      <c r="BX852" s="15"/>
      <c r="BY852" s="15"/>
      <c r="BZ852" s="15"/>
      <c r="CA852" s="15"/>
      <c r="CB852" s="15"/>
      <c r="CC852" s="15"/>
      <c r="CD852" s="15"/>
      <c r="CE852" s="15"/>
      <c r="CF852" s="15"/>
      <c r="CG852" s="15"/>
      <c r="CH852" s="15"/>
      <c r="CI852" s="15"/>
      <c r="CJ852" s="15"/>
      <c r="CK852" s="15"/>
      <c r="CL852" s="15"/>
      <c r="CM852" s="15"/>
      <c r="CN852" s="15"/>
      <c r="CO852" s="15"/>
      <c r="CP852" s="15"/>
      <c r="CQ852" s="15"/>
      <c r="CR852" s="15"/>
      <c r="CS852" s="15"/>
      <c r="CT852" s="15"/>
      <c r="CU852" s="15"/>
      <c r="CV852" s="15"/>
      <c r="CW852" s="15"/>
      <c r="CX852" s="15"/>
      <c r="CY852" s="15"/>
      <c r="CZ852" s="15"/>
      <c r="DA852" s="15"/>
      <c r="DB852" s="15"/>
      <c r="DC852" s="15"/>
      <c r="DD852" s="15"/>
      <c r="DE852" s="15"/>
      <c r="DF852" s="15"/>
      <c r="DG852" s="15"/>
      <c r="DH852" s="15"/>
      <c r="DI852" s="15"/>
      <c r="DJ852" s="15"/>
      <c r="DK852" s="15"/>
      <c r="DL852" s="15"/>
      <c r="DM852" s="15"/>
      <c r="DN852" s="15"/>
      <c r="DO852" s="15"/>
      <c r="DP852" s="15"/>
      <c r="DQ852" s="15"/>
      <c r="DR852" s="15"/>
      <c r="DS852" s="15"/>
      <c r="DT852" s="15"/>
      <c r="DU852" s="15"/>
      <c r="DV852" s="15"/>
      <c r="DW852" s="15"/>
      <c r="DX852" s="15"/>
      <c r="DY852" s="15"/>
      <c r="DZ852" s="15"/>
      <c r="EA852" s="15"/>
      <c r="EB852" s="15"/>
      <c r="EC852" s="15"/>
      <c r="ED852" s="15"/>
      <c r="EE852" s="15"/>
      <c r="EF852" s="15"/>
      <c r="EG852" s="15"/>
      <c r="EH852" s="15"/>
      <c r="EI852" s="15"/>
      <c r="EJ852" s="15"/>
      <c r="EK852" s="15"/>
      <c r="EL852" s="15"/>
      <c r="EM852" s="15"/>
      <c r="EN852" s="15"/>
      <c r="EO852" s="15"/>
      <c r="EP852" s="15"/>
      <c r="EQ852" s="15"/>
      <c r="ER852" s="15"/>
      <c r="ES852" s="15"/>
      <c r="ET852" s="15"/>
      <c r="EU852" s="15"/>
      <c r="EV852" s="15"/>
      <c r="EW852" s="15"/>
      <c r="EX852" s="15"/>
      <c r="EY852" s="15"/>
      <c r="EZ852" s="15"/>
      <c r="FA852" s="15"/>
      <c r="FB852" s="15"/>
      <c r="FC852" s="15"/>
      <c r="FD852" s="15"/>
      <c r="FE852" s="15"/>
      <c r="FF852" s="15"/>
      <c r="FG852" s="15"/>
      <c r="FH852" s="15"/>
      <c r="FI852" s="15"/>
      <c r="FJ852" s="15"/>
      <c r="FK852" s="15"/>
      <c r="FL852" s="15"/>
      <c r="FM852" s="15"/>
      <c r="FN852" s="15"/>
      <c r="FO852" s="15"/>
      <c r="FP852" s="15"/>
      <c r="FQ852" s="15"/>
      <c r="FR852" s="15"/>
      <c r="FS852" s="15"/>
      <c r="FT852" s="15"/>
      <c r="FU852" s="15"/>
      <c r="FV852" s="15"/>
      <c r="FW852" s="15"/>
      <c r="FX852" s="15"/>
      <c r="FY852" s="15"/>
      <c r="FZ852" s="15"/>
      <c r="GA852" s="15"/>
      <c r="GB852" s="15"/>
      <c r="GC852" s="15"/>
      <c r="GD852" s="15"/>
      <c r="GE852" s="15"/>
      <c r="GF852" s="15"/>
      <c r="GG852" s="15"/>
      <c r="GH852" s="15"/>
      <c r="GI852" s="15"/>
      <c r="GJ852" s="15"/>
      <c r="GK852" s="15"/>
      <c r="GL852" s="15"/>
      <c r="GM852" s="15"/>
      <c r="GN852" s="15"/>
      <c r="GO852" s="15"/>
      <c r="GP852" s="15"/>
      <c r="GQ852" s="15"/>
      <c r="GR852" s="15"/>
      <c r="GS852" s="15"/>
      <c r="GT852" s="15"/>
      <c r="GU852" s="15"/>
      <c r="GV852" s="15"/>
      <c r="GW852" s="15"/>
      <c r="GX852" s="15"/>
      <c r="GY852" s="15"/>
    </row>
    <row r="853" spans="1:207" s="15" customFormat="1" ht="30" customHeight="1" x14ac:dyDescent="0.25">
      <c r="A853" s="331">
        <v>581</v>
      </c>
      <c r="B853" s="82" t="s">
        <v>410</v>
      </c>
      <c r="C853" s="241">
        <v>1964</v>
      </c>
      <c r="D853" s="241" t="s">
        <v>201</v>
      </c>
      <c r="E853" s="247" t="s">
        <v>20</v>
      </c>
      <c r="F853" s="248">
        <v>2</v>
      </c>
      <c r="G853" s="248">
        <v>2</v>
      </c>
      <c r="H853" s="43">
        <v>429.2</v>
      </c>
      <c r="I853" s="41">
        <v>0</v>
      </c>
      <c r="J853" s="41">
        <f t="shared" si="244"/>
        <v>429.2</v>
      </c>
      <c r="K853" s="257">
        <f t="shared" si="248"/>
        <v>50000</v>
      </c>
      <c r="L853" s="249">
        <v>0</v>
      </c>
      <c r="M853" s="249">
        <v>0</v>
      </c>
      <c r="N853" s="249">
        <v>0</v>
      </c>
      <c r="O853" s="43">
        <f>'[1]Прод. прилож (2)'!$D$1419</f>
        <v>50000</v>
      </c>
      <c r="P853" s="249">
        <f t="shared" si="247"/>
        <v>116.49580615097857</v>
      </c>
      <c r="Q853" s="41">
        <v>9673</v>
      </c>
      <c r="R853" s="57" t="s">
        <v>93</v>
      </c>
      <c r="S853" s="53"/>
      <c r="T853" s="16"/>
    </row>
    <row r="854" spans="1:207" ht="30" customHeight="1" x14ac:dyDescent="0.25">
      <c r="A854" s="374">
        <v>582</v>
      </c>
      <c r="B854" s="388" t="s">
        <v>362</v>
      </c>
      <c r="C854" s="374">
        <v>1964</v>
      </c>
      <c r="D854" s="374" t="s">
        <v>201</v>
      </c>
      <c r="E854" s="374" t="s">
        <v>20</v>
      </c>
      <c r="F854" s="376">
        <v>4</v>
      </c>
      <c r="G854" s="376">
        <v>3</v>
      </c>
      <c r="H854" s="405">
        <v>3886</v>
      </c>
      <c r="I854" s="407">
        <v>0</v>
      </c>
      <c r="J854" s="405">
        <f t="shared" si="244"/>
        <v>3886</v>
      </c>
      <c r="K854" s="257">
        <f t="shared" ref="K854" si="253">SUM(L854:O854)</f>
        <v>6924369.7999999998</v>
      </c>
      <c r="L854" s="249">
        <v>0</v>
      </c>
      <c r="M854" s="249">
        <v>0</v>
      </c>
      <c r="N854" s="249">
        <v>0</v>
      </c>
      <c r="O854" s="43">
        <f>'[1]Прод. прилож (2)'!$D$231</f>
        <v>6924369.7999999998</v>
      </c>
      <c r="P854" s="249">
        <f t="shared" ref="P854" si="254">K854/H854</f>
        <v>1781.8759135357693</v>
      </c>
      <c r="Q854" s="41">
        <v>9673</v>
      </c>
      <c r="R854" s="251" t="s">
        <v>91</v>
      </c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  <c r="BR854" s="14"/>
      <c r="BS854" s="14"/>
      <c r="BT854" s="14"/>
      <c r="BU854" s="14"/>
      <c r="BV854" s="14"/>
      <c r="BW854" s="14"/>
      <c r="BX854" s="14"/>
      <c r="BY854" s="14"/>
      <c r="BZ854" s="14"/>
      <c r="CA854" s="14"/>
      <c r="CB854" s="14"/>
      <c r="CC854" s="14"/>
      <c r="CD854" s="14"/>
      <c r="CE854" s="14"/>
      <c r="CF854" s="14"/>
      <c r="CG854" s="14"/>
      <c r="CH854" s="14"/>
      <c r="CI854" s="14"/>
      <c r="CJ854" s="14"/>
      <c r="CK854" s="14"/>
      <c r="CL854" s="14"/>
      <c r="CM854" s="14"/>
      <c r="CN854" s="14"/>
      <c r="CO854" s="14"/>
      <c r="CP854" s="14"/>
      <c r="CQ854" s="14"/>
      <c r="CR854" s="14"/>
      <c r="CS854" s="14"/>
      <c r="CT854" s="14"/>
      <c r="CU854" s="14"/>
      <c r="CV854" s="14"/>
      <c r="CW854" s="14"/>
      <c r="CX854" s="14"/>
      <c r="CY854" s="14"/>
      <c r="CZ854" s="14"/>
      <c r="DA854" s="14"/>
      <c r="DB854" s="14"/>
      <c r="DC854" s="14"/>
      <c r="DD854" s="14"/>
      <c r="DE854" s="14"/>
      <c r="DF854" s="14"/>
      <c r="DG854" s="14"/>
      <c r="DH854" s="14"/>
      <c r="DI854" s="14"/>
      <c r="DJ854" s="14"/>
      <c r="DK854" s="14"/>
      <c r="DL854" s="14"/>
      <c r="DM854" s="14"/>
      <c r="DN854" s="14"/>
      <c r="DO854" s="14"/>
      <c r="DP854" s="14"/>
      <c r="DQ854" s="14"/>
      <c r="DR854" s="14"/>
      <c r="DS854" s="14"/>
      <c r="DT854" s="14"/>
      <c r="DU854" s="14"/>
      <c r="DV854" s="14"/>
      <c r="DW854" s="14"/>
      <c r="DX854" s="14"/>
      <c r="DY854" s="14"/>
      <c r="DZ854" s="14"/>
      <c r="EA854" s="14"/>
      <c r="EB854" s="14"/>
      <c r="EC854" s="14"/>
      <c r="ED854" s="14"/>
      <c r="EE854" s="14"/>
      <c r="EF854" s="14"/>
      <c r="EG854" s="14"/>
      <c r="EH854" s="14"/>
      <c r="EI854" s="14"/>
      <c r="EJ854" s="14"/>
      <c r="EK854" s="14"/>
      <c r="EL854" s="14"/>
      <c r="EM854" s="14"/>
      <c r="EN854" s="14"/>
      <c r="EO854" s="14"/>
      <c r="EP854" s="14"/>
      <c r="EQ854" s="14"/>
      <c r="ER854" s="14"/>
      <c r="ES854" s="14"/>
      <c r="ET854" s="14"/>
      <c r="EU854" s="14"/>
      <c r="EV854" s="14"/>
      <c r="EW854" s="14"/>
      <c r="EX854" s="14"/>
      <c r="EY854" s="14"/>
      <c r="EZ854" s="14"/>
      <c r="FA854" s="14"/>
      <c r="FB854" s="14"/>
      <c r="FC854" s="14"/>
      <c r="FD854" s="14"/>
      <c r="FE854" s="14"/>
      <c r="FF854" s="14"/>
      <c r="FG854" s="14"/>
      <c r="FH854" s="14"/>
      <c r="FI854" s="14"/>
      <c r="FJ854" s="14"/>
      <c r="FK854" s="14"/>
      <c r="FL854" s="14"/>
      <c r="FM854" s="14"/>
      <c r="FN854" s="14"/>
      <c r="FO854" s="14"/>
      <c r="FP854" s="14"/>
      <c r="FQ854" s="14"/>
      <c r="FR854" s="14"/>
      <c r="FS854" s="14"/>
      <c r="FT854" s="14"/>
      <c r="FU854" s="14"/>
      <c r="FV854" s="14"/>
      <c r="FW854" s="14"/>
      <c r="FX854" s="14"/>
      <c r="FY854" s="14"/>
      <c r="FZ854" s="14"/>
      <c r="GA854" s="14"/>
      <c r="GB854" s="14"/>
      <c r="GC854" s="14"/>
      <c r="GD854" s="14"/>
      <c r="GE854" s="14"/>
      <c r="GF854" s="14"/>
      <c r="GG854" s="14"/>
      <c r="GH854" s="14"/>
      <c r="GI854" s="14"/>
      <c r="GJ854" s="14"/>
      <c r="GK854" s="14"/>
      <c r="GL854" s="14"/>
      <c r="GM854" s="14"/>
      <c r="GN854" s="14"/>
      <c r="GO854" s="14"/>
      <c r="GP854" s="14"/>
      <c r="GQ854" s="14"/>
      <c r="GR854" s="14"/>
      <c r="GS854" s="14"/>
      <c r="GT854" s="14"/>
      <c r="GU854" s="14"/>
      <c r="GV854" s="14"/>
      <c r="GW854" s="14"/>
      <c r="GX854" s="14"/>
      <c r="GY854" s="14"/>
    </row>
    <row r="855" spans="1:207" ht="30" customHeight="1" x14ac:dyDescent="0.25">
      <c r="A855" s="375"/>
      <c r="B855" s="389"/>
      <c r="C855" s="375">
        <v>1964</v>
      </c>
      <c r="D855" s="375" t="s">
        <v>201</v>
      </c>
      <c r="E855" s="375" t="s">
        <v>20</v>
      </c>
      <c r="F855" s="430">
        <v>4</v>
      </c>
      <c r="G855" s="430">
        <v>3</v>
      </c>
      <c r="H855" s="406"/>
      <c r="I855" s="408"/>
      <c r="J855" s="406"/>
      <c r="K855" s="257">
        <f t="shared" si="248"/>
        <v>8641713.8800000008</v>
      </c>
      <c r="L855" s="249">
        <v>0</v>
      </c>
      <c r="M855" s="249">
        <v>0</v>
      </c>
      <c r="N855" s="249">
        <v>0</v>
      </c>
      <c r="O855" s="43">
        <f>'[1]Прод. прилож (2)'!$D$733</f>
        <v>8641713.8800000008</v>
      </c>
      <c r="P855" s="249">
        <f>K855/H854</f>
        <v>2223.8069686052499</v>
      </c>
      <c r="Q855" s="41">
        <v>9673</v>
      </c>
      <c r="R855" s="251" t="s">
        <v>92</v>
      </c>
      <c r="S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  <c r="BR855" s="14"/>
      <c r="BS855" s="14"/>
      <c r="BT855" s="14"/>
      <c r="BU855" s="14"/>
      <c r="BV855" s="14"/>
      <c r="BW855" s="14"/>
      <c r="BX855" s="14"/>
      <c r="BY855" s="14"/>
      <c r="BZ855" s="14"/>
      <c r="CA855" s="14"/>
      <c r="CB855" s="14"/>
      <c r="CC855" s="14"/>
      <c r="CD855" s="14"/>
      <c r="CE855" s="14"/>
      <c r="CF855" s="14"/>
      <c r="CG855" s="14"/>
      <c r="CH855" s="14"/>
      <c r="CI855" s="14"/>
      <c r="CJ855" s="14"/>
      <c r="CK855" s="14"/>
      <c r="CL855" s="14"/>
      <c r="CM855" s="14"/>
      <c r="CN855" s="14"/>
      <c r="CO855" s="14"/>
      <c r="CP855" s="14"/>
      <c r="CQ855" s="14"/>
      <c r="CR855" s="14"/>
      <c r="CS855" s="14"/>
      <c r="CT855" s="14"/>
      <c r="CU855" s="14"/>
      <c r="CV855" s="14"/>
      <c r="CW855" s="14"/>
      <c r="CX855" s="14"/>
      <c r="CY855" s="14"/>
      <c r="CZ855" s="14"/>
      <c r="DA855" s="14"/>
      <c r="DB855" s="14"/>
      <c r="DC855" s="14"/>
      <c r="DD855" s="14"/>
      <c r="DE855" s="14"/>
      <c r="DF855" s="14"/>
      <c r="DG855" s="14"/>
      <c r="DH855" s="14"/>
      <c r="DI855" s="14"/>
      <c r="DJ855" s="14"/>
      <c r="DK855" s="14"/>
      <c r="DL855" s="14"/>
      <c r="DM855" s="14"/>
      <c r="DN855" s="14"/>
      <c r="DO855" s="14"/>
      <c r="DP855" s="14"/>
      <c r="DQ855" s="14"/>
      <c r="DR855" s="14"/>
      <c r="DS855" s="14"/>
      <c r="DT855" s="14"/>
      <c r="DU855" s="14"/>
      <c r="DV855" s="14"/>
      <c r="DW855" s="14"/>
      <c r="DX855" s="14"/>
      <c r="DY855" s="14"/>
      <c r="DZ855" s="14"/>
      <c r="EA855" s="14"/>
      <c r="EB855" s="14"/>
      <c r="EC855" s="14"/>
      <c r="ED855" s="14"/>
      <c r="EE855" s="14"/>
      <c r="EF855" s="14"/>
      <c r="EG855" s="14"/>
      <c r="EH855" s="14"/>
      <c r="EI855" s="14"/>
      <c r="EJ855" s="14"/>
      <c r="EK855" s="14"/>
      <c r="EL855" s="14"/>
      <c r="EM855" s="14"/>
      <c r="EN855" s="14"/>
      <c r="EO855" s="14"/>
      <c r="EP855" s="14"/>
      <c r="EQ855" s="14"/>
      <c r="ER855" s="14"/>
      <c r="ES855" s="14"/>
      <c r="ET855" s="14"/>
      <c r="EU855" s="14"/>
      <c r="EV855" s="14"/>
      <c r="EW855" s="14"/>
      <c r="EX855" s="14"/>
      <c r="EY855" s="14"/>
      <c r="EZ855" s="14"/>
      <c r="FA855" s="14"/>
      <c r="FB855" s="14"/>
      <c r="FC855" s="14"/>
      <c r="FD855" s="14"/>
      <c r="FE855" s="14"/>
      <c r="FF855" s="14"/>
      <c r="FG855" s="14"/>
      <c r="FH855" s="14"/>
      <c r="FI855" s="14"/>
      <c r="FJ855" s="14"/>
      <c r="FK855" s="14"/>
      <c r="FL855" s="14"/>
      <c r="FM855" s="14"/>
      <c r="FN855" s="14"/>
      <c r="FO855" s="14"/>
      <c r="FP855" s="14"/>
      <c r="FQ855" s="14"/>
      <c r="FR855" s="14"/>
      <c r="FS855" s="14"/>
      <c r="FT855" s="14"/>
      <c r="FU855" s="14"/>
      <c r="FV855" s="14"/>
      <c r="FW855" s="14"/>
      <c r="FX855" s="14"/>
      <c r="FY855" s="14"/>
      <c r="FZ855" s="14"/>
      <c r="GA855" s="14"/>
      <c r="GB855" s="14"/>
      <c r="GC855" s="14"/>
      <c r="GD855" s="14"/>
      <c r="GE855" s="14"/>
      <c r="GF855" s="14"/>
      <c r="GG855" s="14"/>
      <c r="GH855" s="14"/>
      <c r="GI855" s="14"/>
      <c r="GJ855" s="14"/>
      <c r="GK855" s="14"/>
      <c r="GL855" s="14"/>
      <c r="GM855" s="14"/>
      <c r="GN855" s="14"/>
      <c r="GO855" s="14"/>
      <c r="GP855" s="14"/>
      <c r="GQ855" s="14"/>
      <c r="GR855" s="14"/>
      <c r="GS855" s="14"/>
      <c r="GT855" s="14"/>
      <c r="GU855" s="14"/>
      <c r="GV855" s="14"/>
      <c r="GW855" s="14"/>
      <c r="GX855" s="14"/>
      <c r="GY855" s="14"/>
    </row>
    <row r="856" spans="1:207" ht="30" customHeight="1" x14ac:dyDescent="0.25">
      <c r="A856" s="171">
        <v>583</v>
      </c>
      <c r="B856" s="82" t="s">
        <v>363</v>
      </c>
      <c r="C856" s="241">
        <v>1965</v>
      </c>
      <c r="D856" s="241" t="s">
        <v>201</v>
      </c>
      <c r="E856" s="247" t="s">
        <v>20</v>
      </c>
      <c r="F856" s="248">
        <v>4</v>
      </c>
      <c r="G856" s="248">
        <v>4</v>
      </c>
      <c r="H856" s="41">
        <v>2691.5</v>
      </c>
      <c r="I856" s="130">
        <v>0</v>
      </c>
      <c r="J856" s="41">
        <f t="shared" si="244"/>
        <v>2691.5</v>
      </c>
      <c r="K856" s="257">
        <f t="shared" si="248"/>
        <v>98621.63</v>
      </c>
      <c r="L856" s="249">
        <v>0</v>
      </c>
      <c r="M856" s="249">
        <v>0</v>
      </c>
      <c r="N856" s="249">
        <v>0</v>
      </c>
      <c r="O856" s="43">
        <f>'[1]Прод. прилож (2)'!$D$734</f>
        <v>98621.63</v>
      </c>
      <c r="P856" s="249">
        <f t="shared" si="247"/>
        <v>36.641883707969534</v>
      </c>
      <c r="Q856" s="41">
        <v>9673</v>
      </c>
      <c r="R856" s="57" t="s">
        <v>92</v>
      </c>
      <c r="S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  <c r="BR856" s="14"/>
      <c r="BS856" s="14"/>
      <c r="BT856" s="14"/>
      <c r="BU856" s="14"/>
      <c r="BV856" s="14"/>
      <c r="BW856" s="14"/>
      <c r="BX856" s="14"/>
      <c r="BY856" s="14"/>
      <c r="BZ856" s="14"/>
      <c r="CA856" s="14"/>
      <c r="CB856" s="14"/>
      <c r="CC856" s="14"/>
      <c r="CD856" s="14"/>
      <c r="CE856" s="14"/>
      <c r="CF856" s="14"/>
      <c r="CG856" s="14"/>
      <c r="CH856" s="14"/>
      <c r="CI856" s="14"/>
      <c r="CJ856" s="14"/>
      <c r="CK856" s="14"/>
      <c r="CL856" s="14"/>
      <c r="CM856" s="14"/>
      <c r="CN856" s="14"/>
      <c r="CO856" s="14"/>
      <c r="CP856" s="14"/>
      <c r="CQ856" s="14"/>
      <c r="CR856" s="14"/>
      <c r="CS856" s="14"/>
      <c r="CT856" s="14"/>
      <c r="CU856" s="14"/>
      <c r="CV856" s="14"/>
      <c r="CW856" s="14"/>
      <c r="CX856" s="14"/>
      <c r="CY856" s="14"/>
      <c r="CZ856" s="14"/>
      <c r="DA856" s="14"/>
      <c r="DB856" s="14"/>
      <c r="DC856" s="14"/>
      <c r="DD856" s="14"/>
      <c r="DE856" s="14"/>
      <c r="DF856" s="14"/>
      <c r="DG856" s="14"/>
      <c r="DH856" s="14"/>
      <c r="DI856" s="14"/>
      <c r="DJ856" s="14"/>
      <c r="DK856" s="14"/>
      <c r="DL856" s="14"/>
      <c r="DM856" s="14"/>
      <c r="DN856" s="14"/>
      <c r="DO856" s="14"/>
      <c r="DP856" s="14"/>
      <c r="DQ856" s="14"/>
      <c r="DR856" s="14"/>
      <c r="DS856" s="14"/>
      <c r="DT856" s="14"/>
      <c r="DU856" s="14"/>
      <c r="DV856" s="14"/>
      <c r="DW856" s="14"/>
      <c r="DX856" s="14"/>
      <c r="DY856" s="14"/>
      <c r="DZ856" s="14"/>
      <c r="EA856" s="14"/>
      <c r="EB856" s="14"/>
      <c r="EC856" s="14"/>
      <c r="ED856" s="14"/>
      <c r="EE856" s="14"/>
      <c r="EF856" s="14"/>
      <c r="EG856" s="14"/>
      <c r="EH856" s="14"/>
      <c r="EI856" s="14"/>
      <c r="EJ856" s="14"/>
      <c r="EK856" s="14"/>
      <c r="EL856" s="14"/>
      <c r="EM856" s="14"/>
      <c r="EN856" s="14"/>
      <c r="EO856" s="14"/>
      <c r="EP856" s="14"/>
      <c r="EQ856" s="14"/>
      <c r="ER856" s="14"/>
      <c r="ES856" s="14"/>
      <c r="ET856" s="14"/>
      <c r="EU856" s="14"/>
      <c r="EV856" s="14"/>
      <c r="EW856" s="14"/>
      <c r="EX856" s="14"/>
      <c r="EY856" s="14"/>
      <c r="EZ856" s="14"/>
      <c r="FA856" s="14"/>
      <c r="FB856" s="14"/>
      <c r="FC856" s="14"/>
      <c r="FD856" s="14"/>
      <c r="FE856" s="14"/>
      <c r="FF856" s="14"/>
      <c r="FG856" s="14"/>
      <c r="FH856" s="14"/>
      <c r="FI856" s="14"/>
      <c r="FJ856" s="14"/>
      <c r="FK856" s="14"/>
      <c r="FL856" s="14"/>
      <c r="FM856" s="14"/>
      <c r="FN856" s="14"/>
      <c r="FO856" s="14"/>
      <c r="FP856" s="14"/>
      <c r="FQ856" s="14"/>
      <c r="FR856" s="14"/>
      <c r="FS856" s="14"/>
      <c r="FT856" s="14"/>
      <c r="FU856" s="14"/>
      <c r="FV856" s="14"/>
      <c r="FW856" s="14"/>
      <c r="FX856" s="14"/>
      <c r="FY856" s="14"/>
      <c r="FZ856" s="14"/>
      <c r="GA856" s="14"/>
      <c r="GB856" s="14"/>
      <c r="GC856" s="14"/>
      <c r="GD856" s="14"/>
      <c r="GE856" s="14"/>
      <c r="GF856" s="14"/>
      <c r="GG856" s="14"/>
      <c r="GH856" s="14"/>
      <c r="GI856" s="14"/>
      <c r="GJ856" s="14"/>
      <c r="GK856" s="14"/>
      <c r="GL856" s="14"/>
      <c r="GM856" s="14"/>
      <c r="GN856" s="14"/>
      <c r="GO856" s="14"/>
      <c r="GP856" s="14"/>
      <c r="GQ856" s="14"/>
      <c r="GR856" s="14"/>
      <c r="GS856" s="14"/>
      <c r="GT856" s="14"/>
      <c r="GU856" s="14"/>
      <c r="GV856" s="14"/>
      <c r="GW856" s="14"/>
      <c r="GX856" s="14"/>
      <c r="GY856" s="14"/>
    </row>
    <row r="857" spans="1:207" s="15" customFormat="1" ht="30" customHeight="1" x14ac:dyDescent="0.25">
      <c r="A857" s="171">
        <v>584</v>
      </c>
      <c r="B857" s="82" t="s">
        <v>406</v>
      </c>
      <c r="C857" s="241">
        <v>1957</v>
      </c>
      <c r="D857" s="241" t="s">
        <v>201</v>
      </c>
      <c r="E857" s="247" t="s">
        <v>808</v>
      </c>
      <c r="F857" s="248">
        <v>2</v>
      </c>
      <c r="G857" s="248">
        <v>2</v>
      </c>
      <c r="H857" s="43">
        <v>693.8</v>
      </c>
      <c r="I857" s="41">
        <v>0</v>
      </c>
      <c r="J857" s="41">
        <f t="shared" si="244"/>
        <v>693.8</v>
      </c>
      <c r="K857" s="257">
        <f t="shared" si="248"/>
        <v>50000</v>
      </c>
      <c r="L857" s="249">
        <v>0</v>
      </c>
      <c r="M857" s="249">
        <v>0</v>
      </c>
      <c r="N857" s="249">
        <v>0</v>
      </c>
      <c r="O857" s="43">
        <f>'[1]Прод. прилож (2)'!$D$1420</f>
        <v>50000</v>
      </c>
      <c r="P857" s="249">
        <f t="shared" si="247"/>
        <v>72.066878062842321</v>
      </c>
      <c r="Q857" s="41">
        <v>9673</v>
      </c>
      <c r="R857" s="57" t="s">
        <v>93</v>
      </c>
      <c r="S857" s="53"/>
      <c r="T857" s="16"/>
    </row>
    <row r="858" spans="1:207" s="118" customFormat="1" ht="30" customHeight="1" x14ac:dyDescent="0.25">
      <c r="A858" s="372" t="s">
        <v>1538</v>
      </c>
      <c r="B858" s="372"/>
      <c r="C858" s="372"/>
      <c r="D858" s="372"/>
      <c r="E858" s="372"/>
      <c r="F858" s="372"/>
      <c r="G858" s="372"/>
      <c r="H858" s="372"/>
      <c r="I858" s="372"/>
      <c r="J858" s="372"/>
      <c r="K858" s="372"/>
      <c r="L858" s="372"/>
      <c r="M858" s="372"/>
      <c r="N858" s="372"/>
      <c r="O858" s="372"/>
      <c r="P858" s="372"/>
      <c r="Q858" s="372"/>
      <c r="R858" s="372"/>
      <c r="S858" s="46"/>
      <c r="T858" s="15"/>
      <c r="U858" s="15"/>
    </row>
    <row r="859" spans="1:207" s="118" customFormat="1" ht="30" customHeight="1" x14ac:dyDescent="0.25">
      <c r="A859" s="373" t="s">
        <v>75</v>
      </c>
      <c r="B859" s="373"/>
      <c r="C859" s="232" t="s">
        <v>21</v>
      </c>
      <c r="D859" s="232" t="s">
        <v>21</v>
      </c>
      <c r="E859" s="232" t="s">
        <v>21</v>
      </c>
      <c r="F859" s="73" t="s">
        <v>21</v>
      </c>
      <c r="G859" s="73" t="s">
        <v>21</v>
      </c>
      <c r="H859" s="74">
        <f>SUM(H860:H866)</f>
        <v>2706.88</v>
      </c>
      <c r="I859" s="74">
        <f t="shared" ref="I859:N859" si="255">SUM(I860:I866)</f>
        <v>1083.8000000000002</v>
      </c>
      <c r="J859" s="74">
        <f t="shared" si="255"/>
        <v>1558.6999999999998</v>
      </c>
      <c r="K859" s="74">
        <f t="shared" si="255"/>
        <v>6811432.46</v>
      </c>
      <c r="L859" s="74">
        <f t="shared" si="255"/>
        <v>0</v>
      </c>
      <c r="M859" s="74">
        <f t="shared" si="255"/>
        <v>233276.27</v>
      </c>
      <c r="N859" s="74">
        <f t="shared" si="255"/>
        <v>0</v>
      </c>
      <c r="O859" s="74">
        <f>SUM(O860:O866)</f>
        <v>6578156.1899999995</v>
      </c>
      <c r="P859" s="74">
        <f t="shared" ref="P859" si="256">SUM(P860:P866)</f>
        <v>13842.085323901654</v>
      </c>
      <c r="Q859" s="75" t="s">
        <v>21</v>
      </c>
      <c r="R859" s="76" t="s">
        <v>21</v>
      </c>
      <c r="S859" s="46"/>
      <c r="T859" s="15"/>
      <c r="U859" s="15"/>
    </row>
    <row r="860" spans="1:207" s="14" customFormat="1" ht="30" customHeight="1" x14ac:dyDescent="0.25">
      <c r="A860" s="383">
        <v>585</v>
      </c>
      <c r="B860" s="388" t="s">
        <v>364</v>
      </c>
      <c r="C860" s="378">
        <v>1967</v>
      </c>
      <c r="D860" s="374" t="s">
        <v>201</v>
      </c>
      <c r="E860" s="378" t="s">
        <v>20</v>
      </c>
      <c r="F860" s="394">
        <v>2</v>
      </c>
      <c r="G860" s="394">
        <v>2</v>
      </c>
      <c r="H860" s="425">
        <v>571.1</v>
      </c>
      <c r="I860" s="423">
        <v>279.40000000000003</v>
      </c>
      <c r="J860" s="423">
        <v>291.7</v>
      </c>
      <c r="K860" s="257">
        <f t="shared" ref="K860" si="257">SUM(L860:O860)</f>
        <v>233276.27</v>
      </c>
      <c r="L860" s="249">
        <v>0</v>
      </c>
      <c r="M860" s="249">
        <f>'[1]Прод. прилож (2)'!$D$233</f>
        <v>233276.27</v>
      </c>
      <c r="N860" s="249">
        <v>0</v>
      </c>
      <c r="O860" s="43">
        <v>0</v>
      </c>
      <c r="P860" s="249">
        <f t="shared" ref="P860" si="258">K860/H860</f>
        <v>408.46834179653297</v>
      </c>
      <c r="Q860" s="41">
        <v>9673</v>
      </c>
      <c r="R860" s="57" t="s">
        <v>91</v>
      </c>
      <c r="S860" s="136"/>
    </row>
    <row r="861" spans="1:207" s="14" customFormat="1" ht="30" customHeight="1" x14ac:dyDescent="0.25">
      <c r="A861" s="384"/>
      <c r="B861" s="389"/>
      <c r="C861" s="379"/>
      <c r="D861" s="375"/>
      <c r="E861" s="379"/>
      <c r="F861" s="395"/>
      <c r="G861" s="395"/>
      <c r="H861" s="426"/>
      <c r="I861" s="424"/>
      <c r="J861" s="424"/>
      <c r="K861" s="257">
        <f t="shared" ref="K861:K866" si="259">SUM(L861:O861)</f>
        <v>1582758.65</v>
      </c>
      <c r="L861" s="249">
        <v>0</v>
      </c>
      <c r="M861" s="249">
        <v>0</v>
      </c>
      <c r="N861" s="249">
        <v>0</v>
      </c>
      <c r="O861" s="43">
        <f>'[1]Прод. прилож (2)'!$D$736</f>
        <v>1582758.65</v>
      </c>
      <c r="P861" s="249">
        <f>K861/H860</f>
        <v>2771.4212046926982</v>
      </c>
      <c r="Q861" s="41">
        <v>9673</v>
      </c>
      <c r="R861" s="57" t="s">
        <v>92</v>
      </c>
    </row>
    <row r="862" spans="1:207" s="14" customFormat="1" ht="30" customHeight="1" x14ac:dyDescent="0.25">
      <c r="A862" s="171">
        <v>586</v>
      </c>
      <c r="B862" s="82" t="s">
        <v>365</v>
      </c>
      <c r="C862" s="247">
        <v>1964</v>
      </c>
      <c r="D862" s="241" t="s">
        <v>201</v>
      </c>
      <c r="E862" s="247" t="s">
        <v>20</v>
      </c>
      <c r="F862" s="248">
        <v>2</v>
      </c>
      <c r="G862" s="248">
        <v>2</v>
      </c>
      <c r="H862" s="257">
        <v>470.28</v>
      </c>
      <c r="I862" s="258">
        <v>160.19999999999999</v>
      </c>
      <c r="J862" s="258">
        <v>245.7</v>
      </c>
      <c r="K862" s="257">
        <f t="shared" si="259"/>
        <v>4853766.29</v>
      </c>
      <c r="L862" s="249">
        <v>0</v>
      </c>
      <c r="M862" s="249">
        <v>0</v>
      </c>
      <c r="N862" s="249">
        <v>0</v>
      </c>
      <c r="O862" s="43">
        <f>'[1]Прод. прилож (2)'!$D$234</f>
        <v>4853766.29</v>
      </c>
      <c r="P862" s="249">
        <f t="shared" ref="P862:P866" si="260">K862/H862</f>
        <v>10321.013630177767</v>
      </c>
      <c r="Q862" s="41">
        <v>9673</v>
      </c>
      <c r="R862" s="57" t="s">
        <v>91</v>
      </c>
      <c r="S862" s="136"/>
    </row>
    <row r="863" spans="1:207" s="14" customFormat="1" ht="30" customHeight="1" x14ac:dyDescent="0.25">
      <c r="A863" s="171">
        <v>587</v>
      </c>
      <c r="B863" s="82" t="s">
        <v>366</v>
      </c>
      <c r="C863" s="247">
        <v>1963</v>
      </c>
      <c r="D863" s="241" t="s">
        <v>201</v>
      </c>
      <c r="E863" s="247" t="s">
        <v>20</v>
      </c>
      <c r="F863" s="248">
        <v>2</v>
      </c>
      <c r="G863" s="248">
        <v>2</v>
      </c>
      <c r="H863" s="257">
        <v>421.4</v>
      </c>
      <c r="I863" s="258">
        <v>167.89999999999998</v>
      </c>
      <c r="J863" s="258">
        <v>253.5</v>
      </c>
      <c r="K863" s="257">
        <f t="shared" si="259"/>
        <v>21109.56</v>
      </c>
      <c r="L863" s="249">
        <v>0</v>
      </c>
      <c r="M863" s="249">
        <v>0</v>
      </c>
      <c r="N863" s="249">
        <v>0</v>
      </c>
      <c r="O863" s="43">
        <f>'[1]Прод. прилож (2)'!$D$737</f>
        <v>21109.56</v>
      </c>
      <c r="P863" s="249">
        <f t="shared" si="260"/>
        <v>50.093877551020412</v>
      </c>
      <c r="Q863" s="41">
        <v>9673</v>
      </c>
      <c r="R863" s="57" t="s">
        <v>92</v>
      </c>
    </row>
    <row r="864" spans="1:207" s="14" customFormat="1" ht="30" customHeight="1" x14ac:dyDescent="0.25">
      <c r="A864" s="331">
        <v>588</v>
      </c>
      <c r="B864" s="82" t="s">
        <v>367</v>
      </c>
      <c r="C864" s="247">
        <v>1963</v>
      </c>
      <c r="D864" s="241" t="s">
        <v>201</v>
      </c>
      <c r="E864" s="247" t="s">
        <v>20</v>
      </c>
      <c r="F864" s="248">
        <v>2</v>
      </c>
      <c r="G864" s="248">
        <v>2</v>
      </c>
      <c r="H864" s="257">
        <v>417.3</v>
      </c>
      <c r="I864" s="258">
        <v>162.60000000000002</v>
      </c>
      <c r="J864" s="258">
        <v>254.7</v>
      </c>
      <c r="K864" s="257">
        <f t="shared" si="259"/>
        <v>20521.689999999999</v>
      </c>
      <c r="L864" s="249">
        <v>0</v>
      </c>
      <c r="M864" s="249">
        <v>0</v>
      </c>
      <c r="N864" s="249">
        <v>0</v>
      </c>
      <c r="O864" s="43">
        <f>'[1]Прод. прилож (2)'!$D$738</f>
        <v>20521.689999999999</v>
      </c>
      <c r="P864" s="249">
        <f t="shared" si="260"/>
        <v>49.177306494128921</v>
      </c>
      <c r="Q864" s="41">
        <v>9673</v>
      </c>
      <c r="R864" s="57" t="s">
        <v>92</v>
      </c>
    </row>
    <row r="865" spans="1:207" s="14" customFormat="1" ht="30" customHeight="1" x14ac:dyDescent="0.25">
      <c r="A865" s="331">
        <v>589</v>
      </c>
      <c r="B865" s="82" t="s">
        <v>368</v>
      </c>
      <c r="C865" s="247">
        <v>1963</v>
      </c>
      <c r="D865" s="241" t="s">
        <v>201</v>
      </c>
      <c r="E865" s="247" t="s">
        <v>20</v>
      </c>
      <c r="F865" s="248">
        <v>2</v>
      </c>
      <c r="G865" s="248">
        <v>2</v>
      </c>
      <c r="H865" s="257">
        <v>410.2</v>
      </c>
      <c r="I865" s="257">
        <v>154.6</v>
      </c>
      <c r="J865" s="257">
        <v>255.6</v>
      </c>
      <c r="K865" s="257">
        <f t="shared" si="259"/>
        <v>50000</v>
      </c>
      <c r="L865" s="249">
        <v>0</v>
      </c>
      <c r="M865" s="249">
        <v>0</v>
      </c>
      <c r="N865" s="249">
        <v>0</v>
      </c>
      <c r="O865" s="43">
        <f>'[1]Прод. прилож (2)'!$D$1422</f>
        <v>50000</v>
      </c>
      <c r="P865" s="249">
        <f t="shared" si="260"/>
        <v>121.89176011701609</v>
      </c>
      <c r="Q865" s="41">
        <v>9673</v>
      </c>
      <c r="R865" s="57" t="s">
        <v>93</v>
      </c>
    </row>
    <row r="866" spans="1:207" s="14" customFormat="1" ht="30" customHeight="1" x14ac:dyDescent="0.25">
      <c r="A866" s="331">
        <v>590</v>
      </c>
      <c r="B866" s="82" t="s">
        <v>369</v>
      </c>
      <c r="C866" s="247">
        <v>1963</v>
      </c>
      <c r="D866" s="241" t="s">
        <v>201</v>
      </c>
      <c r="E866" s="247" t="s">
        <v>20</v>
      </c>
      <c r="F866" s="248">
        <v>2</v>
      </c>
      <c r="G866" s="248">
        <v>2</v>
      </c>
      <c r="H866" s="257">
        <v>416.6</v>
      </c>
      <c r="I866" s="257">
        <v>159.10000000000002</v>
      </c>
      <c r="J866" s="257">
        <v>257.5</v>
      </c>
      <c r="K866" s="257">
        <f t="shared" si="259"/>
        <v>50000</v>
      </c>
      <c r="L866" s="249">
        <v>0</v>
      </c>
      <c r="M866" s="249">
        <v>0</v>
      </c>
      <c r="N866" s="249">
        <v>0</v>
      </c>
      <c r="O866" s="41">
        <f>'[1]Прод. прилож (2)'!$D$1423</f>
        <v>50000</v>
      </c>
      <c r="P866" s="249">
        <f t="shared" si="260"/>
        <v>120.01920307249159</v>
      </c>
      <c r="Q866" s="41">
        <v>9673</v>
      </c>
      <c r="R866" s="57" t="s">
        <v>93</v>
      </c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</row>
    <row r="867" spans="1:207" s="118" customFormat="1" ht="30" customHeight="1" x14ac:dyDescent="0.25">
      <c r="A867" s="372" t="s">
        <v>1539</v>
      </c>
      <c r="B867" s="372"/>
      <c r="C867" s="372"/>
      <c r="D867" s="372"/>
      <c r="E867" s="372"/>
      <c r="F867" s="372"/>
      <c r="G867" s="372"/>
      <c r="H867" s="372"/>
      <c r="I867" s="372"/>
      <c r="J867" s="372"/>
      <c r="K867" s="372"/>
      <c r="L867" s="372"/>
      <c r="M867" s="372"/>
      <c r="N867" s="372"/>
      <c r="O867" s="372"/>
      <c r="P867" s="372"/>
      <c r="Q867" s="372"/>
      <c r="R867" s="372"/>
      <c r="S867" s="46"/>
      <c r="T867" s="15"/>
      <c r="U867" s="15"/>
    </row>
    <row r="868" spans="1:207" s="118" customFormat="1" ht="30" customHeight="1" x14ac:dyDescent="0.25">
      <c r="A868" s="373" t="s">
        <v>51</v>
      </c>
      <c r="B868" s="373"/>
      <c r="C868" s="232" t="s">
        <v>21</v>
      </c>
      <c r="D868" s="232" t="s">
        <v>21</v>
      </c>
      <c r="E868" s="232" t="s">
        <v>21</v>
      </c>
      <c r="F868" s="73" t="s">
        <v>21</v>
      </c>
      <c r="G868" s="73" t="s">
        <v>21</v>
      </c>
      <c r="H868" s="74">
        <f>SUM(H869:H870)</f>
        <v>1094.42</v>
      </c>
      <c r="I868" s="74">
        <f t="shared" ref="I868:N868" si="261">SUM(I869:I870)</f>
        <v>549.79999999999995</v>
      </c>
      <c r="J868" s="74">
        <f t="shared" si="261"/>
        <v>463.09999999999997</v>
      </c>
      <c r="K868" s="74">
        <f t="shared" si="261"/>
        <v>9282642.6500000004</v>
      </c>
      <c r="L868" s="74">
        <f t="shared" si="261"/>
        <v>0</v>
      </c>
      <c r="M868" s="74">
        <f t="shared" si="261"/>
        <v>0</v>
      </c>
      <c r="N868" s="74">
        <f t="shared" si="261"/>
        <v>0</v>
      </c>
      <c r="O868" s="74">
        <f>SUM(O869:O870)</f>
        <v>9282642.6500000004</v>
      </c>
      <c r="P868" s="29">
        <f>K868/H868</f>
        <v>8481.7918623563164</v>
      </c>
      <c r="Q868" s="75" t="s">
        <v>21</v>
      </c>
      <c r="R868" s="76" t="s">
        <v>21</v>
      </c>
      <c r="S868" s="46"/>
      <c r="T868" s="15"/>
      <c r="U868" s="15"/>
    </row>
    <row r="869" spans="1:207" s="14" customFormat="1" ht="30" customHeight="1" x14ac:dyDescent="0.25">
      <c r="A869" s="171">
        <v>591</v>
      </c>
      <c r="B869" s="82" t="s">
        <v>374</v>
      </c>
      <c r="C869" s="247">
        <v>1963</v>
      </c>
      <c r="D869" s="241" t="s">
        <v>201</v>
      </c>
      <c r="E869" s="247" t="s">
        <v>20</v>
      </c>
      <c r="F869" s="248">
        <v>2</v>
      </c>
      <c r="G869" s="248">
        <v>2</v>
      </c>
      <c r="H869" s="257">
        <v>777.72</v>
      </c>
      <c r="I869" s="258">
        <v>429.3</v>
      </c>
      <c r="J869" s="258">
        <v>266.89999999999998</v>
      </c>
      <c r="K869" s="257">
        <f>SUM(L869:O869)</f>
        <v>9267070.0099999998</v>
      </c>
      <c r="L869" s="249">
        <v>0</v>
      </c>
      <c r="M869" s="249">
        <v>0</v>
      </c>
      <c r="N869" s="249">
        <v>0</v>
      </c>
      <c r="O869" s="41">
        <f>'[1]Прод. прилож (2)'!$D$236</f>
        <v>9267070.0099999998</v>
      </c>
      <c r="P869" s="249">
        <f>K869/H869</f>
        <v>11915.689464074474</v>
      </c>
      <c r="Q869" s="41">
        <v>9673</v>
      </c>
      <c r="R869" s="57" t="s">
        <v>91</v>
      </c>
      <c r="S869" s="136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</row>
    <row r="870" spans="1:207" s="14" customFormat="1" ht="30" customHeight="1" x14ac:dyDescent="0.25">
      <c r="A870" s="171">
        <v>592</v>
      </c>
      <c r="B870" s="82" t="s">
        <v>397</v>
      </c>
      <c r="C870" s="247">
        <v>1963</v>
      </c>
      <c r="D870" s="241" t="s">
        <v>201</v>
      </c>
      <c r="E870" s="247" t="s">
        <v>20</v>
      </c>
      <c r="F870" s="248">
        <v>2</v>
      </c>
      <c r="G870" s="248">
        <v>1</v>
      </c>
      <c r="H870" s="257">
        <v>316.7</v>
      </c>
      <c r="I870" s="258">
        <v>120.5</v>
      </c>
      <c r="J870" s="258">
        <v>196.2</v>
      </c>
      <c r="K870" s="257">
        <f>SUM(L870:O870)</f>
        <v>15572.64</v>
      </c>
      <c r="L870" s="249">
        <v>0</v>
      </c>
      <c r="M870" s="249">
        <v>0</v>
      </c>
      <c r="N870" s="249">
        <v>0</v>
      </c>
      <c r="O870" s="41">
        <f>'[1]Прод. прилож (2)'!$D$740</f>
        <v>15572.64</v>
      </c>
      <c r="P870" s="249">
        <f>K870/H870</f>
        <v>49.171581938743287</v>
      </c>
      <c r="Q870" s="41">
        <v>9673</v>
      </c>
      <c r="R870" s="57" t="s">
        <v>92</v>
      </c>
      <c r="S870" s="17"/>
      <c r="T870" s="17"/>
    </row>
    <row r="871" spans="1:207" s="118" customFormat="1" ht="30" customHeight="1" x14ac:dyDescent="0.25">
      <c r="A871" s="372" t="s">
        <v>1540</v>
      </c>
      <c r="B871" s="372"/>
      <c r="C871" s="372"/>
      <c r="D871" s="372"/>
      <c r="E871" s="372"/>
      <c r="F871" s="372"/>
      <c r="G871" s="372"/>
      <c r="H871" s="372"/>
      <c r="I871" s="372"/>
      <c r="J871" s="372"/>
      <c r="K871" s="372"/>
      <c r="L871" s="372"/>
      <c r="M871" s="372"/>
      <c r="N871" s="372"/>
      <c r="O871" s="372"/>
      <c r="P871" s="372"/>
      <c r="Q871" s="372"/>
      <c r="R871" s="372"/>
      <c r="S871" s="46"/>
      <c r="T871" s="15"/>
      <c r="U871" s="15"/>
    </row>
    <row r="872" spans="1:207" s="118" customFormat="1" ht="30" customHeight="1" x14ac:dyDescent="0.25">
      <c r="A872" s="373" t="s">
        <v>53</v>
      </c>
      <c r="B872" s="373"/>
      <c r="C872" s="232" t="s">
        <v>21</v>
      </c>
      <c r="D872" s="232" t="s">
        <v>21</v>
      </c>
      <c r="E872" s="232" t="s">
        <v>21</v>
      </c>
      <c r="F872" s="73" t="s">
        <v>21</v>
      </c>
      <c r="G872" s="73" t="s">
        <v>21</v>
      </c>
      <c r="H872" s="74">
        <f>SUM(H873:H875)</f>
        <v>1863.7</v>
      </c>
      <c r="I872" s="74">
        <f t="shared" ref="I872:N872" si="262">SUM(I873:I875)</f>
        <v>149.6</v>
      </c>
      <c r="J872" s="74">
        <f t="shared" si="262"/>
        <v>1623.1000000000001</v>
      </c>
      <c r="K872" s="74">
        <f t="shared" si="262"/>
        <v>6934902.5199999996</v>
      </c>
      <c r="L872" s="74">
        <f t="shared" si="262"/>
        <v>0</v>
      </c>
      <c r="M872" s="74">
        <f t="shared" si="262"/>
        <v>0</v>
      </c>
      <c r="N872" s="74">
        <f t="shared" si="262"/>
        <v>0</v>
      </c>
      <c r="O872" s="74">
        <f>SUM(O873:O875)</f>
        <v>6934902.5199999996</v>
      </c>
      <c r="P872" s="29">
        <f>K872/H872</f>
        <v>3721.0401459462355</v>
      </c>
      <c r="Q872" s="75" t="s">
        <v>21</v>
      </c>
      <c r="R872" s="76" t="s">
        <v>21</v>
      </c>
      <c r="S872" s="46"/>
      <c r="T872" s="15"/>
      <c r="U872" s="15"/>
    </row>
    <row r="873" spans="1:207" s="14" customFormat="1" ht="30" customHeight="1" x14ac:dyDescent="0.25">
      <c r="A873" s="171">
        <v>593</v>
      </c>
      <c r="B873" s="82" t="s">
        <v>379</v>
      </c>
      <c r="C873" s="247">
        <v>1965</v>
      </c>
      <c r="D873" s="241" t="s">
        <v>201</v>
      </c>
      <c r="E873" s="247" t="s">
        <v>20</v>
      </c>
      <c r="F873" s="248">
        <v>2</v>
      </c>
      <c r="G873" s="248">
        <v>2</v>
      </c>
      <c r="H873" s="257">
        <v>764</v>
      </c>
      <c r="I873" s="258">
        <v>59.1</v>
      </c>
      <c r="J873" s="258">
        <v>613.9</v>
      </c>
      <c r="K873" s="257">
        <f t="shared" ref="K873:K875" si="263">SUM(L873:O873)</f>
        <v>6879368.3099999996</v>
      </c>
      <c r="L873" s="249">
        <v>0</v>
      </c>
      <c r="M873" s="249">
        <v>0</v>
      </c>
      <c r="N873" s="249">
        <v>0</v>
      </c>
      <c r="O873" s="41">
        <f>'[1]Прод. прилож (2)'!$D$238</f>
        <v>6879368.3099999996</v>
      </c>
      <c r="P873" s="249">
        <f t="shared" ref="P873:P875" si="264">K873/H873</f>
        <v>9004.4087827225121</v>
      </c>
      <c r="Q873" s="41">
        <v>9673</v>
      </c>
      <c r="R873" s="57" t="s">
        <v>91</v>
      </c>
      <c r="S873" s="136"/>
      <c r="T873" s="17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</row>
    <row r="874" spans="1:207" s="14" customFormat="1" ht="30" customHeight="1" x14ac:dyDescent="0.25">
      <c r="A874" s="272">
        <v>594</v>
      </c>
      <c r="B874" s="268" t="s">
        <v>398</v>
      </c>
      <c r="C874" s="279">
        <v>1966</v>
      </c>
      <c r="D874" s="274" t="s">
        <v>201</v>
      </c>
      <c r="E874" s="279" t="s">
        <v>20</v>
      </c>
      <c r="F874" s="281">
        <v>2</v>
      </c>
      <c r="G874" s="281">
        <v>2</v>
      </c>
      <c r="H874" s="297">
        <v>675.9</v>
      </c>
      <c r="I874" s="299">
        <v>48.9</v>
      </c>
      <c r="J874" s="299">
        <v>627</v>
      </c>
      <c r="K874" s="297">
        <f t="shared" si="263"/>
        <v>34066.92</v>
      </c>
      <c r="L874" s="292">
        <v>0</v>
      </c>
      <c r="M874" s="292">
        <v>0</v>
      </c>
      <c r="N874" s="292">
        <v>0</v>
      </c>
      <c r="O874" s="277">
        <f>'[1]Прод. прилож (2)'!$D$742</f>
        <v>34066.92</v>
      </c>
      <c r="P874" s="292">
        <f t="shared" si="264"/>
        <v>50.402308033732801</v>
      </c>
      <c r="Q874" s="277">
        <v>9673</v>
      </c>
      <c r="R874" s="306" t="s">
        <v>92</v>
      </c>
      <c r="S874" s="17"/>
      <c r="T874" s="17"/>
    </row>
    <row r="875" spans="1:207" s="118" customFormat="1" ht="30" customHeight="1" x14ac:dyDescent="0.25">
      <c r="A875" s="331">
        <v>595</v>
      </c>
      <c r="B875" s="82" t="s">
        <v>399</v>
      </c>
      <c r="C875" s="319">
        <v>1961</v>
      </c>
      <c r="D875" s="308" t="s">
        <v>201</v>
      </c>
      <c r="E875" s="319" t="s">
        <v>20</v>
      </c>
      <c r="F875" s="320">
        <v>2</v>
      </c>
      <c r="G875" s="320">
        <v>2</v>
      </c>
      <c r="H875" s="321">
        <v>423.8</v>
      </c>
      <c r="I875" s="315">
        <v>41.6</v>
      </c>
      <c r="J875" s="315">
        <v>382.2</v>
      </c>
      <c r="K875" s="321">
        <f t="shared" si="263"/>
        <v>21467.29</v>
      </c>
      <c r="L875" s="324">
        <v>0</v>
      </c>
      <c r="M875" s="324">
        <v>0</v>
      </c>
      <c r="N875" s="324">
        <v>0</v>
      </c>
      <c r="O875" s="41">
        <f>'[1]Прод. прилож (2)'!$D$743</f>
        <v>21467.29</v>
      </c>
      <c r="P875" s="324">
        <f t="shared" si="264"/>
        <v>50.654294478527611</v>
      </c>
      <c r="Q875" s="41">
        <v>9673</v>
      </c>
      <c r="R875" s="57" t="s">
        <v>92</v>
      </c>
      <c r="S875" s="16"/>
      <c r="T875" s="16"/>
      <c r="U875" s="15"/>
      <c r="V875" s="15"/>
      <c r="W875" s="15"/>
      <c r="X875" s="15"/>
      <c r="Y875" s="15"/>
      <c r="Z875" s="15"/>
      <c r="AA875" s="15"/>
      <c r="AB875" s="15"/>
      <c r="AC875" s="15"/>
      <c r="AD875" s="15"/>
      <c r="AE875" s="15"/>
      <c r="AF875" s="15"/>
      <c r="AG875" s="15"/>
      <c r="AH875" s="15"/>
      <c r="AI875" s="15"/>
      <c r="AJ875" s="15"/>
      <c r="AK875" s="15"/>
      <c r="AL875" s="15"/>
      <c r="AM875" s="15"/>
      <c r="AN875" s="15"/>
      <c r="AO875" s="15"/>
      <c r="AP875" s="15"/>
      <c r="AQ875" s="15"/>
      <c r="AR875" s="15"/>
      <c r="AS875" s="15"/>
      <c r="AT875" s="15"/>
      <c r="AU875" s="15"/>
      <c r="AV875" s="15"/>
      <c r="AW875" s="15"/>
      <c r="AX875" s="15"/>
      <c r="AY875" s="15"/>
      <c r="AZ875" s="15"/>
      <c r="BA875" s="15"/>
      <c r="BB875" s="15"/>
      <c r="BC875" s="15"/>
      <c r="BD875" s="15"/>
      <c r="BE875" s="15"/>
      <c r="BF875" s="15"/>
      <c r="BG875" s="15"/>
      <c r="BH875" s="15"/>
      <c r="BI875" s="15"/>
      <c r="BJ875" s="15"/>
      <c r="BK875" s="15"/>
      <c r="BL875" s="15"/>
      <c r="BM875" s="15"/>
      <c r="BN875" s="15"/>
      <c r="BO875" s="15"/>
      <c r="BP875" s="15"/>
      <c r="BQ875" s="15"/>
      <c r="BR875" s="15"/>
      <c r="BS875" s="15"/>
      <c r="BT875" s="15"/>
      <c r="BU875" s="15"/>
      <c r="BV875" s="15"/>
      <c r="BW875" s="15"/>
      <c r="BX875" s="15"/>
      <c r="BY875" s="15"/>
      <c r="BZ875" s="15"/>
      <c r="CA875" s="15"/>
      <c r="CB875" s="15"/>
      <c r="CC875" s="15"/>
      <c r="CD875" s="15"/>
      <c r="CE875" s="15"/>
      <c r="CF875" s="15"/>
      <c r="CG875" s="15"/>
      <c r="CH875" s="15"/>
      <c r="CI875" s="15"/>
      <c r="CJ875" s="15"/>
      <c r="CK875" s="15"/>
      <c r="CL875" s="15"/>
      <c r="CM875" s="15"/>
      <c r="CN875" s="15"/>
      <c r="CO875" s="15"/>
      <c r="CP875" s="15"/>
      <c r="CQ875" s="15"/>
      <c r="CR875" s="15"/>
      <c r="CS875" s="15"/>
      <c r="CT875" s="15"/>
      <c r="CU875" s="15"/>
      <c r="CV875" s="15"/>
      <c r="CW875" s="15"/>
      <c r="CX875" s="15"/>
      <c r="CY875" s="15"/>
      <c r="CZ875" s="15"/>
      <c r="DA875" s="15"/>
      <c r="DB875" s="15"/>
      <c r="DC875" s="15"/>
      <c r="DD875" s="15"/>
      <c r="DE875" s="15"/>
      <c r="DF875" s="15"/>
      <c r="DG875" s="15"/>
      <c r="DH875" s="15"/>
      <c r="DI875" s="15"/>
      <c r="DJ875" s="15"/>
      <c r="DK875" s="15"/>
      <c r="DL875" s="15"/>
      <c r="DM875" s="15"/>
      <c r="DN875" s="15"/>
      <c r="DO875" s="15"/>
      <c r="DP875" s="15"/>
      <c r="DQ875" s="15"/>
      <c r="DR875" s="15"/>
      <c r="DS875" s="15"/>
      <c r="DT875" s="15"/>
      <c r="DU875" s="15"/>
      <c r="DV875" s="15"/>
      <c r="DW875" s="15"/>
      <c r="DX875" s="15"/>
      <c r="DY875" s="15"/>
      <c r="DZ875" s="15"/>
      <c r="EA875" s="15"/>
      <c r="EB875" s="15"/>
      <c r="EC875" s="15"/>
      <c r="ED875" s="15"/>
      <c r="EE875" s="15"/>
      <c r="EF875" s="15"/>
      <c r="EG875" s="15"/>
      <c r="EH875" s="15"/>
      <c r="EI875" s="15"/>
      <c r="EJ875" s="15"/>
      <c r="EK875" s="15"/>
      <c r="EL875" s="15"/>
      <c r="EM875" s="15"/>
      <c r="EN875" s="15"/>
      <c r="EO875" s="15"/>
      <c r="EP875" s="15"/>
      <c r="EQ875" s="15"/>
      <c r="ER875" s="15"/>
      <c r="ES875" s="15"/>
      <c r="ET875" s="15"/>
      <c r="EU875" s="15"/>
      <c r="EV875" s="15"/>
      <c r="EW875" s="15"/>
      <c r="EX875" s="15"/>
      <c r="EY875" s="15"/>
      <c r="EZ875" s="15"/>
      <c r="FA875" s="15"/>
      <c r="FB875" s="15"/>
      <c r="FC875" s="15"/>
      <c r="FD875" s="15"/>
      <c r="FE875" s="15"/>
      <c r="FF875" s="15"/>
      <c r="FG875" s="15"/>
      <c r="FH875" s="15"/>
      <c r="FI875" s="15"/>
      <c r="FJ875" s="15"/>
      <c r="FK875" s="15"/>
      <c r="FL875" s="15"/>
      <c r="FM875" s="15"/>
      <c r="FN875" s="15"/>
      <c r="FO875" s="15"/>
      <c r="FP875" s="15"/>
      <c r="FQ875" s="15"/>
      <c r="FR875" s="15"/>
      <c r="FS875" s="15"/>
      <c r="FT875" s="15"/>
      <c r="FU875" s="15"/>
      <c r="FV875" s="15"/>
      <c r="FW875" s="15"/>
      <c r="FX875" s="15"/>
      <c r="FY875" s="15"/>
      <c r="FZ875" s="15"/>
      <c r="GA875" s="15"/>
      <c r="GB875" s="15"/>
      <c r="GC875" s="15"/>
      <c r="GD875" s="15"/>
      <c r="GE875" s="15"/>
      <c r="GF875" s="15"/>
      <c r="GG875" s="15"/>
      <c r="GH875" s="15"/>
      <c r="GI875" s="15"/>
      <c r="GJ875" s="15"/>
      <c r="GK875" s="15"/>
      <c r="GL875" s="15"/>
      <c r="GM875" s="15"/>
      <c r="GN875" s="15"/>
      <c r="GO875" s="15"/>
      <c r="GP875" s="15"/>
      <c r="GQ875" s="15"/>
      <c r="GR875" s="15"/>
      <c r="GS875" s="15"/>
      <c r="GT875" s="15"/>
      <c r="GU875" s="15"/>
      <c r="GV875" s="15"/>
      <c r="GW875" s="15"/>
      <c r="GX875" s="15"/>
      <c r="GY875" s="15"/>
    </row>
    <row r="876" spans="1:207" s="118" customFormat="1" ht="30" customHeight="1" x14ac:dyDescent="0.25">
      <c r="A876" s="372" t="s">
        <v>1541</v>
      </c>
      <c r="B876" s="372"/>
      <c r="C876" s="372"/>
      <c r="D876" s="372"/>
      <c r="E876" s="372"/>
      <c r="F876" s="372"/>
      <c r="G876" s="372"/>
      <c r="H876" s="372"/>
      <c r="I876" s="372"/>
      <c r="J876" s="372"/>
      <c r="K876" s="372"/>
      <c r="L876" s="372"/>
      <c r="M876" s="372"/>
      <c r="N876" s="372"/>
      <c r="O876" s="372"/>
      <c r="P876" s="372"/>
      <c r="Q876" s="372"/>
      <c r="R876" s="372"/>
      <c r="S876" s="46"/>
      <c r="T876" s="15"/>
      <c r="U876" s="15"/>
    </row>
    <row r="877" spans="1:207" s="118" customFormat="1" ht="30" customHeight="1" x14ac:dyDescent="0.25">
      <c r="A877" s="373" t="s">
        <v>52</v>
      </c>
      <c r="B877" s="373"/>
      <c r="C877" s="232" t="s">
        <v>21</v>
      </c>
      <c r="D877" s="232" t="s">
        <v>21</v>
      </c>
      <c r="E877" s="232" t="s">
        <v>21</v>
      </c>
      <c r="F877" s="73" t="s">
        <v>21</v>
      </c>
      <c r="G877" s="73" t="s">
        <v>21</v>
      </c>
      <c r="H877" s="74">
        <f>SUM(H878:H881)</f>
        <v>1311.22</v>
      </c>
      <c r="I877" s="74">
        <f t="shared" ref="I877:N877" si="265">SUM(I878:I881)</f>
        <v>127.80000000000001</v>
      </c>
      <c r="J877" s="74">
        <f t="shared" si="265"/>
        <v>1141.2</v>
      </c>
      <c r="K877" s="74">
        <f t="shared" si="265"/>
        <v>11141317.789999999</v>
      </c>
      <c r="L877" s="74">
        <f t="shared" si="265"/>
        <v>0</v>
      </c>
      <c r="M877" s="74">
        <f t="shared" si="265"/>
        <v>0</v>
      </c>
      <c r="N877" s="74">
        <f t="shared" si="265"/>
        <v>0</v>
      </c>
      <c r="O877" s="74">
        <f>SUM(O878:O881)</f>
        <v>11141317.789999999</v>
      </c>
      <c r="P877" s="29">
        <f>K877/H877</f>
        <v>8496.9095880172663</v>
      </c>
      <c r="Q877" s="75" t="s">
        <v>21</v>
      </c>
      <c r="R877" s="76" t="s">
        <v>21</v>
      </c>
      <c r="S877" s="46"/>
      <c r="T877" s="15"/>
      <c r="U877" s="15"/>
    </row>
    <row r="878" spans="1:207" s="14" customFormat="1" ht="30" customHeight="1" x14ac:dyDescent="0.25">
      <c r="A878" s="383">
        <v>596</v>
      </c>
      <c r="B878" s="388" t="s">
        <v>372</v>
      </c>
      <c r="C878" s="378">
        <v>1962</v>
      </c>
      <c r="D878" s="378">
        <v>1997</v>
      </c>
      <c r="E878" s="378" t="s">
        <v>20</v>
      </c>
      <c r="F878" s="394">
        <v>2</v>
      </c>
      <c r="G878" s="394">
        <v>2</v>
      </c>
      <c r="H878" s="425">
        <v>474.72</v>
      </c>
      <c r="I878" s="423">
        <v>46.300000000000011</v>
      </c>
      <c r="J878" s="423">
        <v>386.2</v>
      </c>
      <c r="K878" s="257">
        <f>SUM(L878:O878)</f>
        <v>4760583.79</v>
      </c>
      <c r="L878" s="249">
        <v>0</v>
      </c>
      <c r="M878" s="249">
        <v>0</v>
      </c>
      <c r="N878" s="249">
        <v>0</v>
      </c>
      <c r="O878" s="41">
        <f>'[1]Прод. прилож (2)'!$D$240</f>
        <v>4760583.79</v>
      </c>
      <c r="P878" s="249">
        <f>K878/H878</f>
        <v>10028.193019042803</v>
      </c>
      <c r="Q878" s="41">
        <v>9673</v>
      </c>
      <c r="R878" s="57" t="s">
        <v>91</v>
      </c>
      <c r="S878" s="136"/>
      <c r="T878" s="17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</row>
    <row r="879" spans="1:207" s="14" customFormat="1" ht="30" customHeight="1" x14ac:dyDescent="0.25">
      <c r="A879" s="384"/>
      <c r="B879" s="389"/>
      <c r="C879" s="379"/>
      <c r="D879" s="379"/>
      <c r="E879" s="379"/>
      <c r="F879" s="395"/>
      <c r="G879" s="395"/>
      <c r="H879" s="426"/>
      <c r="I879" s="424"/>
      <c r="J879" s="424"/>
      <c r="K879" s="257">
        <f>SUM(L879:O879)</f>
        <v>198557.65</v>
      </c>
      <c r="L879" s="249">
        <v>0</v>
      </c>
      <c r="M879" s="249">
        <v>0</v>
      </c>
      <c r="N879" s="249">
        <v>0</v>
      </c>
      <c r="O879" s="41">
        <f>'[1]Прод. прилож (2)'!$D$745</f>
        <v>198557.65</v>
      </c>
      <c r="P879" s="249">
        <f>K879/H878</f>
        <v>418.26266009437137</v>
      </c>
      <c r="Q879" s="41">
        <v>9673</v>
      </c>
      <c r="R879" s="57" t="s">
        <v>92</v>
      </c>
      <c r="S879" s="136"/>
      <c r="T879" s="17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</row>
    <row r="880" spans="1:207" s="14" customFormat="1" ht="30" customHeight="1" x14ac:dyDescent="0.25">
      <c r="A880" s="171">
        <v>597</v>
      </c>
      <c r="B880" s="82" t="s">
        <v>394</v>
      </c>
      <c r="C880" s="247">
        <v>1963</v>
      </c>
      <c r="D880" s="241" t="s">
        <v>201</v>
      </c>
      <c r="E880" s="247" t="s">
        <v>20</v>
      </c>
      <c r="F880" s="248">
        <v>2</v>
      </c>
      <c r="G880" s="248">
        <v>2</v>
      </c>
      <c r="H880" s="257">
        <v>418.5</v>
      </c>
      <c r="I880" s="258">
        <v>38.5</v>
      </c>
      <c r="J880" s="258">
        <v>380</v>
      </c>
      <c r="K880" s="257">
        <f>SUM(L880:O880)</f>
        <v>20917.849999999999</v>
      </c>
      <c r="L880" s="249">
        <v>0</v>
      </c>
      <c r="M880" s="249">
        <v>0</v>
      </c>
      <c r="N880" s="249">
        <v>0</v>
      </c>
      <c r="O880" s="41">
        <f>'[1]Прод. прилож (2)'!$D$746</f>
        <v>20917.849999999999</v>
      </c>
      <c r="P880" s="249">
        <f>K880/H880</f>
        <v>49.98291517323775</v>
      </c>
      <c r="Q880" s="41">
        <v>9673</v>
      </c>
      <c r="R880" s="57" t="s">
        <v>92</v>
      </c>
      <c r="S880" s="17"/>
      <c r="T880" s="17"/>
    </row>
    <row r="881" spans="1:207" s="14" customFormat="1" ht="30" customHeight="1" x14ac:dyDescent="0.25">
      <c r="A881" s="171">
        <v>598</v>
      </c>
      <c r="B881" s="82" t="s">
        <v>414</v>
      </c>
      <c r="C881" s="247">
        <v>1965</v>
      </c>
      <c r="D881" s="241" t="s">
        <v>201</v>
      </c>
      <c r="E881" s="247" t="s">
        <v>20</v>
      </c>
      <c r="F881" s="248">
        <v>2</v>
      </c>
      <c r="G881" s="248">
        <v>2</v>
      </c>
      <c r="H881" s="257">
        <v>418</v>
      </c>
      <c r="I881" s="257">
        <v>43</v>
      </c>
      <c r="J881" s="257">
        <v>375</v>
      </c>
      <c r="K881" s="257">
        <f>SUM(L881:O881)</f>
        <v>6161258.5</v>
      </c>
      <c r="L881" s="249">
        <v>0</v>
      </c>
      <c r="M881" s="249">
        <v>0</v>
      </c>
      <c r="N881" s="249">
        <v>0</v>
      </c>
      <c r="O881" s="41">
        <f>'[1]Прод. прилож (2)'!$D$1425</f>
        <v>6161258.5</v>
      </c>
      <c r="P881" s="249">
        <f>K881/H881</f>
        <v>14739.852870813396</v>
      </c>
      <c r="Q881" s="41">
        <v>9673</v>
      </c>
      <c r="R881" s="57" t="s">
        <v>93</v>
      </c>
      <c r="S881" s="17"/>
      <c r="T881" s="17"/>
    </row>
    <row r="882" spans="1:207" s="118" customFormat="1" ht="30" customHeight="1" x14ac:dyDescent="0.25">
      <c r="A882" s="372" t="s">
        <v>1542</v>
      </c>
      <c r="B882" s="372"/>
      <c r="C882" s="372"/>
      <c r="D882" s="372"/>
      <c r="E882" s="372"/>
      <c r="F882" s="372"/>
      <c r="G882" s="372"/>
      <c r="H882" s="372"/>
      <c r="I882" s="372"/>
      <c r="J882" s="372"/>
      <c r="K882" s="372"/>
      <c r="L882" s="372"/>
      <c r="M882" s="372"/>
      <c r="N882" s="372"/>
      <c r="O882" s="372"/>
      <c r="P882" s="372"/>
      <c r="Q882" s="372"/>
      <c r="R882" s="372"/>
      <c r="S882" s="46"/>
      <c r="T882" s="15"/>
      <c r="U882" s="15"/>
    </row>
    <row r="883" spans="1:207" s="118" customFormat="1" ht="30" customHeight="1" x14ac:dyDescent="0.25">
      <c r="A883" s="373" t="s">
        <v>811</v>
      </c>
      <c r="B883" s="373"/>
      <c r="C883" s="232" t="s">
        <v>21</v>
      </c>
      <c r="D883" s="232" t="s">
        <v>21</v>
      </c>
      <c r="E883" s="232" t="s">
        <v>21</v>
      </c>
      <c r="F883" s="73" t="s">
        <v>21</v>
      </c>
      <c r="G883" s="73" t="s">
        <v>21</v>
      </c>
      <c r="H883" s="74">
        <f>SUM(H884:H887)</f>
        <v>1420.8999999999999</v>
      </c>
      <c r="I883" s="74">
        <f t="shared" ref="I883:N883" si="266">SUM(I884:I887)</f>
        <v>71</v>
      </c>
      <c r="J883" s="74">
        <f t="shared" si="266"/>
        <v>1306.1999999999998</v>
      </c>
      <c r="K883" s="74">
        <f t="shared" si="266"/>
        <v>200000</v>
      </c>
      <c r="L883" s="74">
        <f t="shared" si="266"/>
        <v>0</v>
      </c>
      <c r="M883" s="74">
        <f t="shared" si="266"/>
        <v>0</v>
      </c>
      <c r="N883" s="74">
        <f t="shared" si="266"/>
        <v>0</v>
      </c>
      <c r="O883" s="74">
        <f>SUM(O884:O887)</f>
        <v>200000</v>
      </c>
      <c r="P883" s="29">
        <f t="shared" ref="P883:P887" si="267">K883/H883</f>
        <v>140.75585896262933</v>
      </c>
      <c r="Q883" s="75" t="s">
        <v>21</v>
      </c>
      <c r="R883" s="76" t="s">
        <v>21</v>
      </c>
      <c r="S883" s="46"/>
      <c r="T883" s="15"/>
      <c r="U883" s="15"/>
    </row>
    <row r="884" spans="1:207" ht="30" customHeight="1" x14ac:dyDescent="0.25">
      <c r="A884" s="171">
        <v>599</v>
      </c>
      <c r="B884" s="82" t="s">
        <v>1416</v>
      </c>
      <c r="C884" s="192">
        <v>1962</v>
      </c>
      <c r="D884" s="192" t="s">
        <v>201</v>
      </c>
      <c r="E884" s="192" t="s">
        <v>20</v>
      </c>
      <c r="F884" s="194">
        <v>2</v>
      </c>
      <c r="G884" s="194">
        <v>1</v>
      </c>
      <c r="H884" s="235">
        <v>494.8</v>
      </c>
      <c r="I884" s="235">
        <v>0</v>
      </c>
      <c r="J884" s="235">
        <v>494.8</v>
      </c>
      <c r="K884" s="38">
        <f>SUM(L884:O884)</f>
        <v>50000</v>
      </c>
      <c r="L884" s="38">
        <v>0</v>
      </c>
      <c r="M884" s="38">
        <v>0</v>
      </c>
      <c r="N884" s="38">
        <v>0</v>
      </c>
      <c r="O884" s="38">
        <f>'[1]Прод. прилож (2)'!$D$1427</f>
        <v>50000</v>
      </c>
      <c r="P884" s="41">
        <f>K884/H884</f>
        <v>101.05092966855295</v>
      </c>
      <c r="Q884" s="41">
        <v>9673</v>
      </c>
      <c r="R884" s="31" t="s">
        <v>93</v>
      </c>
      <c r="S884" s="2"/>
      <c r="T884" s="2"/>
      <c r="U884" s="2"/>
    </row>
    <row r="885" spans="1:207" s="14" customFormat="1" ht="30" customHeight="1" x14ac:dyDescent="0.25">
      <c r="A885" s="171">
        <v>600</v>
      </c>
      <c r="B885" s="237" t="s">
        <v>1181</v>
      </c>
      <c r="C885" s="192">
        <v>1962</v>
      </c>
      <c r="D885" s="192">
        <v>2009</v>
      </c>
      <c r="E885" s="192" t="s">
        <v>20</v>
      </c>
      <c r="F885" s="194">
        <v>2</v>
      </c>
      <c r="G885" s="194">
        <v>1</v>
      </c>
      <c r="H885" s="239">
        <v>337.4</v>
      </c>
      <c r="I885" s="239">
        <v>23.5</v>
      </c>
      <c r="J885" s="239">
        <v>270.2</v>
      </c>
      <c r="K885" s="257">
        <f>SUM(L885:O885)</f>
        <v>50000</v>
      </c>
      <c r="L885" s="249">
        <v>0</v>
      </c>
      <c r="M885" s="249">
        <v>0</v>
      </c>
      <c r="N885" s="249">
        <v>0</v>
      </c>
      <c r="O885" s="41">
        <f>'[1]Прод. прилож (2)'!$D$1428</f>
        <v>50000</v>
      </c>
      <c r="P885" s="249">
        <f t="shared" si="267"/>
        <v>148.19205690574987</v>
      </c>
      <c r="Q885" s="41">
        <v>9673</v>
      </c>
      <c r="R885" s="57" t="s">
        <v>93</v>
      </c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</row>
    <row r="886" spans="1:207" ht="30" customHeight="1" x14ac:dyDescent="0.25">
      <c r="A886" s="171">
        <v>601</v>
      </c>
      <c r="B886" s="82" t="s">
        <v>1182</v>
      </c>
      <c r="C886" s="247">
        <v>1962</v>
      </c>
      <c r="D886" s="247">
        <v>2012</v>
      </c>
      <c r="E886" s="247" t="s">
        <v>20</v>
      </c>
      <c r="F886" s="248">
        <v>2</v>
      </c>
      <c r="G886" s="248">
        <v>1</v>
      </c>
      <c r="H886" s="257">
        <v>294.39999999999998</v>
      </c>
      <c r="I886" s="257">
        <v>23.8</v>
      </c>
      <c r="J886" s="257">
        <v>270.60000000000002</v>
      </c>
      <c r="K886" s="257">
        <f>SUM(L886:O886)</f>
        <v>50000</v>
      </c>
      <c r="L886" s="249">
        <v>0</v>
      </c>
      <c r="M886" s="249">
        <v>0</v>
      </c>
      <c r="N886" s="249">
        <v>0</v>
      </c>
      <c r="O886" s="41">
        <f>'[1]Прод. прилож (2)'!$D$1429</f>
        <v>50000</v>
      </c>
      <c r="P886" s="249">
        <f t="shared" si="267"/>
        <v>169.83695652173915</v>
      </c>
      <c r="Q886" s="41">
        <v>9673</v>
      </c>
      <c r="R886" s="57" t="s">
        <v>93</v>
      </c>
      <c r="S886" s="14"/>
    </row>
    <row r="887" spans="1:207" ht="30" customHeight="1" x14ac:dyDescent="0.25">
      <c r="A887" s="171">
        <v>602</v>
      </c>
      <c r="B887" s="82" t="s">
        <v>1183</v>
      </c>
      <c r="C887" s="247">
        <v>1962</v>
      </c>
      <c r="D887" s="247">
        <v>2011</v>
      </c>
      <c r="E887" s="247" t="s">
        <v>20</v>
      </c>
      <c r="F887" s="248">
        <v>2</v>
      </c>
      <c r="G887" s="248">
        <v>1</v>
      </c>
      <c r="H887" s="257">
        <v>294.3</v>
      </c>
      <c r="I887" s="257">
        <v>23.7</v>
      </c>
      <c r="J887" s="257">
        <v>270.60000000000002</v>
      </c>
      <c r="K887" s="257">
        <f>SUM(L887:O887)</f>
        <v>50000</v>
      </c>
      <c r="L887" s="249">
        <v>0</v>
      </c>
      <c r="M887" s="249">
        <v>0</v>
      </c>
      <c r="N887" s="249">
        <v>0</v>
      </c>
      <c r="O887" s="41">
        <f>'[1]Прод. прилож (2)'!$D$1430</f>
        <v>50000</v>
      </c>
      <c r="P887" s="249">
        <f t="shared" si="267"/>
        <v>169.89466530750934</v>
      </c>
      <c r="Q887" s="41">
        <v>9673</v>
      </c>
      <c r="R887" s="57" t="s">
        <v>93</v>
      </c>
      <c r="S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  <c r="BR887" s="14"/>
      <c r="BS887" s="14"/>
      <c r="BT887" s="14"/>
      <c r="BU887" s="14"/>
      <c r="BV887" s="14"/>
      <c r="BW887" s="14"/>
      <c r="BX887" s="14"/>
      <c r="BY887" s="14"/>
      <c r="BZ887" s="14"/>
      <c r="CA887" s="14"/>
      <c r="CB887" s="14"/>
      <c r="CC887" s="14"/>
      <c r="CD887" s="14"/>
      <c r="CE887" s="14"/>
      <c r="CF887" s="14"/>
      <c r="CG887" s="14"/>
      <c r="CH887" s="14"/>
      <c r="CI887" s="14"/>
      <c r="CJ887" s="14"/>
      <c r="CK887" s="14"/>
      <c r="CL887" s="14"/>
      <c r="CM887" s="14"/>
      <c r="CN887" s="14"/>
      <c r="CO887" s="14"/>
      <c r="CP887" s="14"/>
      <c r="CQ887" s="14"/>
      <c r="CR887" s="14"/>
      <c r="CS887" s="14"/>
      <c r="CT887" s="14"/>
      <c r="CU887" s="14"/>
      <c r="CV887" s="14"/>
      <c r="CW887" s="14"/>
      <c r="CX887" s="14"/>
      <c r="CY887" s="14"/>
      <c r="CZ887" s="14"/>
      <c r="DA887" s="14"/>
      <c r="DB887" s="14"/>
      <c r="DC887" s="14"/>
      <c r="DD887" s="14"/>
      <c r="DE887" s="14"/>
      <c r="DF887" s="14"/>
      <c r="DG887" s="14"/>
      <c r="DH887" s="14"/>
      <c r="DI887" s="14"/>
      <c r="DJ887" s="14"/>
      <c r="DK887" s="14"/>
      <c r="DL887" s="14"/>
      <c r="DM887" s="14"/>
      <c r="DN887" s="14"/>
      <c r="DO887" s="14"/>
      <c r="DP887" s="14"/>
      <c r="DQ887" s="14"/>
      <c r="DR887" s="14"/>
      <c r="DS887" s="14"/>
      <c r="DT887" s="14"/>
      <c r="DU887" s="14"/>
      <c r="DV887" s="14"/>
      <c r="DW887" s="14"/>
      <c r="DX887" s="14"/>
      <c r="DY887" s="14"/>
      <c r="DZ887" s="14"/>
      <c r="EA887" s="14"/>
      <c r="EB887" s="14"/>
      <c r="EC887" s="14"/>
      <c r="ED887" s="14"/>
      <c r="EE887" s="14"/>
      <c r="EF887" s="14"/>
      <c r="EG887" s="14"/>
      <c r="EH887" s="14"/>
      <c r="EI887" s="14"/>
      <c r="EJ887" s="14"/>
      <c r="EK887" s="14"/>
      <c r="EL887" s="14"/>
      <c r="EM887" s="14"/>
      <c r="EN887" s="14"/>
      <c r="EO887" s="14"/>
      <c r="EP887" s="14"/>
      <c r="EQ887" s="14"/>
      <c r="ER887" s="14"/>
      <c r="ES887" s="14"/>
      <c r="ET887" s="14"/>
      <c r="EU887" s="14"/>
      <c r="EV887" s="14"/>
      <c r="EW887" s="14"/>
      <c r="EX887" s="14"/>
      <c r="EY887" s="14"/>
      <c r="EZ887" s="14"/>
      <c r="FA887" s="14"/>
      <c r="FB887" s="14"/>
      <c r="FC887" s="14"/>
      <c r="FD887" s="14"/>
      <c r="FE887" s="14"/>
      <c r="FF887" s="14"/>
      <c r="FG887" s="14"/>
      <c r="FH887" s="14"/>
      <c r="FI887" s="14"/>
      <c r="FJ887" s="14"/>
      <c r="FK887" s="14"/>
      <c r="FL887" s="14"/>
      <c r="FM887" s="14"/>
      <c r="FN887" s="14"/>
      <c r="FO887" s="14"/>
      <c r="FP887" s="14"/>
      <c r="FQ887" s="14"/>
      <c r="FR887" s="14"/>
      <c r="FS887" s="14"/>
      <c r="FT887" s="14"/>
      <c r="FU887" s="14"/>
      <c r="FV887" s="14"/>
      <c r="FW887" s="14"/>
      <c r="FX887" s="14"/>
      <c r="FY887" s="14"/>
      <c r="FZ887" s="14"/>
      <c r="GA887" s="14"/>
      <c r="GB887" s="14"/>
      <c r="GC887" s="14"/>
      <c r="GD887" s="14"/>
      <c r="GE887" s="14"/>
      <c r="GF887" s="14"/>
      <c r="GG887" s="14"/>
      <c r="GH887" s="14"/>
      <c r="GI887" s="14"/>
      <c r="GJ887" s="14"/>
      <c r="GK887" s="14"/>
      <c r="GL887" s="14"/>
      <c r="GM887" s="14"/>
      <c r="GN887" s="14"/>
      <c r="GO887" s="14"/>
      <c r="GP887" s="14"/>
      <c r="GQ887" s="14"/>
      <c r="GR887" s="14"/>
      <c r="GS887" s="14"/>
      <c r="GT887" s="14"/>
      <c r="GU887" s="14"/>
      <c r="GV887" s="14"/>
      <c r="GW887" s="14"/>
      <c r="GX887" s="14"/>
      <c r="GY887" s="14"/>
    </row>
    <row r="888" spans="1:207" s="118" customFormat="1" ht="30" customHeight="1" x14ac:dyDescent="0.25">
      <c r="A888" s="372" t="s">
        <v>1543</v>
      </c>
      <c r="B888" s="372"/>
      <c r="C888" s="372"/>
      <c r="D888" s="372"/>
      <c r="E888" s="372"/>
      <c r="F888" s="372"/>
      <c r="G888" s="372"/>
      <c r="H888" s="372"/>
      <c r="I888" s="372"/>
      <c r="J888" s="372"/>
      <c r="K888" s="372"/>
      <c r="L888" s="372"/>
      <c r="M888" s="372"/>
      <c r="N888" s="372"/>
      <c r="O888" s="372"/>
      <c r="P888" s="372"/>
      <c r="Q888" s="372"/>
      <c r="R888" s="372"/>
      <c r="S888" s="46"/>
      <c r="T888" s="15"/>
      <c r="U888" s="15"/>
    </row>
    <row r="889" spans="1:207" s="118" customFormat="1" ht="30" customHeight="1" x14ac:dyDescent="0.25">
      <c r="A889" s="373" t="s">
        <v>810</v>
      </c>
      <c r="B889" s="373"/>
      <c r="C889" s="232" t="s">
        <v>21</v>
      </c>
      <c r="D889" s="232" t="s">
        <v>21</v>
      </c>
      <c r="E889" s="232" t="s">
        <v>21</v>
      </c>
      <c r="F889" s="73" t="s">
        <v>21</v>
      </c>
      <c r="G889" s="73" t="s">
        <v>21</v>
      </c>
      <c r="H889" s="74">
        <f>SUM(H890:H893)</f>
        <v>1665.4599999999998</v>
      </c>
      <c r="I889" s="74">
        <f t="shared" ref="I889:N889" si="268">SUM(I890:I893)</f>
        <v>521.20000000000005</v>
      </c>
      <c r="J889" s="74">
        <f t="shared" si="268"/>
        <v>1024.8</v>
      </c>
      <c r="K889" s="74">
        <f t="shared" si="268"/>
        <v>12427151.300000001</v>
      </c>
      <c r="L889" s="74">
        <f t="shared" si="268"/>
        <v>0</v>
      </c>
      <c r="M889" s="74">
        <f t="shared" si="268"/>
        <v>0</v>
      </c>
      <c r="N889" s="74">
        <f t="shared" si="268"/>
        <v>0</v>
      </c>
      <c r="O889" s="74">
        <f>SUM(O890:O893)</f>
        <v>12427151.300000001</v>
      </c>
      <c r="P889" s="29">
        <f>K889/H889</f>
        <v>7461.6930457651351</v>
      </c>
      <c r="Q889" s="75" t="s">
        <v>21</v>
      </c>
      <c r="R889" s="76" t="s">
        <v>21</v>
      </c>
      <c r="S889" s="46"/>
      <c r="T889" s="15"/>
      <c r="U889" s="15"/>
    </row>
    <row r="890" spans="1:207" s="15" customFormat="1" ht="30" customHeight="1" x14ac:dyDescent="0.25">
      <c r="A890" s="383">
        <v>603</v>
      </c>
      <c r="B890" s="388" t="s">
        <v>373</v>
      </c>
      <c r="C890" s="428">
        <v>1966</v>
      </c>
      <c r="D890" s="428" t="s">
        <v>201</v>
      </c>
      <c r="E890" s="428" t="s">
        <v>20</v>
      </c>
      <c r="F890" s="504">
        <v>2</v>
      </c>
      <c r="G890" s="504">
        <v>2</v>
      </c>
      <c r="H890" s="425">
        <v>708.76</v>
      </c>
      <c r="I890" s="423">
        <v>156.19999999999999</v>
      </c>
      <c r="J890" s="423">
        <v>433.09999999999997</v>
      </c>
      <c r="K890" s="257">
        <f>SUM(L890:O890)</f>
        <v>29351.45</v>
      </c>
      <c r="L890" s="249">
        <v>0</v>
      </c>
      <c r="M890" s="249">
        <v>0</v>
      </c>
      <c r="N890" s="249">
        <v>0</v>
      </c>
      <c r="O890" s="41">
        <f>'[1]Прод. прилож (2)'!$D$749</f>
        <v>29351.45</v>
      </c>
      <c r="P890" s="249">
        <f>K890/H890</f>
        <v>41.412396297759472</v>
      </c>
      <c r="Q890" s="41">
        <v>9673</v>
      </c>
      <c r="R890" s="57" t="s">
        <v>92</v>
      </c>
      <c r="V890" s="118"/>
      <c r="W890" s="118"/>
      <c r="X890" s="118"/>
      <c r="Y890" s="118"/>
      <c r="Z890" s="118"/>
      <c r="AA890" s="118"/>
      <c r="AB890" s="118"/>
      <c r="AC890" s="118"/>
      <c r="AD890" s="118"/>
      <c r="AE890" s="118"/>
      <c r="AF890" s="118"/>
      <c r="AG890" s="118"/>
      <c r="AH890" s="118"/>
      <c r="AI890" s="118"/>
      <c r="AJ890" s="118"/>
      <c r="AK890" s="118"/>
      <c r="AL890" s="118"/>
      <c r="AM890" s="118"/>
      <c r="AN890" s="118"/>
      <c r="AO890" s="118"/>
      <c r="AP890" s="118"/>
      <c r="AQ890" s="118"/>
      <c r="AR890" s="118"/>
      <c r="AS890" s="118"/>
      <c r="AT890" s="118"/>
      <c r="AU890" s="118"/>
      <c r="AV890" s="118"/>
      <c r="AW890" s="118"/>
      <c r="AX890" s="118"/>
      <c r="AY890" s="118"/>
      <c r="AZ890" s="118"/>
      <c r="BA890" s="118"/>
      <c r="BB890" s="118"/>
      <c r="BC890" s="118"/>
      <c r="BD890" s="118"/>
      <c r="BE890" s="118"/>
      <c r="BF890" s="118"/>
      <c r="BG890" s="118"/>
      <c r="BH890" s="118"/>
      <c r="BI890" s="118"/>
      <c r="BJ890" s="118"/>
      <c r="BK890" s="118"/>
      <c r="BL890" s="118"/>
      <c r="BM890" s="118"/>
      <c r="BN890" s="118"/>
      <c r="BO890" s="118"/>
      <c r="BP890" s="118"/>
      <c r="BQ890" s="118"/>
      <c r="BR890" s="118"/>
      <c r="BS890" s="118"/>
      <c r="BT890" s="118"/>
      <c r="BU890" s="118"/>
      <c r="BV890" s="118"/>
      <c r="BW890" s="118"/>
      <c r="BX890" s="118"/>
      <c r="BY890" s="118"/>
      <c r="BZ890" s="118"/>
      <c r="CA890" s="118"/>
      <c r="CB890" s="118"/>
      <c r="CC890" s="118"/>
      <c r="CD890" s="118"/>
      <c r="CE890" s="118"/>
      <c r="CF890" s="118"/>
      <c r="CG890" s="118"/>
      <c r="CH890" s="118"/>
      <c r="CI890" s="118"/>
      <c r="CJ890" s="118"/>
      <c r="CK890" s="118"/>
      <c r="CL890" s="118"/>
      <c r="CM890" s="118"/>
      <c r="CN890" s="118"/>
      <c r="CO890" s="118"/>
      <c r="CP890" s="118"/>
      <c r="CQ890" s="118"/>
      <c r="CR890" s="118"/>
      <c r="CS890" s="118"/>
      <c r="CT890" s="118"/>
      <c r="CU890" s="118"/>
      <c r="CV890" s="118"/>
      <c r="CW890" s="118"/>
      <c r="CX890" s="118"/>
      <c r="CY890" s="118"/>
      <c r="CZ890" s="118"/>
      <c r="DA890" s="118"/>
      <c r="DB890" s="118"/>
      <c r="DC890" s="118"/>
      <c r="DD890" s="118"/>
      <c r="DE890" s="118"/>
      <c r="DF890" s="118"/>
      <c r="DG890" s="118"/>
      <c r="DH890" s="118"/>
      <c r="DI890" s="118"/>
      <c r="DJ890" s="118"/>
      <c r="DK890" s="118"/>
      <c r="DL890" s="118"/>
      <c r="DM890" s="118"/>
      <c r="DN890" s="118"/>
      <c r="DO890" s="118"/>
      <c r="DP890" s="118"/>
      <c r="DQ890" s="118"/>
      <c r="DR890" s="118"/>
      <c r="DS890" s="118"/>
      <c r="DT890" s="118"/>
      <c r="DU890" s="118"/>
      <c r="DV890" s="118"/>
      <c r="DW890" s="118"/>
      <c r="DX890" s="118"/>
      <c r="DY890" s="118"/>
      <c r="DZ890" s="118"/>
      <c r="EA890" s="118"/>
      <c r="EB890" s="118"/>
      <c r="EC890" s="118"/>
      <c r="ED890" s="118"/>
      <c r="EE890" s="118"/>
      <c r="EF890" s="118"/>
      <c r="EG890" s="118"/>
      <c r="EH890" s="118"/>
      <c r="EI890" s="118"/>
      <c r="EJ890" s="118"/>
      <c r="EK890" s="118"/>
      <c r="EL890" s="118"/>
      <c r="EM890" s="118"/>
      <c r="EN890" s="118"/>
      <c r="EO890" s="118"/>
      <c r="EP890" s="118"/>
      <c r="EQ890" s="118"/>
      <c r="ER890" s="118"/>
      <c r="ES890" s="118"/>
      <c r="ET890" s="118"/>
      <c r="EU890" s="118"/>
      <c r="EV890" s="118"/>
      <c r="EW890" s="118"/>
      <c r="EX890" s="118"/>
      <c r="EY890" s="118"/>
      <c r="EZ890" s="118"/>
      <c r="FA890" s="118"/>
      <c r="FB890" s="118"/>
      <c r="FC890" s="118"/>
      <c r="FD890" s="118"/>
      <c r="FE890" s="118"/>
      <c r="FF890" s="118"/>
      <c r="FG890" s="118"/>
      <c r="FH890" s="118"/>
      <c r="FI890" s="118"/>
      <c r="FJ890" s="118"/>
      <c r="FK890" s="118"/>
      <c r="FL890" s="118"/>
      <c r="FM890" s="118"/>
      <c r="FN890" s="118"/>
      <c r="FO890" s="118"/>
      <c r="FP890" s="118"/>
      <c r="FQ890" s="118"/>
      <c r="FR890" s="118"/>
      <c r="FS890" s="118"/>
      <c r="FT890" s="118"/>
      <c r="FU890" s="118"/>
      <c r="FV890" s="118"/>
      <c r="FW890" s="118"/>
      <c r="FX890" s="118"/>
      <c r="FY890" s="118"/>
      <c r="FZ890" s="118"/>
      <c r="GA890" s="118"/>
      <c r="GB890" s="118"/>
      <c r="GC890" s="118"/>
      <c r="GD890" s="118"/>
      <c r="GE890" s="118"/>
      <c r="GF890" s="118"/>
      <c r="GG890" s="118"/>
      <c r="GH890" s="118"/>
      <c r="GI890" s="118"/>
      <c r="GJ890" s="118"/>
      <c r="GK890" s="118"/>
      <c r="GL890" s="118"/>
      <c r="GM890" s="118"/>
      <c r="GN890" s="118"/>
      <c r="GO890" s="118"/>
      <c r="GP890" s="118"/>
      <c r="GQ890" s="118"/>
      <c r="GR890" s="118"/>
      <c r="GS890" s="118"/>
      <c r="GT890" s="118"/>
      <c r="GU890" s="118"/>
      <c r="GV890" s="118"/>
      <c r="GW890" s="118"/>
      <c r="GX890" s="118"/>
      <c r="GY890" s="118"/>
    </row>
    <row r="891" spans="1:207" s="14" customFormat="1" ht="30" customHeight="1" x14ac:dyDescent="0.25">
      <c r="A891" s="384"/>
      <c r="B891" s="389"/>
      <c r="C891" s="429"/>
      <c r="D891" s="429"/>
      <c r="E891" s="429"/>
      <c r="F891" s="505"/>
      <c r="G891" s="505"/>
      <c r="H891" s="426"/>
      <c r="I891" s="424"/>
      <c r="J891" s="424"/>
      <c r="K891" s="257">
        <f>SUM(L891:O891)</f>
        <v>6922926.2000000002</v>
      </c>
      <c r="L891" s="217">
        <v>0</v>
      </c>
      <c r="M891" s="217">
        <v>0</v>
      </c>
      <c r="N891" s="217">
        <v>0</v>
      </c>
      <c r="O891" s="228">
        <f>'[1]Прод. прилож (2)'!$D$1433</f>
        <v>6922926.2000000002</v>
      </c>
      <c r="P891" s="217">
        <f>K891/H890</f>
        <v>9767.6592922851178</v>
      </c>
      <c r="Q891" s="41">
        <v>9673</v>
      </c>
      <c r="R891" s="215" t="s">
        <v>93</v>
      </c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</row>
    <row r="892" spans="1:207" s="14" customFormat="1" ht="30" customHeight="1" x14ac:dyDescent="0.25">
      <c r="A892" s="171">
        <v>604</v>
      </c>
      <c r="B892" s="238" t="s">
        <v>395</v>
      </c>
      <c r="C892" s="193">
        <v>1964</v>
      </c>
      <c r="D892" s="180" t="s">
        <v>201</v>
      </c>
      <c r="E892" s="193" t="s">
        <v>20</v>
      </c>
      <c r="F892" s="195">
        <v>2</v>
      </c>
      <c r="G892" s="195">
        <v>2</v>
      </c>
      <c r="H892" s="240">
        <v>401.9</v>
      </c>
      <c r="I892" s="224">
        <v>160.30000000000001</v>
      </c>
      <c r="J892" s="224">
        <v>241.59999999999997</v>
      </c>
      <c r="K892" s="240">
        <f>SUM(L892:O892)</f>
        <v>5445614</v>
      </c>
      <c r="L892" s="217">
        <v>0</v>
      </c>
      <c r="M892" s="217">
        <v>0</v>
      </c>
      <c r="N892" s="217">
        <v>0</v>
      </c>
      <c r="O892" s="228">
        <f>'[1]Прод. прилож (2)'!$D$1432</f>
        <v>5445614</v>
      </c>
      <c r="P892" s="217">
        <f>K892/H892</f>
        <v>13549.674048270716</v>
      </c>
      <c r="Q892" s="228">
        <v>9673</v>
      </c>
      <c r="R892" s="215" t="s">
        <v>93</v>
      </c>
      <c r="S892" s="17"/>
      <c r="T892" s="17"/>
    </row>
    <row r="893" spans="1:207" s="14" customFormat="1" ht="30" customHeight="1" x14ac:dyDescent="0.25">
      <c r="A893" s="171">
        <v>605</v>
      </c>
      <c r="B893" s="82" t="s">
        <v>396</v>
      </c>
      <c r="C893" s="247">
        <v>1964</v>
      </c>
      <c r="D893" s="241" t="s">
        <v>201</v>
      </c>
      <c r="E893" s="247" t="s">
        <v>20</v>
      </c>
      <c r="F893" s="248">
        <v>2</v>
      </c>
      <c r="G893" s="248">
        <v>2</v>
      </c>
      <c r="H893" s="257">
        <v>554.79999999999995</v>
      </c>
      <c r="I893" s="258">
        <v>204.7</v>
      </c>
      <c r="J893" s="258">
        <v>350.09999999999997</v>
      </c>
      <c r="K893" s="257">
        <f>SUM(L893:O893)</f>
        <v>29259.65</v>
      </c>
      <c r="L893" s="249">
        <v>0</v>
      </c>
      <c r="M893" s="249">
        <v>0</v>
      </c>
      <c r="N893" s="249">
        <v>0</v>
      </c>
      <c r="O893" s="41">
        <f>'[1]Прод. прилож (2)'!$D$748</f>
        <v>29259.65</v>
      </c>
      <c r="P893" s="249">
        <f>K893/H893</f>
        <v>52.739095169430435</v>
      </c>
      <c r="Q893" s="41">
        <v>9673</v>
      </c>
      <c r="R893" s="57" t="s">
        <v>92</v>
      </c>
      <c r="S893" s="17"/>
      <c r="T893" s="17"/>
    </row>
    <row r="894" spans="1:207" s="118" customFormat="1" ht="30" customHeight="1" x14ac:dyDescent="0.25">
      <c r="A894" s="372" t="s">
        <v>1544</v>
      </c>
      <c r="B894" s="372"/>
      <c r="C894" s="372"/>
      <c r="D894" s="372"/>
      <c r="E894" s="372"/>
      <c r="F894" s="372"/>
      <c r="G894" s="372"/>
      <c r="H894" s="372"/>
      <c r="I894" s="372"/>
      <c r="J894" s="372"/>
      <c r="K894" s="372"/>
      <c r="L894" s="372"/>
      <c r="M894" s="372"/>
      <c r="N894" s="372"/>
      <c r="O894" s="372"/>
      <c r="P894" s="372"/>
      <c r="Q894" s="372"/>
      <c r="R894" s="372"/>
      <c r="S894" s="46"/>
      <c r="T894" s="15"/>
      <c r="U894" s="15"/>
    </row>
    <row r="895" spans="1:207" s="118" customFormat="1" ht="30" customHeight="1" x14ac:dyDescent="0.25">
      <c r="A895" s="373" t="s">
        <v>54</v>
      </c>
      <c r="B895" s="373"/>
      <c r="C895" s="232" t="s">
        <v>21</v>
      </c>
      <c r="D895" s="232" t="s">
        <v>21</v>
      </c>
      <c r="E895" s="232" t="s">
        <v>21</v>
      </c>
      <c r="F895" s="73" t="s">
        <v>21</v>
      </c>
      <c r="G895" s="73" t="s">
        <v>21</v>
      </c>
      <c r="H895" s="74">
        <f>SUM(H896:H900)</f>
        <v>1890</v>
      </c>
      <c r="I895" s="74">
        <f t="shared" ref="I895:N895" si="269">SUM(I896:I900)</f>
        <v>433.70000000000005</v>
      </c>
      <c r="J895" s="74">
        <f t="shared" si="269"/>
        <v>1456.3000000000002</v>
      </c>
      <c r="K895" s="74">
        <f t="shared" si="269"/>
        <v>5199260.33</v>
      </c>
      <c r="L895" s="74">
        <f t="shared" si="269"/>
        <v>0</v>
      </c>
      <c r="M895" s="74">
        <f t="shared" si="269"/>
        <v>0</v>
      </c>
      <c r="N895" s="74">
        <f t="shared" si="269"/>
        <v>0</v>
      </c>
      <c r="O895" s="74">
        <f>SUM(O896:O900)</f>
        <v>5199260.33</v>
      </c>
      <c r="P895" s="29">
        <f>K895/H895</f>
        <v>2750.9313915343914</v>
      </c>
      <c r="Q895" s="75" t="s">
        <v>21</v>
      </c>
      <c r="R895" s="76" t="s">
        <v>21</v>
      </c>
      <c r="S895" s="46"/>
      <c r="T895" s="15"/>
      <c r="U895" s="15"/>
    </row>
    <row r="896" spans="1:207" s="14" customFormat="1" ht="30" customHeight="1" x14ac:dyDescent="0.25">
      <c r="A896" s="171">
        <v>606</v>
      </c>
      <c r="B896" s="82" t="s">
        <v>375</v>
      </c>
      <c r="C896" s="247">
        <v>1962</v>
      </c>
      <c r="D896" s="241" t="s">
        <v>201</v>
      </c>
      <c r="E896" s="247" t="s">
        <v>20</v>
      </c>
      <c r="F896" s="248">
        <v>2</v>
      </c>
      <c r="G896" s="248">
        <v>2</v>
      </c>
      <c r="H896" s="257">
        <v>472</v>
      </c>
      <c r="I896" s="258">
        <v>100.19999999999999</v>
      </c>
      <c r="J896" s="258">
        <v>371.8</v>
      </c>
      <c r="K896" s="257">
        <f t="shared" ref="K896:K900" si="270">SUM(L896:O896)</f>
        <v>21357.64</v>
      </c>
      <c r="L896" s="51">
        <v>0</v>
      </c>
      <c r="M896" s="51">
        <v>0</v>
      </c>
      <c r="N896" s="51">
        <v>0</v>
      </c>
      <c r="O896" s="43">
        <f>'[1]Прод. прилож (2)'!$D$751</f>
        <v>21357.64</v>
      </c>
      <c r="P896" s="51">
        <f t="shared" ref="P896:P900" si="271">K896/H896</f>
        <v>45.249237288135589</v>
      </c>
      <c r="Q896" s="43">
        <v>9673</v>
      </c>
      <c r="R896" s="57" t="s">
        <v>92</v>
      </c>
      <c r="S896" s="17"/>
      <c r="T896" s="17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  <c r="FE896" s="2"/>
      <c r="FF896" s="2"/>
      <c r="FG896" s="2"/>
      <c r="FH896" s="2"/>
      <c r="FI896" s="2"/>
      <c r="FJ896" s="2"/>
      <c r="FK896" s="2"/>
      <c r="FL896" s="2"/>
      <c r="FM896" s="2"/>
      <c r="FN896" s="2"/>
      <c r="FO896" s="2"/>
      <c r="FP896" s="2"/>
      <c r="FQ896" s="2"/>
      <c r="FR896" s="2"/>
      <c r="FS896" s="2"/>
      <c r="FT896" s="2"/>
      <c r="FU896" s="2"/>
      <c r="FV896" s="2"/>
      <c r="FW896" s="2"/>
      <c r="FX896" s="2"/>
      <c r="FY896" s="2"/>
      <c r="FZ896" s="2"/>
      <c r="GA896" s="2"/>
      <c r="GB896" s="2"/>
      <c r="GC896" s="2"/>
      <c r="GD896" s="2"/>
      <c r="GE896" s="2"/>
      <c r="GF896" s="2"/>
      <c r="GG896" s="2"/>
      <c r="GH896" s="2"/>
      <c r="GI896" s="2"/>
      <c r="GJ896" s="2"/>
      <c r="GK896" s="2"/>
      <c r="GL896" s="2"/>
      <c r="GM896" s="2"/>
      <c r="GN896" s="2"/>
      <c r="GO896" s="2"/>
      <c r="GP896" s="2"/>
      <c r="GQ896" s="2"/>
      <c r="GR896" s="2"/>
      <c r="GS896" s="2"/>
      <c r="GT896" s="2"/>
      <c r="GU896" s="2"/>
      <c r="GV896" s="2"/>
      <c r="GW896" s="2"/>
      <c r="GX896" s="2"/>
      <c r="GY896" s="2"/>
    </row>
    <row r="897" spans="1:207" s="14" customFormat="1" ht="30" customHeight="1" x14ac:dyDescent="0.25">
      <c r="A897" s="383">
        <v>607</v>
      </c>
      <c r="B897" s="388" t="s">
        <v>376</v>
      </c>
      <c r="C897" s="378">
        <v>1965</v>
      </c>
      <c r="D897" s="374" t="s">
        <v>201</v>
      </c>
      <c r="E897" s="378" t="s">
        <v>20</v>
      </c>
      <c r="F897" s="394">
        <v>2</v>
      </c>
      <c r="G897" s="394">
        <v>2</v>
      </c>
      <c r="H897" s="425">
        <v>472</v>
      </c>
      <c r="I897" s="423">
        <v>88.600000000000023</v>
      </c>
      <c r="J897" s="423">
        <v>383.4</v>
      </c>
      <c r="K897" s="257">
        <f t="shared" si="270"/>
        <v>22360.69</v>
      </c>
      <c r="L897" s="51">
        <v>0</v>
      </c>
      <c r="M897" s="51">
        <v>0</v>
      </c>
      <c r="N897" s="51">
        <v>0</v>
      </c>
      <c r="O897" s="43">
        <f>'[1]Прод. прилож (2)'!$D$752</f>
        <v>22360.69</v>
      </c>
      <c r="P897" s="51">
        <f t="shared" si="271"/>
        <v>47.374343220338979</v>
      </c>
      <c r="Q897" s="43">
        <v>9673</v>
      </c>
      <c r="R897" s="57" t="s">
        <v>92</v>
      </c>
      <c r="S897" s="17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  <c r="FE897" s="2"/>
      <c r="FF897" s="2"/>
      <c r="FG897" s="2"/>
      <c r="FH897" s="2"/>
      <c r="FI897" s="2"/>
      <c r="FJ897" s="2"/>
      <c r="FK897" s="2"/>
      <c r="FL897" s="2"/>
      <c r="FM897" s="2"/>
      <c r="FN897" s="2"/>
      <c r="FO897" s="2"/>
      <c r="FP897" s="2"/>
      <c r="FQ897" s="2"/>
      <c r="FR897" s="2"/>
      <c r="FS897" s="2"/>
      <c r="FT897" s="2"/>
      <c r="FU897" s="2"/>
      <c r="FV897" s="2"/>
      <c r="FW897" s="2"/>
      <c r="FX897" s="2"/>
      <c r="FY897" s="2"/>
      <c r="FZ897" s="2"/>
      <c r="GA897" s="2"/>
      <c r="GB897" s="2"/>
      <c r="GC897" s="2"/>
      <c r="GD897" s="2"/>
      <c r="GE897" s="2"/>
      <c r="GF897" s="2"/>
      <c r="GG897" s="2"/>
      <c r="GH897" s="2"/>
      <c r="GI897" s="2"/>
      <c r="GJ897" s="2"/>
      <c r="GK897" s="2"/>
      <c r="GL897" s="2"/>
      <c r="GM897" s="2"/>
      <c r="GN897" s="2"/>
      <c r="GO897" s="2"/>
      <c r="GP897" s="2"/>
      <c r="GQ897" s="2"/>
      <c r="GR897" s="2"/>
      <c r="GS897" s="2"/>
      <c r="GT897" s="2"/>
      <c r="GU897" s="2"/>
      <c r="GV897" s="2"/>
      <c r="GW897" s="2"/>
      <c r="GX897" s="2"/>
      <c r="GY897" s="2"/>
    </row>
    <row r="898" spans="1:207" s="14" customFormat="1" ht="30" customHeight="1" x14ac:dyDescent="0.25">
      <c r="A898" s="384"/>
      <c r="B898" s="389"/>
      <c r="C898" s="379"/>
      <c r="D898" s="375"/>
      <c r="E898" s="379"/>
      <c r="F898" s="395"/>
      <c r="G898" s="395"/>
      <c r="H898" s="426"/>
      <c r="I898" s="424"/>
      <c r="J898" s="424"/>
      <c r="K898" s="257">
        <f t="shared" si="270"/>
        <v>5055542</v>
      </c>
      <c r="L898" s="51">
        <v>0</v>
      </c>
      <c r="M898" s="51">
        <v>0</v>
      </c>
      <c r="N898" s="51">
        <v>0</v>
      </c>
      <c r="O898" s="43">
        <f>'[1]Прод. прилож (2)'!$D$1435</f>
        <v>5055542</v>
      </c>
      <c r="P898" s="51">
        <f>K898/H897</f>
        <v>10710.894067796609</v>
      </c>
      <c r="Q898" s="41">
        <v>9673</v>
      </c>
      <c r="R898" s="57" t="s">
        <v>93</v>
      </c>
      <c r="S898" s="17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  <c r="FE898" s="2"/>
      <c r="FF898" s="2"/>
      <c r="FG898" s="2"/>
      <c r="FH898" s="2"/>
      <c r="FI898" s="2"/>
      <c r="FJ898" s="2"/>
      <c r="FK898" s="2"/>
      <c r="FL898" s="2"/>
      <c r="FM898" s="2"/>
      <c r="FN898" s="2"/>
      <c r="FO898" s="2"/>
      <c r="FP898" s="2"/>
      <c r="FQ898" s="2"/>
      <c r="FR898" s="2"/>
      <c r="FS898" s="2"/>
      <c r="FT898" s="2"/>
      <c r="FU898" s="2"/>
      <c r="FV898" s="2"/>
      <c r="FW898" s="2"/>
      <c r="FX898" s="2"/>
      <c r="FY898" s="2"/>
      <c r="FZ898" s="2"/>
      <c r="GA898" s="2"/>
      <c r="GB898" s="2"/>
      <c r="GC898" s="2"/>
      <c r="GD898" s="2"/>
      <c r="GE898" s="2"/>
      <c r="GF898" s="2"/>
      <c r="GG898" s="2"/>
      <c r="GH898" s="2"/>
      <c r="GI898" s="2"/>
      <c r="GJ898" s="2"/>
      <c r="GK898" s="2"/>
      <c r="GL898" s="2"/>
      <c r="GM898" s="2"/>
      <c r="GN898" s="2"/>
      <c r="GO898" s="2"/>
      <c r="GP898" s="2"/>
      <c r="GQ898" s="2"/>
      <c r="GR898" s="2"/>
      <c r="GS898" s="2"/>
      <c r="GT898" s="2"/>
      <c r="GU898" s="2"/>
      <c r="GV898" s="2"/>
      <c r="GW898" s="2"/>
      <c r="GX898" s="2"/>
      <c r="GY898" s="2"/>
    </row>
    <row r="899" spans="1:207" s="14" customFormat="1" ht="30" customHeight="1" x14ac:dyDescent="0.25">
      <c r="A899" s="171">
        <v>608</v>
      </c>
      <c r="B899" s="82" t="s">
        <v>377</v>
      </c>
      <c r="C899" s="247">
        <v>1963</v>
      </c>
      <c r="D899" s="241" t="s">
        <v>201</v>
      </c>
      <c r="E899" s="247" t="s">
        <v>20</v>
      </c>
      <c r="F899" s="248">
        <v>2</v>
      </c>
      <c r="G899" s="248">
        <v>2</v>
      </c>
      <c r="H899" s="61">
        <v>474</v>
      </c>
      <c r="I899" s="257">
        <v>90.300000000000011</v>
      </c>
      <c r="J899" s="257">
        <v>383.7</v>
      </c>
      <c r="K899" s="257">
        <f t="shared" si="270"/>
        <v>50000</v>
      </c>
      <c r="L899" s="51">
        <v>0</v>
      </c>
      <c r="M899" s="51">
        <v>0</v>
      </c>
      <c r="N899" s="51">
        <v>0</v>
      </c>
      <c r="O899" s="43">
        <f>'[1]Прод. прилож (2)'!$D$1436</f>
        <v>50000</v>
      </c>
      <c r="P899" s="51">
        <f t="shared" si="271"/>
        <v>105.48523206751055</v>
      </c>
      <c r="Q899" s="43">
        <v>9673</v>
      </c>
      <c r="R899" s="57" t="s">
        <v>93</v>
      </c>
      <c r="S899" s="17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  <c r="FE899" s="2"/>
      <c r="FF899" s="2"/>
      <c r="FG899" s="2"/>
      <c r="FH899" s="2"/>
      <c r="FI899" s="2"/>
      <c r="FJ899" s="2"/>
      <c r="FK899" s="2"/>
      <c r="FL899" s="2"/>
      <c r="FM899" s="2"/>
      <c r="FN899" s="2"/>
      <c r="FO899" s="2"/>
      <c r="FP899" s="2"/>
      <c r="FQ899" s="2"/>
      <c r="FR899" s="2"/>
      <c r="FS899" s="2"/>
      <c r="FT899" s="2"/>
      <c r="FU899" s="2"/>
      <c r="FV899" s="2"/>
      <c r="FW899" s="2"/>
      <c r="FX899" s="2"/>
      <c r="FY899" s="2"/>
      <c r="FZ899" s="2"/>
      <c r="GA899" s="2"/>
      <c r="GB899" s="2"/>
      <c r="GC899" s="2"/>
      <c r="GD899" s="2"/>
      <c r="GE899" s="2"/>
      <c r="GF899" s="2"/>
      <c r="GG899" s="2"/>
      <c r="GH899" s="2"/>
      <c r="GI899" s="2"/>
      <c r="GJ899" s="2"/>
      <c r="GK899" s="2"/>
      <c r="GL899" s="2"/>
      <c r="GM899" s="2"/>
      <c r="GN899" s="2"/>
      <c r="GO899" s="2"/>
      <c r="GP899" s="2"/>
      <c r="GQ899" s="2"/>
      <c r="GR899" s="2"/>
      <c r="GS899" s="2"/>
      <c r="GT899" s="2"/>
      <c r="GU899" s="2"/>
      <c r="GV899" s="2"/>
      <c r="GW899" s="2"/>
      <c r="GX899" s="2"/>
      <c r="GY899" s="2"/>
    </row>
    <row r="900" spans="1:207" s="14" customFormat="1" ht="30" customHeight="1" x14ac:dyDescent="0.25">
      <c r="A900" s="171">
        <v>609</v>
      </c>
      <c r="B900" s="82" t="s">
        <v>378</v>
      </c>
      <c r="C900" s="247">
        <v>1965</v>
      </c>
      <c r="D900" s="241" t="s">
        <v>201</v>
      </c>
      <c r="E900" s="247" t="s">
        <v>20</v>
      </c>
      <c r="F900" s="248">
        <v>2</v>
      </c>
      <c r="G900" s="248">
        <v>2</v>
      </c>
      <c r="H900" s="61">
        <v>472</v>
      </c>
      <c r="I900" s="257">
        <v>154.60000000000002</v>
      </c>
      <c r="J900" s="257">
        <v>317.39999999999998</v>
      </c>
      <c r="K900" s="257">
        <f t="shared" si="270"/>
        <v>50000</v>
      </c>
      <c r="L900" s="51">
        <v>0</v>
      </c>
      <c r="M900" s="51">
        <v>0</v>
      </c>
      <c r="N900" s="51">
        <v>0</v>
      </c>
      <c r="O900" s="43">
        <f>'[1]Прод. прилож (2)'!$D$1437</f>
        <v>50000</v>
      </c>
      <c r="P900" s="51">
        <f t="shared" si="271"/>
        <v>105.93220338983051</v>
      </c>
      <c r="Q900" s="43">
        <v>9673</v>
      </c>
      <c r="R900" s="57" t="s">
        <v>93</v>
      </c>
      <c r="S900" s="17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  <c r="FE900" s="2"/>
      <c r="FF900" s="2"/>
      <c r="FG900" s="2"/>
      <c r="FH900" s="2"/>
      <c r="FI900" s="2"/>
      <c r="FJ900" s="2"/>
      <c r="FK900" s="2"/>
      <c r="FL900" s="2"/>
      <c r="FM900" s="2"/>
      <c r="FN900" s="2"/>
      <c r="FO900" s="2"/>
      <c r="FP900" s="2"/>
      <c r="FQ900" s="2"/>
      <c r="FR900" s="2"/>
      <c r="FS900" s="2"/>
      <c r="FT900" s="2"/>
      <c r="FU900" s="2"/>
      <c r="FV900" s="2"/>
      <c r="FW900" s="2"/>
      <c r="FX900" s="2"/>
      <c r="FY900" s="2"/>
      <c r="FZ900" s="2"/>
      <c r="GA900" s="2"/>
      <c r="GB900" s="2"/>
      <c r="GC900" s="2"/>
      <c r="GD900" s="2"/>
      <c r="GE900" s="2"/>
      <c r="GF900" s="2"/>
      <c r="GG900" s="2"/>
      <c r="GH900" s="2"/>
      <c r="GI900" s="2"/>
      <c r="GJ900" s="2"/>
      <c r="GK900" s="2"/>
      <c r="GL900" s="2"/>
      <c r="GM900" s="2"/>
      <c r="GN900" s="2"/>
      <c r="GO900" s="2"/>
      <c r="GP900" s="2"/>
      <c r="GQ900" s="2"/>
      <c r="GR900" s="2"/>
      <c r="GS900" s="2"/>
      <c r="GT900" s="2"/>
      <c r="GU900" s="2"/>
      <c r="GV900" s="2"/>
      <c r="GW900" s="2"/>
      <c r="GX900" s="2"/>
      <c r="GY900" s="2"/>
    </row>
    <row r="901" spans="1:207" s="118" customFormat="1" ht="30" customHeight="1" x14ac:dyDescent="0.25">
      <c r="A901" s="372" t="s">
        <v>1545</v>
      </c>
      <c r="B901" s="372"/>
      <c r="C901" s="372"/>
      <c r="D901" s="372"/>
      <c r="E901" s="372"/>
      <c r="F901" s="372"/>
      <c r="G901" s="372"/>
      <c r="H901" s="372"/>
      <c r="I901" s="372"/>
      <c r="J901" s="372"/>
      <c r="K901" s="372"/>
      <c r="L901" s="372"/>
      <c r="M901" s="372"/>
      <c r="N901" s="372"/>
      <c r="O901" s="372"/>
      <c r="P901" s="372"/>
      <c r="Q901" s="372"/>
      <c r="R901" s="372"/>
      <c r="S901" s="46"/>
      <c r="T901" s="15"/>
      <c r="U901" s="15"/>
    </row>
    <row r="902" spans="1:207" s="118" customFormat="1" ht="30" customHeight="1" x14ac:dyDescent="0.25">
      <c r="A902" s="373" t="s">
        <v>809</v>
      </c>
      <c r="B902" s="373"/>
      <c r="C902" s="232" t="s">
        <v>21</v>
      </c>
      <c r="D902" s="232" t="s">
        <v>21</v>
      </c>
      <c r="E902" s="232" t="s">
        <v>21</v>
      </c>
      <c r="F902" s="73" t="s">
        <v>21</v>
      </c>
      <c r="G902" s="73" t="s">
        <v>21</v>
      </c>
      <c r="H902" s="74">
        <f>SUM(H903:H904)</f>
        <v>865</v>
      </c>
      <c r="I902" s="74">
        <f t="shared" ref="I902:N902" si="272">SUM(I903:I904)</f>
        <v>341.6</v>
      </c>
      <c r="J902" s="74">
        <f t="shared" si="272"/>
        <v>523.4</v>
      </c>
      <c r="K902" s="74">
        <f t="shared" si="272"/>
        <v>100000</v>
      </c>
      <c r="L902" s="74">
        <f t="shared" si="272"/>
        <v>0</v>
      </c>
      <c r="M902" s="74">
        <f t="shared" si="272"/>
        <v>0</v>
      </c>
      <c r="N902" s="74">
        <f t="shared" si="272"/>
        <v>0</v>
      </c>
      <c r="O902" s="74">
        <f>SUM(O903:O904)</f>
        <v>100000</v>
      </c>
      <c r="P902" s="29">
        <f>K902/H902</f>
        <v>115.60693641618496</v>
      </c>
      <c r="Q902" s="75" t="s">
        <v>21</v>
      </c>
      <c r="R902" s="76" t="s">
        <v>21</v>
      </c>
      <c r="S902" s="46"/>
      <c r="T902" s="15"/>
      <c r="U902" s="15"/>
    </row>
    <row r="903" spans="1:207" s="14" customFormat="1" ht="30" customHeight="1" x14ac:dyDescent="0.25">
      <c r="A903" s="171">
        <v>610</v>
      </c>
      <c r="B903" s="82" t="s">
        <v>370</v>
      </c>
      <c r="C903" s="247">
        <v>1964</v>
      </c>
      <c r="D903" s="241" t="s">
        <v>201</v>
      </c>
      <c r="E903" s="247" t="s">
        <v>20</v>
      </c>
      <c r="F903" s="248">
        <v>2</v>
      </c>
      <c r="G903" s="248">
        <v>2</v>
      </c>
      <c r="H903" s="257">
        <v>432.5</v>
      </c>
      <c r="I903" s="257">
        <v>170.8</v>
      </c>
      <c r="J903" s="257">
        <v>261.7</v>
      </c>
      <c r="K903" s="257">
        <f>SUM(L903:O903)</f>
        <v>50000</v>
      </c>
      <c r="L903" s="249">
        <v>0</v>
      </c>
      <c r="M903" s="249">
        <v>0</v>
      </c>
      <c r="N903" s="249">
        <v>0</v>
      </c>
      <c r="O903" s="233">
        <f>'[1]Прод. прилож (2)'!$D$1439</f>
        <v>50000</v>
      </c>
      <c r="P903" s="51">
        <f>K903/H903</f>
        <v>115.60693641618496</v>
      </c>
      <c r="Q903" s="41">
        <v>9673</v>
      </c>
      <c r="R903" s="57" t="s">
        <v>93</v>
      </c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  <c r="FE903" s="2"/>
      <c r="FF903" s="2"/>
      <c r="FG903" s="2"/>
      <c r="FH903" s="2"/>
      <c r="FI903" s="2"/>
      <c r="FJ903" s="2"/>
      <c r="FK903" s="2"/>
      <c r="FL903" s="2"/>
      <c r="FM903" s="2"/>
      <c r="FN903" s="2"/>
      <c r="FO903" s="2"/>
      <c r="FP903" s="2"/>
      <c r="FQ903" s="2"/>
      <c r="FR903" s="2"/>
      <c r="FS903" s="2"/>
      <c r="FT903" s="2"/>
      <c r="FU903" s="2"/>
      <c r="FV903" s="2"/>
      <c r="FW903" s="2"/>
      <c r="FX903" s="2"/>
      <c r="FY903" s="2"/>
      <c r="FZ903" s="2"/>
      <c r="GA903" s="2"/>
      <c r="GB903" s="2"/>
      <c r="GC903" s="2"/>
      <c r="GD903" s="2"/>
      <c r="GE903" s="2"/>
      <c r="GF903" s="2"/>
      <c r="GG903" s="2"/>
      <c r="GH903" s="2"/>
      <c r="GI903" s="2"/>
      <c r="GJ903" s="2"/>
      <c r="GK903" s="2"/>
      <c r="GL903" s="2"/>
      <c r="GM903" s="2"/>
      <c r="GN903" s="2"/>
      <c r="GO903" s="2"/>
      <c r="GP903" s="2"/>
      <c r="GQ903" s="2"/>
      <c r="GR903" s="2"/>
      <c r="GS903" s="2"/>
      <c r="GT903" s="2"/>
      <c r="GU903" s="2"/>
      <c r="GV903" s="2"/>
      <c r="GW903" s="2"/>
      <c r="GX903" s="2"/>
      <c r="GY903" s="2"/>
    </row>
    <row r="904" spans="1:207" s="14" customFormat="1" ht="30" customHeight="1" x14ac:dyDescent="0.25">
      <c r="A904" s="171">
        <v>611</v>
      </c>
      <c r="B904" s="82" t="s">
        <v>371</v>
      </c>
      <c r="C904" s="247">
        <v>1964</v>
      </c>
      <c r="D904" s="241" t="s">
        <v>201</v>
      </c>
      <c r="E904" s="247" t="s">
        <v>20</v>
      </c>
      <c r="F904" s="248">
        <v>2</v>
      </c>
      <c r="G904" s="248">
        <v>2</v>
      </c>
      <c r="H904" s="257">
        <v>432.5</v>
      </c>
      <c r="I904" s="257">
        <v>170.8</v>
      </c>
      <c r="J904" s="257">
        <v>261.7</v>
      </c>
      <c r="K904" s="257">
        <f>SUM(L904:O904)</f>
        <v>50000</v>
      </c>
      <c r="L904" s="249">
        <v>0</v>
      </c>
      <c r="M904" s="249">
        <v>0</v>
      </c>
      <c r="N904" s="249">
        <v>0</v>
      </c>
      <c r="O904" s="41">
        <f>'[1]Прод. прилож (2)'!$D$1440</f>
        <v>50000</v>
      </c>
      <c r="P904" s="249">
        <f>K904/H904</f>
        <v>115.60693641618496</v>
      </c>
      <c r="Q904" s="41">
        <v>9673</v>
      </c>
      <c r="R904" s="57" t="s">
        <v>93</v>
      </c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  <c r="FE904" s="2"/>
      <c r="FF904" s="2"/>
      <c r="FG904" s="2"/>
      <c r="FH904" s="2"/>
      <c r="FI904" s="2"/>
      <c r="FJ904" s="2"/>
      <c r="FK904" s="2"/>
      <c r="FL904" s="2"/>
      <c r="FM904" s="2"/>
      <c r="FN904" s="2"/>
      <c r="FO904" s="2"/>
      <c r="FP904" s="2"/>
      <c r="FQ904" s="2"/>
      <c r="FR904" s="2"/>
      <c r="FS904" s="2"/>
      <c r="FT904" s="2"/>
      <c r="FU904" s="2"/>
      <c r="FV904" s="2"/>
      <c r="FW904" s="2"/>
      <c r="FX904" s="2"/>
      <c r="FY904" s="2"/>
      <c r="FZ904" s="2"/>
      <c r="GA904" s="2"/>
      <c r="GB904" s="2"/>
      <c r="GC904" s="2"/>
      <c r="GD904" s="2"/>
      <c r="GE904" s="2"/>
      <c r="GF904" s="2"/>
      <c r="GG904" s="2"/>
      <c r="GH904" s="2"/>
      <c r="GI904" s="2"/>
      <c r="GJ904" s="2"/>
      <c r="GK904" s="2"/>
      <c r="GL904" s="2"/>
      <c r="GM904" s="2"/>
      <c r="GN904" s="2"/>
      <c r="GO904" s="2"/>
      <c r="GP904" s="2"/>
      <c r="GQ904" s="2"/>
      <c r="GR904" s="2"/>
      <c r="GS904" s="2"/>
      <c r="GT904" s="2"/>
      <c r="GU904" s="2"/>
      <c r="GV904" s="2"/>
      <c r="GW904" s="2"/>
      <c r="GX904" s="2"/>
      <c r="GY904" s="2"/>
    </row>
    <row r="905" spans="1:207" s="86" customFormat="1" ht="30" customHeight="1" x14ac:dyDescent="0.25">
      <c r="A905" s="372" t="s">
        <v>1546</v>
      </c>
      <c r="B905" s="372"/>
      <c r="C905" s="372"/>
      <c r="D905" s="372"/>
      <c r="E905" s="372"/>
      <c r="F905" s="372"/>
      <c r="G905" s="372"/>
      <c r="H905" s="372"/>
      <c r="I905" s="372"/>
      <c r="J905" s="372"/>
      <c r="K905" s="372"/>
      <c r="L905" s="372"/>
      <c r="M905" s="372"/>
      <c r="N905" s="372"/>
      <c r="O905" s="372"/>
      <c r="P905" s="372"/>
      <c r="Q905" s="372"/>
      <c r="R905" s="372"/>
      <c r="S905" s="85"/>
      <c r="T905" s="85"/>
      <c r="U905" s="85"/>
    </row>
    <row r="906" spans="1:207" s="86" customFormat="1" ht="30" customHeight="1" x14ac:dyDescent="0.25">
      <c r="A906" s="373" t="s">
        <v>1070</v>
      </c>
      <c r="B906" s="373"/>
      <c r="C906" s="232" t="s">
        <v>21</v>
      </c>
      <c r="D906" s="232" t="s">
        <v>21</v>
      </c>
      <c r="E906" s="232" t="s">
        <v>21</v>
      </c>
      <c r="F906" s="73" t="s">
        <v>21</v>
      </c>
      <c r="G906" s="73" t="s">
        <v>21</v>
      </c>
      <c r="H906" s="94">
        <f>SUM(H907:H908)</f>
        <v>2144.9</v>
      </c>
      <c r="I906" s="94">
        <f t="shared" ref="I906:N906" si="273">SUM(I907:I908)</f>
        <v>0</v>
      </c>
      <c r="J906" s="94">
        <f t="shared" si="273"/>
        <v>1469.4</v>
      </c>
      <c r="K906" s="94">
        <f t="shared" si="273"/>
        <v>1592715.44</v>
      </c>
      <c r="L906" s="94">
        <f t="shared" si="273"/>
        <v>0</v>
      </c>
      <c r="M906" s="94">
        <f t="shared" si="273"/>
        <v>0</v>
      </c>
      <c r="N906" s="94">
        <f t="shared" si="273"/>
        <v>0</v>
      </c>
      <c r="O906" s="94">
        <f>SUM(O907:O908)</f>
        <v>1592715.44</v>
      </c>
      <c r="P906" s="29">
        <f>K906/H906</f>
        <v>742.55929880180884</v>
      </c>
      <c r="Q906" s="95" t="s">
        <v>21</v>
      </c>
      <c r="R906" s="96" t="s">
        <v>21</v>
      </c>
      <c r="S906" s="85"/>
      <c r="T906" s="85"/>
      <c r="U906" s="85"/>
    </row>
    <row r="907" spans="1:207" s="86" customFormat="1" ht="30" customHeight="1" x14ac:dyDescent="0.25">
      <c r="A907" s="171">
        <v>612</v>
      </c>
      <c r="B907" s="201" t="s">
        <v>1083</v>
      </c>
      <c r="C907" s="193">
        <v>1983</v>
      </c>
      <c r="D907" s="193">
        <v>2009</v>
      </c>
      <c r="E907" s="193" t="s">
        <v>22</v>
      </c>
      <c r="F907" s="195">
        <v>3</v>
      </c>
      <c r="G907" s="195">
        <v>2</v>
      </c>
      <c r="H907" s="240">
        <v>1090.9000000000001</v>
      </c>
      <c r="I907" s="224">
        <v>0</v>
      </c>
      <c r="J907" s="224">
        <v>735.4</v>
      </c>
      <c r="K907" s="257">
        <f>SUM(L907:O907)</f>
        <v>1560154.03</v>
      </c>
      <c r="L907" s="43">
        <v>0</v>
      </c>
      <c r="M907" s="43">
        <v>0</v>
      </c>
      <c r="N907" s="43">
        <v>0</v>
      </c>
      <c r="O907" s="249">
        <f>'[1]Прод. прилож (2)'!$D$754</f>
        <v>1560154.03</v>
      </c>
      <c r="P907" s="41">
        <f>K907/H907</f>
        <v>1430.1531121092676</v>
      </c>
      <c r="Q907" s="257">
        <v>9673</v>
      </c>
      <c r="R907" s="251" t="s">
        <v>92</v>
      </c>
    </row>
    <row r="908" spans="1:207" ht="30" customHeight="1" x14ac:dyDescent="0.25">
      <c r="A908" s="171">
        <v>613</v>
      </c>
      <c r="B908" s="238" t="s">
        <v>1068</v>
      </c>
      <c r="C908" s="213" t="s">
        <v>1069</v>
      </c>
      <c r="D908" s="193">
        <v>2009</v>
      </c>
      <c r="E908" s="193" t="s">
        <v>20</v>
      </c>
      <c r="F908" s="205">
        <v>2</v>
      </c>
      <c r="G908" s="205">
        <v>2</v>
      </c>
      <c r="H908" s="217">
        <v>1054</v>
      </c>
      <c r="I908" s="219">
        <v>0</v>
      </c>
      <c r="J908" s="219">
        <v>734</v>
      </c>
      <c r="K908" s="257">
        <f>SUM(L908:O908)</f>
        <v>32561.41</v>
      </c>
      <c r="L908" s="43">
        <v>0</v>
      </c>
      <c r="M908" s="43">
        <v>0</v>
      </c>
      <c r="N908" s="43">
        <v>0</v>
      </c>
      <c r="O908" s="249">
        <f>'[1]Прод. прилож (2)'!$D$755</f>
        <v>32561.41</v>
      </c>
      <c r="P908" s="41">
        <f>K908/H908</f>
        <v>30.893178368121443</v>
      </c>
      <c r="Q908" s="257">
        <v>9673</v>
      </c>
      <c r="R908" s="251" t="s">
        <v>92</v>
      </c>
      <c r="S908" s="17"/>
      <c r="T908" s="17"/>
    </row>
    <row r="909" spans="1:207" s="14" customFormat="1" ht="30" customHeight="1" x14ac:dyDescent="0.25">
      <c r="A909" s="372" t="s">
        <v>1547</v>
      </c>
      <c r="B909" s="372"/>
      <c r="C909" s="372"/>
      <c r="D909" s="372"/>
      <c r="E909" s="372"/>
      <c r="F909" s="372"/>
      <c r="G909" s="372"/>
      <c r="H909" s="372"/>
      <c r="I909" s="372"/>
      <c r="J909" s="372"/>
      <c r="K909" s="372"/>
      <c r="L909" s="372"/>
      <c r="M909" s="372"/>
      <c r="N909" s="372"/>
      <c r="O909" s="372"/>
      <c r="P909" s="372"/>
      <c r="Q909" s="372"/>
      <c r="R909" s="372"/>
    </row>
    <row r="910" spans="1:207" s="118" customFormat="1" ht="30" customHeight="1" x14ac:dyDescent="0.25">
      <c r="A910" s="373" t="s">
        <v>55</v>
      </c>
      <c r="B910" s="373"/>
      <c r="C910" s="232" t="s">
        <v>21</v>
      </c>
      <c r="D910" s="232" t="s">
        <v>21</v>
      </c>
      <c r="E910" s="232" t="s">
        <v>21</v>
      </c>
      <c r="F910" s="73" t="s">
        <v>21</v>
      </c>
      <c r="G910" s="73" t="s">
        <v>21</v>
      </c>
      <c r="H910" s="74">
        <f>SUM(H911:H1488)</f>
        <v>1411635.21</v>
      </c>
      <c r="I910" s="74">
        <f t="shared" ref="I910:N910" si="274">SUM(I911:I1488)</f>
        <v>84531.60000000002</v>
      </c>
      <c r="J910" s="74">
        <f t="shared" si="274"/>
        <v>1226083.7500000019</v>
      </c>
      <c r="K910" s="74">
        <f t="shared" si="274"/>
        <v>2950143709.9200001</v>
      </c>
      <c r="L910" s="74">
        <f t="shared" si="274"/>
        <v>0</v>
      </c>
      <c r="M910" s="74">
        <f t="shared" si="274"/>
        <v>110679199.77</v>
      </c>
      <c r="N910" s="74">
        <f t="shared" si="274"/>
        <v>0</v>
      </c>
      <c r="O910" s="74">
        <f>SUM(O911:O1488)</f>
        <v>2835784216.7000003</v>
      </c>
      <c r="P910" s="29">
        <f t="shared" ref="P910:P920" si="275">K910/H910</f>
        <v>2089.8768244240664</v>
      </c>
      <c r="Q910" s="75" t="s">
        <v>21</v>
      </c>
      <c r="R910" s="76" t="s">
        <v>21</v>
      </c>
      <c r="S910" s="46"/>
      <c r="T910" s="15"/>
      <c r="U910" s="15"/>
    </row>
    <row r="911" spans="1:207" s="15" customFormat="1" ht="30" customHeight="1" x14ac:dyDescent="0.25">
      <c r="A911" s="171">
        <v>614</v>
      </c>
      <c r="B911" s="245" t="s">
        <v>415</v>
      </c>
      <c r="C911" s="241">
        <v>1964</v>
      </c>
      <c r="D911" s="241" t="s">
        <v>201</v>
      </c>
      <c r="E911" s="241" t="s">
        <v>20</v>
      </c>
      <c r="F911" s="26">
        <v>5</v>
      </c>
      <c r="G911" s="26">
        <v>4</v>
      </c>
      <c r="H911" s="39">
        <f t="shared" ref="H911:H918" si="276">I911+J911</f>
        <v>3223.7400000000002</v>
      </c>
      <c r="I911" s="124">
        <v>630.9</v>
      </c>
      <c r="J911" s="39">
        <v>2592.84</v>
      </c>
      <c r="K911" s="257">
        <f t="shared" ref="K911:K1005" si="277">SUM(L911:O911)</f>
        <v>8021250</v>
      </c>
      <c r="L911" s="249">
        <v>0</v>
      </c>
      <c r="M911" s="249">
        <v>0</v>
      </c>
      <c r="N911" s="249">
        <v>0</v>
      </c>
      <c r="O911" s="39">
        <f>'[1]Прод. прилож (2)'!$D$242</f>
        <v>8021250</v>
      </c>
      <c r="P911" s="249">
        <f t="shared" si="275"/>
        <v>2488.1814290234324</v>
      </c>
      <c r="Q911" s="41">
        <v>9673</v>
      </c>
      <c r="R911" s="57" t="s">
        <v>91</v>
      </c>
      <c r="S911" s="147"/>
      <c r="V911" s="118"/>
      <c r="W911" s="118"/>
      <c r="X911" s="118"/>
      <c r="Y911" s="118"/>
      <c r="Z911" s="118"/>
      <c r="AA911" s="118"/>
      <c r="AB911" s="118"/>
      <c r="AC911" s="118"/>
      <c r="AD911" s="118"/>
      <c r="AE911" s="118"/>
      <c r="AF911" s="118"/>
      <c r="AG911" s="118"/>
      <c r="AH911" s="118"/>
      <c r="AI911" s="118"/>
      <c r="AJ911" s="118"/>
      <c r="AK911" s="118"/>
      <c r="AL911" s="118"/>
      <c r="AM911" s="118"/>
      <c r="AN911" s="118"/>
      <c r="AO911" s="118"/>
      <c r="AP911" s="118"/>
      <c r="AQ911" s="118"/>
      <c r="AR911" s="118"/>
      <c r="AS911" s="118"/>
      <c r="AT911" s="118"/>
      <c r="AU911" s="118"/>
      <c r="AV911" s="118"/>
      <c r="AW911" s="118"/>
      <c r="AX911" s="118"/>
      <c r="AY911" s="118"/>
      <c r="AZ911" s="118"/>
      <c r="BA911" s="118"/>
      <c r="BB911" s="118"/>
      <c r="BC911" s="118"/>
      <c r="BD911" s="118"/>
      <c r="BE911" s="118"/>
      <c r="BF911" s="118"/>
      <c r="BG911" s="118"/>
      <c r="BH911" s="118"/>
      <c r="BI911" s="118"/>
      <c r="BJ911" s="118"/>
      <c r="BK911" s="118"/>
      <c r="BL911" s="118"/>
      <c r="BM911" s="118"/>
      <c r="BN911" s="118"/>
      <c r="BO911" s="118"/>
      <c r="BP911" s="118"/>
      <c r="BQ911" s="118"/>
      <c r="BR911" s="118"/>
      <c r="BS911" s="118"/>
      <c r="BT911" s="118"/>
      <c r="BU911" s="118"/>
      <c r="BV911" s="118"/>
      <c r="BW911" s="118"/>
      <c r="BX911" s="118"/>
      <c r="BY911" s="118"/>
      <c r="BZ911" s="118"/>
      <c r="CA911" s="118"/>
      <c r="CB911" s="118"/>
      <c r="CC911" s="118"/>
      <c r="CD911" s="118"/>
      <c r="CE911" s="118"/>
      <c r="CF911" s="118"/>
      <c r="CG911" s="118"/>
      <c r="CH911" s="118"/>
      <c r="CI911" s="118"/>
      <c r="CJ911" s="118"/>
      <c r="CK911" s="118"/>
      <c r="CL911" s="118"/>
      <c r="CM911" s="118"/>
      <c r="CN911" s="118"/>
      <c r="CO911" s="118"/>
      <c r="CP911" s="118"/>
      <c r="CQ911" s="118"/>
      <c r="CR911" s="118"/>
      <c r="CS911" s="118"/>
      <c r="CT911" s="118"/>
      <c r="CU911" s="118"/>
      <c r="CV911" s="118"/>
      <c r="CW911" s="118"/>
      <c r="CX911" s="118"/>
      <c r="CY911" s="118"/>
      <c r="CZ911" s="118"/>
      <c r="DA911" s="118"/>
      <c r="DB911" s="118"/>
      <c r="DC911" s="118"/>
      <c r="DD911" s="118"/>
      <c r="DE911" s="118"/>
      <c r="DF911" s="118"/>
      <c r="DG911" s="118"/>
      <c r="DH911" s="118"/>
      <c r="DI911" s="118"/>
      <c r="DJ911" s="118"/>
      <c r="DK911" s="118"/>
      <c r="DL911" s="118"/>
      <c r="DM911" s="118"/>
      <c r="DN911" s="118"/>
      <c r="DO911" s="118"/>
      <c r="DP911" s="118"/>
      <c r="DQ911" s="118"/>
      <c r="DR911" s="118"/>
      <c r="DS911" s="118"/>
      <c r="DT911" s="118"/>
      <c r="DU911" s="118"/>
      <c r="DV911" s="118"/>
      <c r="DW911" s="118"/>
      <c r="DX911" s="118"/>
      <c r="DY911" s="118"/>
      <c r="DZ911" s="118"/>
      <c r="EA911" s="118"/>
      <c r="EB911" s="118"/>
      <c r="EC911" s="118"/>
      <c r="ED911" s="118"/>
      <c r="EE911" s="118"/>
      <c r="EF911" s="118"/>
      <c r="EG911" s="118"/>
      <c r="EH911" s="118"/>
      <c r="EI911" s="118"/>
      <c r="EJ911" s="118"/>
      <c r="EK911" s="118"/>
      <c r="EL911" s="118"/>
      <c r="EM911" s="118"/>
      <c r="EN911" s="118"/>
      <c r="EO911" s="118"/>
      <c r="EP911" s="118"/>
      <c r="EQ911" s="118"/>
      <c r="ER911" s="118"/>
      <c r="ES911" s="118"/>
      <c r="ET911" s="118"/>
      <c r="EU911" s="118"/>
      <c r="EV911" s="118"/>
      <c r="EW911" s="118"/>
      <c r="EX911" s="118"/>
      <c r="EY911" s="118"/>
      <c r="EZ911" s="118"/>
      <c r="FA911" s="118"/>
      <c r="FB911" s="118"/>
      <c r="FC911" s="118"/>
      <c r="FD911" s="118"/>
      <c r="FE911" s="118"/>
      <c r="FF911" s="118"/>
      <c r="FG911" s="118"/>
      <c r="FH911" s="118"/>
      <c r="FI911" s="118"/>
      <c r="FJ911" s="118"/>
      <c r="FK911" s="118"/>
      <c r="FL911" s="118"/>
      <c r="FM911" s="118"/>
      <c r="FN911" s="118"/>
      <c r="FO911" s="118"/>
      <c r="FP911" s="118"/>
      <c r="FQ911" s="118"/>
      <c r="FR911" s="118"/>
      <c r="FS911" s="118"/>
      <c r="FT911" s="118"/>
      <c r="FU911" s="118"/>
      <c r="FV911" s="118"/>
      <c r="FW911" s="118"/>
      <c r="FX911" s="118"/>
      <c r="FY911" s="118"/>
      <c r="FZ911" s="118"/>
      <c r="GA911" s="118"/>
      <c r="GB911" s="118"/>
      <c r="GC911" s="118"/>
      <c r="GD911" s="118"/>
      <c r="GE911" s="118"/>
      <c r="GF911" s="118"/>
      <c r="GG911" s="118"/>
      <c r="GH911" s="118"/>
      <c r="GI911" s="118"/>
      <c r="GJ911" s="118"/>
      <c r="GK911" s="118"/>
      <c r="GL911" s="118"/>
      <c r="GM911" s="118"/>
      <c r="GN911" s="118"/>
      <c r="GO911" s="118"/>
      <c r="GP911" s="118"/>
      <c r="GQ911" s="118"/>
      <c r="GR911" s="118"/>
      <c r="GS911" s="118"/>
      <c r="GT911" s="118"/>
      <c r="GU911" s="118"/>
      <c r="GV911" s="118"/>
      <c r="GW911" s="118"/>
      <c r="GX911" s="118"/>
      <c r="GY911" s="118"/>
    </row>
    <row r="912" spans="1:207" s="15" customFormat="1" ht="30" customHeight="1" x14ac:dyDescent="0.25">
      <c r="A912" s="331">
        <v>615</v>
      </c>
      <c r="B912" s="317" t="s">
        <v>416</v>
      </c>
      <c r="C912" s="308">
        <v>1962</v>
      </c>
      <c r="D912" s="308" t="s">
        <v>201</v>
      </c>
      <c r="E912" s="308" t="s">
        <v>20</v>
      </c>
      <c r="F912" s="26">
        <v>5</v>
      </c>
      <c r="G912" s="26">
        <v>4</v>
      </c>
      <c r="H912" s="39">
        <f t="shared" si="276"/>
        <v>2556.96</v>
      </c>
      <c r="I912" s="124">
        <v>0</v>
      </c>
      <c r="J912" s="39">
        <v>2556.96</v>
      </c>
      <c r="K912" s="321">
        <f t="shared" si="277"/>
        <v>7765541.6799999997</v>
      </c>
      <c r="L912" s="324">
        <v>0</v>
      </c>
      <c r="M912" s="324">
        <v>0</v>
      </c>
      <c r="N912" s="324">
        <v>0</v>
      </c>
      <c r="O912" s="39">
        <f>'[1]Прод. прилож (2)'!$D$243</f>
        <v>7765541.6799999997</v>
      </c>
      <c r="P912" s="324">
        <f t="shared" si="275"/>
        <v>3037.0211814029158</v>
      </c>
      <c r="Q912" s="41">
        <v>9673</v>
      </c>
      <c r="R912" s="57" t="s">
        <v>91</v>
      </c>
      <c r="S912" s="137"/>
      <c r="V912" s="118"/>
      <c r="W912" s="118"/>
      <c r="X912" s="118"/>
      <c r="Y912" s="118"/>
      <c r="Z912" s="118"/>
      <c r="AA912" s="118"/>
      <c r="AB912" s="118"/>
      <c r="AC912" s="118"/>
      <c r="AD912" s="118"/>
      <c r="AE912" s="118"/>
      <c r="AF912" s="118"/>
      <c r="AG912" s="118"/>
      <c r="AH912" s="118"/>
      <c r="AI912" s="118"/>
      <c r="AJ912" s="118"/>
      <c r="AK912" s="118"/>
      <c r="AL912" s="118"/>
      <c r="AM912" s="118"/>
      <c r="AN912" s="118"/>
      <c r="AO912" s="118"/>
      <c r="AP912" s="118"/>
      <c r="AQ912" s="118"/>
      <c r="AR912" s="118"/>
      <c r="AS912" s="118"/>
      <c r="AT912" s="118"/>
      <c r="AU912" s="118"/>
      <c r="AV912" s="118"/>
      <c r="AW912" s="118"/>
      <c r="AX912" s="118"/>
      <c r="AY912" s="118"/>
      <c r="AZ912" s="118"/>
      <c r="BA912" s="118"/>
      <c r="BB912" s="118"/>
      <c r="BC912" s="118"/>
      <c r="BD912" s="118"/>
      <c r="BE912" s="118"/>
      <c r="BF912" s="118"/>
      <c r="BG912" s="118"/>
      <c r="BH912" s="118"/>
      <c r="BI912" s="118"/>
      <c r="BJ912" s="118"/>
      <c r="BK912" s="118"/>
      <c r="BL912" s="118"/>
      <c r="BM912" s="118"/>
      <c r="BN912" s="118"/>
      <c r="BO912" s="118"/>
      <c r="BP912" s="118"/>
      <c r="BQ912" s="118"/>
      <c r="BR912" s="118"/>
      <c r="BS912" s="118"/>
      <c r="BT912" s="118"/>
      <c r="BU912" s="118"/>
      <c r="BV912" s="118"/>
      <c r="BW912" s="118"/>
      <c r="BX912" s="118"/>
      <c r="BY912" s="118"/>
      <c r="BZ912" s="118"/>
      <c r="CA912" s="118"/>
      <c r="CB912" s="118"/>
      <c r="CC912" s="118"/>
      <c r="CD912" s="118"/>
      <c r="CE912" s="118"/>
      <c r="CF912" s="118"/>
      <c r="CG912" s="118"/>
      <c r="CH912" s="118"/>
      <c r="CI912" s="118"/>
      <c r="CJ912" s="118"/>
      <c r="CK912" s="118"/>
      <c r="CL912" s="118"/>
      <c r="CM912" s="118"/>
      <c r="CN912" s="118"/>
      <c r="CO912" s="118"/>
      <c r="CP912" s="118"/>
      <c r="CQ912" s="118"/>
      <c r="CR912" s="118"/>
      <c r="CS912" s="118"/>
      <c r="CT912" s="118"/>
      <c r="CU912" s="118"/>
      <c r="CV912" s="118"/>
      <c r="CW912" s="118"/>
      <c r="CX912" s="118"/>
      <c r="CY912" s="118"/>
      <c r="CZ912" s="118"/>
      <c r="DA912" s="118"/>
      <c r="DB912" s="118"/>
      <c r="DC912" s="118"/>
      <c r="DD912" s="118"/>
      <c r="DE912" s="118"/>
      <c r="DF912" s="118"/>
      <c r="DG912" s="118"/>
      <c r="DH912" s="118"/>
      <c r="DI912" s="118"/>
      <c r="DJ912" s="118"/>
      <c r="DK912" s="118"/>
      <c r="DL912" s="118"/>
      <c r="DM912" s="118"/>
      <c r="DN912" s="118"/>
      <c r="DO912" s="118"/>
      <c r="DP912" s="118"/>
      <c r="DQ912" s="118"/>
      <c r="DR912" s="118"/>
      <c r="DS912" s="118"/>
      <c r="DT912" s="118"/>
      <c r="DU912" s="118"/>
      <c r="DV912" s="118"/>
      <c r="DW912" s="118"/>
      <c r="DX912" s="118"/>
      <c r="DY912" s="118"/>
      <c r="DZ912" s="118"/>
      <c r="EA912" s="118"/>
      <c r="EB912" s="118"/>
      <c r="EC912" s="118"/>
      <c r="ED912" s="118"/>
      <c r="EE912" s="118"/>
      <c r="EF912" s="118"/>
      <c r="EG912" s="118"/>
      <c r="EH912" s="118"/>
      <c r="EI912" s="118"/>
      <c r="EJ912" s="118"/>
      <c r="EK912" s="118"/>
      <c r="EL912" s="118"/>
      <c r="EM912" s="118"/>
      <c r="EN912" s="118"/>
      <c r="EO912" s="118"/>
      <c r="EP912" s="118"/>
      <c r="EQ912" s="118"/>
      <c r="ER912" s="118"/>
      <c r="ES912" s="118"/>
      <c r="ET912" s="118"/>
      <c r="EU912" s="118"/>
      <c r="EV912" s="118"/>
      <c r="EW912" s="118"/>
      <c r="EX912" s="118"/>
      <c r="EY912" s="118"/>
      <c r="EZ912" s="118"/>
      <c r="FA912" s="118"/>
      <c r="FB912" s="118"/>
      <c r="FC912" s="118"/>
      <c r="FD912" s="118"/>
      <c r="FE912" s="118"/>
      <c r="FF912" s="118"/>
      <c r="FG912" s="118"/>
      <c r="FH912" s="118"/>
      <c r="FI912" s="118"/>
      <c r="FJ912" s="118"/>
      <c r="FK912" s="118"/>
      <c r="FL912" s="118"/>
      <c r="FM912" s="118"/>
      <c r="FN912" s="118"/>
      <c r="FO912" s="118"/>
      <c r="FP912" s="118"/>
      <c r="FQ912" s="118"/>
      <c r="FR912" s="118"/>
      <c r="FS912" s="118"/>
      <c r="FT912" s="118"/>
      <c r="FU912" s="118"/>
      <c r="FV912" s="118"/>
      <c r="FW912" s="118"/>
      <c r="FX912" s="118"/>
      <c r="FY912" s="118"/>
      <c r="FZ912" s="118"/>
      <c r="GA912" s="118"/>
      <c r="GB912" s="118"/>
      <c r="GC912" s="118"/>
      <c r="GD912" s="118"/>
      <c r="GE912" s="118"/>
      <c r="GF912" s="118"/>
      <c r="GG912" s="118"/>
      <c r="GH912" s="118"/>
      <c r="GI912" s="118"/>
      <c r="GJ912" s="118"/>
      <c r="GK912" s="118"/>
      <c r="GL912" s="118"/>
      <c r="GM912" s="118"/>
      <c r="GN912" s="118"/>
      <c r="GO912" s="118"/>
      <c r="GP912" s="118"/>
      <c r="GQ912" s="118"/>
      <c r="GR912" s="118"/>
      <c r="GS912" s="118"/>
      <c r="GT912" s="118"/>
      <c r="GU912" s="118"/>
      <c r="GV912" s="118"/>
      <c r="GW912" s="118"/>
      <c r="GX912" s="118"/>
      <c r="GY912" s="118"/>
    </row>
    <row r="913" spans="1:207" s="118" customFormat="1" ht="30" customHeight="1" x14ac:dyDescent="0.25">
      <c r="A913" s="171">
        <v>616</v>
      </c>
      <c r="B913" s="245" t="s">
        <v>417</v>
      </c>
      <c r="C913" s="241">
        <v>1962</v>
      </c>
      <c r="D913" s="241" t="s">
        <v>201</v>
      </c>
      <c r="E913" s="241" t="s">
        <v>20</v>
      </c>
      <c r="F913" s="26">
        <v>4</v>
      </c>
      <c r="G913" s="26">
        <v>2</v>
      </c>
      <c r="H913" s="39">
        <f t="shared" si="276"/>
        <v>1202.8800000000001</v>
      </c>
      <c r="I913" s="124">
        <v>86.2</v>
      </c>
      <c r="J913" s="39">
        <v>1116.68</v>
      </c>
      <c r="K913" s="257">
        <f t="shared" si="277"/>
        <v>3888293.32</v>
      </c>
      <c r="L913" s="249">
        <v>0</v>
      </c>
      <c r="M913" s="249">
        <v>0</v>
      </c>
      <c r="N913" s="249">
        <v>0</v>
      </c>
      <c r="O913" s="39">
        <f>'[1]Прод. прилож (2)'!$D$244</f>
        <v>3888293.32</v>
      </c>
      <c r="P913" s="249">
        <f t="shared" si="275"/>
        <v>3232.4864658153761</v>
      </c>
      <c r="Q913" s="41">
        <v>9673</v>
      </c>
      <c r="R913" s="57" t="s">
        <v>91</v>
      </c>
      <c r="S913" s="147"/>
      <c r="T913" s="15"/>
      <c r="U913" s="15"/>
    </row>
    <row r="914" spans="1:207" s="118" customFormat="1" ht="30" customHeight="1" x14ac:dyDescent="0.25">
      <c r="A914" s="171">
        <v>617</v>
      </c>
      <c r="B914" s="245" t="s">
        <v>418</v>
      </c>
      <c r="C914" s="241">
        <v>1963</v>
      </c>
      <c r="D914" s="241" t="s">
        <v>201</v>
      </c>
      <c r="E914" s="47" t="s">
        <v>20</v>
      </c>
      <c r="F914" s="26">
        <v>4</v>
      </c>
      <c r="G914" s="26">
        <v>2</v>
      </c>
      <c r="H914" s="39">
        <f t="shared" si="276"/>
        <v>1285.97</v>
      </c>
      <c r="I914" s="124">
        <v>99.5</v>
      </c>
      <c r="J914" s="39">
        <v>1186.47</v>
      </c>
      <c r="K914" s="257">
        <f t="shared" si="277"/>
        <v>47188.31</v>
      </c>
      <c r="L914" s="249">
        <v>0</v>
      </c>
      <c r="M914" s="249">
        <v>0</v>
      </c>
      <c r="N914" s="249">
        <v>0</v>
      </c>
      <c r="O914" s="39">
        <f>'[1]Прод. прилож (2)'!$D$757</f>
        <v>47188.31</v>
      </c>
      <c r="P914" s="249">
        <f t="shared" si="275"/>
        <v>36.694720716657464</v>
      </c>
      <c r="Q914" s="41">
        <v>9673</v>
      </c>
      <c r="R914" s="57" t="s">
        <v>92</v>
      </c>
      <c r="S914" s="46"/>
      <c r="T914" s="15"/>
      <c r="U914" s="15"/>
    </row>
    <row r="915" spans="1:207" s="118" customFormat="1" ht="30" customHeight="1" x14ac:dyDescent="0.25">
      <c r="A915" s="171">
        <v>618</v>
      </c>
      <c r="B915" s="245" t="s">
        <v>419</v>
      </c>
      <c r="C915" s="241">
        <v>1963</v>
      </c>
      <c r="D915" s="241" t="s">
        <v>201</v>
      </c>
      <c r="E915" s="47" t="s">
        <v>20</v>
      </c>
      <c r="F915" s="26">
        <v>4</v>
      </c>
      <c r="G915" s="26">
        <v>2</v>
      </c>
      <c r="H915" s="39">
        <f t="shared" si="276"/>
        <v>1270.02</v>
      </c>
      <c r="I915" s="124">
        <v>0</v>
      </c>
      <c r="J915" s="39">
        <v>1270.02</v>
      </c>
      <c r="K915" s="257">
        <f t="shared" si="277"/>
        <v>47188.31</v>
      </c>
      <c r="L915" s="249">
        <v>0</v>
      </c>
      <c r="M915" s="249">
        <v>0</v>
      </c>
      <c r="N915" s="249">
        <v>0</v>
      </c>
      <c r="O915" s="39">
        <f>'[1]Прод. прилож (2)'!$D$758</f>
        <v>47188.31</v>
      </c>
      <c r="P915" s="249">
        <f t="shared" si="275"/>
        <v>37.155564479299535</v>
      </c>
      <c r="Q915" s="41">
        <v>9673</v>
      </c>
      <c r="R915" s="57" t="s">
        <v>92</v>
      </c>
      <c r="S915" s="46"/>
      <c r="T915" s="15"/>
      <c r="U915" s="15"/>
    </row>
    <row r="916" spans="1:207" s="118" customFormat="1" ht="30" customHeight="1" x14ac:dyDescent="0.25">
      <c r="A916" s="383">
        <v>619</v>
      </c>
      <c r="B916" s="370" t="s">
        <v>1216</v>
      </c>
      <c r="C916" s="378">
        <v>1959</v>
      </c>
      <c r="D916" s="378" t="s">
        <v>201</v>
      </c>
      <c r="E916" s="378" t="s">
        <v>20</v>
      </c>
      <c r="F916" s="413">
        <v>4</v>
      </c>
      <c r="G916" s="413">
        <v>1</v>
      </c>
      <c r="H916" s="415">
        <v>499.18</v>
      </c>
      <c r="I916" s="417">
        <v>45.4</v>
      </c>
      <c r="J916" s="417">
        <v>453.78</v>
      </c>
      <c r="K916" s="257">
        <f t="shared" ref="K916:K917" si="278">SUM(L916:O916)</f>
        <v>22529.35</v>
      </c>
      <c r="L916" s="39">
        <v>0</v>
      </c>
      <c r="M916" s="39">
        <v>0</v>
      </c>
      <c r="N916" s="39">
        <v>0</v>
      </c>
      <c r="O916" s="39">
        <f>'[1]Прод. прилож (2)'!$D$760</f>
        <v>22529.35</v>
      </c>
      <c r="P916" s="41">
        <f t="shared" si="275"/>
        <v>45.132717656957404</v>
      </c>
      <c r="Q916" s="257">
        <v>9673</v>
      </c>
      <c r="R916" s="57" t="s">
        <v>92</v>
      </c>
      <c r="S916" s="15"/>
      <c r="T916" s="15"/>
      <c r="U916" s="15"/>
    </row>
    <row r="917" spans="1:207" s="118" customFormat="1" ht="30" customHeight="1" x14ac:dyDescent="0.25">
      <c r="A917" s="384"/>
      <c r="B917" s="371"/>
      <c r="C917" s="379"/>
      <c r="D917" s="379"/>
      <c r="E917" s="379"/>
      <c r="F917" s="414"/>
      <c r="G917" s="414"/>
      <c r="H917" s="416"/>
      <c r="I917" s="418"/>
      <c r="J917" s="418"/>
      <c r="K917" s="257">
        <f t="shared" si="278"/>
        <v>4978398.4000000004</v>
      </c>
      <c r="L917" s="185">
        <v>0</v>
      </c>
      <c r="M917" s="185">
        <v>0</v>
      </c>
      <c r="N917" s="185">
        <v>0</v>
      </c>
      <c r="O917" s="185">
        <f>'[1]Прод. прилож (2)'!$D$1443</f>
        <v>4978398.4000000004</v>
      </c>
      <c r="P917" s="227">
        <f>K917/H916</f>
        <v>9973.1527705436929</v>
      </c>
      <c r="Q917" s="41">
        <v>9673</v>
      </c>
      <c r="R917" s="57" t="s">
        <v>93</v>
      </c>
      <c r="S917" s="46"/>
      <c r="T917" s="15"/>
      <c r="U917" s="15"/>
    </row>
    <row r="918" spans="1:207" s="118" customFormat="1" ht="30" customHeight="1" x14ac:dyDescent="0.25">
      <c r="A918" s="383">
        <v>620</v>
      </c>
      <c r="B918" s="370" t="s">
        <v>420</v>
      </c>
      <c r="C918" s="374">
        <v>1958</v>
      </c>
      <c r="D918" s="374" t="s">
        <v>201</v>
      </c>
      <c r="E918" s="374" t="s">
        <v>333</v>
      </c>
      <c r="F918" s="413">
        <v>3</v>
      </c>
      <c r="G918" s="413">
        <v>3</v>
      </c>
      <c r="H918" s="415">
        <f t="shared" si="276"/>
        <v>1512.72</v>
      </c>
      <c r="I918" s="417">
        <v>712.5</v>
      </c>
      <c r="J918" s="417">
        <v>800.22</v>
      </c>
      <c r="K918" s="239">
        <f t="shared" si="277"/>
        <v>720987.26</v>
      </c>
      <c r="L918" s="216">
        <v>0</v>
      </c>
      <c r="M918" s="216">
        <v>0</v>
      </c>
      <c r="N918" s="216">
        <v>0</v>
      </c>
      <c r="O918" s="185">
        <f>'[1]Прод. прилож (2)'!$D$759</f>
        <v>720987.26</v>
      </c>
      <c r="P918" s="216">
        <f t="shared" si="275"/>
        <v>476.61646570416201</v>
      </c>
      <c r="Q918" s="41">
        <v>9673</v>
      </c>
      <c r="R918" s="57" t="s">
        <v>92</v>
      </c>
      <c r="S918" s="46"/>
      <c r="T918" s="15"/>
      <c r="U918" s="15"/>
    </row>
    <row r="919" spans="1:207" ht="30" customHeight="1" x14ac:dyDescent="0.25">
      <c r="A919" s="384"/>
      <c r="B919" s="371"/>
      <c r="C919" s="375"/>
      <c r="D919" s="375"/>
      <c r="E919" s="375"/>
      <c r="F919" s="414"/>
      <c r="G919" s="414"/>
      <c r="H919" s="416"/>
      <c r="I919" s="418"/>
      <c r="J919" s="418"/>
      <c r="K919" s="239">
        <f>SUM(L919:O919)</f>
        <v>15450594.310000001</v>
      </c>
      <c r="L919" s="216">
        <v>0</v>
      </c>
      <c r="M919" s="216">
        <v>0</v>
      </c>
      <c r="N919" s="216">
        <v>0</v>
      </c>
      <c r="O919" s="227">
        <f>'[1]Прод. прилож (2)'!$D$1442</f>
        <v>15450594.310000001</v>
      </c>
      <c r="P919" s="187">
        <f>K919/H918</f>
        <v>10213.783324078482</v>
      </c>
      <c r="Q919" s="41">
        <v>9673</v>
      </c>
      <c r="R919" s="57" t="s">
        <v>93</v>
      </c>
      <c r="S919" s="14"/>
    </row>
    <row r="920" spans="1:207" s="93" customFormat="1" ht="30" customHeight="1" x14ac:dyDescent="0.25">
      <c r="A920" s="171">
        <v>621</v>
      </c>
      <c r="B920" s="83" t="s">
        <v>421</v>
      </c>
      <c r="C920" s="47">
        <v>1917</v>
      </c>
      <c r="D920" s="241" t="s">
        <v>201</v>
      </c>
      <c r="E920" s="47" t="s">
        <v>20</v>
      </c>
      <c r="F920" s="26">
        <v>2</v>
      </c>
      <c r="G920" s="26">
        <v>2</v>
      </c>
      <c r="H920" s="39">
        <v>628.79999999999995</v>
      </c>
      <c r="I920" s="124">
        <v>0</v>
      </c>
      <c r="J920" s="124">
        <v>458.1</v>
      </c>
      <c r="K920" s="257">
        <f t="shared" si="277"/>
        <v>2560762.61</v>
      </c>
      <c r="L920" s="249">
        <v>0</v>
      </c>
      <c r="M920" s="249">
        <v>0</v>
      </c>
      <c r="N920" s="249">
        <v>0</v>
      </c>
      <c r="O920" s="39">
        <f>'[1]Прод. прилож (2)'!$D$245</f>
        <v>2560762.61</v>
      </c>
      <c r="P920" s="249">
        <f t="shared" si="275"/>
        <v>4072.4596215012725</v>
      </c>
      <c r="Q920" s="41">
        <v>9673</v>
      </c>
      <c r="R920" s="57" t="s">
        <v>91</v>
      </c>
      <c r="S920" s="136"/>
      <c r="T920" s="14"/>
      <c r="U920" s="14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  <c r="FE920" s="2"/>
      <c r="FF920" s="2"/>
      <c r="FG920" s="2"/>
      <c r="FH920" s="2"/>
      <c r="FI920" s="2"/>
      <c r="FJ920" s="2"/>
      <c r="FK920" s="2"/>
      <c r="FL920" s="2"/>
      <c r="FM920" s="2"/>
      <c r="FN920" s="2"/>
      <c r="FO920" s="2"/>
      <c r="FP920" s="2"/>
      <c r="FQ920" s="2"/>
      <c r="FR920" s="2"/>
      <c r="FS920" s="2"/>
      <c r="FT920" s="2"/>
      <c r="FU920" s="2"/>
      <c r="FV920" s="2"/>
      <c r="FW920" s="2"/>
      <c r="FX920" s="2"/>
      <c r="FY920" s="2"/>
      <c r="FZ920" s="2"/>
      <c r="GA920" s="2"/>
      <c r="GB920" s="2"/>
      <c r="GC920" s="2"/>
      <c r="GD920" s="2"/>
      <c r="GE920" s="2"/>
      <c r="GF920" s="2"/>
      <c r="GG920" s="2"/>
      <c r="GH920" s="2"/>
      <c r="GI920" s="2"/>
      <c r="GJ920" s="2"/>
      <c r="GK920" s="2"/>
      <c r="GL920" s="2"/>
      <c r="GM920" s="2"/>
      <c r="GN920" s="2"/>
      <c r="GO920" s="2"/>
      <c r="GP920" s="2"/>
      <c r="GQ920" s="2"/>
      <c r="GR920" s="2"/>
      <c r="GS920" s="2"/>
      <c r="GT920" s="2"/>
      <c r="GU920" s="2"/>
      <c r="GV920" s="2"/>
      <c r="GW920" s="2"/>
      <c r="GX920" s="2"/>
      <c r="GY920" s="2"/>
    </row>
    <row r="921" spans="1:207" s="93" customFormat="1" ht="30" customHeight="1" x14ac:dyDescent="0.25">
      <c r="A921" s="171">
        <v>622</v>
      </c>
      <c r="B921" s="245" t="s">
        <v>1092</v>
      </c>
      <c r="C921" s="192" t="s">
        <v>1121</v>
      </c>
      <c r="D921" s="192" t="s">
        <v>201</v>
      </c>
      <c r="E921" s="192" t="s">
        <v>20</v>
      </c>
      <c r="F921" s="194">
        <v>2</v>
      </c>
      <c r="G921" s="194">
        <v>3</v>
      </c>
      <c r="H921" s="227">
        <v>1216.0999999999999</v>
      </c>
      <c r="I921" s="225">
        <v>713.6</v>
      </c>
      <c r="J921" s="225">
        <v>102.9</v>
      </c>
      <c r="K921" s="41">
        <f t="shared" si="277"/>
        <v>3705032.89</v>
      </c>
      <c r="L921" s="43">
        <v>0</v>
      </c>
      <c r="M921" s="43">
        <v>0</v>
      </c>
      <c r="N921" s="43">
        <v>0</v>
      </c>
      <c r="O921" s="249">
        <f>'[1]Прод. прилож (2)'!$D$246</f>
        <v>3705032.89</v>
      </c>
      <c r="P921" s="41">
        <f>O921/H921</f>
        <v>3046.6515006989562</v>
      </c>
      <c r="Q921" s="41">
        <v>9673</v>
      </c>
      <c r="R921" s="57" t="s">
        <v>91</v>
      </c>
      <c r="S921" s="151"/>
    </row>
    <row r="922" spans="1:207" s="118" customFormat="1" ht="30" customHeight="1" x14ac:dyDescent="0.25">
      <c r="A922" s="383">
        <v>623</v>
      </c>
      <c r="B922" s="370" t="s">
        <v>422</v>
      </c>
      <c r="C922" s="378">
        <v>1917</v>
      </c>
      <c r="D922" s="378" t="s">
        <v>201</v>
      </c>
      <c r="E922" s="378" t="s">
        <v>20</v>
      </c>
      <c r="F922" s="394">
        <v>2</v>
      </c>
      <c r="G922" s="394">
        <v>1</v>
      </c>
      <c r="H922" s="405">
        <v>952.7</v>
      </c>
      <c r="I922" s="407">
        <v>557.6</v>
      </c>
      <c r="J922" s="407">
        <v>93.9</v>
      </c>
      <c r="K922" s="41">
        <f t="shared" ref="K922" si="279">SUM(L922:O922)</f>
        <v>2935118.88</v>
      </c>
      <c r="L922" s="43">
        <v>0</v>
      </c>
      <c r="M922" s="43">
        <v>0</v>
      </c>
      <c r="N922" s="43">
        <v>0</v>
      </c>
      <c r="O922" s="249">
        <f>'[1]Прод. прилож (2)'!$D$247</f>
        <v>2935118.88</v>
      </c>
      <c r="P922" s="41">
        <f>O922/H922</f>
        <v>3080.8427416815366</v>
      </c>
      <c r="Q922" s="41">
        <v>9673</v>
      </c>
      <c r="R922" s="57" t="s">
        <v>91</v>
      </c>
      <c r="S922" s="152"/>
      <c r="T922" s="91"/>
      <c r="U922" s="91"/>
      <c r="V922" s="91"/>
      <c r="W922" s="91"/>
      <c r="X922" s="91"/>
      <c r="Y922" s="91"/>
      <c r="Z922" s="91"/>
      <c r="AA922" s="91"/>
      <c r="AB922" s="91"/>
      <c r="AC922" s="91"/>
      <c r="AD922" s="91"/>
      <c r="AE922" s="91"/>
      <c r="AF922" s="91"/>
      <c r="AG922" s="91"/>
      <c r="AH922" s="91"/>
      <c r="AI922" s="91"/>
      <c r="AJ922" s="91"/>
      <c r="AK922" s="91"/>
      <c r="AL922" s="91"/>
      <c r="AM922" s="91"/>
      <c r="AN922" s="91"/>
      <c r="AO922" s="91"/>
      <c r="AP922" s="91"/>
      <c r="AQ922" s="91"/>
      <c r="AR922" s="91"/>
      <c r="AS922" s="91"/>
      <c r="AT922" s="91"/>
      <c r="AU922" s="91"/>
      <c r="AV922" s="91"/>
      <c r="AW922" s="91"/>
      <c r="AX922" s="91"/>
      <c r="AY922" s="91"/>
      <c r="AZ922" s="91"/>
      <c r="BA922" s="91"/>
      <c r="BB922" s="91"/>
      <c r="BC922" s="91"/>
      <c r="BD922" s="91"/>
      <c r="BE922" s="91"/>
      <c r="BF922" s="91"/>
      <c r="BG922" s="91"/>
      <c r="BH922" s="91"/>
      <c r="BI922" s="91"/>
      <c r="BJ922" s="91"/>
      <c r="BK922" s="91"/>
      <c r="BL922" s="91"/>
      <c r="BM922" s="91"/>
      <c r="BN922" s="91"/>
      <c r="BO922" s="91"/>
      <c r="BP922" s="91"/>
      <c r="BQ922" s="91"/>
      <c r="BR922" s="91"/>
      <c r="BS922" s="91"/>
      <c r="BT922" s="91"/>
      <c r="BU922" s="91"/>
      <c r="BV922" s="91"/>
      <c r="BW922" s="91"/>
      <c r="BX922" s="91"/>
      <c r="BY922" s="91"/>
      <c r="BZ922" s="91"/>
      <c r="CA922" s="91"/>
      <c r="CB922" s="91"/>
      <c r="CC922" s="91"/>
      <c r="CD922" s="91"/>
      <c r="CE922" s="91"/>
      <c r="CF922" s="91"/>
      <c r="CG922" s="91"/>
      <c r="CH922" s="91"/>
      <c r="CI922" s="91"/>
      <c r="CJ922" s="91"/>
      <c r="CK922" s="91"/>
      <c r="CL922" s="91"/>
      <c r="CM922" s="91"/>
      <c r="CN922" s="91"/>
      <c r="CO922" s="91"/>
      <c r="CP922" s="91"/>
      <c r="CQ922" s="91"/>
      <c r="CR922" s="91"/>
      <c r="CS922" s="91"/>
      <c r="CT922" s="91"/>
      <c r="CU922" s="91"/>
      <c r="CV922" s="91"/>
      <c r="CW922" s="91"/>
      <c r="CX922" s="91"/>
      <c r="CY922" s="91"/>
      <c r="CZ922" s="91"/>
      <c r="DA922" s="91"/>
      <c r="DB922" s="91"/>
      <c r="DC922" s="91"/>
      <c r="DD922" s="91"/>
      <c r="DE922" s="91"/>
      <c r="DF922" s="91"/>
      <c r="DG922" s="91"/>
      <c r="DH922" s="91"/>
      <c r="DI922" s="91"/>
      <c r="DJ922" s="91"/>
      <c r="DK922" s="91"/>
      <c r="DL922" s="91"/>
      <c r="DM922" s="91"/>
      <c r="DN922" s="91"/>
      <c r="DO922" s="91"/>
      <c r="DP922" s="91"/>
      <c r="DQ922" s="91"/>
      <c r="DR922" s="91"/>
      <c r="DS922" s="91"/>
      <c r="DT922" s="91"/>
      <c r="DU922" s="91"/>
      <c r="DV922" s="91"/>
      <c r="DW922" s="91"/>
      <c r="DX922" s="91"/>
      <c r="DY922" s="91"/>
      <c r="DZ922" s="91"/>
      <c r="EA922" s="91"/>
      <c r="EB922" s="91"/>
      <c r="EC922" s="91"/>
      <c r="ED922" s="91"/>
      <c r="EE922" s="91"/>
      <c r="EF922" s="91"/>
      <c r="EG922" s="91"/>
      <c r="EH922" s="91"/>
      <c r="EI922" s="91"/>
      <c r="EJ922" s="91"/>
      <c r="EK922" s="91"/>
      <c r="EL922" s="91"/>
      <c r="EM922" s="91"/>
      <c r="EN922" s="91"/>
      <c r="EO922" s="91"/>
      <c r="EP922" s="91"/>
      <c r="EQ922" s="91"/>
      <c r="ER922" s="91"/>
      <c r="ES922" s="91"/>
      <c r="ET922" s="91"/>
      <c r="EU922" s="91"/>
      <c r="EV922" s="91"/>
      <c r="EW922" s="91"/>
      <c r="EX922" s="91"/>
      <c r="EY922" s="91"/>
      <c r="EZ922" s="91"/>
      <c r="FA922" s="91"/>
      <c r="FB922" s="91"/>
      <c r="FC922" s="91"/>
      <c r="FD922" s="91"/>
      <c r="FE922" s="91"/>
      <c r="FF922" s="91"/>
      <c r="FG922" s="91"/>
      <c r="FH922" s="91"/>
      <c r="FI922" s="91"/>
      <c r="FJ922" s="91"/>
      <c r="FK922" s="91"/>
      <c r="FL922" s="91"/>
      <c r="FM922" s="91"/>
      <c r="FN922" s="91"/>
      <c r="FO922" s="91"/>
      <c r="FP922" s="91"/>
      <c r="FQ922" s="91"/>
      <c r="FR922" s="91"/>
      <c r="FS922" s="91"/>
      <c r="FT922" s="91"/>
      <c r="FU922" s="91"/>
      <c r="FV922" s="91"/>
      <c r="FW922" s="91"/>
      <c r="FX922" s="91"/>
      <c r="FY922" s="91"/>
      <c r="FZ922" s="91"/>
      <c r="GA922" s="91"/>
      <c r="GB922" s="91"/>
      <c r="GC922" s="91"/>
      <c r="GD922" s="91"/>
      <c r="GE922" s="91"/>
      <c r="GF922" s="91"/>
      <c r="GG922" s="91"/>
      <c r="GH922" s="91"/>
      <c r="GI922" s="91"/>
      <c r="GJ922" s="91"/>
      <c r="GK922" s="91"/>
      <c r="GL922" s="91"/>
      <c r="GM922" s="91"/>
      <c r="GN922" s="91"/>
      <c r="GO922" s="91"/>
      <c r="GP922" s="91"/>
      <c r="GQ922" s="91"/>
      <c r="GR922" s="91"/>
      <c r="GS922" s="91"/>
      <c r="GT922" s="91"/>
      <c r="GU922" s="91"/>
      <c r="GV922" s="91"/>
      <c r="GW922" s="91"/>
      <c r="GX922" s="91"/>
      <c r="GY922" s="91"/>
    </row>
    <row r="923" spans="1:207" s="118" customFormat="1" ht="30" customHeight="1" x14ac:dyDescent="0.25">
      <c r="A923" s="384"/>
      <c r="B923" s="371"/>
      <c r="C923" s="379"/>
      <c r="D923" s="379"/>
      <c r="E923" s="379"/>
      <c r="F923" s="395"/>
      <c r="G923" s="395"/>
      <c r="H923" s="406"/>
      <c r="I923" s="408"/>
      <c r="J923" s="408"/>
      <c r="K923" s="41">
        <f t="shared" si="277"/>
        <v>32030.41</v>
      </c>
      <c r="L923" s="43">
        <v>0</v>
      </c>
      <c r="M923" s="43">
        <v>0</v>
      </c>
      <c r="N923" s="43">
        <v>0</v>
      </c>
      <c r="O923" s="249">
        <f>'[1]Прод. прилож (2)'!$D$762</f>
        <v>32030.41</v>
      </c>
      <c r="P923" s="41">
        <f>K923/H922</f>
        <v>33.620667576361917</v>
      </c>
      <c r="Q923" s="41">
        <v>9673</v>
      </c>
      <c r="R923" s="57" t="s">
        <v>92</v>
      </c>
      <c r="S923" s="152"/>
      <c r="T923" s="91"/>
      <c r="U923" s="91"/>
      <c r="V923" s="91"/>
      <c r="W923" s="91"/>
      <c r="X923" s="91"/>
      <c r="Y923" s="91"/>
      <c r="Z923" s="91"/>
      <c r="AA923" s="91"/>
      <c r="AB923" s="91"/>
      <c r="AC923" s="91"/>
      <c r="AD923" s="91"/>
      <c r="AE923" s="91"/>
      <c r="AF923" s="91"/>
      <c r="AG923" s="91"/>
      <c r="AH923" s="91"/>
      <c r="AI923" s="91"/>
      <c r="AJ923" s="91"/>
      <c r="AK923" s="91"/>
      <c r="AL923" s="91"/>
      <c r="AM923" s="91"/>
      <c r="AN923" s="91"/>
      <c r="AO923" s="91"/>
      <c r="AP923" s="91"/>
      <c r="AQ923" s="91"/>
      <c r="AR923" s="91"/>
      <c r="AS923" s="91"/>
      <c r="AT923" s="91"/>
      <c r="AU923" s="91"/>
      <c r="AV923" s="91"/>
      <c r="AW923" s="91"/>
      <c r="AX923" s="91"/>
      <c r="AY923" s="91"/>
      <c r="AZ923" s="91"/>
      <c r="BA923" s="91"/>
      <c r="BB923" s="91"/>
      <c r="BC923" s="91"/>
      <c r="BD923" s="91"/>
      <c r="BE923" s="91"/>
      <c r="BF923" s="91"/>
      <c r="BG923" s="91"/>
      <c r="BH923" s="91"/>
      <c r="BI923" s="91"/>
      <c r="BJ923" s="91"/>
      <c r="BK923" s="91"/>
      <c r="BL923" s="91"/>
      <c r="BM923" s="91"/>
      <c r="BN923" s="91"/>
      <c r="BO923" s="91"/>
      <c r="BP923" s="91"/>
      <c r="BQ923" s="91"/>
      <c r="BR923" s="91"/>
      <c r="BS923" s="91"/>
      <c r="BT923" s="91"/>
      <c r="BU923" s="91"/>
      <c r="BV923" s="91"/>
      <c r="BW923" s="91"/>
      <c r="BX923" s="91"/>
      <c r="BY923" s="91"/>
      <c r="BZ923" s="91"/>
      <c r="CA923" s="91"/>
      <c r="CB923" s="91"/>
      <c r="CC923" s="91"/>
      <c r="CD923" s="91"/>
      <c r="CE923" s="91"/>
      <c r="CF923" s="91"/>
      <c r="CG923" s="91"/>
      <c r="CH923" s="91"/>
      <c r="CI923" s="91"/>
      <c r="CJ923" s="91"/>
      <c r="CK923" s="91"/>
      <c r="CL923" s="91"/>
      <c r="CM923" s="91"/>
      <c r="CN923" s="91"/>
      <c r="CO923" s="91"/>
      <c r="CP923" s="91"/>
      <c r="CQ923" s="91"/>
      <c r="CR923" s="91"/>
      <c r="CS923" s="91"/>
      <c r="CT923" s="91"/>
      <c r="CU923" s="91"/>
      <c r="CV923" s="91"/>
      <c r="CW923" s="91"/>
      <c r="CX923" s="91"/>
      <c r="CY923" s="91"/>
      <c r="CZ923" s="91"/>
      <c r="DA923" s="91"/>
      <c r="DB923" s="91"/>
      <c r="DC923" s="91"/>
      <c r="DD923" s="91"/>
      <c r="DE923" s="91"/>
      <c r="DF923" s="91"/>
      <c r="DG923" s="91"/>
      <c r="DH923" s="91"/>
      <c r="DI923" s="91"/>
      <c r="DJ923" s="91"/>
      <c r="DK923" s="91"/>
      <c r="DL923" s="91"/>
      <c r="DM923" s="91"/>
      <c r="DN923" s="91"/>
      <c r="DO923" s="91"/>
      <c r="DP923" s="91"/>
      <c r="DQ923" s="91"/>
      <c r="DR923" s="91"/>
      <c r="DS923" s="91"/>
      <c r="DT923" s="91"/>
      <c r="DU923" s="91"/>
      <c r="DV923" s="91"/>
      <c r="DW923" s="91"/>
      <c r="DX923" s="91"/>
      <c r="DY923" s="91"/>
      <c r="DZ923" s="91"/>
      <c r="EA923" s="91"/>
      <c r="EB923" s="91"/>
      <c r="EC923" s="91"/>
      <c r="ED923" s="91"/>
      <c r="EE923" s="91"/>
      <c r="EF923" s="91"/>
      <c r="EG923" s="91"/>
      <c r="EH923" s="91"/>
      <c r="EI923" s="91"/>
      <c r="EJ923" s="91"/>
      <c r="EK923" s="91"/>
      <c r="EL923" s="91"/>
      <c r="EM923" s="91"/>
      <c r="EN923" s="91"/>
      <c r="EO923" s="91"/>
      <c r="EP923" s="91"/>
      <c r="EQ923" s="91"/>
      <c r="ER923" s="91"/>
      <c r="ES923" s="91"/>
      <c r="ET923" s="91"/>
      <c r="EU923" s="91"/>
      <c r="EV923" s="91"/>
      <c r="EW923" s="91"/>
      <c r="EX923" s="91"/>
      <c r="EY923" s="91"/>
      <c r="EZ923" s="91"/>
      <c r="FA923" s="91"/>
      <c r="FB923" s="91"/>
      <c r="FC923" s="91"/>
      <c r="FD923" s="91"/>
      <c r="FE923" s="91"/>
      <c r="FF923" s="91"/>
      <c r="FG923" s="91"/>
      <c r="FH923" s="91"/>
      <c r="FI923" s="91"/>
      <c r="FJ923" s="91"/>
      <c r="FK923" s="91"/>
      <c r="FL923" s="91"/>
      <c r="FM923" s="91"/>
      <c r="FN923" s="91"/>
      <c r="FO923" s="91"/>
      <c r="FP923" s="91"/>
      <c r="FQ923" s="91"/>
      <c r="FR923" s="91"/>
      <c r="FS923" s="91"/>
      <c r="FT923" s="91"/>
      <c r="FU923" s="91"/>
      <c r="FV923" s="91"/>
      <c r="FW923" s="91"/>
      <c r="FX923" s="91"/>
      <c r="FY923" s="91"/>
      <c r="FZ923" s="91"/>
      <c r="GA923" s="91"/>
      <c r="GB923" s="91"/>
      <c r="GC923" s="91"/>
      <c r="GD923" s="91"/>
      <c r="GE923" s="91"/>
      <c r="GF923" s="91"/>
      <c r="GG923" s="91"/>
      <c r="GH923" s="91"/>
      <c r="GI923" s="91"/>
      <c r="GJ923" s="91"/>
      <c r="GK923" s="91"/>
      <c r="GL923" s="91"/>
      <c r="GM923" s="91"/>
      <c r="GN923" s="91"/>
      <c r="GO923" s="91"/>
      <c r="GP923" s="91"/>
      <c r="GQ923" s="91"/>
      <c r="GR923" s="91"/>
      <c r="GS923" s="91"/>
      <c r="GT923" s="91"/>
      <c r="GU923" s="91"/>
      <c r="GV923" s="91"/>
      <c r="GW923" s="91"/>
      <c r="GX923" s="91"/>
      <c r="GY923" s="91"/>
    </row>
    <row r="924" spans="1:207" s="118" customFormat="1" ht="30" customHeight="1" x14ac:dyDescent="0.25">
      <c r="A924" s="171">
        <v>624</v>
      </c>
      <c r="B924" s="83" t="s">
        <v>423</v>
      </c>
      <c r="C924" s="47">
        <v>1963</v>
      </c>
      <c r="D924" s="241" t="s">
        <v>201</v>
      </c>
      <c r="E924" s="47" t="s">
        <v>20</v>
      </c>
      <c r="F924" s="26">
        <v>4</v>
      </c>
      <c r="G924" s="26">
        <v>4</v>
      </c>
      <c r="H924" s="39">
        <f t="shared" ref="H924:H933" si="280">I924+J924</f>
        <v>2541.15</v>
      </c>
      <c r="I924" s="124">
        <v>204.3</v>
      </c>
      <c r="J924" s="39">
        <v>2336.85</v>
      </c>
      <c r="K924" s="257">
        <f t="shared" si="277"/>
        <v>95769.54</v>
      </c>
      <c r="L924" s="249">
        <v>0</v>
      </c>
      <c r="M924" s="249">
        <v>0</v>
      </c>
      <c r="N924" s="249">
        <v>0</v>
      </c>
      <c r="O924" s="39">
        <f>'[1]Прод. прилож (2)'!$D$763</f>
        <v>95769.54</v>
      </c>
      <c r="P924" s="249">
        <f t="shared" ref="P924:P970" si="281">K924/H924</f>
        <v>37.687480077917478</v>
      </c>
      <c r="Q924" s="41">
        <v>9673</v>
      </c>
      <c r="R924" s="57" t="s">
        <v>92</v>
      </c>
      <c r="S924" s="46"/>
      <c r="T924" s="15"/>
      <c r="U924" s="15"/>
    </row>
    <row r="925" spans="1:207" s="118" customFormat="1" ht="30" customHeight="1" x14ac:dyDescent="0.25">
      <c r="A925" s="171">
        <v>625</v>
      </c>
      <c r="B925" s="83" t="s">
        <v>424</v>
      </c>
      <c r="C925" s="47">
        <v>1964</v>
      </c>
      <c r="D925" s="241" t="s">
        <v>201</v>
      </c>
      <c r="E925" s="241" t="s">
        <v>20</v>
      </c>
      <c r="F925" s="26">
        <v>4</v>
      </c>
      <c r="G925" s="26">
        <v>4</v>
      </c>
      <c r="H925" s="39">
        <f t="shared" si="280"/>
        <v>2510.13</v>
      </c>
      <c r="I925" s="124">
        <v>72.099999999999994</v>
      </c>
      <c r="J925" s="39">
        <v>2438.0300000000002</v>
      </c>
      <c r="K925" s="257">
        <f t="shared" si="277"/>
        <v>95399.95</v>
      </c>
      <c r="L925" s="249">
        <v>0</v>
      </c>
      <c r="M925" s="249">
        <v>0</v>
      </c>
      <c r="N925" s="249">
        <v>0</v>
      </c>
      <c r="O925" s="39">
        <f>'[1]Прод. прилож (2)'!$D$764</f>
        <v>95399.95</v>
      </c>
      <c r="P925" s="249">
        <f t="shared" si="281"/>
        <v>38.005979769972072</v>
      </c>
      <c r="Q925" s="41">
        <v>9673</v>
      </c>
      <c r="R925" s="57" t="s">
        <v>92</v>
      </c>
      <c r="S925" s="46"/>
      <c r="T925" s="15"/>
      <c r="U925" s="15"/>
    </row>
    <row r="926" spans="1:207" s="118" customFormat="1" ht="30" customHeight="1" x14ac:dyDescent="0.25">
      <c r="A926" s="419">
        <v>626</v>
      </c>
      <c r="B926" s="363" t="s">
        <v>425</v>
      </c>
      <c r="C926" s="403">
        <v>1917</v>
      </c>
      <c r="D926" s="374" t="s">
        <v>201</v>
      </c>
      <c r="E926" s="403" t="s">
        <v>20</v>
      </c>
      <c r="F926" s="413">
        <v>2</v>
      </c>
      <c r="G926" s="413">
        <v>2</v>
      </c>
      <c r="H926" s="415">
        <v>850</v>
      </c>
      <c r="I926" s="417">
        <v>0</v>
      </c>
      <c r="J926" s="417">
        <v>624.1</v>
      </c>
      <c r="K926" s="257">
        <f t="shared" ref="K926" si="282">SUM(L926:O926)</f>
        <v>125287.38</v>
      </c>
      <c r="L926" s="249">
        <v>0</v>
      </c>
      <c r="M926" s="249">
        <v>0</v>
      </c>
      <c r="N926" s="249">
        <v>0</v>
      </c>
      <c r="O926" s="39">
        <f>'[1]Прод. прилож (2)'!$D$248</f>
        <v>125287.38</v>
      </c>
      <c r="P926" s="249">
        <f>K926/H926</f>
        <v>147.39691764705884</v>
      </c>
      <c r="Q926" s="41">
        <v>9673</v>
      </c>
      <c r="R926" s="57" t="s">
        <v>91</v>
      </c>
      <c r="S926" s="147"/>
      <c r="T926" s="15"/>
      <c r="U926" s="15"/>
    </row>
    <row r="927" spans="1:207" s="118" customFormat="1" ht="30" customHeight="1" x14ac:dyDescent="0.25">
      <c r="A927" s="420"/>
      <c r="B927" s="364"/>
      <c r="C927" s="404"/>
      <c r="D927" s="375"/>
      <c r="E927" s="404"/>
      <c r="F927" s="414"/>
      <c r="G927" s="414"/>
      <c r="H927" s="416"/>
      <c r="I927" s="418"/>
      <c r="J927" s="418"/>
      <c r="K927" s="257">
        <f t="shared" si="277"/>
        <v>469318.46</v>
      </c>
      <c r="L927" s="249">
        <v>0</v>
      </c>
      <c r="M927" s="249">
        <v>0</v>
      </c>
      <c r="N927" s="249">
        <v>0</v>
      </c>
      <c r="O927" s="39">
        <f>'[1]Прод. прилож (2)'!$D$761</f>
        <v>469318.46</v>
      </c>
      <c r="P927" s="249">
        <f>K927/H926</f>
        <v>552.13936470588237</v>
      </c>
      <c r="Q927" s="41">
        <v>9673</v>
      </c>
      <c r="R927" s="57" t="s">
        <v>92</v>
      </c>
      <c r="S927" s="46"/>
      <c r="T927" s="15"/>
      <c r="U927" s="15"/>
    </row>
    <row r="928" spans="1:207" s="118" customFormat="1" ht="30" customHeight="1" x14ac:dyDescent="0.25">
      <c r="A928" s="171">
        <v>627</v>
      </c>
      <c r="B928" s="83" t="s">
        <v>426</v>
      </c>
      <c r="C928" s="47">
        <v>1917</v>
      </c>
      <c r="D928" s="241" t="s">
        <v>201</v>
      </c>
      <c r="E928" s="47" t="s">
        <v>20</v>
      </c>
      <c r="F928" s="26">
        <v>2</v>
      </c>
      <c r="G928" s="26">
        <v>1</v>
      </c>
      <c r="H928" s="39">
        <v>536.29999999999995</v>
      </c>
      <c r="I928" s="124">
        <v>0</v>
      </c>
      <c r="J928" s="124">
        <v>402.3</v>
      </c>
      <c r="K928" s="257">
        <f t="shared" si="277"/>
        <v>2196473.9700000002</v>
      </c>
      <c r="L928" s="249">
        <v>0</v>
      </c>
      <c r="M928" s="249">
        <v>0</v>
      </c>
      <c r="N928" s="249">
        <v>0</v>
      </c>
      <c r="O928" s="39">
        <f>'[1]Прод. прилож (2)'!$D$249</f>
        <v>2196473.9700000002</v>
      </c>
      <c r="P928" s="249">
        <f t="shared" si="281"/>
        <v>4095.6068804773454</v>
      </c>
      <c r="Q928" s="41">
        <v>9673</v>
      </c>
      <c r="R928" s="57" t="s">
        <v>91</v>
      </c>
      <c r="S928" s="147"/>
      <c r="T928" s="15"/>
      <c r="U928" s="15"/>
    </row>
    <row r="929" spans="1:207" s="118" customFormat="1" ht="30" customHeight="1" x14ac:dyDescent="0.25">
      <c r="A929" s="171">
        <v>628</v>
      </c>
      <c r="B929" s="83" t="s">
        <v>427</v>
      </c>
      <c r="C929" s="47">
        <v>1917</v>
      </c>
      <c r="D929" s="241" t="s">
        <v>201</v>
      </c>
      <c r="E929" s="47" t="s">
        <v>20</v>
      </c>
      <c r="F929" s="26">
        <v>2</v>
      </c>
      <c r="G929" s="26">
        <v>1</v>
      </c>
      <c r="H929" s="39">
        <v>391.2</v>
      </c>
      <c r="I929" s="124">
        <v>0</v>
      </c>
      <c r="J929" s="124">
        <v>281.39999999999998</v>
      </c>
      <c r="K929" s="257">
        <f t="shared" si="277"/>
        <v>1937567.67</v>
      </c>
      <c r="L929" s="249">
        <v>0</v>
      </c>
      <c r="M929" s="249">
        <v>0</v>
      </c>
      <c r="N929" s="249">
        <v>0</v>
      </c>
      <c r="O929" s="39">
        <f>'[1]Прод. прилож (2)'!$D$250</f>
        <v>1937567.67</v>
      </c>
      <c r="P929" s="249">
        <f t="shared" si="281"/>
        <v>4952.8825920245399</v>
      </c>
      <c r="Q929" s="41">
        <v>9673</v>
      </c>
      <c r="R929" s="57" t="s">
        <v>91</v>
      </c>
      <c r="S929" s="147"/>
      <c r="T929" s="15"/>
      <c r="U929" s="15"/>
    </row>
    <row r="930" spans="1:207" s="87" customFormat="1" ht="30" customHeight="1" x14ac:dyDescent="0.25">
      <c r="A930" s="331">
        <v>629</v>
      </c>
      <c r="B930" s="221" t="s">
        <v>428</v>
      </c>
      <c r="C930" s="181">
        <v>1917</v>
      </c>
      <c r="D930" s="179" t="s">
        <v>201</v>
      </c>
      <c r="E930" s="181" t="s">
        <v>20</v>
      </c>
      <c r="F930" s="183">
        <v>2</v>
      </c>
      <c r="G930" s="183">
        <v>2</v>
      </c>
      <c r="H930" s="185">
        <v>633.4</v>
      </c>
      <c r="I930" s="187">
        <v>0</v>
      </c>
      <c r="J930" s="187">
        <v>453.7</v>
      </c>
      <c r="K930" s="257">
        <f t="shared" ref="K930" si="283">SUM(L930:O930)</f>
        <v>591534.16999999993</v>
      </c>
      <c r="L930" s="249">
        <v>0</v>
      </c>
      <c r="M930" s="249">
        <v>0</v>
      </c>
      <c r="N930" s="249">
        <v>0</v>
      </c>
      <c r="O930" s="39">
        <f>'[1]Прод. прилож (2)'!$D$251</f>
        <v>591534.16999999993</v>
      </c>
      <c r="P930" s="249">
        <f t="shared" ref="P930" si="284">K930/H930</f>
        <v>933.90301547205547</v>
      </c>
      <c r="Q930" s="41">
        <v>9673</v>
      </c>
      <c r="R930" s="57" t="s">
        <v>91</v>
      </c>
      <c r="S930" s="137"/>
      <c r="T930" s="15"/>
      <c r="U930" s="15"/>
      <c r="V930" s="118"/>
      <c r="W930" s="118"/>
      <c r="X930" s="118"/>
      <c r="Y930" s="118"/>
      <c r="Z930" s="118"/>
      <c r="AA930" s="118"/>
      <c r="AB930" s="118"/>
      <c r="AC930" s="118"/>
      <c r="AD930" s="118"/>
      <c r="AE930" s="118"/>
      <c r="AF930" s="118"/>
      <c r="AG930" s="118"/>
      <c r="AH930" s="118"/>
      <c r="AI930" s="118"/>
      <c r="AJ930" s="118"/>
      <c r="AK930" s="118"/>
      <c r="AL930" s="118"/>
      <c r="AM930" s="118"/>
      <c r="AN930" s="118"/>
      <c r="AO930" s="118"/>
      <c r="AP930" s="118"/>
      <c r="AQ930" s="118"/>
      <c r="AR930" s="118"/>
      <c r="AS930" s="118"/>
      <c r="AT930" s="118"/>
      <c r="AU930" s="118"/>
      <c r="AV930" s="118"/>
      <c r="AW930" s="118"/>
      <c r="AX930" s="118"/>
      <c r="AY930" s="118"/>
      <c r="AZ930" s="118"/>
      <c r="BA930" s="118"/>
      <c r="BB930" s="118"/>
      <c r="BC930" s="118"/>
      <c r="BD930" s="118"/>
      <c r="BE930" s="118"/>
      <c r="BF930" s="118"/>
      <c r="BG930" s="118"/>
      <c r="BH930" s="118"/>
      <c r="BI930" s="118"/>
      <c r="BJ930" s="118"/>
      <c r="BK930" s="118"/>
      <c r="BL930" s="118"/>
      <c r="BM930" s="118"/>
      <c r="BN930" s="118"/>
      <c r="BO930" s="118"/>
      <c r="BP930" s="118"/>
      <c r="BQ930" s="118"/>
      <c r="BR930" s="118"/>
      <c r="BS930" s="118"/>
      <c r="BT930" s="118"/>
      <c r="BU930" s="118"/>
      <c r="BV930" s="118"/>
      <c r="BW930" s="118"/>
      <c r="BX930" s="118"/>
      <c r="BY930" s="118"/>
      <c r="BZ930" s="118"/>
      <c r="CA930" s="118"/>
      <c r="CB930" s="118"/>
      <c r="CC930" s="118"/>
      <c r="CD930" s="118"/>
      <c r="CE930" s="118"/>
      <c r="CF930" s="118"/>
      <c r="CG930" s="118"/>
      <c r="CH930" s="118"/>
      <c r="CI930" s="118"/>
      <c r="CJ930" s="118"/>
      <c r="CK930" s="118"/>
      <c r="CL930" s="118"/>
      <c r="CM930" s="118"/>
      <c r="CN930" s="118"/>
      <c r="CO930" s="118"/>
      <c r="CP930" s="118"/>
      <c r="CQ930" s="118"/>
      <c r="CR930" s="118"/>
      <c r="CS930" s="118"/>
      <c r="CT930" s="118"/>
      <c r="CU930" s="118"/>
      <c r="CV930" s="118"/>
      <c r="CW930" s="118"/>
      <c r="CX930" s="118"/>
      <c r="CY930" s="118"/>
      <c r="CZ930" s="118"/>
      <c r="DA930" s="118"/>
      <c r="DB930" s="118"/>
      <c r="DC930" s="118"/>
      <c r="DD930" s="118"/>
      <c r="DE930" s="118"/>
      <c r="DF930" s="118"/>
      <c r="DG930" s="118"/>
      <c r="DH930" s="118"/>
      <c r="DI930" s="118"/>
      <c r="DJ930" s="118"/>
      <c r="DK930" s="118"/>
      <c r="DL930" s="118"/>
      <c r="DM930" s="118"/>
      <c r="DN930" s="118"/>
      <c r="DO930" s="118"/>
      <c r="DP930" s="118"/>
      <c r="DQ930" s="118"/>
      <c r="DR930" s="118"/>
      <c r="DS930" s="118"/>
      <c r="DT930" s="118"/>
      <c r="DU930" s="118"/>
      <c r="DV930" s="118"/>
      <c r="DW930" s="118"/>
      <c r="DX930" s="118"/>
      <c r="DY930" s="118"/>
      <c r="DZ930" s="118"/>
      <c r="EA930" s="118"/>
      <c r="EB930" s="118"/>
      <c r="EC930" s="118"/>
      <c r="ED930" s="118"/>
      <c r="EE930" s="118"/>
      <c r="EF930" s="118"/>
      <c r="EG930" s="118"/>
      <c r="EH930" s="118"/>
      <c r="EI930" s="118"/>
      <c r="EJ930" s="118"/>
      <c r="EK930" s="118"/>
      <c r="EL930" s="118"/>
      <c r="EM930" s="118"/>
      <c r="EN930" s="118"/>
      <c r="EO930" s="118"/>
      <c r="EP930" s="118"/>
      <c r="EQ930" s="118"/>
      <c r="ER930" s="118"/>
      <c r="ES930" s="118"/>
      <c r="ET930" s="118"/>
      <c r="EU930" s="118"/>
      <c r="EV930" s="118"/>
      <c r="EW930" s="118"/>
      <c r="EX930" s="118"/>
      <c r="EY930" s="118"/>
      <c r="EZ930" s="118"/>
      <c r="FA930" s="118"/>
      <c r="FB930" s="118"/>
      <c r="FC930" s="118"/>
      <c r="FD930" s="118"/>
      <c r="FE930" s="118"/>
      <c r="FF930" s="118"/>
      <c r="FG930" s="118"/>
      <c r="FH930" s="118"/>
      <c r="FI930" s="118"/>
      <c r="FJ930" s="118"/>
      <c r="FK930" s="118"/>
      <c r="FL930" s="118"/>
      <c r="FM930" s="118"/>
      <c r="FN930" s="118"/>
      <c r="FO930" s="118"/>
      <c r="FP930" s="118"/>
      <c r="FQ930" s="118"/>
      <c r="FR930" s="118"/>
      <c r="FS930" s="118"/>
      <c r="FT930" s="118"/>
      <c r="FU930" s="118"/>
      <c r="FV930" s="118"/>
      <c r="FW930" s="118"/>
      <c r="FX930" s="118"/>
      <c r="FY930" s="118"/>
      <c r="FZ930" s="118"/>
      <c r="GA930" s="118"/>
      <c r="GB930" s="118"/>
      <c r="GC930" s="118"/>
      <c r="GD930" s="118"/>
      <c r="GE930" s="118"/>
      <c r="GF930" s="118"/>
      <c r="GG930" s="118"/>
      <c r="GH930" s="118"/>
      <c r="GI930" s="118"/>
      <c r="GJ930" s="118"/>
      <c r="GK930" s="118"/>
      <c r="GL930" s="118"/>
      <c r="GM930" s="118"/>
      <c r="GN930" s="118"/>
      <c r="GO930" s="118"/>
      <c r="GP930" s="118"/>
      <c r="GQ930" s="118"/>
      <c r="GR930" s="118"/>
      <c r="GS930" s="118"/>
      <c r="GT930" s="118"/>
      <c r="GU930" s="118"/>
      <c r="GV930" s="118"/>
      <c r="GW930" s="118"/>
      <c r="GX930" s="118"/>
      <c r="GY930" s="118"/>
    </row>
    <row r="931" spans="1:207" s="118" customFormat="1" ht="30" customHeight="1" x14ac:dyDescent="0.25">
      <c r="A931" s="331">
        <v>630</v>
      </c>
      <c r="B931" s="221" t="s">
        <v>429</v>
      </c>
      <c r="C931" s="181">
        <v>1917</v>
      </c>
      <c r="D931" s="179" t="s">
        <v>201</v>
      </c>
      <c r="E931" s="181" t="s">
        <v>20</v>
      </c>
      <c r="F931" s="183">
        <v>2</v>
      </c>
      <c r="G931" s="183">
        <v>2</v>
      </c>
      <c r="H931" s="185">
        <v>626.20000000000005</v>
      </c>
      <c r="I931" s="187">
        <v>0</v>
      </c>
      <c r="J931" s="187">
        <v>460.8</v>
      </c>
      <c r="K931" s="257">
        <f t="shared" ref="K931" si="285">SUM(L931:O931)</f>
        <v>587976.61</v>
      </c>
      <c r="L931" s="249">
        <v>0</v>
      </c>
      <c r="M931" s="249">
        <v>0</v>
      </c>
      <c r="N931" s="249">
        <v>0</v>
      </c>
      <c r="O931" s="39">
        <f>'[1]Прод. прилож (2)'!$D$252</f>
        <v>587976.61</v>
      </c>
      <c r="P931" s="249">
        <f t="shared" ref="P931" si="286">K931/H931</f>
        <v>938.95977323538796</v>
      </c>
      <c r="Q931" s="41">
        <v>9673</v>
      </c>
      <c r="R931" s="57" t="s">
        <v>91</v>
      </c>
      <c r="S931" s="147"/>
      <c r="T931" s="15"/>
      <c r="U931" s="15"/>
    </row>
    <row r="932" spans="1:207" s="118" customFormat="1" ht="30" customHeight="1" x14ac:dyDescent="0.25">
      <c r="A932" s="331">
        <v>631</v>
      </c>
      <c r="B932" s="83" t="s">
        <v>430</v>
      </c>
      <c r="C932" s="47">
        <v>1966</v>
      </c>
      <c r="D932" s="241" t="s">
        <v>201</v>
      </c>
      <c r="E932" s="47" t="s">
        <v>20</v>
      </c>
      <c r="F932" s="247">
        <v>2</v>
      </c>
      <c r="G932" s="247">
        <v>2</v>
      </c>
      <c r="H932" s="39">
        <f t="shared" si="280"/>
        <v>721.03</v>
      </c>
      <c r="I932" s="39">
        <v>0</v>
      </c>
      <c r="J932" s="39">
        <v>721.03</v>
      </c>
      <c r="K932" s="257">
        <f t="shared" si="277"/>
        <v>50000</v>
      </c>
      <c r="L932" s="249">
        <v>0</v>
      </c>
      <c r="M932" s="249">
        <v>0</v>
      </c>
      <c r="N932" s="249">
        <v>0</v>
      </c>
      <c r="O932" s="39">
        <f>'[1]Прод. прилож (2)'!$D$1444</f>
        <v>50000</v>
      </c>
      <c r="P932" s="249">
        <f t="shared" si="281"/>
        <v>69.345242222931091</v>
      </c>
      <c r="Q932" s="41">
        <v>9673</v>
      </c>
      <c r="R932" s="57" t="s">
        <v>93</v>
      </c>
      <c r="S932" s="46"/>
      <c r="T932" s="15"/>
      <c r="U932" s="15"/>
    </row>
    <row r="933" spans="1:207" s="118" customFormat="1" ht="30" customHeight="1" x14ac:dyDescent="0.25">
      <c r="A933" s="331">
        <v>632</v>
      </c>
      <c r="B933" s="245" t="s">
        <v>431</v>
      </c>
      <c r="C933" s="47">
        <v>1966</v>
      </c>
      <c r="D933" s="241" t="s">
        <v>201</v>
      </c>
      <c r="E933" s="47" t="s">
        <v>20</v>
      </c>
      <c r="F933" s="247">
        <v>2</v>
      </c>
      <c r="G933" s="247">
        <v>2</v>
      </c>
      <c r="H933" s="39">
        <f t="shared" si="280"/>
        <v>358.9</v>
      </c>
      <c r="I933" s="39">
        <v>0</v>
      </c>
      <c r="J933" s="39">
        <v>358.9</v>
      </c>
      <c r="K933" s="257">
        <f t="shared" si="277"/>
        <v>50000</v>
      </c>
      <c r="L933" s="249">
        <v>0</v>
      </c>
      <c r="M933" s="249">
        <v>0</v>
      </c>
      <c r="N933" s="249">
        <v>0</v>
      </c>
      <c r="O933" s="39">
        <f>'[1]Прод. прилож (2)'!$D$1445</f>
        <v>50000</v>
      </c>
      <c r="P933" s="249">
        <f t="shared" si="281"/>
        <v>139.31457230426304</v>
      </c>
      <c r="Q933" s="41">
        <v>9673</v>
      </c>
      <c r="R933" s="57" t="s">
        <v>93</v>
      </c>
      <c r="S933" s="46"/>
      <c r="T933" s="15"/>
      <c r="U933" s="15"/>
    </row>
    <row r="934" spans="1:207" s="87" customFormat="1" ht="30" customHeight="1" x14ac:dyDescent="0.25">
      <c r="A934" s="383">
        <v>633</v>
      </c>
      <c r="B934" s="363" t="s">
        <v>432</v>
      </c>
      <c r="C934" s="403">
        <v>1965</v>
      </c>
      <c r="D934" s="374" t="s">
        <v>201</v>
      </c>
      <c r="E934" s="403" t="s">
        <v>20</v>
      </c>
      <c r="F934" s="413">
        <v>5</v>
      </c>
      <c r="G934" s="413">
        <v>3</v>
      </c>
      <c r="H934" s="415">
        <f t="shared" ref="H934" si="287">I934+J934</f>
        <v>2538.96</v>
      </c>
      <c r="I934" s="417">
        <v>156.4</v>
      </c>
      <c r="J934" s="415">
        <v>2382.56</v>
      </c>
      <c r="K934" s="257">
        <f t="shared" ref="K934:K938" si="288">SUM(L934:O934)</f>
        <v>52994.68</v>
      </c>
      <c r="L934" s="249">
        <v>0</v>
      </c>
      <c r="M934" s="249">
        <v>0</v>
      </c>
      <c r="N934" s="249">
        <v>0</v>
      </c>
      <c r="O934" s="39">
        <f>'[1]Прод. прилож (2)'!$D$765</f>
        <v>52994.68</v>
      </c>
      <c r="P934" s="249">
        <f t="shared" ref="P934:P938" si="289">K934/H934</f>
        <v>20.872593502851561</v>
      </c>
      <c r="Q934" s="41">
        <v>9673</v>
      </c>
      <c r="R934" s="57" t="s">
        <v>92</v>
      </c>
      <c r="S934" s="15"/>
      <c r="T934" s="15"/>
      <c r="U934" s="15"/>
      <c r="V934" s="118"/>
      <c r="W934" s="118"/>
      <c r="X934" s="118"/>
      <c r="Y934" s="118"/>
      <c r="Z934" s="118"/>
      <c r="AA934" s="118"/>
      <c r="AB934" s="118"/>
      <c r="AC934" s="118"/>
      <c r="AD934" s="118"/>
      <c r="AE934" s="118"/>
      <c r="AF934" s="118"/>
      <c r="AG934" s="118"/>
      <c r="AH934" s="118"/>
      <c r="AI934" s="118"/>
      <c r="AJ934" s="118"/>
      <c r="AK934" s="118"/>
      <c r="AL934" s="118"/>
      <c r="AM934" s="118"/>
      <c r="AN934" s="118"/>
      <c r="AO934" s="118"/>
      <c r="AP934" s="118"/>
      <c r="AQ934" s="118"/>
      <c r="AR934" s="118"/>
      <c r="AS934" s="118"/>
      <c r="AT934" s="118"/>
      <c r="AU934" s="118"/>
      <c r="AV934" s="118"/>
      <c r="AW934" s="118"/>
      <c r="AX934" s="118"/>
      <c r="AY934" s="118"/>
      <c r="AZ934" s="118"/>
      <c r="BA934" s="118"/>
      <c r="BB934" s="118"/>
      <c r="BC934" s="118"/>
      <c r="BD934" s="118"/>
      <c r="BE934" s="118"/>
      <c r="BF934" s="118"/>
      <c r="BG934" s="118"/>
      <c r="BH934" s="118"/>
      <c r="BI934" s="118"/>
      <c r="BJ934" s="118"/>
      <c r="BK934" s="118"/>
      <c r="BL934" s="118"/>
      <c r="BM934" s="118"/>
      <c r="BN934" s="118"/>
      <c r="BO934" s="118"/>
      <c r="BP934" s="118"/>
      <c r="BQ934" s="118"/>
      <c r="BR934" s="118"/>
      <c r="BS934" s="118"/>
      <c r="BT934" s="118"/>
      <c r="BU934" s="118"/>
      <c r="BV934" s="118"/>
      <c r="BW934" s="118"/>
      <c r="BX934" s="118"/>
      <c r="BY934" s="118"/>
      <c r="BZ934" s="118"/>
      <c r="CA934" s="118"/>
      <c r="CB934" s="118"/>
      <c r="CC934" s="118"/>
      <c r="CD934" s="118"/>
      <c r="CE934" s="118"/>
      <c r="CF934" s="118"/>
      <c r="CG934" s="118"/>
      <c r="CH934" s="118"/>
      <c r="CI934" s="118"/>
      <c r="CJ934" s="118"/>
      <c r="CK934" s="118"/>
      <c r="CL934" s="118"/>
      <c r="CM934" s="118"/>
      <c r="CN934" s="118"/>
      <c r="CO934" s="118"/>
      <c r="CP934" s="118"/>
      <c r="CQ934" s="118"/>
      <c r="CR934" s="118"/>
      <c r="CS934" s="118"/>
      <c r="CT934" s="118"/>
      <c r="CU934" s="118"/>
      <c r="CV934" s="118"/>
      <c r="CW934" s="118"/>
      <c r="CX934" s="118"/>
      <c r="CY934" s="118"/>
      <c r="CZ934" s="118"/>
      <c r="DA934" s="118"/>
      <c r="DB934" s="118"/>
      <c r="DC934" s="118"/>
      <c r="DD934" s="118"/>
      <c r="DE934" s="118"/>
      <c r="DF934" s="118"/>
      <c r="DG934" s="118"/>
      <c r="DH934" s="118"/>
      <c r="DI934" s="118"/>
      <c r="DJ934" s="118"/>
      <c r="DK934" s="118"/>
      <c r="DL934" s="118"/>
      <c r="DM934" s="118"/>
      <c r="DN934" s="118"/>
      <c r="DO934" s="118"/>
      <c r="DP934" s="118"/>
      <c r="DQ934" s="118"/>
      <c r="DR934" s="118"/>
      <c r="DS934" s="118"/>
      <c r="DT934" s="118"/>
      <c r="DU934" s="118"/>
      <c r="DV934" s="118"/>
      <c r="DW934" s="118"/>
      <c r="DX934" s="118"/>
      <c r="DY934" s="118"/>
      <c r="DZ934" s="118"/>
      <c r="EA934" s="118"/>
      <c r="EB934" s="118"/>
      <c r="EC934" s="118"/>
      <c r="ED934" s="118"/>
      <c r="EE934" s="118"/>
      <c r="EF934" s="118"/>
      <c r="EG934" s="118"/>
      <c r="EH934" s="118"/>
      <c r="EI934" s="118"/>
      <c r="EJ934" s="118"/>
      <c r="EK934" s="118"/>
      <c r="EL934" s="118"/>
      <c r="EM934" s="118"/>
      <c r="EN934" s="118"/>
      <c r="EO934" s="118"/>
      <c r="EP934" s="118"/>
      <c r="EQ934" s="118"/>
      <c r="ER934" s="118"/>
      <c r="ES934" s="118"/>
      <c r="ET934" s="118"/>
      <c r="EU934" s="118"/>
      <c r="EV934" s="118"/>
      <c r="EW934" s="118"/>
      <c r="EX934" s="118"/>
      <c r="EY934" s="118"/>
      <c r="EZ934" s="118"/>
      <c r="FA934" s="118"/>
      <c r="FB934" s="118"/>
      <c r="FC934" s="118"/>
      <c r="FD934" s="118"/>
      <c r="FE934" s="118"/>
      <c r="FF934" s="118"/>
      <c r="FG934" s="118"/>
      <c r="FH934" s="118"/>
      <c r="FI934" s="118"/>
      <c r="FJ934" s="118"/>
      <c r="FK934" s="118"/>
      <c r="FL934" s="118"/>
      <c r="FM934" s="118"/>
      <c r="FN934" s="118"/>
      <c r="FO934" s="118"/>
      <c r="FP934" s="118"/>
      <c r="FQ934" s="118"/>
      <c r="FR934" s="118"/>
      <c r="FS934" s="118"/>
      <c r="FT934" s="118"/>
      <c r="FU934" s="118"/>
      <c r="FV934" s="118"/>
      <c r="FW934" s="118"/>
      <c r="FX934" s="118"/>
      <c r="FY934" s="118"/>
      <c r="FZ934" s="118"/>
      <c r="GA934" s="118"/>
      <c r="GB934" s="118"/>
      <c r="GC934" s="118"/>
      <c r="GD934" s="118"/>
      <c r="GE934" s="118"/>
      <c r="GF934" s="118"/>
      <c r="GG934" s="118"/>
      <c r="GH934" s="118"/>
      <c r="GI934" s="118"/>
      <c r="GJ934" s="118"/>
      <c r="GK934" s="118"/>
      <c r="GL934" s="118"/>
      <c r="GM934" s="118"/>
      <c r="GN934" s="118"/>
      <c r="GO934" s="118"/>
      <c r="GP934" s="118"/>
      <c r="GQ934" s="118"/>
      <c r="GR934" s="118"/>
      <c r="GS934" s="118"/>
      <c r="GT934" s="118"/>
      <c r="GU934" s="118"/>
      <c r="GV934" s="118"/>
      <c r="GW934" s="118"/>
      <c r="GX934" s="118"/>
      <c r="GY934" s="118"/>
    </row>
    <row r="935" spans="1:207" s="87" customFormat="1" ht="30" customHeight="1" x14ac:dyDescent="0.25">
      <c r="A935" s="384"/>
      <c r="B935" s="364"/>
      <c r="C935" s="404"/>
      <c r="D935" s="375"/>
      <c r="E935" s="404"/>
      <c r="F935" s="414"/>
      <c r="G935" s="414"/>
      <c r="H935" s="416"/>
      <c r="I935" s="418"/>
      <c r="J935" s="416"/>
      <c r="K935" s="257">
        <f t="shared" si="288"/>
        <v>7643825</v>
      </c>
      <c r="L935" s="185">
        <v>0</v>
      </c>
      <c r="M935" s="185">
        <v>0</v>
      </c>
      <c r="N935" s="185">
        <v>0</v>
      </c>
      <c r="O935" s="39">
        <f>'[1]Прод. прилож (2)'!$D$1446</f>
        <v>7643825</v>
      </c>
      <c r="P935" s="249">
        <f>K935/H934</f>
        <v>3010.6126130384096</v>
      </c>
      <c r="Q935" s="41">
        <v>9673</v>
      </c>
      <c r="R935" s="57" t="s">
        <v>93</v>
      </c>
      <c r="S935" s="15"/>
      <c r="T935" s="15"/>
      <c r="U935" s="15"/>
      <c r="V935" s="118"/>
      <c r="W935" s="118"/>
      <c r="X935" s="118"/>
      <c r="Y935" s="118"/>
      <c r="Z935" s="118"/>
      <c r="AA935" s="118"/>
      <c r="AB935" s="118"/>
      <c r="AC935" s="118"/>
      <c r="AD935" s="118"/>
      <c r="AE935" s="118"/>
      <c r="AF935" s="118"/>
      <c r="AG935" s="118"/>
      <c r="AH935" s="118"/>
      <c r="AI935" s="118"/>
      <c r="AJ935" s="118"/>
      <c r="AK935" s="118"/>
      <c r="AL935" s="118"/>
      <c r="AM935" s="118"/>
      <c r="AN935" s="118"/>
      <c r="AO935" s="118"/>
      <c r="AP935" s="118"/>
      <c r="AQ935" s="118"/>
      <c r="AR935" s="118"/>
      <c r="AS935" s="118"/>
      <c r="AT935" s="118"/>
      <c r="AU935" s="118"/>
      <c r="AV935" s="118"/>
      <c r="AW935" s="118"/>
      <c r="AX935" s="118"/>
      <c r="AY935" s="118"/>
      <c r="AZ935" s="118"/>
      <c r="BA935" s="118"/>
      <c r="BB935" s="118"/>
      <c r="BC935" s="118"/>
      <c r="BD935" s="118"/>
      <c r="BE935" s="118"/>
      <c r="BF935" s="118"/>
      <c r="BG935" s="118"/>
      <c r="BH935" s="118"/>
      <c r="BI935" s="118"/>
      <c r="BJ935" s="118"/>
      <c r="BK935" s="118"/>
      <c r="BL935" s="118"/>
      <c r="BM935" s="118"/>
      <c r="BN935" s="118"/>
      <c r="BO935" s="118"/>
      <c r="BP935" s="118"/>
      <c r="BQ935" s="118"/>
      <c r="BR935" s="118"/>
      <c r="BS935" s="118"/>
      <c r="BT935" s="118"/>
      <c r="BU935" s="118"/>
      <c r="BV935" s="118"/>
      <c r="BW935" s="118"/>
      <c r="BX935" s="118"/>
      <c r="BY935" s="118"/>
      <c r="BZ935" s="118"/>
      <c r="CA935" s="118"/>
      <c r="CB935" s="118"/>
      <c r="CC935" s="118"/>
      <c r="CD935" s="118"/>
      <c r="CE935" s="118"/>
      <c r="CF935" s="118"/>
      <c r="CG935" s="118"/>
      <c r="CH935" s="118"/>
      <c r="CI935" s="118"/>
      <c r="CJ935" s="118"/>
      <c r="CK935" s="118"/>
      <c r="CL935" s="118"/>
      <c r="CM935" s="118"/>
      <c r="CN935" s="118"/>
      <c r="CO935" s="118"/>
      <c r="CP935" s="118"/>
      <c r="CQ935" s="118"/>
      <c r="CR935" s="118"/>
      <c r="CS935" s="118"/>
      <c r="CT935" s="118"/>
      <c r="CU935" s="118"/>
      <c r="CV935" s="118"/>
      <c r="CW935" s="118"/>
      <c r="CX935" s="118"/>
      <c r="CY935" s="118"/>
      <c r="CZ935" s="118"/>
      <c r="DA935" s="118"/>
      <c r="DB935" s="118"/>
      <c r="DC935" s="118"/>
      <c r="DD935" s="118"/>
      <c r="DE935" s="118"/>
      <c r="DF935" s="118"/>
      <c r="DG935" s="118"/>
      <c r="DH935" s="118"/>
      <c r="DI935" s="118"/>
      <c r="DJ935" s="118"/>
      <c r="DK935" s="118"/>
      <c r="DL935" s="118"/>
      <c r="DM935" s="118"/>
      <c r="DN935" s="118"/>
      <c r="DO935" s="118"/>
      <c r="DP935" s="118"/>
      <c r="DQ935" s="118"/>
      <c r="DR935" s="118"/>
      <c r="DS935" s="118"/>
      <c r="DT935" s="118"/>
      <c r="DU935" s="118"/>
      <c r="DV935" s="118"/>
      <c r="DW935" s="118"/>
      <c r="DX935" s="118"/>
      <c r="DY935" s="118"/>
      <c r="DZ935" s="118"/>
      <c r="EA935" s="118"/>
      <c r="EB935" s="118"/>
      <c r="EC935" s="118"/>
      <c r="ED935" s="118"/>
      <c r="EE935" s="118"/>
      <c r="EF935" s="118"/>
      <c r="EG935" s="118"/>
      <c r="EH935" s="118"/>
      <c r="EI935" s="118"/>
      <c r="EJ935" s="118"/>
      <c r="EK935" s="118"/>
      <c r="EL935" s="118"/>
      <c r="EM935" s="118"/>
      <c r="EN935" s="118"/>
      <c r="EO935" s="118"/>
      <c r="EP935" s="118"/>
      <c r="EQ935" s="118"/>
      <c r="ER935" s="118"/>
      <c r="ES935" s="118"/>
      <c r="ET935" s="118"/>
      <c r="EU935" s="118"/>
      <c r="EV935" s="118"/>
      <c r="EW935" s="118"/>
      <c r="EX935" s="118"/>
      <c r="EY935" s="118"/>
      <c r="EZ935" s="118"/>
      <c r="FA935" s="118"/>
      <c r="FB935" s="118"/>
      <c r="FC935" s="118"/>
      <c r="FD935" s="118"/>
      <c r="FE935" s="118"/>
      <c r="FF935" s="118"/>
      <c r="FG935" s="118"/>
      <c r="FH935" s="118"/>
      <c r="FI935" s="118"/>
      <c r="FJ935" s="118"/>
      <c r="FK935" s="118"/>
      <c r="FL935" s="118"/>
      <c r="FM935" s="118"/>
      <c r="FN935" s="118"/>
      <c r="FO935" s="118"/>
      <c r="FP935" s="118"/>
      <c r="FQ935" s="118"/>
      <c r="FR935" s="118"/>
      <c r="FS935" s="118"/>
      <c r="FT935" s="118"/>
      <c r="FU935" s="118"/>
      <c r="FV935" s="118"/>
      <c r="FW935" s="118"/>
      <c r="FX935" s="118"/>
      <c r="FY935" s="118"/>
      <c r="FZ935" s="118"/>
      <c r="GA935" s="118"/>
      <c r="GB935" s="118"/>
      <c r="GC935" s="118"/>
      <c r="GD935" s="118"/>
      <c r="GE935" s="118"/>
      <c r="GF935" s="118"/>
      <c r="GG935" s="118"/>
      <c r="GH935" s="118"/>
      <c r="GI935" s="118"/>
      <c r="GJ935" s="118"/>
      <c r="GK935" s="118"/>
      <c r="GL935" s="118"/>
      <c r="GM935" s="118"/>
      <c r="GN935" s="118"/>
      <c r="GO935" s="118"/>
      <c r="GP935" s="118"/>
      <c r="GQ935" s="118"/>
      <c r="GR935" s="118"/>
      <c r="GS935" s="118"/>
      <c r="GT935" s="118"/>
      <c r="GU935" s="118"/>
      <c r="GV935" s="118"/>
      <c r="GW935" s="118"/>
      <c r="GX935" s="118"/>
      <c r="GY935" s="118"/>
    </row>
    <row r="936" spans="1:207" s="87" customFormat="1" ht="30" customHeight="1" x14ac:dyDescent="0.25">
      <c r="A936" s="171">
        <v>634</v>
      </c>
      <c r="B936" s="83" t="s">
        <v>1417</v>
      </c>
      <c r="C936" s="47">
        <v>1973</v>
      </c>
      <c r="D936" s="241" t="s">
        <v>201</v>
      </c>
      <c r="E936" s="47" t="s">
        <v>20</v>
      </c>
      <c r="F936" s="26">
        <v>5</v>
      </c>
      <c r="G936" s="26">
        <v>4</v>
      </c>
      <c r="H936" s="39">
        <v>4561.32</v>
      </c>
      <c r="I936" s="124">
        <v>712</v>
      </c>
      <c r="J936" s="39">
        <v>2731.46</v>
      </c>
      <c r="K936" s="257">
        <f>SUM(L936:O936)</f>
        <v>50000</v>
      </c>
      <c r="L936" s="249">
        <v>0</v>
      </c>
      <c r="M936" s="249">
        <v>0</v>
      </c>
      <c r="N936" s="249">
        <v>0</v>
      </c>
      <c r="O936" s="39">
        <f>'[1]Прод. прилож (2)'!$D$1447</f>
        <v>50000</v>
      </c>
      <c r="P936" s="249">
        <f>K936/H936</f>
        <v>10.961739145685899</v>
      </c>
      <c r="Q936" s="41">
        <v>9673</v>
      </c>
      <c r="R936" s="57" t="s">
        <v>93</v>
      </c>
      <c r="S936" s="15"/>
      <c r="T936" s="15"/>
      <c r="U936" s="15"/>
      <c r="V936" s="118"/>
      <c r="W936" s="118"/>
      <c r="X936" s="118"/>
      <c r="Y936" s="118"/>
      <c r="Z936" s="118"/>
      <c r="AA936" s="118"/>
      <c r="AB936" s="118"/>
      <c r="AC936" s="118"/>
      <c r="AD936" s="118"/>
      <c r="AE936" s="118"/>
      <c r="AF936" s="118"/>
      <c r="AG936" s="118"/>
      <c r="AH936" s="118"/>
      <c r="AI936" s="118"/>
      <c r="AJ936" s="118"/>
      <c r="AK936" s="118"/>
      <c r="AL936" s="118"/>
      <c r="AM936" s="118"/>
      <c r="AN936" s="118"/>
      <c r="AO936" s="118"/>
      <c r="AP936" s="118"/>
      <c r="AQ936" s="118"/>
      <c r="AR936" s="118"/>
      <c r="AS936" s="118"/>
      <c r="AT936" s="118"/>
      <c r="AU936" s="118"/>
      <c r="AV936" s="118"/>
      <c r="AW936" s="118"/>
      <c r="AX936" s="118"/>
      <c r="AY936" s="118"/>
      <c r="AZ936" s="118"/>
      <c r="BA936" s="118"/>
      <c r="BB936" s="118"/>
      <c r="BC936" s="118"/>
      <c r="BD936" s="118"/>
      <c r="BE936" s="118"/>
      <c r="BF936" s="118"/>
      <c r="BG936" s="118"/>
      <c r="BH936" s="118"/>
      <c r="BI936" s="118"/>
      <c r="BJ936" s="118"/>
      <c r="BK936" s="118"/>
      <c r="BL936" s="118"/>
      <c r="BM936" s="118"/>
      <c r="BN936" s="118"/>
      <c r="BO936" s="118"/>
      <c r="BP936" s="118"/>
      <c r="BQ936" s="118"/>
      <c r="BR936" s="118"/>
      <c r="BS936" s="118"/>
      <c r="BT936" s="118"/>
      <c r="BU936" s="118"/>
      <c r="BV936" s="118"/>
      <c r="BW936" s="118"/>
      <c r="BX936" s="118"/>
      <c r="BY936" s="118"/>
      <c r="BZ936" s="118"/>
      <c r="CA936" s="118"/>
      <c r="CB936" s="118"/>
      <c r="CC936" s="118"/>
      <c r="CD936" s="118"/>
      <c r="CE936" s="118"/>
      <c r="CF936" s="118"/>
      <c r="CG936" s="118"/>
      <c r="CH936" s="118"/>
      <c r="CI936" s="118"/>
      <c r="CJ936" s="118"/>
      <c r="CK936" s="118"/>
      <c r="CL936" s="118"/>
      <c r="CM936" s="118"/>
      <c r="CN936" s="118"/>
      <c r="CO936" s="118"/>
      <c r="CP936" s="118"/>
      <c r="CQ936" s="118"/>
      <c r="CR936" s="118"/>
      <c r="CS936" s="118"/>
      <c r="CT936" s="118"/>
      <c r="CU936" s="118"/>
      <c r="CV936" s="118"/>
      <c r="CW936" s="118"/>
      <c r="CX936" s="118"/>
      <c r="CY936" s="118"/>
      <c r="CZ936" s="118"/>
      <c r="DA936" s="118"/>
      <c r="DB936" s="118"/>
      <c r="DC936" s="118"/>
      <c r="DD936" s="118"/>
      <c r="DE936" s="118"/>
      <c r="DF936" s="118"/>
      <c r="DG936" s="118"/>
      <c r="DH936" s="118"/>
      <c r="DI936" s="118"/>
      <c r="DJ936" s="118"/>
      <c r="DK936" s="118"/>
      <c r="DL936" s="118"/>
      <c r="DM936" s="118"/>
      <c r="DN936" s="118"/>
      <c r="DO936" s="118"/>
      <c r="DP936" s="118"/>
      <c r="DQ936" s="118"/>
      <c r="DR936" s="118"/>
      <c r="DS936" s="118"/>
      <c r="DT936" s="118"/>
      <c r="DU936" s="118"/>
      <c r="DV936" s="118"/>
      <c r="DW936" s="118"/>
      <c r="DX936" s="118"/>
      <c r="DY936" s="118"/>
      <c r="DZ936" s="118"/>
      <c r="EA936" s="118"/>
      <c r="EB936" s="118"/>
      <c r="EC936" s="118"/>
      <c r="ED936" s="118"/>
      <c r="EE936" s="118"/>
      <c r="EF936" s="118"/>
      <c r="EG936" s="118"/>
      <c r="EH936" s="118"/>
      <c r="EI936" s="118"/>
      <c r="EJ936" s="118"/>
      <c r="EK936" s="118"/>
      <c r="EL936" s="118"/>
      <c r="EM936" s="118"/>
      <c r="EN936" s="118"/>
      <c r="EO936" s="118"/>
      <c r="EP936" s="118"/>
      <c r="EQ936" s="118"/>
      <c r="ER936" s="118"/>
      <c r="ES936" s="118"/>
      <c r="ET936" s="118"/>
      <c r="EU936" s="118"/>
      <c r="EV936" s="118"/>
      <c r="EW936" s="118"/>
      <c r="EX936" s="118"/>
      <c r="EY936" s="118"/>
      <c r="EZ936" s="118"/>
      <c r="FA936" s="118"/>
      <c r="FB936" s="118"/>
      <c r="FC936" s="118"/>
      <c r="FD936" s="118"/>
      <c r="FE936" s="118"/>
      <c r="FF936" s="118"/>
      <c r="FG936" s="118"/>
      <c r="FH936" s="118"/>
      <c r="FI936" s="118"/>
      <c r="FJ936" s="118"/>
      <c r="FK936" s="118"/>
      <c r="FL936" s="118"/>
      <c r="FM936" s="118"/>
      <c r="FN936" s="118"/>
      <c r="FO936" s="118"/>
      <c r="FP936" s="118"/>
      <c r="FQ936" s="118"/>
      <c r="FR936" s="118"/>
      <c r="FS936" s="118"/>
      <c r="FT936" s="118"/>
      <c r="FU936" s="118"/>
      <c r="FV936" s="118"/>
      <c r="FW936" s="118"/>
      <c r="FX936" s="118"/>
      <c r="FY936" s="118"/>
      <c r="FZ936" s="118"/>
      <c r="GA936" s="118"/>
      <c r="GB936" s="118"/>
      <c r="GC936" s="118"/>
      <c r="GD936" s="118"/>
      <c r="GE936" s="118"/>
      <c r="GF936" s="118"/>
      <c r="GG936" s="118"/>
      <c r="GH936" s="118"/>
      <c r="GI936" s="118"/>
      <c r="GJ936" s="118"/>
      <c r="GK936" s="118"/>
      <c r="GL936" s="118"/>
      <c r="GM936" s="118"/>
      <c r="GN936" s="118"/>
      <c r="GO936" s="118"/>
      <c r="GP936" s="118"/>
      <c r="GQ936" s="118"/>
      <c r="GR936" s="118"/>
      <c r="GS936" s="118"/>
      <c r="GT936" s="118"/>
      <c r="GU936" s="118"/>
      <c r="GV936" s="118"/>
      <c r="GW936" s="118"/>
      <c r="GX936" s="118"/>
      <c r="GY936" s="118"/>
    </row>
    <row r="937" spans="1:207" s="87" customFormat="1" ht="30" customHeight="1" x14ac:dyDescent="0.25">
      <c r="A937" s="171">
        <v>635</v>
      </c>
      <c r="B937" s="83" t="s">
        <v>1317</v>
      </c>
      <c r="C937" s="47">
        <v>1978</v>
      </c>
      <c r="D937" s="241" t="s">
        <v>201</v>
      </c>
      <c r="E937" s="47" t="s">
        <v>20</v>
      </c>
      <c r="F937" s="26">
        <v>9</v>
      </c>
      <c r="G937" s="26">
        <v>2</v>
      </c>
      <c r="H937" s="39">
        <v>8092.23</v>
      </c>
      <c r="I937" s="124">
        <v>0</v>
      </c>
      <c r="J937" s="39">
        <v>8092.23</v>
      </c>
      <c r="K937" s="257">
        <f t="shared" ref="K937" si="290">SUM(L937:O937)</f>
        <v>6129420.8499999996</v>
      </c>
      <c r="L937" s="249">
        <v>0</v>
      </c>
      <c r="M937" s="249">
        <v>0</v>
      </c>
      <c r="N937" s="249">
        <v>0</v>
      </c>
      <c r="O937" s="39">
        <f>'[1]Прод. прилож (2)'!$D$766</f>
        <v>6129420.8499999996</v>
      </c>
      <c r="P937" s="249">
        <f t="shared" si="289"/>
        <v>757.44520978766047</v>
      </c>
      <c r="Q937" s="41">
        <v>9673</v>
      </c>
      <c r="R937" s="57" t="s">
        <v>92</v>
      </c>
      <c r="S937" s="15"/>
      <c r="T937" s="15"/>
      <c r="U937" s="15"/>
      <c r="V937" s="118"/>
      <c r="W937" s="118"/>
      <c r="X937" s="118"/>
      <c r="Y937" s="118"/>
      <c r="Z937" s="118"/>
      <c r="AA937" s="118"/>
      <c r="AB937" s="118"/>
      <c r="AC937" s="118"/>
      <c r="AD937" s="118"/>
      <c r="AE937" s="118"/>
      <c r="AF937" s="118"/>
      <c r="AG937" s="118"/>
      <c r="AH937" s="118"/>
      <c r="AI937" s="118"/>
      <c r="AJ937" s="118"/>
      <c r="AK937" s="118"/>
      <c r="AL937" s="118"/>
      <c r="AM937" s="118"/>
      <c r="AN937" s="118"/>
      <c r="AO937" s="118"/>
      <c r="AP937" s="118"/>
      <c r="AQ937" s="118"/>
      <c r="AR937" s="118"/>
      <c r="AS937" s="118"/>
      <c r="AT937" s="118"/>
      <c r="AU937" s="118"/>
      <c r="AV937" s="118"/>
      <c r="AW937" s="118"/>
      <c r="AX937" s="118"/>
      <c r="AY937" s="118"/>
      <c r="AZ937" s="118"/>
      <c r="BA937" s="118"/>
      <c r="BB937" s="118"/>
      <c r="BC937" s="118"/>
      <c r="BD937" s="118"/>
      <c r="BE937" s="118"/>
      <c r="BF937" s="118"/>
      <c r="BG937" s="118"/>
      <c r="BH937" s="118"/>
      <c r="BI937" s="118"/>
      <c r="BJ937" s="118"/>
      <c r="BK937" s="118"/>
      <c r="BL937" s="118"/>
      <c r="BM937" s="118"/>
      <c r="BN937" s="118"/>
      <c r="BO937" s="118"/>
      <c r="BP937" s="118"/>
      <c r="BQ937" s="118"/>
      <c r="BR937" s="118"/>
      <c r="BS937" s="118"/>
      <c r="BT937" s="118"/>
      <c r="BU937" s="118"/>
      <c r="BV937" s="118"/>
      <c r="BW937" s="118"/>
      <c r="BX937" s="118"/>
      <c r="BY937" s="118"/>
      <c r="BZ937" s="118"/>
      <c r="CA937" s="118"/>
      <c r="CB937" s="118"/>
      <c r="CC937" s="118"/>
      <c r="CD937" s="118"/>
      <c r="CE937" s="118"/>
      <c r="CF937" s="118"/>
      <c r="CG937" s="118"/>
      <c r="CH937" s="118"/>
      <c r="CI937" s="118"/>
      <c r="CJ937" s="118"/>
      <c r="CK937" s="118"/>
      <c r="CL937" s="118"/>
      <c r="CM937" s="118"/>
      <c r="CN937" s="118"/>
      <c r="CO937" s="118"/>
      <c r="CP937" s="118"/>
      <c r="CQ937" s="118"/>
      <c r="CR937" s="118"/>
      <c r="CS937" s="118"/>
      <c r="CT937" s="118"/>
      <c r="CU937" s="118"/>
      <c r="CV937" s="118"/>
      <c r="CW937" s="118"/>
      <c r="CX937" s="118"/>
      <c r="CY937" s="118"/>
      <c r="CZ937" s="118"/>
      <c r="DA937" s="118"/>
      <c r="DB937" s="118"/>
      <c r="DC937" s="118"/>
      <c r="DD937" s="118"/>
      <c r="DE937" s="118"/>
      <c r="DF937" s="118"/>
      <c r="DG937" s="118"/>
      <c r="DH937" s="118"/>
      <c r="DI937" s="118"/>
      <c r="DJ937" s="118"/>
      <c r="DK937" s="118"/>
      <c r="DL937" s="118"/>
      <c r="DM937" s="118"/>
      <c r="DN937" s="118"/>
      <c r="DO937" s="118"/>
      <c r="DP937" s="118"/>
      <c r="DQ937" s="118"/>
      <c r="DR937" s="118"/>
      <c r="DS937" s="118"/>
      <c r="DT937" s="118"/>
      <c r="DU937" s="118"/>
      <c r="DV937" s="118"/>
      <c r="DW937" s="118"/>
      <c r="DX937" s="118"/>
      <c r="DY937" s="118"/>
      <c r="DZ937" s="118"/>
      <c r="EA937" s="118"/>
      <c r="EB937" s="118"/>
      <c r="EC937" s="118"/>
      <c r="ED937" s="118"/>
      <c r="EE937" s="118"/>
      <c r="EF937" s="118"/>
      <c r="EG937" s="118"/>
      <c r="EH937" s="118"/>
      <c r="EI937" s="118"/>
      <c r="EJ937" s="118"/>
      <c r="EK937" s="118"/>
      <c r="EL937" s="118"/>
      <c r="EM937" s="118"/>
      <c r="EN937" s="118"/>
      <c r="EO937" s="118"/>
      <c r="EP937" s="118"/>
      <c r="EQ937" s="118"/>
      <c r="ER937" s="118"/>
      <c r="ES937" s="118"/>
      <c r="ET937" s="118"/>
      <c r="EU937" s="118"/>
      <c r="EV937" s="118"/>
      <c r="EW937" s="118"/>
      <c r="EX937" s="118"/>
      <c r="EY937" s="118"/>
      <c r="EZ937" s="118"/>
      <c r="FA937" s="118"/>
      <c r="FB937" s="118"/>
      <c r="FC937" s="118"/>
      <c r="FD937" s="118"/>
      <c r="FE937" s="118"/>
      <c r="FF937" s="118"/>
      <c r="FG937" s="118"/>
      <c r="FH937" s="118"/>
      <c r="FI937" s="118"/>
      <c r="FJ937" s="118"/>
      <c r="FK937" s="118"/>
      <c r="FL937" s="118"/>
      <c r="FM937" s="118"/>
      <c r="FN937" s="118"/>
      <c r="FO937" s="118"/>
      <c r="FP937" s="118"/>
      <c r="FQ937" s="118"/>
      <c r="FR937" s="118"/>
      <c r="FS937" s="118"/>
      <c r="FT937" s="118"/>
      <c r="FU937" s="118"/>
      <c r="FV937" s="118"/>
      <c r="FW937" s="118"/>
      <c r="FX937" s="118"/>
      <c r="FY937" s="118"/>
      <c r="FZ937" s="118"/>
      <c r="GA937" s="118"/>
      <c r="GB937" s="118"/>
      <c r="GC937" s="118"/>
      <c r="GD937" s="118"/>
      <c r="GE937" s="118"/>
      <c r="GF937" s="118"/>
      <c r="GG937" s="118"/>
      <c r="GH937" s="118"/>
      <c r="GI937" s="118"/>
      <c r="GJ937" s="118"/>
      <c r="GK937" s="118"/>
      <c r="GL937" s="118"/>
      <c r="GM937" s="118"/>
      <c r="GN937" s="118"/>
      <c r="GO937" s="118"/>
      <c r="GP937" s="118"/>
      <c r="GQ937" s="118"/>
      <c r="GR937" s="118"/>
      <c r="GS937" s="118"/>
      <c r="GT937" s="118"/>
      <c r="GU937" s="118"/>
      <c r="GV937" s="118"/>
      <c r="GW937" s="118"/>
      <c r="GX937" s="118"/>
      <c r="GY937" s="118"/>
    </row>
    <row r="938" spans="1:207" s="87" customFormat="1" ht="30" customHeight="1" x14ac:dyDescent="0.25">
      <c r="A938" s="171">
        <v>636</v>
      </c>
      <c r="B938" s="83" t="s">
        <v>1318</v>
      </c>
      <c r="C938" s="47">
        <v>1984</v>
      </c>
      <c r="D938" s="241" t="s">
        <v>201</v>
      </c>
      <c r="E938" s="47" t="s">
        <v>20</v>
      </c>
      <c r="F938" s="26">
        <v>9</v>
      </c>
      <c r="G938" s="26">
        <v>4</v>
      </c>
      <c r="H938" s="39">
        <v>9604.4699999999993</v>
      </c>
      <c r="I938" s="124">
        <v>0</v>
      </c>
      <c r="J938" s="39">
        <v>9604.4699999999993</v>
      </c>
      <c r="K938" s="257">
        <f t="shared" si="288"/>
        <v>13834827.92</v>
      </c>
      <c r="L938" s="249">
        <v>0</v>
      </c>
      <c r="M938" s="249">
        <v>0</v>
      </c>
      <c r="N938" s="249">
        <v>0</v>
      </c>
      <c r="O938" s="39">
        <f>'[1]Прод. прилож (2)'!$D$767</f>
        <v>13834827.92</v>
      </c>
      <c r="P938" s="249">
        <f t="shared" si="289"/>
        <v>1440.4571954517012</v>
      </c>
      <c r="Q938" s="41">
        <v>9673</v>
      </c>
      <c r="R938" s="57" t="s">
        <v>92</v>
      </c>
      <c r="S938" s="15"/>
      <c r="T938" s="15"/>
      <c r="U938" s="15"/>
      <c r="V938" s="118"/>
      <c r="W938" s="118"/>
      <c r="X938" s="118"/>
      <c r="Y938" s="118"/>
      <c r="Z938" s="118"/>
      <c r="AA938" s="118"/>
      <c r="AB938" s="118"/>
      <c r="AC938" s="118"/>
      <c r="AD938" s="118"/>
      <c r="AE938" s="118"/>
      <c r="AF938" s="118"/>
      <c r="AG938" s="118"/>
      <c r="AH938" s="118"/>
      <c r="AI938" s="118"/>
      <c r="AJ938" s="118"/>
      <c r="AK938" s="118"/>
      <c r="AL938" s="118"/>
      <c r="AM938" s="118"/>
      <c r="AN938" s="118"/>
      <c r="AO938" s="118"/>
      <c r="AP938" s="118"/>
      <c r="AQ938" s="118"/>
      <c r="AR938" s="118"/>
      <c r="AS938" s="118"/>
      <c r="AT938" s="118"/>
      <c r="AU938" s="118"/>
      <c r="AV938" s="118"/>
      <c r="AW938" s="118"/>
      <c r="AX938" s="118"/>
      <c r="AY938" s="118"/>
      <c r="AZ938" s="118"/>
      <c r="BA938" s="118"/>
      <c r="BB938" s="118"/>
      <c r="BC938" s="118"/>
      <c r="BD938" s="118"/>
      <c r="BE938" s="118"/>
      <c r="BF938" s="118"/>
      <c r="BG938" s="118"/>
      <c r="BH938" s="118"/>
      <c r="BI938" s="118"/>
      <c r="BJ938" s="118"/>
      <c r="BK938" s="118"/>
      <c r="BL938" s="118"/>
      <c r="BM938" s="118"/>
      <c r="BN938" s="118"/>
      <c r="BO938" s="118"/>
      <c r="BP938" s="118"/>
      <c r="BQ938" s="118"/>
      <c r="BR938" s="118"/>
      <c r="BS938" s="118"/>
      <c r="BT938" s="118"/>
      <c r="BU938" s="118"/>
      <c r="BV938" s="118"/>
      <c r="BW938" s="118"/>
      <c r="BX938" s="118"/>
      <c r="BY938" s="118"/>
      <c r="BZ938" s="118"/>
      <c r="CA938" s="118"/>
      <c r="CB938" s="118"/>
      <c r="CC938" s="118"/>
      <c r="CD938" s="118"/>
      <c r="CE938" s="118"/>
      <c r="CF938" s="118"/>
      <c r="CG938" s="118"/>
      <c r="CH938" s="118"/>
      <c r="CI938" s="118"/>
      <c r="CJ938" s="118"/>
      <c r="CK938" s="118"/>
      <c r="CL938" s="118"/>
      <c r="CM938" s="118"/>
      <c r="CN938" s="118"/>
      <c r="CO938" s="118"/>
      <c r="CP938" s="118"/>
      <c r="CQ938" s="118"/>
      <c r="CR938" s="118"/>
      <c r="CS938" s="118"/>
      <c r="CT938" s="118"/>
      <c r="CU938" s="118"/>
      <c r="CV938" s="118"/>
      <c r="CW938" s="118"/>
      <c r="CX938" s="118"/>
      <c r="CY938" s="118"/>
      <c r="CZ938" s="118"/>
      <c r="DA938" s="118"/>
      <c r="DB938" s="118"/>
      <c r="DC938" s="118"/>
      <c r="DD938" s="118"/>
      <c r="DE938" s="118"/>
      <c r="DF938" s="118"/>
      <c r="DG938" s="118"/>
      <c r="DH938" s="118"/>
      <c r="DI938" s="118"/>
      <c r="DJ938" s="118"/>
      <c r="DK938" s="118"/>
      <c r="DL938" s="118"/>
      <c r="DM938" s="118"/>
      <c r="DN938" s="118"/>
      <c r="DO938" s="118"/>
      <c r="DP938" s="118"/>
      <c r="DQ938" s="118"/>
      <c r="DR938" s="118"/>
      <c r="DS938" s="118"/>
      <c r="DT938" s="118"/>
      <c r="DU938" s="118"/>
      <c r="DV938" s="118"/>
      <c r="DW938" s="118"/>
      <c r="DX938" s="118"/>
      <c r="DY938" s="118"/>
      <c r="DZ938" s="118"/>
      <c r="EA938" s="118"/>
      <c r="EB938" s="118"/>
      <c r="EC938" s="118"/>
      <c r="ED938" s="118"/>
      <c r="EE938" s="118"/>
      <c r="EF938" s="118"/>
      <c r="EG938" s="118"/>
      <c r="EH938" s="118"/>
      <c r="EI938" s="118"/>
      <c r="EJ938" s="118"/>
      <c r="EK938" s="118"/>
      <c r="EL938" s="118"/>
      <c r="EM938" s="118"/>
      <c r="EN938" s="118"/>
      <c r="EO938" s="118"/>
      <c r="EP938" s="118"/>
      <c r="EQ938" s="118"/>
      <c r="ER938" s="118"/>
      <c r="ES938" s="118"/>
      <c r="ET938" s="118"/>
      <c r="EU938" s="118"/>
      <c r="EV938" s="118"/>
      <c r="EW938" s="118"/>
      <c r="EX938" s="118"/>
      <c r="EY938" s="118"/>
      <c r="EZ938" s="118"/>
      <c r="FA938" s="118"/>
      <c r="FB938" s="118"/>
      <c r="FC938" s="118"/>
      <c r="FD938" s="118"/>
      <c r="FE938" s="118"/>
      <c r="FF938" s="118"/>
      <c r="FG938" s="118"/>
      <c r="FH938" s="118"/>
      <c r="FI938" s="118"/>
      <c r="FJ938" s="118"/>
      <c r="FK938" s="118"/>
      <c r="FL938" s="118"/>
      <c r="FM938" s="118"/>
      <c r="FN938" s="118"/>
      <c r="FO938" s="118"/>
      <c r="FP938" s="118"/>
      <c r="FQ938" s="118"/>
      <c r="FR938" s="118"/>
      <c r="FS938" s="118"/>
      <c r="FT938" s="118"/>
      <c r="FU938" s="118"/>
      <c r="FV938" s="118"/>
      <c r="FW938" s="118"/>
      <c r="FX938" s="118"/>
      <c r="FY938" s="118"/>
      <c r="FZ938" s="118"/>
      <c r="GA938" s="118"/>
      <c r="GB938" s="118"/>
      <c r="GC938" s="118"/>
      <c r="GD938" s="118"/>
      <c r="GE938" s="118"/>
      <c r="GF938" s="118"/>
      <c r="GG938" s="118"/>
      <c r="GH938" s="118"/>
      <c r="GI938" s="118"/>
      <c r="GJ938" s="118"/>
      <c r="GK938" s="118"/>
      <c r="GL938" s="118"/>
      <c r="GM938" s="118"/>
      <c r="GN938" s="118"/>
      <c r="GO938" s="118"/>
      <c r="GP938" s="118"/>
      <c r="GQ938" s="118"/>
      <c r="GR938" s="118"/>
      <c r="GS938" s="118"/>
      <c r="GT938" s="118"/>
      <c r="GU938" s="118"/>
      <c r="GV938" s="118"/>
      <c r="GW938" s="118"/>
      <c r="GX938" s="118"/>
      <c r="GY938" s="118"/>
    </row>
    <row r="939" spans="1:207" s="87" customFormat="1" ht="30" customHeight="1" x14ac:dyDescent="0.25">
      <c r="A939" s="419">
        <v>637</v>
      </c>
      <c r="B939" s="363" t="s">
        <v>1000</v>
      </c>
      <c r="C939" s="374">
        <v>1959</v>
      </c>
      <c r="D939" s="378" t="s">
        <v>201</v>
      </c>
      <c r="E939" s="378" t="s">
        <v>20</v>
      </c>
      <c r="F939" s="409">
        <v>2</v>
      </c>
      <c r="G939" s="409">
        <v>3</v>
      </c>
      <c r="H939" s="396">
        <v>1008.04</v>
      </c>
      <c r="I939" s="400">
        <v>0</v>
      </c>
      <c r="J939" s="407">
        <v>801.87</v>
      </c>
      <c r="K939" s="257">
        <f t="shared" ref="K939" si="291">SUM(L939:O939)</f>
        <v>706647.6</v>
      </c>
      <c r="L939" s="39">
        <v>0</v>
      </c>
      <c r="M939" s="39">
        <v>0</v>
      </c>
      <c r="N939" s="39">
        <v>0</v>
      </c>
      <c r="O939" s="249">
        <f>'[1]Прод. прилож (2)'!$D$253</f>
        <v>706647.6</v>
      </c>
      <c r="P939" s="41">
        <f t="shared" ref="P939" si="292">K939/H939</f>
        <v>701.01146779889689</v>
      </c>
      <c r="Q939" s="257">
        <v>9673</v>
      </c>
      <c r="R939" s="57" t="s">
        <v>91</v>
      </c>
      <c r="S939" s="138"/>
      <c r="T939" s="89"/>
      <c r="V939" s="88"/>
      <c r="W939" s="88"/>
      <c r="X939" s="88"/>
      <c r="Y939" s="88"/>
      <c r="Z939" s="88"/>
      <c r="AA939" s="88"/>
      <c r="AB939" s="88"/>
      <c r="AC939" s="88"/>
      <c r="AD939" s="88"/>
      <c r="AE939" s="88"/>
      <c r="AF939" s="88"/>
      <c r="AG939" s="88"/>
      <c r="AH939" s="88"/>
      <c r="AI939" s="88"/>
      <c r="AJ939" s="88"/>
      <c r="AK939" s="88"/>
      <c r="AL939" s="88"/>
      <c r="AM939" s="88"/>
      <c r="AN939" s="88"/>
      <c r="AO939" s="88"/>
      <c r="AP939" s="88"/>
      <c r="AQ939" s="88"/>
      <c r="AR939" s="88"/>
      <c r="AS939" s="88"/>
      <c r="AT939" s="88"/>
      <c r="AU939" s="88"/>
      <c r="AV939" s="88"/>
      <c r="AW939" s="88"/>
      <c r="AX939" s="88"/>
      <c r="AY939" s="88"/>
      <c r="AZ939" s="88"/>
      <c r="BA939" s="88"/>
      <c r="BB939" s="88"/>
      <c r="BC939" s="88"/>
      <c r="BD939" s="88"/>
      <c r="BE939" s="88"/>
      <c r="BF939" s="88"/>
      <c r="BG939" s="88"/>
      <c r="BH939" s="88"/>
      <c r="BI939" s="88"/>
      <c r="BJ939" s="88"/>
      <c r="BK939" s="88"/>
      <c r="BL939" s="88"/>
      <c r="BM939" s="88"/>
      <c r="BN939" s="88"/>
      <c r="BO939" s="88"/>
      <c r="BP939" s="88"/>
      <c r="BQ939" s="88"/>
      <c r="BR939" s="88"/>
      <c r="BS939" s="88"/>
      <c r="BT939" s="88"/>
      <c r="BU939" s="88"/>
      <c r="BV939" s="88"/>
      <c r="BW939" s="88"/>
      <c r="BX939" s="88"/>
      <c r="BY939" s="88"/>
      <c r="BZ939" s="88"/>
      <c r="CA939" s="88"/>
      <c r="CB939" s="88"/>
      <c r="CC939" s="88"/>
      <c r="CD939" s="88"/>
      <c r="CE939" s="88"/>
      <c r="CF939" s="88"/>
      <c r="CG939" s="88"/>
      <c r="CH939" s="88"/>
      <c r="CI939" s="88"/>
      <c r="CJ939" s="88"/>
      <c r="CK939" s="88"/>
      <c r="CL939" s="88"/>
      <c r="CM939" s="88"/>
      <c r="CN939" s="88"/>
      <c r="CO939" s="88"/>
      <c r="CP939" s="88"/>
      <c r="CQ939" s="88"/>
      <c r="CR939" s="88"/>
      <c r="CS939" s="88"/>
      <c r="CT939" s="88"/>
      <c r="CU939" s="88"/>
      <c r="CV939" s="88"/>
      <c r="CW939" s="88"/>
      <c r="CX939" s="88"/>
      <c r="CY939" s="88"/>
      <c r="CZ939" s="88"/>
      <c r="DA939" s="88"/>
      <c r="DB939" s="88"/>
      <c r="DC939" s="88"/>
      <c r="DD939" s="88"/>
      <c r="DE939" s="88"/>
      <c r="DF939" s="88"/>
      <c r="DG939" s="88"/>
      <c r="DH939" s="88"/>
      <c r="DI939" s="88"/>
      <c r="DJ939" s="88"/>
      <c r="DK939" s="88"/>
      <c r="DL939" s="88"/>
      <c r="DM939" s="88"/>
      <c r="DN939" s="88"/>
      <c r="DO939" s="88"/>
      <c r="DP939" s="88"/>
      <c r="DQ939" s="88"/>
      <c r="DR939" s="88"/>
      <c r="DS939" s="88"/>
      <c r="DT939" s="88"/>
      <c r="DU939" s="88"/>
      <c r="DV939" s="88"/>
      <c r="DW939" s="88"/>
      <c r="DX939" s="88"/>
      <c r="DY939" s="88"/>
      <c r="DZ939" s="88"/>
      <c r="EA939" s="88"/>
      <c r="EB939" s="88"/>
      <c r="EC939" s="88"/>
      <c r="ED939" s="88"/>
      <c r="EE939" s="88"/>
      <c r="EF939" s="88"/>
      <c r="EG939" s="88"/>
      <c r="EH939" s="88"/>
      <c r="EI939" s="88"/>
      <c r="EJ939" s="88"/>
      <c r="EK939" s="88"/>
      <c r="EL939" s="88"/>
      <c r="EM939" s="88"/>
      <c r="EN939" s="88"/>
      <c r="EO939" s="88"/>
      <c r="EP939" s="88"/>
      <c r="EQ939" s="88"/>
      <c r="ER939" s="88"/>
      <c r="ES939" s="88"/>
      <c r="ET939" s="88"/>
      <c r="EU939" s="88"/>
      <c r="EV939" s="88"/>
      <c r="EW939" s="88"/>
      <c r="EX939" s="88"/>
      <c r="EY939" s="88"/>
      <c r="EZ939" s="88"/>
      <c r="FA939" s="88"/>
      <c r="FB939" s="88"/>
      <c r="FC939" s="88"/>
      <c r="FD939" s="88"/>
      <c r="FE939" s="88"/>
      <c r="FF939" s="88"/>
      <c r="FG939" s="88"/>
      <c r="FH939" s="88"/>
      <c r="FI939" s="88"/>
      <c r="FJ939" s="88"/>
      <c r="FK939" s="88"/>
      <c r="FL939" s="88"/>
      <c r="FM939" s="88"/>
      <c r="FN939" s="88"/>
      <c r="FO939" s="88"/>
      <c r="FP939" s="88"/>
      <c r="FQ939" s="88"/>
      <c r="FR939" s="88"/>
      <c r="FS939" s="88"/>
      <c r="FT939" s="88"/>
      <c r="FU939" s="88"/>
      <c r="FV939" s="88"/>
      <c r="FW939" s="88"/>
      <c r="FX939" s="88"/>
      <c r="FY939" s="88"/>
      <c r="FZ939" s="88"/>
      <c r="GA939" s="88"/>
      <c r="GB939" s="88"/>
      <c r="GC939" s="88"/>
      <c r="GD939" s="88"/>
      <c r="GE939" s="88"/>
      <c r="GF939" s="88"/>
      <c r="GG939" s="88"/>
      <c r="GH939" s="88"/>
      <c r="GI939" s="88"/>
      <c r="GJ939" s="88"/>
      <c r="GK939" s="88"/>
      <c r="GL939" s="88"/>
      <c r="GM939" s="88"/>
      <c r="GN939" s="88"/>
      <c r="GO939" s="88"/>
      <c r="GP939" s="88"/>
      <c r="GQ939" s="88"/>
      <c r="GR939" s="88"/>
      <c r="GS939" s="88"/>
      <c r="GT939" s="88"/>
      <c r="GU939" s="88"/>
      <c r="GV939" s="88"/>
      <c r="GW939" s="88"/>
      <c r="GX939" s="88"/>
      <c r="GY939" s="88"/>
    </row>
    <row r="940" spans="1:207" s="87" customFormat="1" ht="30" customHeight="1" x14ac:dyDescent="0.25">
      <c r="A940" s="420"/>
      <c r="B940" s="364"/>
      <c r="C940" s="375"/>
      <c r="D940" s="379"/>
      <c r="E940" s="379"/>
      <c r="F940" s="410"/>
      <c r="G940" s="410"/>
      <c r="H940" s="397"/>
      <c r="I940" s="401"/>
      <c r="J940" s="408"/>
      <c r="K940" s="257">
        <f t="shared" si="277"/>
        <v>1052157.6000000001</v>
      </c>
      <c r="L940" s="39">
        <v>0</v>
      </c>
      <c r="M940" s="39">
        <v>0</v>
      </c>
      <c r="N940" s="39">
        <v>0</v>
      </c>
      <c r="O940" s="249">
        <f>'[1]Прод. прилож (2)'!$D$768</f>
        <v>1052157.6000000001</v>
      </c>
      <c r="P940" s="41">
        <f>K940/H939</f>
        <v>1043.7657235823976</v>
      </c>
      <c r="Q940" s="257">
        <v>9673</v>
      </c>
      <c r="R940" s="57" t="s">
        <v>92</v>
      </c>
      <c r="S940" s="89"/>
      <c r="T940" s="89"/>
      <c r="V940" s="88"/>
      <c r="W940" s="88"/>
      <c r="X940" s="88"/>
      <c r="Y940" s="88"/>
      <c r="Z940" s="88"/>
      <c r="AA940" s="88"/>
      <c r="AB940" s="88"/>
      <c r="AC940" s="88"/>
      <c r="AD940" s="88"/>
      <c r="AE940" s="88"/>
      <c r="AF940" s="88"/>
      <c r="AG940" s="88"/>
      <c r="AH940" s="88"/>
      <c r="AI940" s="88"/>
      <c r="AJ940" s="88"/>
      <c r="AK940" s="88"/>
      <c r="AL940" s="88"/>
      <c r="AM940" s="88"/>
      <c r="AN940" s="88"/>
      <c r="AO940" s="88"/>
      <c r="AP940" s="88"/>
      <c r="AQ940" s="88"/>
      <c r="AR940" s="88"/>
      <c r="AS940" s="88"/>
      <c r="AT940" s="88"/>
      <c r="AU940" s="88"/>
      <c r="AV940" s="88"/>
      <c r="AW940" s="88"/>
      <c r="AX940" s="88"/>
      <c r="AY940" s="88"/>
      <c r="AZ940" s="88"/>
      <c r="BA940" s="88"/>
      <c r="BB940" s="88"/>
      <c r="BC940" s="88"/>
      <c r="BD940" s="88"/>
      <c r="BE940" s="88"/>
      <c r="BF940" s="88"/>
      <c r="BG940" s="88"/>
      <c r="BH940" s="88"/>
      <c r="BI940" s="88"/>
      <c r="BJ940" s="88"/>
      <c r="BK940" s="88"/>
      <c r="BL940" s="88"/>
      <c r="BM940" s="88"/>
      <c r="BN940" s="88"/>
      <c r="BO940" s="88"/>
      <c r="BP940" s="88"/>
      <c r="BQ940" s="88"/>
      <c r="BR940" s="88"/>
      <c r="BS940" s="88"/>
      <c r="BT940" s="88"/>
      <c r="BU940" s="88"/>
      <c r="BV940" s="88"/>
      <c r="BW940" s="88"/>
      <c r="BX940" s="88"/>
      <c r="BY940" s="88"/>
      <c r="BZ940" s="88"/>
      <c r="CA940" s="88"/>
      <c r="CB940" s="88"/>
      <c r="CC940" s="88"/>
      <c r="CD940" s="88"/>
      <c r="CE940" s="88"/>
      <c r="CF940" s="88"/>
      <c r="CG940" s="88"/>
      <c r="CH940" s="88"/>
      <c r="CI940" s="88"/>
      <c r="CJ940" s="88"/>
      <c r="CK940" s="88"/>
      <c r="CL940" s="88"/>
      <c r="CM940" s="88"/>
      <c r="CN940" s="88"/>
      <c r="CO940" s="88"/>
      <c r="CP940" s="88"/>
      <c r="CQ940" s="88"/>
      <c r="CR940" s="88"/>
      <c r="CS940" s="88"/>
      <c r="CT940" s="88"/>
      <c r="CU940" s="88"/>
      <c r="CV940" s="88"/>
      <c r="CW940" s="88"/>
      <c r="CX940" s="88"/>
      <c r="CY940" s="88"/>
      <c r="CZ940" s="88"/>
      <c r="DA940" s="88"/>
      <c r="DB940" s="88"/>
      <c r="DC940" s="88"/>
      <c r="DD940" s="88"/>
      <c r="DE940" s="88"/>
      <c r="DF940" s="88"/>
      <c r="DG940" s="88"/>
      <c r="DH940" s="88"/>
      <c r="DI940" s="88"/>
      <c r="DJ940" s="88"/>
      <c r="DK940" s="88"/>
      <c r="DL940" s="88"/>
      <c r="DM940" s="88"/>
      <c r="DN940" s="88"/>
      <c r="DO940" s="88"/>
      <c r="DP940" s="88"/>
      <c r="DQ940" s="88"/>
      <c r="DR940" s="88"/>
      <c r="DS940" s="88"/>
      <c r="DT940" s="88"/>
      <c r="DU940" s="88"/>
      <c r="DV940" s="88"/>
      <c r="DW940" s="88"/>
      <c r="DX940" s="88"/>
      <c r="DY940" s="88"/>
      <c r="DZ940" s="88"/>
      <c r="EA940" s="88"/>
      <c r="EB940" s="88"/>
      <c r="EC940" s="88"/>
      <c r="ED940" s="88"/>
      <c r="EE940" s="88"/>
      <c r="EF940" s="88"/>
      <c r="EG940" s="88"/>
      <c r="EH940" s="88"/>
      <c r="EI940" s="88"/>
      <c r="EJ940" s="88"/>
      <c r="EK940" s="88"/>
      <c r="EL940" s="88"/>
      <c r="EM940" s="88"/>
      <c r="EN940" s="88"/>
      <c r="EO940" s="88"/>
      <c r="EP940" s="88"/>
      <c r="EQ940" s="88"/>
      <c r="ER940" s="88"/>
      <c r="ES940" s="88"/>
      <c r="ET940" s="88"/>
      <c r="EU940" s="88"/>
      <c r="EV940" s="88"/>
      <c r="EW940" s="88"/>
      <c r="EX940" s="88"/>
      <c r="EY940" s="88"/>
      <c r="EZ940" s="88"/>
      <c r="FA940" s="88"/>
      <c r="FB940" s="88"/>
      <c r="FC940" s="88"/>
      <c r="FD940" s="88"/>
      <c r="FE940" s="88"/>
      <c r="FF940" s="88"/>
      <c r="FG940" s="88"/>
      <c r="FH940" s="88"/>
      <c r="FI940" s="88"/>
      <c r="FJ940" s="88"/>
      <c r="FK940" s="88"/>
      <c r="FL940" s="88"/>
      <c r="FM940" s="88"/>
      <c r="FN940" s="88"/>
      <c r="FO940" s="88"/>
      <c r="FP940" s="88"/>
      <c r="FQ940" s="88"/>
      <c r="FR940" s="88"/>
      <c r="FS940" s="88"/>
      <c r="FT940" s="88"/>
      <c r="FU940" s="88"/>
      <c r="FV940" s="88"/>
      <c r="FW940" s="88"/>
      <c r="FX940" s="88"/>
      <c r="FY940" s="88"/>
      <c r="FZ940" s="88"/>
      <c r="GA940" s="88"/>
      <c r="GB940" s="88"/>
      <c r="GC940" s="88"/>
      <c r="GD940" s="88"/>
      <c r="GE940" s="88"/>
      <c r="GF940" s="88"/>
      <c r="GG940" s="88"/>
      <c r="GH940" s="88"/>
      <c r="GI940" s="88"/>
      <c r="GJ940" s="88"/>
      <c r="GK940" s="88"/>
      <c r="GL940" s="88"/>
      <c r="GM940" s="88"/>
      <c r="GN940" s="88"/>
      <c r="GO940" s="88"/>
      <c r="GP940" s="88"/>
      <c r="GQ940" s="88"/>
      <c r="GR940" s="88"/>
      <c r="GS940" s="88"/>
      <c r="GT940" s="88"/>
      <c r="GU940" s="88"/>
      <c r="GV940" s="88"/>
      <c r="GW940" s="88"/>
      <c r="GX940" s="88"/>
      <c r="GY940" s="88"/>
    </row>
    <row r="941" spans="1:207" s="91" customFormat="1" ht="30" customHeight="1" x14ac:dyDescent="0.25">
      <c r="A941" s="419">
        <v>638</v>
      </c>
      <c r="B941" s="363" t="s">
        <v>433</v>
      </c>
      <c r="C941" s="403">
        <v>1953</v>
      </c>
      <c r="D941" s="374" t="s">
        <v>201</v>
      </c>
      <c r="E941" s="403" t="s">
        <v>20</v>
      </c>
      <c r="F941" s="413">
        <v>2</v>
      </c>
      <c r="G941" s="413">
        <v>1</v>
      </c>
      <c r="H941" s="415">
        <v>286.7</v>
      </c>
      <c r="I941" s="417">
        <v>0</v>
      </c>
      <c r="J941" s="417">
        <v>224.1</v>
      </c>
      <c r="K941" s="257">
        <f t="shared" ref="K941" si="293">SUM(L941:O941)</f>
        <v>1630757.16</v>
      </c>
      <c r="L941" s="249">
        <v>0</v>
      </c>
      <c r="M941" s="249">
        <v>0</v>
      </c>
      <c r="N941" s="249">
        <v>0</v>
      </c>
      <c r="O941" s="39">
        <f>'[1]Прод. прилож (2)'!$D$254</f>
        <v>1630757.16</v>
      </c>
      <c r="P941" s="249">
        <f>K941/H941</f>
        <v>5688.0263690268575</v>
      </c>
      <c r="Q941" s="41">
        <v>9673</v>
      </c>
      <c r="R941" s="57" t="s">
        <v>91</v>
      </c>
      <c r="S941" s="137"/>
      <c r="T941" s="15"/>
      <c r="U941" s="15"/>
      <c r="V941" s="118"/>
      <c r="W941" s="118"/>
      <c r="X941" s="118"/>
      <c r="Y941" s="118"/>
      <c r="Z941" s="118"/>
      <c r="AA941" s="118"/>
      <c r="AB941" s="118"/>
      <c r="AC941" s="118"/>
      <c r="AD941" s="118"/>
      <c r="AE941" s="118"/>
      <c r="AF941" s="118"/>
      <c r="AG941" s="118"/>
      <c r="AH941" s="118"/>
      <c r="AI941" s="118"/>
      <c r="AJ941" s="118"/>
      <c r="AK941" s="118"/>
      <c r="AL941" s="118"/>
      <c r="AM941" s="118"/>
      <c r="AN941" s="118"/>
      <c r="AO941" s="118"/>
      <c r="AP941" s="118"/>
      <c r="AQ941" s="118"/>
      <c r="AR941" s="118"/>
      <c r="AS941" s="118"/>
      <c r="AT941" s="118"/>
      <c r="AU941" s="118"/>
      <c r="AV941" s="118"/>
      <c r="AW941" s="118"/>
      <c r="AX941" s="118"/>
      <c r="AY941" s="118"/>
      <c r="AZ941" s="118"/>
      <c r="BA941" s="118"/>
      <c r="BB941" s="118"/>
      <c r="BC941" s="118"/>
      <c r="BD941" s="118"/>
      <c r="BE941" s="118"/>
      <c r="BF941" s="118"/>
      <c r="BG941" s="118"/>
      <c r="BH941" s="118"/>
      <c r="BI941" s="118"/>
      <c r="BJ941" s="118"/>
      <c r="BK941" s="118"/>
      <c r="BL941" s="118"/>
      <c r="BM941" s="118"/>
      <c r="BN941" s="118"/>
      <c r="BO941" s="118"/>
      <c r="BP941" s="118"/>
      <c r="BQ941" s="118"/>
      <c r="BR941" s="118"/>
      <c r="BS941" s="118"/>
      <c r="BT941" s="118"/>
      <c r="BU941" s="118"/>
      <c r="BV941" s="118"/>
      <c r="BW941" s="118"/>
      <c r="BX941" s="118"/>
      <c r="BY941" s="118"/>
      <c r="BZ941" s="118"/>
      <c r="CA941" s="118"/>
      <c r="CB941" s="118"/>
      <c r="CC941" s="118"/>
      <c r="CD941" s="118"/>
      <c r="CE941" s="118"/>
      <c r="CF941" s="118"/>
      <c r="CG941" s="118"/>
      <c r="CH941" s="118"/>
      <c r="CI941" s="118"/>
      <c r="CJ941" s="118"/>
      <c r="CK941" s="118"/>
      <c r="CL941" s="118"/>
      <c r="CM941" s="118"/>
      <c r="CN941" s="118"/>
      <c r="CO941" s="118"/>
      <c r="CP941" s="118"/>
      <c r="CQ941" s="118"/>
      <c r="CR941" s="118"/>
      <c r="CS941" s="118"/>
      <c r="CT941" s="118"/>
      <c r="CU941" s="118"/>
      <c r="CV941" s="118"/>
      <c r="CW941" s="118"/>
      <c r="CX941" s="118"/>
      <c r="CY941" s="118"/>
      <c r="CZ941" s="118"/>
      <c r="DA941" s="118"/>
      <c r="DB941" s="118"/>
      <c r="DC941" s="118"/>
      <c r="DD941" s="118"/>
      <c r="DE941" s="118"/>
      <c r="DF941" s="118"/>
      <c r="DG941" s="118"/>
      <c r="DH941" s="118"/>
      <c r="DI941" s="118"/>
      <c r="DJ941" s="118"/>
      <c r="DK941" s="118"/>
      <c r="DL941" s="118"/>
      <c r="DM941" s="118"/>
      <c r="DN941" s="118"/>
      <c r="DO941" s="118"/>
      <c r="DP941" s="118"/>
      <c r="DQ941" s="118"/>
      <c r="DR941" s="118"/>
      <c r="DS941" s="118"/>
      <c r="DT941" s="118"/>
      <c r="DU941" s="118"/>
      <c r="DV941" s="118"/>
      <c r="DW941" s="118"/>
      <c r="DX941" s="118"/>
      <c r="DY941" s="118"/>
      <c r="DZ941" s="118"/>
      <c r="EA941" s="118"/>
      <c r="EB941" s="118"/>
      <c r="EC941" s="118"/>
      <c r="ED941" s="118"/>
      <c r="EE941" s="118"/>
      <c r="EF941" s="118"/>
      <c r="EG941" s="118"/>
      <c r="EH941" s="118"/>
      <c r="EI941" s="118"/>
      <c r="EJ941" s="118"/>
      <c r="EK941" s="118"/>
      <c r="EL941" s="118"/>
      <c r="EM941" s="118"/>
      <c r="EN941" s="118"/>
      <c r="EO941" s="118"/>
      <c r="EP941" s="118"/>
      <c r="EQ941" s="118"/>
      <c r="ER941" s="118"/>
      <c r="ES941" s="118"/>
      <c r="ET941" s="118"/>
      <c r="EU941" s="118"/>
      <c r="EV941" s="118"/>
      <c r="EW941" s="118"/>
      <c r="EX941" s="118"/>
      <c r="EY941" s="118"/>
      <c r="EZ941" s="118"/>
      <c r="FA941" s="118"/>
      <c r="FB941" s="118"/>
      <c r="FC941" s="118"/>
      <c r="FD941" s="118"/>
      <c r="FE941" s="118"/>
      <c r="FF941" s="118"/>
      <c r="FG941" s="118"/>
      <c r="FH941" s="118"/>
      <c r="FI941" s="118"/>
      <c r="FJ941" s="118"/>
      <c r="FK941" s="118"/>
      <c r="FL941" s="118"/>
      <c r="FM941" s="118"/>
      <c r="FN941" s="118"/>
      <c r="FO941" s="118"/>
      <c r="FP941" s="118"/>
      <c r="FQ941" s="118"/>
      <c r="FR941" s="118"/>
      <c r="FS941" s="118"/>
      <c r="FT941" s="118"/>
      <c r="FU941" s="118"/>
      <c r="FV941" s="118"/>
      <c r="FW941" s="118"/>
      <c r="FX941" s="118"/>
      <c r="FY941" s="118"/>
      <c r="FZ941" s="118"/>
      <c r="GA941" s="118"/>
      <c r="GB941" s="118"/>
      <c r="GC941" s="118"/>
      <c r="GD941" s="118"/>
      <c r="GE941" s="118"/>
      <c r="GF941" s="118"/>
      <c r="GG941" s="118"/>
      <c r="GH941" s="118"/>
      <c r="GI941" s="118"/>
      <c r="GJ941" s="118"/>
      <c r="GK941" s="118"/>
      <c r="GL941" s="118"/>
      <c r="GM941" s="118"/>
      <c r="GN941" s="118"/>
      <c r="GO941" s="118"/>
      <c r="GP941" s="118"/>
      <c r="GQ941" s="118"/>
      <c r="GR941" s="118"/>
      <c r="GS941" s="118"/>
      <c r="GT941" s="118"/>
      <c r="GU941" s="118"/>
      <c r="GV941" s="118"/>
      <c r="GW941" s="118"/>
      <c r="GX941" s="118"/>
      <c r="GY941" s="118"/>
    </row>
    <row r="942" spans="1:207" s="91" customFormat="1" ht="30" customHeight="1" x14ac:dyDescent="0.25">
      <c r="A942" s="420"/>
      <c r="B942" s="364"/>
      <c r="C942" s="404"/>
      <c r="D942" s="375"/>
      <c r="E942" s="404"/>
      <c r="F942" s="414"/>
      <c r="G942" s="414"/>
      <c r="H942" s="416"/>
      <c r="I942" s="418"/>
      <c r="J942" s="418"/>
      <c r="K942" s="257">
        <f t="shared" si="277"/>
        <v>205858.46</v>
      </c>
      <c r="L942" s="249">
        <v>0</v>
      </c>
      <c r="M942" s="249">
        <v>0</v>
      </c>
      <c r="N942" s="249">
        <v>0</v>
      </c>
      <c r="O942" s="39">
        <f>'[1]Прод. прилож (2)'!$D$770</f>
        <v>205858.46</v>
      </c>
      <c r="P942" s="249">
        <f>K942/H941</f>
        <v>718.027415416812</v>
      </c>
      <c r="Q942" s="41">
        <v>9673</v>
      </c>
      <c r="R942" s="57" t="s">
        <v>92</v>
      </c>
      <c r="S942" s="15"/>
      <c r="T942" s="15"/>
      <c r="U942" s="15"/>
      <c r="V942" s="118"/>
      <c r="W942" s="118"/>
      <c r="X942" s="118"/>
      <c r="Y942" s="118"/>
      <c r="Z942" s="118"/>
      <c r="AA942" s="118"/>
      <c r="AB942" s="118"/>
      <c r="AC942" s="118"/>
      <c r="AD942" s="118"/>
      <c r="AE942" s="118"/>
      <c r="AF942" s="118"/>
      <c r="AG942" s="118"/>
      <c r="AH942" s="118"/>
      <c r="AI942" s="118"/>
      <c r="AJ942" s="118"/>
      <c r="AK942" s="118"/>
      <c r="AL942" s="118"/>
      <c r="AM942" s="118"/>
      <c r="AN942" s="118"/>
      <c r="AO942" s="118"/>
      <c r="AP942" s="118"/>
      <c r="AQ942" s="118"/>
      <c r="AR942" s="118"/>
      <c r="AS942" s="118"/>
      <c r="AT942" s="118"/>
      <c r="AU942" s="118"/>
      <c r="AV942" s="118"/>
      <c r="AW942" s="118"/>
      <c r="AX942" s="118"/>
      <c r="AY942" s="118"/>
      <c r="AZ942" s="118"/>
      <c r="BA942" s="118"/>
      <c r="BB942" s="118"/>
      <c r="BC942" s="118"/>
      <c r="BD942" s="118"/>
      <c r="BE942" s="118"/>
      <c r="BF942" s="118"/>
      <c r="BG942" s="118"/>
      <c r="BH942" s="118"/>
      <c r="BI942" s="118"/>
      <c r="BJ942" s="118"/>
      <c r="BK942" s="118"/>
      <c r="BL942" s="118"/>
      <c r="BM942" s="118"/>
      <c r="BN942" s="118"/>
      <c r="BO942" s="118"/>
      <c r="BP942" s="118"/>
      <c r="BQ942" s="118"/>
      <c r="BR942" s="118"/>
      <c r="BS942" s="118"/>
      <c r="BT942" s="118"/>
      <c r="BU942" s="118"/>
      <c r="BV942" s="118"/>
      <c r="BW942" s="118"/>
      <c r="BX942" s="118"/>
      <c r="BY942" s="118"/>
      <c r="BZ942" s="118"/>
      <c r="CA942" s="118"/>
      <c r="CB942" s="118"/>
      <c r="CC942" s="118"/>
      <c r="CD942" s="118"/>
      <c r="CE942" s="118"/>
      <c r="CF942" s="118"/>
      <c r="CG942" s="118"/>
      <c r="CH942" s="118"/>
      <c r="CI942" s="118"/>
      <c r="CJ942" s="118"/>
      <c r="CK942" s="118"/>
      <c r="CL942" s="118"/>
      <c r="CM942" s="118"/>
      <c r="CN942" s="118"/>
      <c r="CO942" s="118"/>
      <c r="CP942" s="118"/>
      <c r="CQ942" s="118"/>
      <c r="CR942" s="118"/>
      <c r="CS942" s="118"/>
      <c r="CT942" s="118"/>
      <c r="CU942" s="118"/>
      <c r="CV942" s="118"/>
      <c r="CW942" s="118"/>
      <c r="CX942" s="118"/>
      <c r="CY942" s="118"/>
      <c r="CZ942" s="118"/>
      <c r="DA942" s="118"/>
      <c r="DB942" s="118"/>
      <c r="DC942" s="118"/>
      <c r="DD942" s="118"/>
      <c r="DE942" s="118"/>
      <c r="DF942" s="118"/>
      <c r="DG942" s="118"/>
      <c r="DH942" s="118"/>
      <c r="DI942" s="118"/>
      <c r="DJ942" s="118"/>
      <c r="DK942" s="118"/>
      <c r="DL942" s="118"/>
      <c r="DM942" s="118"/>
      <c r="DN942" s="118"/>
      <c r="DO942" s="118"/>
      <c r="DP942" s="118"/>
      <c r="DQ942" s="118"/>
      <c r="DR942" s="118"/>
      <c r="DS942" s="118"/>
      <c r="DT942" s="118"/>
      <c r="DU942" s="118"/>
      <c r="DV942" s="118"/>
      <c r="DW942" s="118"/>
      <c r="DX942" s="118"/>
      <c r="DY942" s="118"/>
      <c r="DZ942" s="118"/>
      <c r="EA942" s="118"/>
      <c r="EB942" s="118"/>
      <c r="EC942" s="118"/>
      <c r="ED942" s="118"/>
      <c r="EE942" s="118"/>
      <c r="EF942" s="118"/>
      <c r="EG942" s="118"/>
      <c r="EH942" s="118"/>
      <c r="EI942" s="118"/>
      <c r="EJ942" s="118"/>
      <c r="EK942" s="118"/>
      <c r="EL942" s="118"/>
      <c r="EM942" s="118"/>
      <c r="EN942" s="118"/>
      <c r="EO942" s="118"/>
      <c r="EP942" s="118"/>
      <c r="EQ942" s="118"/>
      <c r="ER942" s="118"/>
      <c r="ES942" s="118"/>
      <c r="ET942" s="118"/>
      <c r="EU942" s="118"/>
      <c r="EV942" s="118"/>
      <c r="EW942" s="118"/>
      <c r="EX942" s="118"/>
      <c r="EY942" s="118"/>
      <c r="EZ942" s="118"/>
      <c r="FA942" s="118"/>
      <c r="FB942" s="118"/>
      <c r="FC942" s="118"/>
      <c r="FD942" s="118"/>
      <c r="FE942" s="118"/>
      <c r="FF942" s="118"/>
      <c r="FG942" s="118"/>
      <c r="FH942" s="118"/>
      <c r="FI942" s="118"/>
      <c r="FJ942" s="118"/>
      <c r="FK942" s="118"/>
      <c r="FL942" s="118"/>
      <c r="FM942" s="118"/>
      <c r="FN942" s="118"/>
      <c r="FO942" s="118"/>
      <c r="FP942" s="118"/>
      <c r="FQ942" s="118"/>
      <c r="FR942" s="118"/>
      <c r="FS942" s="118"/>
      <c r="FT942" s="118"/>
      <c r="FU942" s="118"/>
      <c r="FV942" s="118"/>
      <c r="FW942" s="118"/>
      <c r="FX942" s="118"/>
      <c r="FY942" s="118"/>
      <c r="FZ942" s="118"/>
      <c r="GA942" s="118"/>
      <c r="GB942" s="118"/>
      <c r="GC942" s="118"/>
      <c r="GD942" s="118"/>
      <c r="GE942" s="118"/>
      <c r="GF942" s="118"/>
      <c r="GG942" s="118"/>
      <c r="GH942" s="118"/>
      <c r="GI942" s="118"/>
      <c r="GJ942" s="118"/>
      <c r="GK942" s="118"/>
      <c r="GL942" s="118"/>
      <c r="GM942" s="118"/>
      <c r="GN942" s="118"/>
      <c r="GO942" s="118"/>
      <c r="GP942" s="118"/>
      <c r="GQ942" s="118"/>
      <c r="GR942" s="118"/>
      <c r="GS942" s="118"/>
      <c r="GT942" s="118"/>
      <c r="GU942" s="118"/>
      <c r="GV942" s="118"/>
      <c r="GW942" s="118"/>
      <c r="GX942" s="118"/>
      <c r="GY942" s="118"/>
    </row>
    <row r="943" spans="1:207" s="88" customFormat="1" ht="30" customHeight="1" x14ac:dyDescent="0.25">
      <c r="A943" s="171">
        <v>639</v>
      </c>
      <c r="B943" s="245" t="s">
        <v>434</v>
      </c>
      <c r="C943" s="241">
        <v>1964</v>
      </c>
      <c r="D943" s="241" t="s">
        <v>201</v>
      </c>
      <c r="E943" s="241" t="s">
        <v>20</v>
      </c>
      <c r="F943" s="26">
        <v>4</v>
      </c>
      <c r="G943" s="26">
        <v>2</v>
      </c>
      <c r="H943" s="39">
        <f>I943+J943</f>
        <v>1275.8599999999999</v>
      </c>
      <c r="I943" s="124">
        <v>0</v>
      </c>
      <c r="J943" s="39">
        <v>1275.8599999999999</v>
      </c>
      <c r="K943" s="257">
        <f t="shared" si="277"/>
        <v>38339.68</v>
      </c>
      <c r="L943" s="249">
        <v>0</v>
      </c>
      <c r="M943" s="249">
        <v>0</v>
      </c>
      <c r="N943" s="249">
        <v>0</v>
      </c>
      <c r="O943" s="39">
        <f>'[1]Прод. прилож (2)'!$D$769</f>
        <v>38339.68</v>
      </c>
      <c r="P943" s="249">
        <f t="shared" si="281"/>
        <v>30.050068189299768</v>
      </c>
      <c r="Q943" s="41">
        <v>9673</v>
      </c>
      <c r="R943" s="57" t="s">
        <v>92</v>
      </c>
      <c r="S943" s="15"/>
      <c r="T943" s="15"/>
      <c r="U943" s="15"/>
      <c r="V943" s="118"/>
      <c r="W943" s="118"/>
      <c r="X943" s="118"/>
      <c r="Y943" s="118"/>
      <c r="Z943" s="118"/>
      <c r="AA943" s="118"/>
      <c r="AB943" s="118"/>
      <c r="AC943" s="118"/>
      <c r="AD943" s="118"/>
      <c r="AE943" s="118"/>
      <c r="AF943" s="118"/>
      <c r="AG943" s="118"/>
      <c r="AH943" s="118"/>
      <c r="AI943" s="118"/>
      <c r="AJ943" s="118"/>
      <c r="AK943" s="118"/>
      <c r="AL943" s="118"/>
      <c r="AM943" s="118"/>
      <c r="AN943" s="118"/>
      <c r="AO943" s="118"/>
      <c r="AP943" s="118"/>
      <c r="AQ943" s="118"/>
      <c r="AR943" s="118"/>
      <c r="AS943" s="118"/>
      <c r="AT943" s="118"/>
      <c r="AU943" s="118"/>
      <c r="AV943" s="118"/>
      <c r="AW943" s="118"/>
      <c r="AX943" s="118"/>
      <c r="AY943" s="118"/>
      <c r="AZ943" s="118"/>
      <c r="BA943" s="118"/>
      <c r="BB943" s="118"/>
      <c r="BC943" s="118"/>
      <c r="BD943" s="118"/>
      <c r="BE943" s="118"/>
      <c r="BF943" s="118"/>
      <c r="BG943" s="118"/>
      <c r="BH943" s="118"/>
      <c r="BI943" s="118"/>
      <c r="BJ943" s="118"/>
      <c r="BK943" s="118"/>
      <c r="BL943" s="118"/>
      <c r="BM943" s="118"/>
      <c r="BN943" s="118"/>
      <c r="BO943" s="118"/>
      <c r="BP943" s="118"/>
      <c r="BQ943" s="118"/>
      <c r="BR943" s="118"/>
      <c r="BS943" s="118"/>
      <c r="BT943" s="118"/>
      <c r="BU943" s="118"/>
      <c r="BV943" s="118"/>
      <c r="BW943" s="118"/>
      <c r="BX943" s="118"/>
      <c r="BY943" s="118"/>
      <c r="BZ943" s="118"/>
      <c r="CA943" s="118"/>
      <c r="CB943" s="118"/>
      <c r="CC943" s="118"/>
      <c r="CD943" s="118"/>
      <c r="CE943" s="118"/>
      <c r="CF943" s="118"/>
      <c r="CG943" s="118"/>
      <c r="CH943" s="118"/>
      <c r="CI943" s="118"/>
      <c r="CJ943" s="118"/>
      <c r="CK943" s="118"/>
      <c r="CL943" s="118"/>
      <c r="CM943" s="118"/>
      <c r="CN943" s="118"/>
      <c r="CO943" s="118"/>
      <c r="CP943" s="118"/>
      <c r="CQ943" s="118"/>
      <c r="CR943" s="118"/>
      <c r="CS943" s="118"/>
      <c r="CT943" s="118"/>
      <c r="CU943" s="118"/>
      <c r="CV943" s="118"/>
      <c r="CW943" s="118"/>
      <c r="CX943" s="118"/>
      <c r="CY943" s="118"/>
      <c r="CZ943" s="118"/>
      <c r="DA943" s="118"/>
      <c r="DB943" s="118"/>
      <c r="DC943" s="118"/>
      <c r="DD943" s="118"/>
      <c r="DE943" s="118"/>
      <c r="DF943" s="118"/>
      <c r="DG943" s="118"/>
      <c r="DH943" s="118"/>
      <c r="DI943" s="118"/>
      <c r="DJ943" s="118"/>
      <c r="DK943" s="118"/>
      <c r="DL943" s="118"/>
      <c r="DM943" s="118"/>
      <c r="DN943" s="118"/>
      <c r="DO943" s="118"/>
      <c r="DP943" s="118"/>
      <c r="DQ943" s="118"/>
      <c r="DR943" s="118"/>
      <c r="DS943" s="118"/>
      <c r="DT943" s="118"/>
      <c r="DU943" s="118"/>
      <c r="DV943" s="118"/>
      <c r="DW943" s="118"/>
      <c r="DX943" s="118"/>
      <c r="DY943" s="118"/>
      <c r="DZ943" s="118"/>
      <c r="EA943" s="118"/>
      <c r="EB943" s="118"/>
      <c r="EC943" s="118"/>
      <c r="ED943" s="118"/>
      <c r="EE943" s="118"/>
      <c r="EF943" s="118"/>
      <c r="EG943" s="118"/>
      <c r="EH943" s="118"/>
      <c r="EI943" s="118"/>
      <c r="EJ943" s="118"/>
      <c r="EK943" s="118"/>
      <c r="EL943" s="118"/>
      <c r="EM943" s="118"/>
      <c r="EN943" s="118"/>
      <c r="EO943" s="118"/>
      <c r="EP943" s="118"/>
      <c r="EQ943" s="118"/>
      <c r="ER943" s="118"/>
      <c r="ES943" s="118"/>
      <c r="ET943" s="118"/>
      <c r="EU943" s="118"/>
      <c r="EV943" s="118"/>
      <c r="EW943" s="118"/>
      <c r="EX943" s="118"/>
      <c r="EY943" s="118"/>
      <c r="EZ943" s="118"/>
      <c r="FA943" s="118"/>
      <c r="FB943" s="118"/>
      <c r="FC943" s="118"/>
      <c r="FD943" s="118"/>
      <c r="FE943" s="118"/>
      <c r="FF943" s="118"/>
      <c r="FG943" s="118"/>
      <c r="FH943" s="118"/>
      <c r="FI943" s="118"/>
      <c r="FJ943" s="118"/>
      <c r="FK943" s="118"/>
      <c r="FL943" s="118"/>
      <c r="FM943" s="118"/>
      <c r="FN943" s="118"/>
      <c r="FO943" s="118"/>
      <c r="FP943" s="118"/>
      <c r="FQ943" s="118"/>
      <c r="FR943" s="118"/>
      <c r="FS943" s="118"/>
      <c r="FT943" s="118"/>
      <c r="FU943" s="118"/>
      <c r="FV943" s="118"/>
      <c r="FW943" s="118"/>
      <c r="FX943" s="118"/>
      <c r="FY943" s="118"/>
      <c r="FZ943" s="118"/>
      <c r="GA943" s="118"/>
      <c r="GB943" s="118"/>
      <c r="GC943" s="118"/>
      <c r="GD943" s="118"/>
      <c r="GE943" s="118"/>
      <c r="GF943" s="118"/>
      <c r="GG943" s="118"/>
      <c r="GH943" s="118"/>
      <c r="GI943" s="118"/>
      <c r="GJ943" s="118"/>
      <c r="GK943" s="118"/>
      <c r="GL943" s="118"/>
      <c r="GM943" s="118"/>
      <c r="GN943" s="118"/>
      <c r="GO943" s="118"/>
      <c r="GP943" s="118"/>
      <c r="GQ943" s="118"/>
      <c r="GR943" s="118"/>
      <c r="GS943" s="118"/>
      <c r="GT943" s="118"/>
      <c r="GU943" s="118"/>
      <c r="GV943" s="118"/>
      <c r="GW943" s="118"/>
      <c r="GX943" s="118"/>
      <c r="GY943" s="118"/>
    </row>
    <row r="944" spans="1:207" s="118" customFormat="1" ht="30" customHeight="1" x14ac:dyDescent="0.25">
      <c r="A944" s="171">
        <v>640</v>
      </c>
      <c r="B944" s="83" t="s">
        <v>999</v>
      </c>
      <c r="C944" s="241">
        <v>1957</v>
      </c>
      <c r="D944" s="247" t="s">
        <v>201</v>
      </c>
      <c r="E944" s="247" t="s">
        <v>20</v>
      </c>
      <c r="F944" s="52">
        <v>2</v>
      </c>
      <c r="G944" s="52">
        <v>2</v>
      </c>
      <c r="H944" s="249">
        <v>1035</v>
      </c>
      <c r="I944" s="130">
        <v>0</v>
      </c>
      <c r="J944" s="39">
        <v>748</v>
      </c>
      <c r="K944" s="257">
        <f t="shared" si="277"/>
        <v>598520.4</v>
      </c>
      <c r="L944" s="39">
        <v>0</v>
      </c>
      <c r="M944" s="39">
        <v>0</v>
      </c>
      <c r="N944" s="39">
        <v>0</v>
      </c>
      <c r="O944" s="39">
        <f>'[1]Прод. прилож (2)'!$D$255</f>
        <v>598520.4</v>
      </c>
      <c r="P944" s="41">
        <f t="shared" si="281"/>
        <v>578.28057971014493</v>
      </c>
      <c r="Q944" s="257">
        <v>9673</v>
      </c>
      <c r="R944" s="57" t="s">
        <v>91</v>
      </c>
      <c r="S944" s="141"/>
      <c r="T944" s="87"/>
      <c r="U944" s="87"/>
      <c r="V944" s="88"/>
      <c r="W944" s="88"/>
      <c r="X944" s="88"/>
      <c r="Y944" s="88"/>
      <c r="Z944" s="88"/>
      <c r="AA944" s="88"/>
      <c r="AB944" s="88"/>
      <c r="AC944" s="88"/>
      <c r="AD944" s="88"/>
      <c r="AE944" s="88"/>
      <c r="AF944" s="88"/>
      <c r="AG944" s="88"/>
      <c r="AH944" s="88"/>
      <c r="AI944" s="88"/>
      <c r="AJ944" s="88"/>
      <c r="AK944" s="88"/>
      <c r="AL944" s="88"/>
      <c r="AM944" s="88"/>
      <c r="AN944" s="88"/>
      <c r="AO944" s="88"/>
      <c r="AP944" s="88"/>
      <c r="AQ944" s="88"/>
      <c r="AR944" s="88"/>
      <c r="AS944" s="88"/>
      <c r="AT944" s="88"/>
      <c r="AU944" s="88"/>
      <c r="AV944" s="88"/>
      <c r="AW944" s="88"/>
      <c r="AX944" s="88"/>
      <c r="AY944" s="88"/>
      <c r="AZ944" s="88"/>
      <c r="BA944" s="88"/>
      <c r="BB944" s="88"/>
      <c r="BC944" s="88"/>
      <c r="BD944" s="88"/>
      <c r="BE944" s="88"/>
      <c r="BF944" s="88"/>
      <c r="BG944" s="88"/>
      <c r="BH944" s="88"/>
      <c r="BI944" s="88"/>
      <c r="BJ944" s="88"/>
      <c r="BK944" s="88"/>
      <c r="BL944" s="88"/>
      <c r="BM944" s="88"/>
      <c r="BN944" s="88"/>
      <c r="BO944" s="88"/>
      <c r="BP944" s="88"/>
      <c r="BQ944" s="88"/>
      <c r="BR944" s="88"/>
      <c r="BS944" s="88"/>
      <c r="BT944" s="88"/>
      <c r="BU944" s="88"/>
      <c r="BV944" s="88"/>
      <c r="BW944" s="88"/>
      <c r="BX944" s="88"/>
      <c r="BY944" s="88"/>
      <c r="BZ944" s="88"/>
      <c r="CA944" s="88"/>
      <c r="CB944" s="88"/>
      <c r="CC944" s="88"/>
      <c r="CD944" s="88"/>
      <c r="CE944" s="88"/>
      <c r="CF944" s="88"/>
      <c r="CG944" s="88"/>
      <c r="CH944" s="88"/>
      <c r="CI944" s="88"/>
      <c r="CJ944" s="88"/>
      <c r="CK944" s="88"/>
      <c r="CL944" s="88"/>
      <c r="CM944" s="88"/>
      <c r="CN944" s="88"/>
      <c r="CO944" s="88"/>
      <c r="CP944" s="88"/>
      <c r="CQ944" s="88"/>
      <c r="CR944" s="88"/>
      <c r="CS944" s="88"/>
      <c r="CT944" s="88"/>
      <c r="CU944" s="88"/>
      <c r="CV944" s="88"/>
      <c r="CW944" s="88"/>
      <c r="CX944" s="88"/>
      <c r="CY944" s="88"/>
      <c r="CZ944" s="88"/>
      <c r="DA944" s="88"/>
      <c r="DB944" s="88"/>
      <c r="DC944" s="88"/>
      <c r="DD944" s="88"/>
      <c r="DE944" s="88"/>
      <c r="DF944" s="88"/>
      <c r="DG944" s="88"/>
      <c r="DH944" s="88"/>
      <c r="DI944" s="88"/>
      <c r="DJ944" s="88"/>
      <c r="DK944" s="88"/>
      <c r="DL944" s="88"/>
      <c r="DM944" s="88"/>
      <c r="DN944" s="88"/>
      <c r="DO944" s="88"/>
      <c r="DP944" s="88"/>
      <c r="DQ944" s="88"/>
      <c r="DR944" s="88"/>
      <c r="DS944" s="88"/>
      <c r="DT944" s="88"/>
      <c r="DU944" s="88"/>
      <c r="DV944" s="88"/>
      <c r="DW944" s="88"/>
      <c r="DX944" s="88"/>
      <c r="DY944" s="88"/>
      <c r="DZ944" s="88"/>
      <c r="EA944" s="88"/>
      <c r="EB944" s="88"/>
      <c r="EC944" s="88"/>
      <c r="ED944" s="88"/>
      <c r="EE944" s="88"/>
      <c r="EF944" s="88"/>
      <c r="EG944" s="88"/>
      <c r="EH944" s="88"/>
      <c r="EI944" s="88"/>
      <c r="EJ944" s="88"/>
      <c r="EK944" s="88"/>
      <c r="EL944" s="88"/>
      <c r="EM944" s="88"/>
      <c r="EN944" s="88"/>
      <c r="EO944" s="88"/>
      <c r="EP944" s="88"/>
      <c r="EQ944" s="88"/>
      <c r="ER944" s="88"/>
      <c r="ES944" s="88"/>
      <c r="ET944" s="88"/>
      <c r="EU944" s="88"/>
      <c r="EV944" s="88"/>
      <c r="EW944" s="88"/>
      <c r="EX944" s="88"/>
      <c r="EY944" s="88"/>
      <c r="EZ944" s="88"/>
      <c r="FA944" s="88"/>
      <c r="FB944" s="88"/>
      <c r="FC944" s="88"/>
      <c r="FD944" s="88"/>
      <c r="FE944" s="88"/>
      <c r="FF944" s="88"/>
      <c r="FG944" s="88"/>
      <c r="FH944" s="88"/>
      <c r="FI944" s="88"/>
      <c r="FJ944" s="88"/>
      <c r="FK944" s="88"/>
      <c r="FL944" s="88"/>
      <c r="FM944" s="88"/>
      <c r="FN944" s="88"/>
      <c r="FO944" s="88"/>
      <c r="FP944" s="88"/>
      <c r="FQ944" s="88"/>
      <c r="FR944" s="88"/>
      <c r="FS944" s="88"/>
      <c r="FT944" s="88"/>
      <c r="FU944" s="88"/>
      <c r="FV944" s="88"/>
      <c r="FW944" s="88"/>
      <c r="FX944" s="88"/>
      <c r="FY944" s="88"/>
      <c r="FZ944" s="88"/>
      <c r="GA944" s="88"/>
      <c r="GB944" s="88"/>
      <c r="GC944" s="88"/>
      <c r="GD944" s="88"/>
      <c r="GE944" s="88"/>
      <c r="GF944" s="88"/>
      <c r="GG944" s="88"/>
      <c r="GH944" s="88"/>
      <c r="GI944" s="88"/>
      <c r="GJ944" s="88"/>
      <c r="GK944" s="88"/>
      <c r="GL944" s="88"/>
      <c r="GM944" s="88"/>
      <c r="GN944" s="88"/>
      <c r="GO944" s="88"/>
      <c r="GP944" s="88"/>
      <c r="GQ944" s="88"/>
      <c r="GR944" s="88"/>
      <c r="GS944" s="88"/>
      <c r="GT944" s="88"/>
      <c r="GU944" s="88"/>
      <c r="GV944" s="88"/>
      <c r="GW944" s="88"/>
      <c r="GX944" s="88"/>
      <c r="GY944" s="88"/>
    </row>
    <row r="945" spans="1:207" s="118" customFormat="1" ht="30" customHeight="1" x14ac:dyDescent="0.25">
      <c r="A945" s="419">
        <v>641</v>
      </c>
      <c r="B945" s="363" t="s">
        <v>1094</v>
      </c>
      <c r="C945" s="374" t="s">
        <v>1093</v>
      </c>
      <c r="D945" s="378" t="s">
        <v>201</v>
      </c>
      <c r="E945" s="378" t="s">
        <v>20</v>
      </c>
      <c r="F945" s="409">
        <v>4</v>
      </c>
      <c r="G945" s="409">
        <v>3</v>
      </c>
      <c r="H945" s="425">
        <v>2217.13</v>
      </c>
      <c r="I945" s="423">
        <v>62.3</v>
      </c>
      <c r="J945" s="415">
        <v>2154.83</v>
      </c>
      <c r="K945" s="257">
        <f t="shared" ref="K945" si="294">SUM(L945:O945)</f>
        <v>292801.96999999997</v>
      </c>
      <c r="L945" s="39">
        <v>0</v>
      </c>
      <c r="M945" s="39">
        <v>0</v>
      </c>
      <c r="N945" s="39">
        <v>0</v>
      </c>
      <c r="O945" s="257">
        <f>'[1]Прод. прилож (2)'!$D$256</f>
        <v>292801.96999999997</v>
      </c>
      <c r="P945" s="41">
        <f t="shared" ref="P945" si="295">K945/H945</f>
        <v>132.06351003324116</v>
      </c>
      <c r="Q945" s="257">
        <v>9673</v>
      </c>
      <c r="R945" s="45" t="s">
        <v>91</v>
      </c>
      <c r="S945" s="90"/>
      <c r="T945" s="87"/>
      <c r="U945" s="87"/>
      <c r="V945" s="87"/>
      <c r="W945" s="87"/>
      <c r="X945" s="87"/>
      <c r="Y945" s="87"/>
      <c r="Z945" s="87"/>
      <c r="AA945" s="87"/>
      <c r="AB945" s="87"/>
      <c r="AC945" s="87"/>
      <c r="AD945" s="87"/>
      <c r="AE945" s="87"/>
      <c r="AF945" s="87"/>
      <c r="AG945" s="87"/>
      <c r="AH945" s="87"/>
      <c r="AI945" s="87"/>
      <c r="AJ945" s="87"/>
      <c r="AK945" s="87"/>
      <c r="AL945" s="87"/>
      <c r="AM945" s="87"/>
      <c r="AN945" s="87"/>
      <c r="AO945" s="87"/>
      <c r="AP945" s="87"/>
      <c r="AQ945" s="87"/>
      <c r="AR945" s="87"/>
      <c r="AS945" s="87"/>
      <c r="AT945" s="87"/>
      <c r="AU945" s="87"/>
      <c r="AV945" s="87"/>
      <c r="AW945" s="87"/>
      <c r="AX945" s="87"/>
      <c r="AY945" s="87"/>
      <c r="AZ945" s="87"/>
      <c r="BA945" s="87"/>
      <c r="BB945" s="87"/>
      <c r="BC945" s="87"/>
      <c r="BD945" s="87"/>
      <c r="BE945" s="87"/>
      <c r="BF945" s="87"/>
      <c r="BG945" s="87"/>
      <c r="BH945" s="87"/>
      <c r="BI945" s="87"/>
      <c r="BJ945" s="87"/>
      <c r="BK945" s="87"/>
      <c r="BL945" s="87"/>
      <c r="BM945" s="87"/>
      <c r="BN945" s="87"/>
      <c r="BO945" s="87"/>
      <c r="BP945" s="87"/>
      <c r="BQ945" s="87"/>
      <c r="BR945" s="87"/>
      <c r="BS945" s="87"/>
      <c r="BT945" s="87"/>
      <c r="BU945" s="87"/>
      <c r="BV945" s="87"/>
      <c r="BW945" s="87"/>
      <c r="BX945" s="87"/>
      <c r="BY945" s="87"/>
      <c r="BZ945" s="87"/>
      <c r="CA945" s="87"/>
      <c r="CB945" s="87"/>
      <c r="CC945" s="87"/>
      <c r="CD945" s="87"/>
      <c r="CE945" s="87"/>
      <c r="CF945" s="87"/>
      <c r="CG945" s="87"/>
      <c r="CH945" s="87"/>
      <c r="CI945" s="87"/>
      <c r="CJ945" s="87"/>
      <c r="CK945" s="87"/>
      <c r="CL945" s="87"/>
      <c r="CM945" s="87"/>
      <c r="CN945" s="87"/>
      <c r="CO945" s="87"/>
      <c r="CP945" s="87"/>
      <c r="CQ945" s="87"/>
      <c r="CR945" s="87"/>
      <c r="CS945" s="87"/>
      <c r="CT945" s="87"/>
      <c r="CU945" s="87"/>
      <c r="CV945" s="87"/>
      <c r="CW945" s="87"/>
      <c r="CX945" s="87"/>
      <c r="CY945" s="87"/>
      <c r="CZ945" s="87"/>
      <c r="DA945" s="87"/>
      <c r="DB945" s="87"/>
      <c r="DC945" s="87"/>
      <c r="DD945" s="87"/>
      <c r="DE945" s="87"/>
      <c r="DF945" s="87"/>
      <c r="DG945" s="87"/>
      <c r="DH945" s="87"/>
      <c r="DI945" s="87"/>
      <c r="DJ945" s="87"/>
      <c r="DK945" s="87"/>
      <c r="DL945" s="87"/>
      <c r="DM945" s="87"/>
      <c r="DN945" s="87"/>
      <c r="DO945" s="87"/>
      <c r="DP945" s="87"/>
      <c r="DQ945" s="87"/>
      <c r="DR945" s="87"/>
      <c r="DS945" s="87"/>
      <c r="DT945" s="87"/>
      <c r="DU945" s="87"/>
      <c r="DV945" s="87"/>
      <c r="DW945" s="87"/>
      <c r="DX945" s="87"/>
      <c r="DY945" s="87"/>
      <c r="DZ945" s="87"/>
      <c r="EA945" s="87"/>
      <c r="EB945" s="87"/>
      <c r="EC945" s="87"/>
      <c r="ED945" s="87"/>
      <c r="EE945" s="87"/>
      <c r="EF945" s="87"/>
      <c r="EG945" s="87"/>
      <c r="EH945" s="87"/>
      <c r="EI945" s="87"/>
      <c r="EJ945" s="87"/>
      <c r="EK945" s="87"/>
      <c r="EL945" s="87"/>
      <c r="EM945" s="87"/>
      <c r="EN945" s="87"/>
      <c r="EO945" s="87"/>
      <c r="EP945" s="87"/>
      <c r="EQ945" s="87"/>
      <c r="ER945" s="87"/>
      <c r="ES945" s="87"/>
      <c r="ET945" s="87"/>
      <c r="EU945" s="87"/>
      <c r="EV945" s="87"/>
      <c r="EW945" s="87"/>
      <c r="EX945" s="87"/>
      <c r="EY945" s="87"/>
      <c r="EZ945" s="87"/>
      <c r="FA945" s="87"/>
      <c r="FB945" s="87"/>
      <c r="FC945" s="87"/>
      <c r="FD945" s="87"/>
      <c r="FE945" s="87"/>
      <c r="FF945" s="87"/>
      <c r="FG945" s="87"/>
      <c r="FH945" s="87"/>
      <c r="FI945" s="87"/>
      <c r="FJ945" s="87"/>
      <c r="FK945" s="87"/>
      <c r="FL945" s="87"/>
      <c r="FM945" s="87"/>
      <c r="FN945" s="87"/>
      <c r="FO945" s="87"/>
      <c r="FP945" s="87"/>
      <c r="FQ945" s="87"/>
      <c r="FR945" s="87"/>
      <c r="FS945" s="87"/>
      <c r="FT945" s="87"/>
      <c r="FU945" s="87"/>
      <c r="FV945" s="87"/>
      <c r="FW945" s="87"/>
      <c r="FX945" s="87"/>
      <c r="FY945" s="87"/>
      <c r="FZ945" s="87"/>
      <c r="GA945" s="87"/>
      <c r="GB945" s="87"/>
      <c r="GC945" s="87"/>
      <c r="GD945" s="87"/>
      <c r="GE945" s="87"/>
      <c r="GF945" s="87"/>
      <c r="GG945" s="87"/>
      <c r="GH945" s="87"/>
      <c r="GI945" s="87"/>
      <c r="GJ945" s="87"/>
      <c r="GK945" s="87"/>
      <c r="GL945" s="87"/>
      <c r="GM945" s="87"/>
      <c r="GN945" s="87"/>
      <c r="GO945" s="87"/>
      <c r="GP945" s="87"/>
      <c r="GQ945" s="87"/>
      <c r="GR945" s="87"/>
      <c r="GS945" s="87"/>
      <c r="GT945" s="87"/>
      <c r="GU945" s="87"/>
      <c r="GV945" s="87"/>
      <c r="GW945" s="87"/>
      <c r="GX945" s="87"/>
      <c r="GY945" s="87"/>
    </row>
    <row r="946" spans="1:207" s="119" customFormat="1" ht="30" customHeight="1" x14ac:dyDescent="0.25">
      <c r="A946" s="525"/>
      <c r="B946" s="365"/>
      <c r="C946" s="441"/>
      <c r="D946" s="445"/>
      <c r="E946" s="445"/>
      <c r="F946" s="496"/>
      <c r="G946" s="496"/>
      <c r="H946" s="526"/>
      <c r="I946" s="527"/>
      <c r="J946" s="518"/>
      <c r="K946" s="297">
        <f t="shared" si="277"/>
        <v>7394519.9800000004</v>
      </c>
      <c r="L946" s="288">
        <v>0</v>
      </c>
      <c r="M946" s="288">
        <v>0</v>
      </c>
      <c r="N946" s="288">
        <v>0</v>
      </c>
      <c r="O946" s="297">
        <f>'[1]Прод. прилож (2)'!$D$771</f>
        <v>7394519.9800000004</v>
      </c>
      <c r="P946" s="277">
        <f>K946/H945</f>
        <v>3335.1765480598792</v>
      </c>
      <c r="Q946" s="297">
        <v>9673</v>
      </c>
      <c r="R946" s="332" t="s">
        <v>92</v>
      </c>
      <c r="S946" s="343"/>
      <c r="T946" s="169"/>
      <c r="U946" s="169"/>
      <c r="V946" s="169"/>
      <c r="W946" s="169"/>
      <c r="X946" s="169"/>
      <c r="Y946" s="169"/>
      <c r="Z946" s="169"/>
      <c r="AA946" s="169"/>
      <c r="AB946" s="169"/>
      <c r="AC946" s="169"/>
      <c r="AD946" s="169"/>
      <c r="AE946" s="169"/>
      <c r="AF946" s="169"/>
      <c r="AG946" s="169"/>
      <c r="AH946" s="169"/>
      <c r="AI946" s="169"/>
      <c r="AJ946" s="169"/>
      <c r="AK946" s="169"/>
      <c r="AL946" s="169"/>
      <c r="AM946" s="169"/>
      <c r="AN946" s="169"/>
      <c r="AO946" s="169"/>
      <c r="AP946" s="169"/>
      <c r="AQ946" s="169"/>
      <c r="AR946" s="169"/>
      <c r="AS946" s="169"/>
      <c r="AT946" s="169"/>
      <c r="AU946" s="169"/>
      <c r="AV946" s="169"/>
      <c r="AW946" s="169"/>
      <c r="AX946" s="169"/>
      <c r="AY946" s="169"/>
      <c r="AZ946" s="169"/>
      <c r="BA946" s="169"/>
      <c r="BB946" s="169"/>
      <c r="BC946" s="169"/>
      <c r="BD946" s="169"/>
      <c r="BE946" s="169"/>
      <c r="BF946" s="169"/>
      <c r="BG946" s="169"/>
      <c r="BH946" s="169"/>
      <c r="BI946" s="169"/>
      <c r="BJ946" s="169"/>
      <c r="BK946" s="169"/>
      <c r="BL946" s="169"/>
      <c r="BM946" s="169"/>
      <c r="BN946" s="169"/>
      <c r="BO946" s="169"/>
      <c r="BP946" s="169"/>
      <c r="BQ946" s="169"/>
      <c r="BR946" s="169"/>
      <c r="BS946" s="169"/>
      <c r="BT946" s="169"/>
      <c r="BU946" s="169"/>
      <c r="BV946" s="169"/>
      <c r="BW946" s="169"/>
      <c r="BX946" s="169"/>
      <c r="BY946" s="169"/>
      <c r="BZ946" s="169"/>
      <c r="CA946" s="169"/>
      <c r="CB946" s="169"/>
      <c r="CC946" s="169"/>
      <c r="CD946" s="169"/>
      <c r="CE946" s="169"/>
      <c r="CF946" s="169"/>
      <c r="CG946" s="169"/>
      <c r="CH946" s="169"/>
      <c r="CI946" s="169"/>
      <c r="CJ946" s="169"/>
      <c r="CK946" s="169"/>
      <c r="CL946" s="169"/>
      <c r="CM946" s="169"/>
      <c r="CN946" s="169"/>
      <c r="CO946" s="169"/>
      <c r="CP946" s="169"/>
      <c r="CQ946" s="169"/>
      <c r="CR946" s="169"/>
      <c r="CS946" s="169"/>
      <c r="CT946" s="169"/>
      <c r="CU946" s="169"/>
      <c r="CV946" s="169"/>
      <c r="CW946" s="169"/>
      <c r="CX946" s="169"/>
      <c r="CY946" s="169"/>
      <c r="CZ946" s="169"/>
      <c r="DA946" s="169"/>
      <c r="DB946" s="169"/>
      <c r="DC946" s="169"/>
      <c r="DD946" s="169"/>
      <c r="DE946" s="169"/>
      <c r="DF946" s="169"/>
      <c r="DG946" s="169"/>
      <c r="DH946" s="169"/>
      <c r="DI946" s="169"/>
      <c r="DJ946" s="169"/>
      <c r="DK946" s="169"/>
      <c r="DL946" s="169"/>
      <c r="DM946" s="169"/>
      <c r="DN946" s="169"/>
      <c r="DO946" s="169"/>
      <c r="DP946" s="169"/>
      <c r="DQ946" s="169"/>
      <c r="DR946" s="169"/>
      <c r="DS946" s="169"/>
      <c r="DT946" s="169"/>
      <c r="DU946" s="169"/>
      <c r="DV946" s="169"/>
      <c r="DW946" s="169"/>
      <c r="DX946" s="169"/>
      <c r="DY946" s="169"/>
      <c r="DZ946" s="169"/>
      <c r="EA946" s="169"/>
      <c r="EB946" s="169"/>
      <c r="EC946" s="169"/>
      <c r="ED946" s="169"/>
      <c r="EE946" s="169"/>
      <c r="EF946" s="169"/>
      <c r="EG946" s="169"/>
      <c r="EH946" s="169"/>
      <c r="EI946" s="169"/>
      <c r="EJ946" s="169"/>
      <c r="EK946" s="169"/>
      <c r="EL946" s="169"/>
      <c r="EM946" s="169"/>
      <c r="EN946" s="169"/>
      <c r="EO946" s="169"/>
      <c r="EP946" s="169"/>
      <c r="EQ946" s="169"/>
      <c r="ER946" s="169"/>
      <c r="ES946" s="169"/>
      <c r="ET946" s="169"/>
      <c r="EU946" s="169"/>
      <c r="EV946" s="169"/>
      <c r="EW946" s="169"/>
      <c r="EX946" s="169"/>
      <c r="EY946" s="169"/>
      <c r="EZ946" s="169"/>
      <c r="FA946" s="169"/>
      <c r="FB946" s="169"/>
      <c r="FC946" s="169"/>
      <c r="FD946" s="169"/>
      <c r="FE946" s="169"/>
      <c r="FF946" s="169"/>
      <c r="FG946" s="169"/>
      <c r="FH946" s="169"/>
      <c r="FI946" s="169"/>
      <c r="FJ946" s="169"/>
      <c r="FK946" s="169"/>
      <c r="FL946" s="169"/>
      <c r="FM946" s="169"/>
      <c r="FN946" s="169"/>
      <c r="FO946" s="169"/>
      <c r="FP946" s="169"/>
      <c r="FQ946" s="169"/>
      <c r="FR946" s="169"/>
      <c r="FS946" s="169"/>
      <c r="FT946" s="169"/>
      <c r="FU946" s="169"/>
      <c r="FV946" s="169"/>
      <c r="FW946" s="169"/>
      <c r="FX946" s="169"/>
      <c r="FY946" s="169"/>
      <c r="FZ946" s="169"/>
      <c r="GA946" s="169"/>
      <c r="GB946" s="169"/>
      <c r="GC946" s="169"/>
      <c r="GD946" s="169"/>
      <c r="GE946" s="169"/>
      <c r="GF946" s="169"/>
      <c r="GG946" s="169"/>
      <c r="GH946" s="169"/>
      <c r="GI946" s="169"/>
      <c r="GJ946" s="169"/>
      <c r="GK946" s="169"/>
      <c r="GL946" s="169"/>
      <c r="GM946" s="169"/>
      <c r="GN946" s="169"/>
      <c r="GO946" s="169"/>
      <c r="GP946" s="169"/>
      <c r="GQ946" s="169"/>
      <c r="GR946" s="169"/>
      <c r="GS946" s="169"/>
      <c r="GT946" s="169"/>
      <c r="GU946" s="169"/>
      <c r="GV946" s="169"/>
      <c r="GW946" s="169"/>
      <c r="GX946" s="169"/>
      <c r="GY946" s="169"/>
    </row>
    <row r="947" spans="1:207" s="118" customFormat="1" ht="30" customHeight="1" x14ac:dyDescent="0.25">
      <c r="A947" s="524"/>
      <c r="B947" s="364"/>
      <c r="C947" s="375"/>
      <c r="D947" s="379"/>
      <c r="E947" s="379"/>
      <c r="F947" s="410"/>
      <c r="G947" s="410"/>
      <c r="H947" s="426"/>
      <c r="I947" s="424"/>
      <c r="J947" s="416"/>
      <c r="K947" s="321">
        <f t="shared" si="277"/>
        <v>207046.56</v>
      </c>
      <c r="L947" s="39">
        <v>0</v>
      </c>
      <c r="M947" s="39">
        <v>0</v>
      </c>
      <c r="N947" s="39">
        <v>0</v>
      </c>
      <c r="O947" s="321">
        <f>'[1]Прод. прилож (2)'!$D$1448</f>
        <v>207046.56</v>
      </c>
      <c r="P947" s="41">
        <f>K947/H945</f>
        <v>93.38494359825539</v>
      </c>
      <c r="Q947" s="41">
        <v>9673</v>
      </c>
      <c r="R947" s="45" t="s">
        <v>93</v>
      </c>
      <c r="S947" s="87"/>
      <c r="T947" s="87"/>
      <c r="U947" s="87"/>
      <c r="V947" s="87"/>
      <c r="W947" s="87"/>
      <c r="X947" s="87"/>
      <c r="Y947" s="87"/>
      <c r="Z947" s="87"/>
      <c r="AA947" s="87"/>
      <c r="AB947" s="87"/>
      <c r="AC947" s="87"/>
      <c r="AD947" s="87"/>
      <c r="AE947" s="87"/>
      <c r="AF947" s="87"/>
      <c r="AG947" s="87"/>
      <c r="AH947" s="87"/>
      <c r="AI947" s="87"/>
      <c r="AJ947" s="87"/>
      <c r="AK947" s="87"/>
      <c r="AL947" s="87"/>
      <c r="AM947" s="87"/>
      <c r="AN947" s="87"/>
      <c r="AO947" s="87"/>
      <c r="AP947" s="87"/>
      <c r="AQ947" s="87"/>
      <c r="AR947" s="87"/>
      <c r="AS947" s="87"/>
      <c r="AT947" s="87"/>
      <c r="AU947" s="87"/>
      <c r="AV947" s="87"/>
      <c r="AW947" s="87"/>
      <c r="AX947" s="87"/>
      <c r="AY947" s="87"/>
      <c r="AZ947" s="87"/>
      <c r="BA947" s="87"/>
      <c r="BB947" s="87"/>
      <c r="BC947" s="87"/>
      <c r="BD947" s="87"/>
      <c r="BE947" s="87"/>
      <c r="BF947" s="87"/>
      <c r="BG947" s="87"/>
      <c r="BH947" s="87"/>
      <c r="BI947" s="87"/>
      <c r="BJ947" s="87"/>
      <c r="BK947" s="87"/>
      <c r="BL947" s="87"/>
      <c r="BM947" s="87"/>
      <c r="BN947" s="87"/>
      <c r="BO947" s="87"/>
      <c r="BP947" s="87"/>
      <c r="BQ947" s="87"/>
      <c r="BR947" s="87"/>
      <c r="BS947" s="87"/>
      <c r="BT947" s="87"/>
      <c r="BU947" s="87"/>
      <c r="BV947" s="87"/>
      <c r="BW947" s="87"/>
      <c r="BX947" s="87"/>
      <c r="BY947" s="87"/>
      <c r="BZ947" s="87"/>
      <c r="CA947" s="87"/>
      <c r="CB947" s="87"/>
      <c r="CC947" s="87"/>
      <c r="CD947" s="87"/>
      <c r="CE947" s="87"/>
      <c r="CF947" s="87"/>
      <c r="CG947" s="87"/>
      <c r="CH947" s="87"/>
      <c r="CI947" s="87"/>
      <c r="CJ947" s="87"/>
      <c r="CK947" s="87"/>
      <c r="CL947" s="87"/>
      <c r="CM947" s="87"/>
      <c r="CN947" s="87"/>
      <c r="CO947" s="87"/>
      <c r="CP947" s="87"/>
      <c r="CQ947" s="87"/>
      <c r="CR947" s="87"/>
      <c r="CS947" s="87"/>
      <c r="CT947" s="87"/>
      <c r="CU947" s="87"/>
      <c r="CV947" s="87"/>
      <c r="CW947" s="87"/>
      <c r="CX947" s="87"/>
      <c r="CY947" s="87"/>
      <c r="CZ947" s="87"/>
      <c r="DA947" s="87"/>
      <c r="DB947" s="87"/>
      <c r="DC947" s="87"/>
      <c r="DD947" s="87"/>
      <c r="DE947" s="87"/>
      <c r="DF947" s="87"/>
      <c r="DG947" s="87"/>
      <c r="DH947" s="87"/>
      <c r="DI947" s="87"/>
      <c r="DJ947" s="87"/>
      <c r="DK947" s="87"/>
      <c r="DL947" s="87"/>
      <c r="DM947" s="87"/>
      <c r="DN947" s="87"/>
      <c r="DO947" s="87"/>
      <c r="DP947" s="87"/>
      <c r="DQ947" s="87"/>
      <c r="DR947" s="87"/>
      <c r="DS947" s="87"/>
      <c r="DT947" s="87"/>
      <c r="DU947" s="87"/>
      <c r="DV947" s="87"/>
      <c r="DW947" s="87"/>
      <c r="DX947" s="87"/>
      <c r="DY947" s="87"/>
      <c r="DZ947" s="87"/>
      <c r="EA947" s="87"/>
      <c r="EB947" s="87"/>
      <c r="EC947" s="87"/>
      <c r="ED947" s="87"/>
      <c r="EE947" s="87"/>
      <c r="EF947" s="87"/>
      <c r="EG947" s="87"/>
      <c r="EH947" s="87"/>
      <c r="EI947" s="87"/>
      <c r="EJ947" s="87"/>
      <c r="EK947" s="87"/>
      <c r="EL947" s="87"/>
      <c r="EM947" s="87"/>
      <c r="EN947" s="87"/>
      <c r="EO947" s="87"/>
      <c r="EP947" s="87"/>
      <c r="EQ947" s="87"/>
      <c r="ER947" s="87"/>
      <c r="ES947" s="87"/>
      <c r="ET947" s="87"/>
      <c r="EU947" s="87"/>
      <c r="EV947" s="87"/>
      <c r="EW947" s="87"/>
      <c r="EX947" s="87"/>
      <c r="EY947" s="87"/>
      <c r="EZ947" s="87"/>
      <c r="FA947" s="87"/>
      <c r="FB947" s="87"/>
      <c r="FC947" s="87"/>
      <c r="FD947" s="87"/>
      <c r="FE947" s="87"/>
      <c r="FF947" s="87"/>
      <c r="FG947" s="87"/>
      <c r="FH947" s="87"/>
      <c r="FI947" s="87"/>
      <c r="FJ947" s="87"/>
      <c r="FK947" s="87"/>
      <c r="FL947" s="87"/>
      <c r="FM947" s="87"/>
      <c r="FN947" s="87"/>
      <c r="FO947" s="87"/>
      <c r="FP947" s="87"/>
      <c r="FQ947" s="87"/>
      <c r="FR947" s="87"/>
      <c r="FS947" s="87"/>
      <c r="FT947" s="87"/>
      <c r="FU947" s="87"/>
      <c r="FV947" s="87"/>
      <c r="FW947" s="87"/>
      <c r="FX947" s="87"/>
      <c r="FY947" s="87"/>
      <c r="FZ947" s="87"/>
      <c r="GA947" s="87"/>
      <c r="GB947" s="87"/>
      <c r="GC947" s="87"/>
      <c r="GD947" s="87"/>
      <c r="GE947" s="87"/>
      <c r="GF947" s="87"/>
      <c r="GG947" s="87"/>
      <c r="GH947" s="87"/>
      <c r="GI947" s="87"/>
      <c r="GJ947" s="87"/>
      <c r="GK947" s="87"/>
      <c r="GL947" s="87"/>
      <c r="GM947" s="87"/>
      <c r="GN947" s="87"/>
      <c r="GO947" s="87"/>
      <c r="GP947" s="87"/>
      <c r="GQ947" s="87"/>
      <c r="GR947" s="87"/>
      <c r="GS947" s="87"/>
      <c r="GT947" s="87"/>
      <c r="GU947" s="87"/>
      <c r="GV947" s="87"/>
      <c r="GW947" s="87"/>
      <c r="GX947" s="87"/>
      <c r="GY947" s="87"/>
    </row>
    <row r="948" spans="1:207" s="118" customFormat="1" ht="30" customHeight="1" x14ac:dyDescent="0.25">
      <c r="A948" s="419">
        <v>642</v>
      </c>
      <c r="B948" s="363" t="s">
        <v>1096</v>
      </c>
      <c r="C948" s="374" t="s">
        <v>1095</v>
      </c>
      <c r="D948" s="378" t="s">
        <v>201</v>
      </c>
      <c r="E948" s="378" t="s">
        <v>20</v>
      </c>
      <c r="F948" s="409">
        <v>3</v>
      </c>
      <c r="G948" s="409">
        <v>6</v>
      </c>
      <c r="H948" s="396">
        <v>1980.87</v>
      </c>
      <c r="I948" s="423">
        <v>727.2</v>
      </c>
      <c r="J948" s="415">
        <v>1253.67</v>
      </c>
      <c r="K948" s="257">
        <f t="shared" si="277"/>
        <v>600000</v>
      </c>
      <c r="L948" s="39">
        <v>0</v>
      </c>
      <c r="M948" s="39">
        <v>0</v>
      </c>
      <c r="N948" s="39">
        <v>0</v>
      </c>
      <c r="O948" s="249">
        <f>'[1]Прод. прилож (2)'!$D$257</f>
        <v>600000</v>
      </c>
      <c r="P948" s="41">
        <f t="shared" si="281"/>
        <v>302.89721183116512</v>
      </c>
      <c r="Q948" s="257">
        <v>9673</v>
      </c>
      <c r="R948" s="251" t="s">
        <v>91</v>
      </c>
      <c r="S948" s="141"/>
      <c r="T948" s="89"/>
      <c r="U948" s="87"/>
      <c r="V948" s="87"/>
      <c r="W948" s="87"/>
      <c r="X948" s="87"/>
      <c r="Y948" s="87"/>
      <c r="Z948" s="87"/>
      <c r="AA948" s="87"/>
      <c r="AB948" s="87"/>
      <c r="AC948" s="87"/>
      <c r="AD948" s="87"/>
      <c r="AE948" s="87"/>
      <c r="AF948" s="87"/>
      <c r="AG948" s="87"/>
      <c r="AH948" s="87"/>
      <c r="AI948" s="87"/>
      <c r="AJ948" s="87"/>
      <c r="AK948" s="87"/>
      <c r="AL948" s="87"/>
      <c r="AM948" s="87"/>
      <c r="AN948" s="87"/>
      <c r="AO948" s="87"/>
      <c r="AP948" s="87"/>
      <c r="AQ948" s="87"/>
      <c r="AR948" s="87"/>
      <c r="AS948" s="87"/>
      <c r="AT948" s="87"/>
      <c r="AU948" s="87"/>
      <c r="AV948" s="87"/>
      <c r="AW948" s="87"/>
      <c r="AX948" s="87"/>
      <c r="AY948" s="87"/>
      <c r="AZ948" s="87"/>
      <c r="BA948" s="87"/>
      <c r="BB948" s="87"/>
      <c r="BC948" s="87"/>
      <c r="BD948" s="87"/>
      <c r="BE948" s="87"/>
      <c r="BF948" s="87"/>
      <c r="BG948" s="87"/>
      <c r="BH948" s="87"/>
      <c r="BI948" s="87"/>
      <c r="BJ948" s="87"/>
      <c r="BK948" s="87"/>
      <c r="BL948" s="87"/>
      <c r="BM948" s="87"/>
      <c r="BN948" s="87"/>
      <c r="BO948" s="87"/>
      <c r="BP948" s="87"/>
      <c r="BQ948" s="87"/>
      <c r="BR948" s="87"/>
      <c r="BS948" s="87"/>
      <c r="BT948" s="87"/>
      <c r="BU948" s="87"/>
      <c r="BV948" s="87"/>
      <c r="BW948" s="87"/>
      <c r="BX948" s="87"/>
      <c r="BY948" s="87"/>
      <c r="BZ948" s="87"/>
      <c r="CA948" s="87"/>
      <c r="CB948" s="87"/>
      <c r="CC948" s="87"/>
      <c r="CD948" s="87"/>
      <c r="CE948" s="87"/>
      <c r="CF948" s="87"/>
      <c r="CG948" s="87"/>
      <c r="CH948" s="87"/>
      <c r="CI948" s="87"/>
      <c r="CJ948" s="87"/>
      <c r="CK948" s="87"/>
      <c r="CL948" s="87"/>
      <c r="CM948" s="87"/>
      <c r="CN948" s="87"/>
      <c r="CO948" s="87"/>
      <c r="CP948" s="87"/>
      <c r="CQ948" s="87"/>
      <c r="CR948" s="87"/>
      <c r="CS948" s="87"/>
      <c r="CT948" s="87"/>
      <c r="CU948" s="87"/>
      <c r="CV948" s="87"/>
      <c r="CW948" s="87"/>
      <c r="CX948" s="87"/>
      <c r="CY948" s="87"/>
      <c r="CZ948" s="87"/>
      <c r="DA948" s="87"/>
      <c r="DB948" s="87"/>
      <c r="DC948" s="87"/>
      <c r="DD948" s="87"/>
      <c r="DE948" s="87"/>
      <c r="DF948" s="87"/>
      <c r="DG948" s="87"/>
      <c r="DH948" s="87"/>
      <c r="DI948" s="87"/>
      <c r="DJ948" s="87"/>
      <c r="DK948" s="87"/>
      <c r="DL948" s="87"/>
      <c r="DM948" s="87"/>
      <c r="DN948" s="87"/>
      <c r="DO948" s="87"/>
      <c r="DP948" s="87"/>
      <c r="DQ948" s="87"/>
      <c r="DR948" s="87"/>
      <c r="DS948" s="87"/>
      <c r="DT948" s="87"/>
      <c r="DU948" s="87"/>
      <c r="DV948" s="87"/>
      <c r="DW948" s="87"/>
      <c r="DX948" s="87"/>
      <c r="DY948" s="87"/>
      <c r="DZ948" s="87"/>
      <c r="EA948" s="87"/>
      <c r="EB948" s="87"/>
      <c r="EC948" s="87"/>
      <c r="ED948" s="87"/>
      <c r="EE948" s="87"/>
      <c r="EF948" s="87"/>
      <c r="EG948" s="87"/>
      <c r="EH948" s="87"/>
      <c r="EI948" s="87"/>
      <c r="EJ948" s="87"/>
      <c r="EK948" s="87"/>
      <c r="EL948" s="87"/>
      <c r="EM948" s="87"/>
      <c r="EN948" s="87"/>
      <c r="EO948" s="87"/>
      <c r="EP948" s="87"/>
      <c r="EQ948" s="87"/>
      <c r="ER948" s="87"/>
      <c r="ES948" s="87"/>
      <c r="ET948" s="87"/>
      <c r="EU948" s="87"/>
      <c r="EV948" s="87"/>
      <c r="EW948" s="87"/>
      <c r="EX948" s="87"/>
      <c r="EY948" s="87"/>
      <c r="EZ948" s="87"/>
      <c r="FA948" s="87"/>
      <c r="FB948" s="87"/>
      <c r="FC948" s="87"/>
      <c r="FD948" s="87"/>
      <c r="FE948" s="87"/>
      <c r="FF948" s="87"/>
      <c r="FG948" s="87"/>
      <c r="FH948" s="87"/>
      <c r="FI948" s="87"/>
      <c r="FJ948" s="87"/>
      <c r="FK948" s="87"/>
      <c r="FL948" s="87"/>
      <c r="FM948" s="87"/>
      <c r="FN948" s="87"/>
      <c r="FO948" s="87"/>
      <c r="FP948" s="87"/>
      <c r="FQ948" s="87"/>
      <c r="FR948" s="87"/>
      <c r="FS948" s="87"/>
      <c r="FT948" s="87"/>
      <c r="FU948" s="87"/>
      <c r="FV948" s="87"/>
      <c r="FW948" s="87"/>
      <c r="FX948" s="87"/>
      <c r="FY948" s="87"/>
      <c r="FZ948" s="87"/>
      <c r="GA948" s="87"/>
      <c r="GB948" s="87"/>
      <c r="GC948" s="87"/>
      <c r="GD948" s="87"/>
      <c r="GE948" s="87"/>
      <c r="GF948" s="87"/>
      <c r="GG948" s="87"/>
      <c r="GH948" s="87"/>
      <c r="GI948" s="87"/>
      <c r="GJ948" s="87"/>
      <c r="GK948" s="87"/>
      <c r="GL948" s="87"/>
      <c r="GM948" s="87"/>
      <c r="GN948" s="87"/>
      <c r="GO948" s="87"/>
      <c r="GP948" s="87"/>
      <c r="GQ948" s="87"/>
      <c r="GR948" s="87"/>
      <c r="GS948" s="87"/>
      <c r="GT948" s="87"/>
      <c r="GU948" s="87"/>
      <c r="GV948" s="87"/>
      <c r="GW948" s="87"/>
      <c r="GX948" s="87"/>
      <c r="GY948" s="87"/>
    </row>
    <row r="949" spans="1:207" s="118" customFormat="1" ht="30" customHeight="1" x14ac:dyDescent="0.25">
      <c r="A949" s="525"/>
      <c r="B949" s="365"/>
      <c r="C949" s="441"/>
      <c r="D949" s="445"/>
      <c r="E949" s="445"/>
      <c r="F949" s="496"/>
      <c r="G949" s="496"/>
      <c r="H949" s="528"/>
      <c r="I949" s="527"/>
      <c r="J949" s="518"/>
      <c r="K949" s="257">
        <f>SUM(L949:O949)</f>
        <v>18070351.050000001</v>
      </c>
      <c r="L949" s="39">
        <v>0</v>
      </c>
      <c r="M949" s="39">
        <v>0</v>
      </c>
      <c r="N949" s="39">
        <v>0</v>
      </c>
      <c r="O949" s="249">
        <f>'[1]Прод. прилож (2)'!$D$772</f>
        <v>18070351.050000001</v>
      </c>
      <c r="P949" s="41">
        <f>K949/H948</f>
        <v>9122.4315830922787</v>
      </c>
      <c r="Q949" s="257">
        <v>9673</v>
      </c>
      <c r="R949" s="251" t="s">
        <v>92</v>
      </c>
      <c r="S949" s="102"/>
      <c r="T949" s="89"/>
      <c r="U949" s="87"/>
      <c r="V949" s="87"/>
      <c r="W949" s="87"/>
      <c r="X949" s="87"/>
      <c r="Y949" s="87"/>
      <c r="Z949" s="87"/>
      <c r="AA949" s="87"/>
      <c r="AB949" s="87"/>
      <c r="AC949" s="87"/>
      <c r="AD949" s="87"/>
      <c r="AE949" s="87"/>
      <c r="AF949" s="87"/>
      <c r="AG949" s="87"/>
      <c r="AH949" s="87"/>
      <c r="AI949" s="87"/>
      <c r="AJ949" s="87"/>
      <c r="AK949" s="87"/>
      <c r="AL949" s="87"/>
      <c r="AM949" s="87"/>
      <c r="AN949" s="87"/>
      <c r="AO949" s="87"/>
      <c r="AP949" s="87"/>
      <c r="AQ949" s="87"/>
      <c r="AR949" s="87"/>
      <c r="AS949" s="87"/>
      <c r="AT949" s="87"/>
      <c r="AU949" s="87"/>
      <c r="AV949" s="87"/>
      <c r="AW949" s="87"/>
      <c r="AX949" s="87"/>
      <c r="AY949" s="87"/>
      <c r="AZ949" s="87"/>
      <c r="BA949" s="87"/>
      <c r="BB949" s="87"/>
      <c r="BC949" s="87"/>
      <c r="BD949" s="87"/>
      <c r="BE949" s="87"/>
      <c r="BF949" s="87"/>
      <c r="BG949" s="87"/>
      <c r="BH949" s="87"/>
      <c r="BI949" s="87"/>
      <c r="BJ949" s="87"/>
      <c r="BK949" s="87"/>
      <c r="BL949" s="87"/>
      <c r="BM949" s="87"/>
      <c r="BN949" s="87"/>
      <c r="BO949" s="87"/>
      <c r="BP949" s="87"/>
      <c r="BQ949" s="87"/>
      <c r="BR949" s="87"/>
      <c r="BS949" s="87"/>
      <c r="BT949" s="87"/>
      <c r="BU949" s="87"/>
      <c r="BV949" s="87"/>
      <c r="BW949" s="87"/>
      <c r="BX949" s="87"/>
      <c r="BY949" s="87"/>
      <c r="BZ949" s="87"/>
      <c r="CA949" s="87"/>
      <c r="CB949" s="87"/>
      <c r="CC949" s="87"/>
      <c r="CD949" s="87"/>
      <c r="CE949" s="87"/>
      <c r="CF949" s="87"/>
      <c r="CG949" s="87"/>
      <c r="CH949" s="87"/>
      <c r="CI949" s="87"/>
      <c r="CJ949" s="87"/>
      <c r="CK949" s="87"/>
      <c r="CL949" s="87"/>
      <c r="CM949" s="87"/>
      <c r="CN949" s="87"/>
      <c r="CO949" s="87"/>
      <c r="CP949" s="87"/>
      <c r="CQ949" s="87"/>
      <c r="CR949" s="87"/>
      <c r="CS949" s="87"/>
      <c r="CT949" s="87"/>
      <c r="CU949" s="87"/>
      <c r="CV949" s="87"/>
      <c r="CW949" s="87"/>
      <c r="CX949" s="87"/>
      <c r="CY949" s="87"/>
      <c r="CZ949" s="87"/>
      <c r="DA949" s="87"/>
      <c r="DB949" s="87"/>
      <c r="DC949" s="87"/>
      <c r="DD949" s="87"/>
      <c r="DE949" s="87"/>
      <c r="DF949" s="87"/>
      <c r="DG949" s="87"/>
      <c r="DH949" s="87"/>
      <c r="DI949" s="87"/>
      <c r="DJ949" s="87"/>
      <c r="DK949" s="87"/>
      <c r="DL949" s="87"/>
      <c r="DM949" s="87"/>
      <c r="DN949" s="87"/>
      <c r="DO949" s="87"/>
      <c r="DP949" s="87"/>
      <c r="DQ949" s="87"/>
      <c r="DR949" s="87"/>
      <c r="DS949" s="87"/>
      <c r="DT949" s="87"/>
      <c r="DU949" s="87"/>
      <c r="DV949" s="87"/>
      <c r="DW949" s="87"/>
      <c r="DX949" s="87"/>
      <c r="DY949" s="87"/>
      <c r="DZ949" s="87"/>
      <c r="EA949" s="87"/>
      <c r="EB949" s="87"/>
      <c r="EC949" s="87"/>
      <c r="ED949" s="87"/>
      <c r="EE949" s="87"/>
      <c r="EF949" s="87"/>
      <c r="EG949" s="87"/>
      <c r="EH949" s="87"/>
      <c r="EI949" s="87"/>
      <c r="EJ949" s="87"/>
      <c r="EK949" s="87"/>
      <c r="EL949" s="87"/>
      <c r="EM949" s="87"/>
      <c r="EN949" s="87"/>
      <c r="EO949" s="87"/>
      <c r="EP949" s="87"/>
      <c r="EQ949" s="87"/>
      <c r="ER949" s="87"/>
      <c r="ES949" s="87"/>
      <c r="ET949" s="87"/>
      <c r="EU949" s="87"/>
      <c r="EV949" s="87"/>
      <c r="EW949" s="87"/>
      <c r="EX949" s="87"/>
      <c r="EY949" s="87"/>
      <c r="EZ949" s="87"/>
      <c r="FA949" s="87"/>
      <c r="FB949" s="87"/>
      <c r="FC949" s="87"/>
      <c r="FD949" s="87"/>
      <c r="FE949" s="87"/>
      <c r="FF949" s="87"/>
      <c r="FG949" s="87"/>
      <c r="FH949" s="87"/>
      <c r="FI949" s="87"/>
      <c r="FJ949" s="87"/>
      <c r="FK949" s="87"/>
      <c r="FL949" s="87"/>
      <c r="FM949" s="87"/>
      <c r="FN949" s="87"/>
      <c r="FO949" s="87"/>
      <c r="FP949" s="87"/>
      <c r="FQ949" s="87"/>
      <c r="FR949" s="87"/>
      <c r="FS949" s="87"/>
      <c r="FT949" s="87"/>
      <c r="FU949" s="87"/>
      <c r="FV949" s="87"/>
      <c r="FW949" s="87"/>
      <c r="FX949" s="87"/>
      <c r="FY949" s="87"/>
      <c r="FZ949" s="87"/>
      <c r="GA949" s="87"/>
      <c r="GB949" s="87"/>
      <c r="GC949" s="87"/>
      <c r="GD949" s="87"/>
      <c r="GE949" s="87"/>
      <c r="GF949" s="87"/>
      <c r="GG949" s="87"/>
      <c r="GH949" s="87"/>
      <c r="GI949" s="87"/>
      <c r="GJ949" s="87"/>
      <c r="GK949" s="87"/>
      <c r="GL949" s="87"/>
      <c r="GM949" s="87"/>
      <c r="GN949" s="87"/>
      <c r="GO949" s="87"/>
      <c r="GP949" s="87"/>
      <c r="GQ949" s="87"/>
      <c r="GR949" s="87"/>
      <c r="GS949" s="87"/>
      <c r="GT949" s="87"/>
      <c r="GU949" s="87"/>
      <c r="GV949" s="87"/>
      <c r="GW949" s="87"/>
      <c r="GX949" s="87"/>
      <c r="GY949" s="87"/>
    </row>
    <row r="950" spans="1:207" s="118" customFormat="1" ht="30" customHeight="1" x14ac:dyDescent="0.25">
      <c r="A950" s="524"/>
      <c r="B950" s="364"/>
      <c r="C950" s="375"/>
      <c r="D950" s="379"/>
      <c r="E950" s="379"/>
      <c r="F950" s="410"/>
      <c r="G950" s="410"/>
      <c r="H950" s="397"/>
      <c r="I950" s="424"/>
      <c r="J950" s="416"/>
      <c r="K950" s="257">
        <f>SUM(L950:O950)</f>
        <v>16345209.359999999</v>
      </c>
      <c r="L950" s="185">
        <v>0</v>
      </c>
      <c r="M950" s="185">
        <v>0</v>
      </c>
      <c r="N950" s="185">
        <v>0</v>
      </c>
      <c r="O950" s="249">
        <f>'[1]Прод. прилож (2)'!$D$1449</f>
        <v>16345209.359999999</v>
      </c>
      <c r="P950" s="41">
        <f>K950/H948</f>
        <v>8251.5305699011042</v>
      </c>
      <c r="Q950" s="41">
        <v>9673</v>
      </c>
      <c r="R950" s="251" t="s">
        <v>93</v>
      </c>
      <c r="S950" s="102"/>
      <c r="T950" s="89"/>
      <c r="U950" s="87"/>
      <c r="V950" s="87"/>
      <c r="W950" s="87"/>
      <c r="X950" s="87"/>
      <c r="Y950" s="87"/>
      <c r="Z950" s="87"/>
      <c r="AA950" s="87"/>
      <c r="AB950" s="87"/>
      <c r="AC950" s="87"/>
      <c r="AD950" s="87"/>
      <c r="AE950" s="87"/>
      <c r="AF950" s="87"/>
      <c r="AG950" s="87"/>
      <c r="AH950" s="87"/>
      <c r="AI950" s="87"/>
      <c r="AJ950" s="87"/>
      <c r="AK950" s="87"/>
      <c r="AL950" s="87"/>
      <c r="AM950" s="87"/>
      <c r="AN950" s="87"/>
      <c r="AO950" s="87"/>
      <c r="AP950" s="87"/>
      <c r="AQ950" s="87"/>
      <c r="AR950" s="87"/>
      <c r="AS950" s="87"/>
      <c r="AT950" s="87"/>
      <c r="AU950" s="87"/>
      <c r="AV950" s="87"/>
      <c r="AW950" s="87"/>
      <c r="AX950" s="87"/>
      <c r="AY950" s="87"/>
      <c r="AZ950" s="87"/>
      <c r="BA950" s="87"/>
      <c r="BB950" s="87"/>
      <c r="BC950" s="87"/>
      <c r="BD950" s="87"/>
      <c r="BE950" s="87"/>
      <c r="BF950" s="87"/>
      <c r="BG950" s="87"/>
      <c r="BH950" s="87"/>
      <c r="BI950" s="87"/>
      <c r="BJ950" s="87"/>
      <c r="BK950" s="87"/>
      <c r="BL950" s="87"/>
      <c r="BM950" s="87"/>
      <c r="BN950" s="87"/>
      <c r="BO950" s="87"/>
      <c r="BP950" s="87"/>
      <c r="BQ950" s="87"/>
      <c r="BR950" s="87"/>
      <c r="BS950" s="87"/>
      <c r="BT950" s="87"/>
      <c r="BU950" s="87"/>
      <c r="BV950" s="87"/>
      <c r="BW950" s="87"/>
      <c r="BX950" s="87"/>
      <c r="BY950" s="87"/>
      <c r="BZ950" s="87"/>
      <c r="CA950" s="87"/>
      <c r="CB950" s="87"/>
      <c r="CC950" s="87"/>
      <c r="CD950" s="87"/>
      <c r="CE950" s="87"/>
      <c r="CF950" s="87"/>
      <c r="CG950" s="87"/>
      <c r="CH950" s="87"/>
      <c r="CI950" s="87"/>
      <c r="CJ950" s="87"/>
      <c r="CK950" s="87"/>
      <c r="CL950" s="87"/>
      <c r="CM950" s="87"/>
      <c r="CN950" s="87"/>
      <c r="CO950" s="87"/>
      <c r="CP950" s="87"/>
      <c r="CQ950" s="87"/>
      <c r="CR950" s="87"/>
      <c r="CS950" s="87"/>
      <c r="CT950" s="87"/>
      <c r="CU950" s="87"/>
      <c r="CV950" s="87"/>
      <c r="CW950" s="87"/>
      <c r="CX950" s="87"/>
      <c r="CY950" s="87"/>
      <c r="CZ950" s="87"/>
      <c r="DA950" s="87"/>
      <c r="DB950" s="87"/>
      <c r="DC950" s="87"/>
      <c r="DD950" s="87"/>
      <c r="DE950" s="87"/>
      <c r="DF950" s="87"/>
      <c r="DG950" s="87"/>
      <c r="DH950" s="87"/>
      <c r="DI950" s="87"/>
      <c r="DJ950" s="87"/>
      <c r="DK950" s="87"/>
      <c r="DL950" s="87"/>
      <c r="DM950" s="87"/>
      <c r="DN950" s="87"/>
      <c r="DO950" s="87"/>
      <c r="DP950" s="87"/>
      <c r="DQ950" s="87"/>
      <c r="DR950" s="87"/>
      <c r="DS950" s="87"/>
      <c r="DT950" s="87"/>
      <c r="DU950" s="87"/>
      <c r="DV950" s="87"/>
      <c r="DW950" s="87"/>
      <c r="DX950" s="87"/>
      <c r="DY950" s="87"/>
      <c r="DZ950" s="87"/>
      <c r="EA950" s="87"/>
      <c r="EB950" s="87"/>
      <c r="EC950" s="87"/>
      <c r="ED950" s="87"/>
      <c r="EE950" s="87"/>
      <c r="EF950" s="87"/>
      <c r="EG950" s="87"/>
      <c r="EH950" s="87"/>
      <c r="EI950" s="87"/>
      <c r="EJ950" s="87"/>
      <c r="EK950" s="87"/>
      <c r="EL950" s="87"/>
      <c r="EM950" s="87"/>
      <c r="EN950" s="87"/>
      <c r="EO950" s="87"/>
      <c r="EP950" s="87"/>
      <c r="EQ950" s="87"/>
      <c r="ER950" s="87"/>
      <c r="ES950" s="87"/>
      <c r="ET950" s="87"/>
      <c r="EU950" s="87"/>
      <c r="EV950" s="87"/>
      <c r="EW950" s="87"/>
      <c r="EX950" s="87"/>
      <c r="EY950" s="87"/>
      <c r="EZ950" s="87"/>
      <c r="FA950" s="87"/>
      <c r="FB950" s="87"/>
      <c r="FC950" s="87"/>
      <c r="FD950" s="87"/>
      <c r="FE950" s="87"/>
      <c r="FF950" s="87"/>
      <c r="FG950" s="87"/>
      <c r="FH950" s="87"/>
      <c r="FI950" s="87"/>
      <c r="FJ950" s="87"/>
      <c r="FK950" s="87"/>
      <c r="FL950" s="87"/>
      <c r="FM950" s="87"/>
      <c r="FN950" s="87"/>
      <c r="FO950" s="87"/>
      <c r="FP950" s="87"/>
      <c r="FQ950" s="87"/>
      <c r="FR950" s="87"/>
      <c r="FS950" s="87"/>
      <c r="FT950" s="87"/>
      <c r="FU950" s="87"/>
      <c r="FV950" s="87"/>
      <c r="FW950" s="87"/>
      <c r="FX950" s="87"/>
      <c r="FY950" s="87"/>
      <c r="FZ950" s="87"/>
      <c r="GA950" s="87"/>
      <c r="GB950" s="87"/>
      <c r="GC950" s="87"/>
      <c r="GD950" s="87"/>
      <c r="GE950" s="87"/>
      <c r="GF950" s="87"/>
      <c r="GG950" s="87"/>
      <c r="GH950" s="87"/>
      <c r="GI950" s="87"/>
      <c r="GJ950" s="87"/>
      <c r="GK950" s="87"/>
      <c r="GL950" s="87"/>
      <c r="GM950" s="87"/>
      <c r="GN950" s="87"/>
      <c r="GO950" s="87"/>
      <c r="GP950" s="87"/>
      <c r="GQ950" s="87"/>
      <c r="GR950" s="87"/>
      <c r="GS950" s="87"/>
      <c r="GT950" s="87"/>
      <c r="GU950" s="87"/>
      <c r="GV950" s="87"/>
      <c r="GW950" s="87"/>
      <c r="GX950" s="87"/>
      <c r="GY950" s="87"/>
    </row>
    <row r="951" spans="1:207" s="88" customFormat="1" ht="30" customHeight="1" x14ac:dyDescent="0.25">
      <c r="A951" s="220">
        <v>643</v>
      </c>
      <c r="B951" s="199" t="s">
        <v>435</v>
      </c>
      <c r="C951" s="181">
        <v>1947</v>
      </c>
      <c r="D951" s="179" t="s">
        <v>201</v>
      </c>
      <c r="E951" s="181" t="s">
        <v>20</v>
      </c>
      <c r="F951" s="183">
        <v>2</v>
      </c>
      <c r="G951" s="183">
        <v>1</v>
      </c>
      <c r="H951" s="185">
        <v>472.5</v>
      </c>
      <c r="I951" s="187">
        <v>0</v>
      </c>
      <c r="J951" s="187">
        <v>393.59</v>
      </c>
      <c r="K951" s="257">
        <f t="shared" si="277"/>
        <v>2092976.4400000002</v>
      </c>
      <c r="L951" s="249">
        <v>0</v>
      </c>
      <c r="M951" s="249">
        <v>0</v>
      </c>
      <c r="N951" s="249">
        <v>0</v>
      </c>
      <c r="O951" s="39">
        <f>'[1]Прод. прилож (2)'!$D$258</f>
        <v>2092976.4400000002</v>
      </c>
      <c r="P951" s="249">
        <f t="shared" si="281"/>
        <v>4429.579767195768</v>
      </c>
      <c r="Q951" s="41">
        <v>9673</v>
      </c>
      <c r="R951" s="57" t="s">
        <v>91</v>
      </c>
      <c r="S951" s="137"/>
      <c r="T951" s="15"/>
      <c r="U951" s="15"/>
      <c r="V951" s="118"/>
      <c r="W951" s="118"/>
      <c r="X951" s="118"/>
      <c r="Y951" s="118"/>
      <c r="Z951" s="118"/>
      <c r="AA951" s="118"/>
      <c r="AB951" s="118"/>
      <c r="AC951" s="118"/>
      <c r="AD951" s="118"/>
      <c r="AE951" s="118"/>
      <c r="AF951" s="118"/>
      <c r="AG951" s="118"/>
      <c r="AH951" s="118"/>
      <c r="AI951" s="118"/>
      <c r="AJ951" s="118"/>
      <c r="AK951" s="118"/>
      <c r="AL951" s="118"/>
      <c r="AM951" s="118"/>
      <c r="AN951" s="118"/>
      <c r="AO951" s="118"/>
      <c r="AP951" s="118"/>
      <c r="AQ951" s="118"/>
      <c r="AR951" s="118"/>
      <c r="AS951" s="118"/>
      <c r="AT951" s="118"/>
      <c r="AU951" s="118"/>
      <c r="AV951" s="118"/>
      <c r="AW951" s="118"/>
      <c r="AX951" s="118"/>
      <c r="AY951" s="118"/>
      <c r="AZ951" s="118"/>
      <c r="BA951" s="118"/>
      <c r="BB951" s="118"/>
      <c r="BC951" s="118"/>
      <c r="BD951" s="118"/>
      <c r="BE951" s="118"/>
      <c r="BF951" s="118"/>
      <c r="BG951" s="118"/>
      <c r="BH951" s="118"/>
      <c r="BI951" s="118"/>
      <c r="BJ951" s="118"/>
      <c r="BK951" s="118"/>
      <c r="BL951" s="118"/>
      <c r="BM951" s="118"/>
      <c r="BN951" s="118"/>
      <c r="BO951" s="118"/>
      <c r="BP951" s="118"/>
      <c r="BQ951" s="118"/>
      <c r="BR951" s="118"/>
      <c r="BS951" s="118"/>
      <c r="BT951" s="118"/>
      <c r="BU951" s="118"/>
      <c r="BV951" s="118"/>
      <c r="BW951" s="118"/>
      <c r="BX951" s="118"/>
      <c r="BY951" s="118"/>
      <c r="BZ951" s="118"/>
      <c r="CA951" s="118"/>
      <c r="CB951" s="118"/>
      <c r="CC951" s="118"/>
      <c r="CD951" s="118"/>
      <c r="CE951" s="118"/>
      <c r="CF951" s="118"/>
      <c r="CG951" s="118"/>
      <c r="CH951" s="118"/>
      <c r="CI951" s="118"/>
      <c r="CJ951" s="118"/>
      <c r="CK951" s="118"/>
      <c r="CL951" s="118"/>
      <c r="CM951" s="118"/>
      <c r="CN951" s="118"/>
      <c r="CO951" s="118"/>
      <c r="CP951" s="118"/>
      <c r="CQ951" s="118"/>
      <c r="CR951" s="118"/>
      <c r="CS951" s="118"/>
      <c r="CT951" s="118"/>
      <c r="CU951" s="118"/>
      <c r="CV951" s="118"/>
      <c r="CW951" s="118"/>
      <c r="CX951" s="118"/>
      <c r="CY951" s="118"/>
      <c r="CZ951" s="118"/>
      <c r="DA951" s="118"/>
      <c r="DB951" s="118"/>
      <c r="DC951" s="118"/>
      <c r="DD951" s="118"/>
      <c r="DE951" s="118"/>
      <c r="DF951" s="118"/>
      <c r="DG951" s="118"/>
      <c r="DH951" s="118"/>
      <c r="DI951" s="118"/>
      <c r="DJ951" s="118"/>
      <c r="DK951" s="118"/>
      <c r="DL951" s="118"/>
      <c r="DM951" s="118"/>
      <c r="DN951" s="118"/>
      <c r="DO951" s="118"/>
      <c r="DP951" s="118"/>
      <c r="DQ951" s="118"/>
      <c r="DR951" s="118"/>
      <c r="DS951" s="118"/>
      <c r="DT951" s="118"/>
      <c r="DU951" s="118"/>
      <c r="DV951" s="118"/>
      <c r="DW951" s="118"/>
      <c r="DX951" s="118"/>
      <c r="DY951" s="118"/>
      <c r="DZ951" s="118"/>
      <c r="EA951" s="118"/>
      <c r="EB951" s="118"/>
      <c r="EC951" s="118"/>
      <c r="ED951" s="118"/>
      <c r="EE951" s="118"/>
      <c r="EF951" s="118"/>
      <c r="EG951" s="118"/>
      <c r="EH951" s="118"/>
      <c r="EI951" s="118"/>
      <c r="EJ951" s="118"/>
      <c r="EK951" s="118"/>
      <c r="EL951" s="118"/>
      <c r="EM951" s="118"/>
      <c r="EN951" s="118"/>
      <c r="EO951" s="118"/>
      <c r="EP951" s="118"/>
      <c r="EQ951" s="118"/>
      <c r="ER951" s="118"/>
      <c r="ES951" s="118"/>
      <c r="ET951" s="118"/>
      <c r="EU951" s="118"/>
      <c r="EV951" s="118"/>
      <c r="EW951" s="118"/>
      <c r="EX951" s="118"/>
      <c r="EY951" s="118"/>
      <c r="EZ951" s="118"/>
      <c r="FA951" s="118"/>
      <c r="FB951" s="118"/>
      <c r="FC951" s="118"/>
      <c r="FD951" s="118"/>
      <c r="FE951" s="118"/>
      <c r="FF951" s="118"/>
      <c r="FG951" s="118"/>
      <c r="FH951" s="118"/>
      <c r="FI951" s="118"/>
      <c r="FJ951" s="118"/>
      <c r="FK951" s="118"/>
      <c r="FL951" s="118"/>
      <c r="FM951" s="118"/>
      <c r="FN951" s="118"/>
      <c r="FO951" s="118"/>
      <c r="FP951" s="118"/>
      <c r="FQ951" s="118"/>
      <c r="FR951" s="118"/>
      <c r="FS951" s="118"/>
      <c r="FT951" s="118"/>
      <c r="FU951" s="118"/>
      <c r="FV951" s="118"/>
      <c r="FW951" s="118"/>
      <c r="FX951" s="118"/>
      <c r="FY951" s="118"/>
      <c r="FZ951" s="118"/>
      <c r="GA951" s="118"/>
      <c r="GB951" s="118"/>
      <c r="GC951" s="118"/>
      <c r="GD951" s="118"/>
      <c r="GE951" s="118"/>
      <c r="GF951" s="118"/>
      <c r="GG951" s="118"/>
      <c r="GH951" s="118"/>
      <c r="GI951" s="118"/>
      <c r="GJ951" s="118"/>
      <c r="GK951" s="118"/>
      <c r="GL951" s="118"/>
      <c r="GM951" s="118"/>
      <c r="GN951" s="118"/>
      <c r="GO951" s="118"/>
      <c r="GP951" s="118"/>
      <c r="GQ951" s="118"/>
      <c r="GR951" s="118"/>
      <c r="GS951" s="118"/>
      <c r="GT951" s="118"/>
      <c r="GU951" s="118"/>
      <c r="GV951" s="118"/>
      <c r="GW951" s="118"/>
      <c r="GX951" s="118"/>
      <c r="GY951" s="118"/>
    </row>
    <row r="952" spans="1:207" s="118" customFormat="1" ht="30" customHeight="1" x14ac:dyDescent="0.25">
      <c r="A952" s="171">
        <v>644</v>
      </c>
      <c r="B952" s="245" t="s">
        <v>436</v>
      </c>
      <c r="C952" s="47">
        <v>1966</v>
      </c>
      <c r="D952" s="241" t="s">
        <v>201</v>
      </c>
      <c r="E952" s="47" t="s">
        <v>20</v>
      </c>
      <c r="F952" s="247">
        <v>3</v>
      </c>
      <c r="G952" s="247">
        <v>2</v>
      </c>
      <c r="H952" s="39">
        <f>I952+J952</f>
        <v>938.29000000000008</v>
      </c>
      <c r="I952" s="39">
        <v>48.1</v>
      </c>
      <c r="J952" s="39">
        <v>890.19</v>
      </c>
      <c r="K952" s="257">
        <f t="shared" si="277"/>
        <v>50000</v>
      </c>
      <c r="L952" s="249">
        <v>0</v>
      </c>
      <c r="M952" s="249">
        <v>0</v>
      </c>
      <c r="N952" s="249">
        <v>0</v>
      </c>
      <c r="O952" s="39">
        <f>'[1]Прод. прилож (2)'!$D$1450</f>
        <v>50000</v>
      </c>
      <c r="P952" s="249">
        <f t="shared" si="281"/>
        <v>53.288428950537678</v>
      </c>
      <c r="Q952" s="41">
        <v>9673</v>
      </c>
      <c r="R952" s="57" t="s">
        <v>93</v>
      </c>
      <c r="S952" s="46"/>
      <c r="T952" s="15"/>
      <c r="U952" s="15"/>
    </row>
    <row r="953" spans="1:207" s="118" customFormat="1" ht="30" customHeight="1" x14ac:dyDescent="0.25">
      <c r="A953" s="295">
        <v>645</v>
      </c>
      <c r="B953" s="245" t="s">
        <v>1040</v>
      </c>
      <c r="C953" s="241">
        <v>1959</v>
      </c>
      <c r="D953" s="247" t="s">
        <v>201</v>
      </c>
      <c r="E953" s="247" t="s">
        <v>20</v>
      </c>
      <c r="F953" s="52">
        <v>4</v>
      </c>
      <c r="G953" s="52">
        <v>2</v>
      </c>
      <c r="H953" s="249">
        <v>1873.7</v>
      </c>
      <c r="I953" s="258">
        <v>67</v>
      </c>
      <c r="J953" s="39">
        <v>1179.5999999999999</v>
      </c>
      <c r="K953" s="257">
        <f t="shared" si="277"/>
        <v>974584.31999999995</v>
      </c>
      <c r="L953" s="39">
        <v>0</v>
      </c>
      <c r="M953" s="39">
        <v>0</v>
      </c>
      <c r="N953" s="39">
        <v>0</v>
      </c>
      <c r="O953" s="249">
        <f>'[1]Прод. прилож (2)'!$D$259</f>
        <v>974584.31999999995</v>
      </c>
      <c r="P953" s="41">
        <f t="shared" si="281"/>
        <v>520.13893366067134</v>
      </c>
      <c r="Q953" s="257">
        <v>9673</v>
      </c>
      <c r="R953" s="57" t="s">
        <v>91</v>
      </c>
      <c r="S953" s="141"/>
      <c r="T953" s="87"/>
      <c r="U953" s="87"/>
      <c r="V953" s="87"/>
      <c r="W953" s="87"/>
      <c r="X953" s="87"/>
      <c r="Y953" s="87"/>
      <c r="Z953" s="87"/>
      <c r="AA953" s="87"/>
      <c r="AB953" s="87"/>
      <c r="AC953" s="87"/>
      <c r="AD953" s="87"/>
      <c r="AE953" s="87"/>
      <c r="AF953" s="87"/>
      <c r="AG953" s="87"/>
      <c r="AH953" s="87"/>
      <c r="AI953" s="87"/>
      <c r="AJ953" s="87"/>
      <c r="AK953" s="87"/>
      <c r="AL953" s="87"/>
      <c r="AM953" s="87"/>
      <c r="AN953" s="87"/>
      <c r="AO953" s="87"/>
      <c r="AP953" s="87"/>
      <c r="AQ953" s="87"/>
      <c r="AR953" s="87"/>
      <c r="AS953" s="87"/>
      <c r="AT953" s="87"/>
      <c r="AU953" s="87"/>
      <c r="AV953" s="87"/>
      <c r="AW953" s="87"/>
      <c r="AX953" s="87"/>
      <c r="AY953" s="87"/>
      <c r="AZ953" s="87"/>
      <c r="BA953" s="87"/>
      <c r="BB953" s="87"/>
      <c r="BC953" s="87"/>
      <c r="BD953" s="87"/>
      <c r="BE953" s="87"/>
      <c r="BF953" s="87"/>
      <c r="BG953" s="87"/>
      <c r="BH953" s="87"/>
      <c r="BI953" s="87"/>
      <c r="BJ953" s="87"/>
      <c r="BK953" s="87"/>
      <c r="BL953" s="87"/>
      <c r="BM953" s="87"/>
      <c r="BN953" s="87"/>
      <c r="BO953" s="87"/>
      <c r="BP953" s="87"/>
      <c r="BQ953" s="87"/>
      <c r="BR953" s="87"/>
      <c r="BS953" s="87"/>
      <c r="BT953" s="87"/>
      <c r="BU953" s="87"/>
      <c r="BV953" s="87"/>
      <c r="BW953" s="87"/>
      <c r="BX953" s="87"/>
      <c r="BY953" s="87"/>
      <c r="BZ953" s="87"/>
      <c r="CA953" s="87"/>
      <c r="CB953" s="87"/>
      <c r="CC953" s="87"/>
      <c r="CD953" s="87"/>
      <c r="CE953" s="87"/>
      <c r="CF953" s="87"/>
      <c r="CG953" s="87"/>
      <c r="CH953" s="87"/>
      <c r="CI953" s="87"/>
      <c r="CJ953" s="87"/>
      <c r="CK953" s="87"/>
      <c r="CL953" s="87"/>
      <c r="CM953" s="87"/>
      <c r="CN953" s="87"/>
      <c r="CO953" s="87"/>
      <c r="CP953" s="87"/>
      <c r="CQ953" s="87"/>
      <c r="CR953" s="87"/>
      <c r="CS953" s="87"/>
      <c r="CT953" s="87"/>
      <c r="CU953" s="87"/>
      <c r="CV953" s="87"/>
      <c r="CW953" s="87"/>
      <c r="CX953" s="87"/>
      <c r="CY953" s="87"/>
      <c r="CZ953" s="87"/>
      <c r="DA953" s="87"/>
      <c r="DB953" s="87"/>
      <c r="DC953" s="87"/>
      <c r="DD953" s="87"/>
      <c r="DE953" s="87"/>
      <c r="DF953" s="87"/>
      <c r="DG953" s="87"/>
      <c r="DH953" s="87"/>
      <c r="DI953" s="87"/>
      <c r="DJ953" s="87"/>
      <c r="DK953" s="87"/>
      <c r="DL953" s="87"/>
      <c r="DM953" s="87"/>
      <c r="DN953" s="87"/>
      <c r="DO953" s="87"/>
      <c r="DP953" s="87"/>
      <c r="DQ953" s="87"/>
      <c r="DR953" s="87"/>
      <c r="DS953" s="87"/>
      <c r="DT953" s="87"/>
      <c r="DU953" s="87"/>
      <c r="DV953" s="87"/>
      <c r="DW953" s="87"/>
      <c r="DX953" s="87"/>
      <c r="DY953" s="87"/>
      <c r="DZ953" s="87"/>
      <c r="EA953" s="87"/>
      <c r="EB953" s="87"/>
      <c r="EC953" s="87"/>
      <c r="ED953" s="87"/>
      <c r="EE953" s="87"/>
      <c r="EF953" s="87"/>
      <c r="EG953" s="87"/>
      <c r="EH953" s="87"/>
      <c r="EI953" s="87"/>
      <c r="EJ953" s="87"/>
      <c r="EK953" s="87"/>
      <c r="EL953" s="87"/>
      <c r="EM953" s="87"/>
      <c r="EN953" s="87"/>
      <c r="EO953" s="87"/>
      <c r="EP953" s="87"/>
      <c r="EQ953" s="87"/>
      <c r="ER953" s="87"/>
      <c r="ES953" s="87"/>
      <c r="ET953" s="87"/>
      <c r="EU953" s="87"/>
      <c r="EV953" s="87"/>
      <c r="EW953" s="87"/>
      <c r="EX953" s="87"/>
      <c r="EY953" s="87"/>
      <c r="EZ953" s="87"/>
      <c r="FA953" s="87"/>
      <c r="FB953" s="87"/>
      <c r="FC953" s="87"/>
      <c r="FD953" s="87"/>
      <c r="FE953" s="87"/>
      <c r="FF953" s="87"/>
      <c r="FG953" s="87"/>
      <c r="FH953" s="87"/>
      <c r="FI953" s="87"/>
      <c r="FJ953" s="87"/>
      <c r="FK953" s="87"/>
      <c r="FL953" s="87"/>
      <c r="FM953" s="87"/>
      <c r="FN953" s="87"/>
      <c r="FO953" s="87"/>
      <c r="FP953" s="87"/>
      <c r="FQ953" s="87"/>
      <c r="FR953" s="87"/>
      <c r="FS953" s="87"/>
      <c r="FT953" s="87"/>
      <c r="FU953" s="87"/>
      <c r="FV953" s="87"/>
      <c r="FW953" s="87"/>
      <c r="FX953" s="87"/>
      <c r="FY953" s="87"/>
      <c r="FZ953" s="87"/>
      <c r="GA953" s="87"/>
      <c r="GB953" s="87"/>
      <c r="GC953" s="87"/>
      <c r="GD953" s="87"/>
      <c r="GE953" s="87"/>
      <c r="GF953" s="87"/>
      <c r="GG953" s="87"/>
      <c r="GH953" s="87"/>
      <c r="GI953" s="87"/>
      <c r="GJ953" s="87"/>
      <c r="GK953" s="87"/>
      <c r="GL953" s="87"/>
      <c r="GM953" s="87"/>
      <c r="GN953" s="87"/>
      <c r="GO953" s="87"/>
      <c r="GP953" s="87"/>
      <c r="GQ953" s="87"/>
      <c r="GR953" s="87"/>
      <c r="GS953" s="87"/>
      <c r="GT953" s="87"/>
      <c r="GU953" s="87"/>
      <c r="GV953" s="87"/>
      <c r="GW953" s="87"/>
      <c r="GX953" s="87"/>
      <c r="GY953" s="87"/>
    </row>
    <row r="954" spans="1:207" s="91" customFormat="1" ht="30" customHeight="1" x14ac:dyDescent="0.25">
      <c r="A954" s="331">
        <v>646</v>
      </c>
      <c r="B954" s="245" t="s">
        <v>986</v>
      </c>
      <c r="C954" s="241">
        <v>1941</v>
      </c>
      <c r="D954" s="241" t="s">
        <v>201</v>
      </c>
      <c r="E954" s="241" t="s">
        <v>20</v>
      </c>
      <c r="F954" s="242">
        <v>4</v>
      </c>
      <c r="G954" s="242">
        <v>2</v>
      </c>
      <c r="H954" s="249">
        <v>1827.9</v>
      </c>
      <c r="I954" s="259">
        <v>0</v>
      </c>
      <c r="J954" s="39">
        <v>1207.92</v>
      </c>
      <c r="K954" s="257">
        <f t="shared" si="277"/>
        <v>1469631.6</v>
      </c>
      <c r="L954" s="39">
        <v>0</v>
      </c>
      <c r="M954" s="39">
        <v>0</v>
      </c>
      <c r="N954" s="39">
        <v>0</v>
      </c>
      <c r="O954" s="233">
        <f>'[1]Прод. прилож (2)'!$D$1451</f>
        <v>1469631.6</v>
      </c>
      <c r="P954" s="41">
        <f t="shared" si="281"/>
        <v>804</v>
      </c>
      <c r="Q954" s="257">
        <v>9673</v>
      </c>
      <c r="R954" s="251" t="s">
        <v>93</v>
      </c>
      <c r="S954" s="87"/>
      <c r="T954" s="87"/>
      <c r="U954" s="87"/>
      <c r="V954" s="87"/>
      <c r="W954" s="87"/>
      <c r="X954" s="87"/>
      <c r="Y954" s="87"/>
      <c r="Z954" s="87"/>
      <c r="AA954" s="87"/>
      <c r="AB954" s="87"/>
      <c r="AC954" s="87"/>
      <c r="AD954" s="87"/>
      <c r="AE954" s="87"/>
      <c r="AF954" s="87"/>
      <c r="AG954" s="87"/>
      <c r="AH954" s="87"/>
      <c r="AI954" s="87"/>
      <c r="AJ954" s="87"/>
      <c r="AK954" s="87"/>
      <c r="AL954" s="87"/>
      <c r="AM954" s="87"/>
      <c r="AN954" s="87"/>
      <c r="AO954" s="87"/>
      <c r="AP954" s="87"/>
      <c r="AQ954" s="87"/>
      <c r="AR954" s="87"/>
      <c r="AS954" s="87"/>
      <c r="AT954" s="87"/>
      <c r="AU954" s="87"/>
      <c r="AV954" s="87"/>
      <c r="AW954" s="87"/>
      <c r="AX954" s="87"/>
      <c r="AY954" s="87"/>
      <c r="AZ954" s="87"/>
      <c r="BA954" s="87"/>
      <c r="BB954" s="87"/>
      <c r="BC954" s="87"/>
      <c r="BD954" s="87"/>
      <c r="BE954" s="87"/>
      <c r="BF954" s="87"/>
      <c r="BG954" s="87"/>
      <c r="BH954" s="87"/>
      <c r="BI954" s="87"/>
      <c r="BJ954" s="87"/>
      <c r="BK954" s="87"/>
      <c r="BL954" s="87"/>
      <c r="BM954" s="87"/>
      <c r="BN954" s="87"/>
      <c r="BO954" s="87"/>
      <c r="BP954" s="87"/>
      <c r="BQ954" s="87"/>
      <c r="BR954" s="87"/>
      <c r="BS954" s="87"/>
      <c r="BT954" s="87"/>
      <c r="BU954" s="87"/>
      <c r="BV954" s="87"/>
      <c r="BW954" s="87"/>
      <c r="BX954" s="87"/>
      <c r="BY954" s="87"/>
      <c r="BZ954" s="87"/>
      <c r="CA954" s="87"/>
      <c r="CB954" s="87"/>
      <c r="CC954" s="87"/>
      <c r="CD954" s="87"/>
      <c r="CE954" s="87"/>
      <c r="CF954" s="87"/>
      <c r="CG954" s="87"/>
      <c r="CH954" s="87"/>
      <c r="CI954" s="87"/>
      <c r="CJ954" s="87"/>
      <c r="CK954" s="87"/>
      <c r="CL954" s="87"/>
      <c r="CM954" s="87"/>
      <c r="CN954" s="87"/>
      <c r="CO954" s="87"/>
      <c r="CP954" s="87"/>
      <c r="CQ954" s="87"/>
      <c r="CR954" s="87"/>
      <c r="CS954" s="87"/>
      <c r="CT954" s="87"/>
      <c r="CU954" s="87"/>
      <c r="CV954" s="87"/>
      <c r="CW954" s="87"/>
      <c r="CX954" s="87"/>
      <c r="CY954" s="87"/>
      <c r="CZ954" s="87"/>
      <c r="DA954" s="87"/>
      <c r="DB954" s="87"/>
      <c r="DC954" s="87"/>
      <c r="DD954" s="87"/>
      <c r="DE954" s="87"/>
      <c r="DF954" s="87"/>
      <c r="DG954" s="87"/>
      <c r="DH954" s="87"/>
      <c r="DI954" s="87"/>
      <c r="DJ954" s="87"/>
      <c r="DK954" s="87"/>
      <c r="DL954" s="87"/>
      <c r="DM954" s="87"/>
      <c r="DN954" s="87"/>
      <c r="DO954" s="87"/>
      <c r="DP954" s="87"/>
      <c r="DQ954" s="87"/>
      <c r="DR954" s="87"/>
      <c r="DS954" s="87"/>
      <c r="DT954" s="87"/>
      <c r="DU954" s="87"/>
      <c r="DV954" s="87"/>
      <c r="DW954" s="87"/>
      <c r="DX954" s="87"/>
      <c r="DY954" s="87"/>
      <c r="DZ954" s="87"/>
      <c r="EA954" s="87"/>
      <c r="EB954" s="87"/>
      <c r="EC954" s="87"/>
      <c r="ED954" s="87"/>
      <c r="EE954" s="87"/>
      <c r="EF954" s="87"/>
      <c r="EG954" s="87"/>
      <c r="EH954" s="87"/>
      <c r="EI954" s="87"/>
      <c r="EJ954" s="87"/>
      <c r="EK954" s="87"/>
      <c r="EL954" s="87"/>
      <c r="EM954" s="87"/>
      <c r="EN954" s="87"/>
      <c r="EO954" s="87"/>
      <c r="EP954" s="87"/>
      <c r="EQ954" s="87"/>
      <c r="ER954" s="87"/>
      <c r="ES954" s="87"/>
      <c r="ET954" s="87"/>
      <c r="EU954" s="87"/>
      <c r="EV954" s="87"/>
      <c r="EW954" s="87"/>
      <c r="EX954" s="87"/>
      <c r="EY954" s="87"/>
      <c r="EZ954" s="87"/>
      <c r="FA954" s="87"/>
      <c r="FB954" s="87"/>
      <c r="FC954" s="87"/>
      <c r="FD954" s="87"/>
      <c r="FE954" s="87"/>
      <c r="FF954" s="87"/>
      <c r="FG954" s="87"/>
      <c r="FH954" s="87"/>
      <c r="FI954" s="87"/>
      <c r="FJ954" s="87"/>
      <c r="FK954" s="87"/>
      <c r="FL954" s="87"/>
      <c r="FM954" s="87"/>
      <c r="FN954" s="87"/>
      <c r="FO954" s="87"/>
      <c r="FP954" s="87"/>
      <c r="FQ954" s="87"/>
      <c r="FR954" s="87"/>
      <c r="FS954" s="87"/>
      <c r="FT954" s="87"/>
      <c r="FU954" s="87"/>
      <c r="FV954" s="87"/>
      <c r="FW954" s="87"/>
      <c r="FX954" s="87"/>
      <c r="FY954" s="87"/>
      <c r="FZ954" s="87"/>
      <c r="GA954" s="87"/>
      <c r="GB954" s="87"/>
      <c r="GC954" s="87"/>
      <c r="GD954" s="87"/>
      <c r="GE954" s="87"/>
      <c r="GF954" s="87"/>
      <c r="GG954" s="87"/>
      <c r="GH954" s="87"/>
      <c r="GI954" s="87"/>
      <c r="GJ954" s="87"/>
      <c r="GK954" s="87"/>
      <c r="GL954" s="87"/>
      <c r="GM954" s="87"/>
      <c r="GN954" s="87"/>
      <c r="GO954" s="87"/>
      <c r="GP954" s="87"/>
      <c r="GQ954" s="87"/>
      <c r="GR954" s="87"/>
      <c r="GS954" s="87"/>
      <c r="GT954" s="87"/>
      <c r="GU954" s="87"/>
      <c r="GV954" s="87"/>
      <c r="GW954" s="87"/>
      <c r="GX954" s="87"/>
      <c r="GY954" s="87"/>
    </row>
    <row r="955" spans="1:207" s="91" customFormat="1" ht="30" customHeight="1" x14ac:dyDescent="0.25">
      <c r="A955" s="295">
        <v>647</v>
      </c>
      <c r="B955" s="245" t="s">
        <v>1418</v>
      </c>
      <c r="C955" s="241">
        <v>1968</v>
      </c>
      <c r="D955" s="241" t="s">
        <v>201</v>
      </c>
      <c r="E955" s="241" t="s">
        <v>20</v>
      </c>
      <c r="F955" s="242">
        <v>5</v>
      </c>
      <c r="G955" s="242">
        <v>1</v>
      </c>
      <c r="H955" s="249">
        <v>1044.7</v>
      </c>
      <c r="I955" s="259">
        <v>51.4</v>
      </c>
      <c r="J955" s="39">
        <v>779.3</v>
      </c>
      <c r="K955" s="257">
        <f>SUM(L955:O955)</f>
        <v>50000</v>
      </c>
      <c r="L955" s="39">
        <v>0</v>
      </c>
      <c r="M955" s="39">
        <v>0</v>
      </c>
      <c r="N955" s="39">
        <v>0</v>
      </c>
      <c r="O955" s="233">
        <f>'[1]Прод. прилож (2)'!$D$1452</f>
        <v>50000</v>
      </c>
      <c r="P955" s="41">
        <f>K955/H955</f>
        <v>47.860629845888766</v>
      </c>
      <c r="Q955" s="257">
        <v>9673</v>
      </c>
      <c r="R955" s="251" t="s">
        <v>93</v>
      </c>
      <c r="S955" s="87"/>
      <c r="T955" s="87"/>
      <c r="U955" s="87"/>
      <c r="V955" s="87"/>
      <c r="W955" s="87"/>
      <c r="X955" s="87"/>
      <c r="Y955" s="87"/>
      <c r="Z955" s="87"/>
      <c r="AA955" s="87"/>
      <c r="AB955" s="87"/>
      <c r="AC955" s="87"/>
      <c r="AD955" s="87"/>
      <c r="AE955" s="87"/>
      <c r="AF955" s="87"/>
      <c r="AG955" s="87"/>
      <c r="AH955" s="87"/>
      <c r="AI955" s="87"/>
      <c r="AJ955" s="87"/>
      <c r="AK955" s="87"/>
      <c r="AL955" s="87"/>
      <c r="AM955" s="87"/>
      <c r="AN955" s="87"/>
      <c r="AO955" s="87"/>
      <c r="AP955" s="87"/>
      <c r="AQ955" s="87"/>
      <c r="AR955" s="87"/>
      <c r="AS955" s="87"/>
      <c r="AT955" s="87"/>
      <c r="AU955" s="87"/>
      <c r="AV955" s="87"/>
      <c r="AW955" s="87"/>
      <c r="AX955" s="87"/>
      <c r="AY955" s="87"/>
      <c r="AZ955" s="87"/>
      <c r="BA955" s="87"/>
      <c r="BB955" s="87"/>
      <c r="BC955" s="87"/>
      <c r="BD955" s="87"/>
      <c r="BE955" s="87"/>
      <c r="BF955" s="87"/>
      <c r="BG955" s="87"/>
      <c r="BH955" s="87"/>
      <c r="BI955" s="87"/>
      <c r="BJ955" s="87"/>
      <c r="BK955" s="87"/>
      <c r="BL955" s="87"/>
      <c r="BM955" s="87"/>
      <c r="BN955" s="87"/>
      <c r="BO955" s="87"/>
      <c r="BP955" s="87"/>
      <c r="BQ955" s="87"/>
      <c r="BR955" s="87"/>
      <c r="BS955" s="87"/>
      <c r="BT955" s="87"/>
      <c r="BU955" s="87"/>
      <c r="BV955" s="87"/>
      <c r="BW955" s="87"/>
      <c r="BX955" s="87"/>
      <c r="BY955" s="87"/>
      <c r="BZ955" s="87"/>
      <c r="CA955" s="87"/>
      <c r="CB955" s="87"/>
      <c r="CC955" s="87"/>
      <c r="CD955" s="87"/>
      <c r="CE955" s="87"/>
      <c r="CF955" s="87"/>
      <c r="CG955" s="87"/>
      <c r="CH955" s="87"/>
      <c r="CI955" s="87"/>
      <c r="CJ955" s="87"/>
      <c r="CK955" s="87"/>
      <c r="CL955" s="87"/>
      <c r="CM955" s="87"/>
      <c r="CN955" s="87"/>
      <c r="CO955" s="87"/>
      <c r="CP955" s="87"/>
      <c r="CQ955" s="87"/>
      <c r="CR955" s="87"/>
      <c r="CS955" s="87"/>
      <c r="CT955" s="87"/>
      <c r="CU955" s="87"/>
      <c r="CV955" s="87"/>
      <c r="CW955" s="87"/>
      <c r="CX955" s="87"/>
      <c r="CY955" s="87"/>
      <c r="CZ955" s="87"/>
      <c r="DA955" s="87"/>
      <c r="DB955" s="87"/>
      <c r="DC955" s="87"/>
      <c r="DD955" s="87"/>
      <c r="DE955" s="87"/>
      <c r="DF955" s="87"/>
      <c r="DG955" s="87"/>
      <c r="DH955" s="87"/>
      <c r="DI955" s="87"/>
      <c r="DJ955" s="87"/>
      <c r="DK955" s="87"/>
      <c r="DL955" s="87"/>
      <c r="DM955" s="87"/>
      <c r="DN955" s="87"/>
      <c r="DO955" s="87"/>
      <c r="DP955" s="87"/>
      <c r="DQ955" s="87"/>
      <c r="DR955" s="87"/>
      <c r="DS955" s="87"/>
      <c r="DT955" s="87"/>
      <c r="DU955" s="87"/>
      <c r="DV955" s="87"/>
      <c r="DW955" s="87"/>
      <c r="DX955" s="87"/>
      <c r="DY955" s="87"/>
      <c r="DZ955" s="87"/>
      <c r="EA955" s="87"/>
      <c r="EB955" s="87"/>
      <c r="EC955" s="87"/>
      <c r="ED955" s="87"/>
      <c r="EE955" s="87"/>
      <c r="EF955" s="87"/>
      <c r="EG955" s="87"/>
      <c r="EH955" s="87"/>
      <c r="EI955" s="87"/>
      <c r="EJ955" s="87"/>
      <c r="EK955" s="87"/>
      <c r="EL955" s="87"/>
      <c r="EM955" s="87"/>
      <c r="EN955" s="87"/>
      <c r="EO955" s="87"/>
      <c r="EP955" s="87"/>
      <c r="EQ955" s="87"/>
      <c r="ER955" s="87"/>
      <c r="ES955" s="87"/>
      <c r="ET955" s="87"/>
      <c r="EU955" s="87"/>
      <c r="EV955" s="87"/>
      <c r="EW955" s="87"/>
      <c r="EX955" s="87"/>
      <c r="EY955" s="87"/>
      <c r="EZ955" s="87"/>
      <c r="FA955" s="87"/>
      <c r="FB955" s="87"/>
      <c r="FC955" s="87"/>
      <c r="FD955" s="87"/>
      <c r="FE955" s="87"/>
      <c r="FF955" s="87"/>
      <c r="FG955" s="87"/>
      <c r="FH955" s="87"/>
      <c r="FI955" s="87"/>
      <c r="FJ955" s="87"/>
      <c r="FK955" s="87"/>
      <c r="FL955" s="87"/>
      <c r="FM955" s="87"/>
      <c r="FN955" s="87"/>
      <c r="FO955" s="87"/>
      <c r="FP955" s="87"/>
      <c r="FQ955" s="87"/>
      <c r="FR955" s="87"/>
      <c r="FS955" s="87"/>
      <c r="FT955" s="87"/>
      <c r="FU955" s="87"/>
      <c r="FV955" s="87"/>
      <c r="FW955" s="87"/>
      <c r="FX955" s="87"/>
      <c r="FY955" s="87"/>
      <c r="FZ955" s="87"/>
      <c r="GA955" s="87"/>
      <c r="GB955" s="87"/>
      <c r="GC955" s="87"/>
      <c r="GD955" s="87"/>
      <c r="GE955" s="87"/>
      <c r="GF955" s="87"/>
      <c r="GG955" s="87"/>
      <c r="GH955" s="87"/>
      <c r="GI955" s="87"/>
      <c r="GJ955" s="87"/>
      <c r="GK955" s="87"/>
      <c r="GL955" s="87"/>
      <c r="GM955" s="87"/>
      <c r="GN955" s="87"/>
      <c r="GO955" s="87"/>
      <c r="GP955" s="87"/>
      <c r="GQ955" s="87"/>
      <c r="GR955" s="87"/>
      <c r="GS955" s="87"/>
      <c r="GT955" s="87"/>
      <c r="GU955" s="87"/>
      <c r="GV955" s="87"/>
      <c r="GW955" s="87"/>
      <c r="GX955" s="87"/>
      <c r="GY955" s="87"/>
    </row>
    <row r="956" spans="1:207" s="91" customFormat="1" ht="30" customHeight="1" x14ac:dyDescent="0.25">
      <c r="A956" s="331">
        <v>648</v>
      </c>
      <c r="B956" s="245" t="s">
        <v>437</v>
      </c>
      <c r="C956" s="48">
        <v>1964</v>
      </c>
      <c r="D956" s="241" t="s">
        <v>201</v>
      </c>
      <c r="E956" s="241" t="s">
        <v>20</v>
      </c>
      <c r="F956" s="26">
        <v>5</v>
      </c>
      <c r="G956" s="26">
        <v>3</v>
      </c>
      <c r="H956" s="39">
        <f>I956+J956</f>
        <v>2049.1999999999998</v>
      </c>
      <c r="I956" s="124">
        <v>272.39999999999998</v>
      </c>
      <c r="J956" s="39">
        <v>1776.8</v>
      </c>
      <c r="K956" s="257">
        <f t="shared" si="277"/>
        <v>4901964.29</v>
      </c>
      <c r="L956" s="249">
        <v>0</v>
      </c>
      <c r="M956" s="249">
        <v>0</v>
      </c>
      <c r="N956" s="249">
        <v>0</v>
      </c>
      <c r="O956" s="39">
        <f>'[1]Прод. прилож (2)'!$D$773</f>
        <v>4901964.29</v>
      </c>
      <c r="P956" s="249">
        <f t="shared" si="281"/>
        <v>2392.1356090181534</v>
      </c>
      <c r="Q956" s="41">
        <v>9673</v>
      </c>
      <c r="R956" s="57" t="s">
        <v>92</v>
      </c>
      <c r="S956" s="15"/>
      <c r="T956" s="15"/>
      <c r="U956" s="15"/>
      <c r="V956" s="118"/>
      <c r="W956" s="118"/>
      <c r="X956" s="118"/>
      <c r="Y956" s="118"/>
      <c r="Z956" s="118"/>
      <c r="AA956" s="118"/>
      <c r="AB956" s="118"/>
      <c r="AC956" s="118"/>
      <c r="AD956" s="118"/>
      <c r="AE956" s="118"/>
      <c r="AF956" s="118"/>
      <c r="AG956" s="118"/>
      <c r="AH956" s="118"/>
      <c r="AI956" s="118"/>
      <c r="AJ956" s="118"/>
      <c r="AK956" s="118"/>
      <c r="AL956" s="118"/>
      <c r="AM956" s="118"/>
      <c r="AN956" s="118"/>
      <c r="AO956" s="118"/>
      <c r="AP956" s="118"/>
      <c r="AQ956" s="118"/>
      <c r="AR956" s="118"/>
      <c r="AS956" s="118"/>
      <c r="AT956" s="118"/>
      <c r="AU956" s="118"/>
      <c r="AV956" s="118"/>
      <c r="AW956" s="118"/>
      <c r="AX956" s="118"/>
      <c r="AY956" s="118"/>
      <c r="AZ956" s="118"/>
      <c r="BA956" s="118"/>
      <c r="BB956" s="118"/>
      <c r="BC956" s="118"/>
      <c r="BD956" s="118"/>
      <c r="BE956" s="118"/>
      <c r="BF956" s="118"/>
      <c r="BG956" s="118"/>
      <c r="BH956" s="118"/>
      <c r="BI956" s="118"/>
      <c r="BJ956" s="118"/>
      <c r="BK956" s="118"/>
      <c r="BL956" s="118"/>
      <c r="BM956" s="118"/>
      <c r="BN956" s="118"/>
      <c r="BO956" s="118"/>
      <c r="BP956" s="118"/>
      <c r="BQ956" s="118"/>
      <c r="BR956" s="118"/>
      <c r="BS956" s="118"/>
      <c r="BT956" s="118"/>
      <c r="BU956" s="118"/>
      <c r="BV956" s="118"/>
      <c r="BW956" s="118"/>
      <c r="BX956" s="118"/>
      <c r="BY956" s="118"/>
      <c r="BZ956" s="118"/>
      <c r="CA956" s="118"/>
      <c r="CB956" s="118"/>
      <c r="CC956" s="118"/>
      <c r="CD956" s="118"/>
      <c r="CE956" s="118"/>
      <c r="CF956" s="118"/>
      <c r="CG956" s="118"/>
      <c r="CH956" s="118"/>
      <c r="CI956" s="118"/>
      <c r="CJ956" s="118"/>
      <c r="CK956" s="118"/>
      <c r="CL956" s="118"/>
      <c r="CM956" s="118"/>
      <c r="CN956" s="118"/>
      <c r="CO956" s="118"/>
      <c r="CP956" s="118"/>
      <c r="CQ956" s="118"/>
      <c r="CR956" s="118"/>
      <c r="CS956" s="118"/>
      <c r="CT956" s="118"/>
      <c r="CU956" s="118"/>
      <c r="CV956" s="118"/>
      <c r="CW956" s="118"/>
      <c r="CX956" s="118"/>
      <c r="CY956" s="118"/>
      <c r="CZ956" s="118"/>
      <c r="DA956" s="118"/>
      <c r="DB956" s="118"/>
      <c r="DC956" s="118"/>
      <c r="DD956" s="118"/>
      <c r="DE956" s="118"/>
      <c r="DF956" s="118"/>
      <c r="DG956" s="118"/>
      <c r="DH956" s="118"/>
      <c r="DI956" s="118"/>
      <c r="DJ956" s="118"/>
      <c r="DK956" s="118"/>
      <c r="DL956" s="118"/>
      <c r="DM956" s="118"/>
      <c r="DN956" s="118"/>
      <c r="DO956" s="118"/>
      <c r="DP956" s="118"/>
      <c r="DQ956" s="118"/>
      <c r="DR956" s="118"/>
      <c r="DS956" s="118"/>
      <c r="DT956" s="118"/>
      <c r="DU956" s="118"/>
      <c r="DV956" s="118"/>
      <c r="DW956" s="118"/>
      <c r="DX956" s="118"/>
      <c r="DY956" s="118"/>
      <c r="DZ956" s="118"/>
      <c r="EA956" s="118"/>
      <c r="EB956" s="118"/>
      <c r="EC956" s="118"/>
      <c r="ED956" s="118"/>
      <c r="EE956" s="118"/>
      <c r="EF956" s="118"/>
      <c r="EG956" s="118"/>
      <c r="EH956" s="118"/>
      <c r="EI956" s="118"/>
      <c r="EJ956" s="118"/>
      <c r="EK956" s="118"/>
      <c r="EL956" s="118"/>
      <c r="EM956" s="118"/>
      <c r="EN956" s="118"/>
      <c r="EO956" s="118"/>
      <c r="EP956" s="118"/>
      <c r="EQ956" s="118"/>
      <c r="ER956" s="118"/>
      <c r="ES956" s="118"/>
      <c r="ET956" s="118"/>
      <c r="EU956" s="118"/>
      <c r="EV956" s="118"/>
      <c r="EW956" s="118"/>
      <c r="EX956" s="118"/>
      <c r="EY956" s="118"/>
      <c r="EZ956" s="118"/>
      <c r="FA956" s="118"/>
      <c r="FB956" s="118"/>
      <c r="FC956" s="118"/>
      <c r="FD956" s="118"/>
      <c r="FE956" s="118"/>
      <c r="FF956" s="118"/>
      <c r="FG956" s="118"/>
      <c r="FH956" s="118"/>
      <c r="FI956" s="118"/>
      <c r="FJ956" s="118"/>
      <c r="FK956" s="118"/>
      <c r="FL956" s="118"/>
      <c r="FM956" s="118"/>
      <c r="FN956" s="118"/>
      <c r="FO956" s="118"/>
      <c r="FP956" s="118"/>
      <c r="FQ956" s="118"/>
      <c r="FR956" s="118"/>
      <c r="FS956" s="118"/>
      <c r="FT956" s="118"/>
      <c r="FU956" s="118"/>
      <c r="FV956" s="118"/>
      <c r="FW956" s="118"/>
      <c r="FX956" s="118"/>
      <c r="FY956" s="118"/>
      <c r="FZ956" s="118"/>
      <c r="GA956" s="118"/>
      <c r="GB956" s="118"/>
      <c r="GC956" s="118"/>
      <c r="GD956" s="118"/>
      <c r="GE956" s="118"/>
      <c r="GF956" s="118"/>
      <c r="GG956" s="118"/>
      <c r="GH956" s="118"/>
      <c r="GI956" s="118"/>
      <c r="GJ956" s="118"/>
      <c r="GK956" s="118"/>
      <c r="GL956" s="118"/>
      <c r="GM956" s="118"/>
      <c r="GN956" s="118"/>
      <c r="GO956" s="118"/>
      <c r="GP956" s="118"/>
      <c r="GQ956" s="118"/>
      <c r="GR956" s="118"/>
      <c r="GS956" s="118"/>
      <c r="GT956" s="118"/>
      <c r="GU956" s="118"/>
      <c r="GV956" s="118"/>
      <c r="GW956" s="118"/>
      <c r="GX956" s="118"/>
      <c r="GY956" s="118"/>
    </row>
    <row r="957" spans="1:207" s="91" customFormat="1" ht="30" customHeight="1" x14ac:dyDescent="0.25">
      <c r="A957" s="295">
        <v>649</v>
      </c>
      <c r="B957" s="245" t="s">
        <v>438</v>
      </c>
      <c r="C957" s="47">
        <v>1967</v>
      </c>
      <c r="D957" s="241" t="s">
        <v>201</v>
      </c>
      <c r="E957" s="47" t="s">
        <v>20</v>
      </c>
      <c r="F957" s="247">
        <v>2</v>
      </c>
      <c r="G957" s="247">
        <v>2</v>
      </c>
      <c r="H957" s="39">
        <f>I957+J957</f>
        <v>731</v>
      </c>
      <c r="I957" s="39">
        <v>86.8</v>
      </c>
      <c r="J957" s="39">
        <v>644.20000000000005</v>
      </c>
      <c r="K957" s="257">
        <f t="shared" si="277"/>
        <v>50000</v>
      </c>
      <c r="L957" s="249">
        <v>0</v>
      </c>
      <c r="M957" s="249">
        <v>0</v>
      </c>
      <c r="N957" s="249">
        <v>0</v>
      </c>
      <c r="O957" s="39">
        <f>'[1]Прод. прилож (2)'!$D$1453</f>
        <v>50000</v>
      </c>
      <c r="P957" s="249">
        <f t="shared" si="281"/>
        <v>68.39945280437756</v>
      </c>
      <c r="Q957" s="41">
        <v>9673</v>
      </c>
      <c r="R957" s="57" t="s">
        <v>93</v>
      </c>
      <c r="S957" s="15"/>
      <c r="T957" s="15"/>
      <c r="U957" s="15"/>
      <c r="V957" s="118"/>
      <c r="W957" s="118"/>
      <c r="X957" s="118"/>
      <c r="Y957" s="118"/>
      <c r="Z957" s="118"/>
      <c r="AA957" s="118"/>
      <c r="AB957" s="118"/>
      <c r="AC957" s="118"/>
      <c r="AD957" s="118"/>
      <c r="AE957" s="118"/>
      <c r="AF957" s="118"/>
      <c r="AG957" s="118"/>
      <c r="AH957" s="118"/>
      <c r="AI957" s="118"/>
      <c r="AJ957" s="118"/>
      <c r="AK957" s="118"/>
      <c r="AL957" s="118"/>
      <c r="AM957" s="118"/>
      <c r="AN957" s="118"/>
      <c r="AO957" s="118"/>
      <c r="AP957" s="118"/>
      <c r="AQ957" s="118"/>
      <c r="AR957" s="118"/>
      <c r="AS957" s="118"/>
      <c r="AT957" s="118"/>
      <c r="AU957" s="118"/>
      <c r="AV957" s="118"/>
      <c r="AW957" s="118"/>
      <c r="AX957" s="118"/>
      <c r="AY957" s="118"/>
      <c r="AZ957" s="118"/>
      <c r="BA957" s="118"/>
      <c r="BB957" s="118"/>
      <c r="BC957" s="118"/>
      <c r="BD957" s="118"/>
      <c r="BE957" s="118"/>
      <c r="BF957" s="118"/>
      <c r="BG957" s="118"/>
      <c r="BH957" s="118"/>
      <c r="BI957" s="118"/>
      <c r="BJ957" s="118"/>
      <c r="BK957" s="118"/>
      <c r="BL957" s="118"/>
      <c r="BM957" s="118"/>
      <c r="BN957" s="118"/>
      <c r="BO957" s="118"/>
      <c r="BP957" s="118"/>
      <c r="BQ957" s="118"/>
      <c r="BR957" s="118"/>
      <c r="BS957" s="118"/>
      <c r="BT957" s="118"/>
      <c r="BU957" s="118"/>
      <c r="BV957" s="118"/>
      <c r="BW957" s="118"/>
      <c r="BX957" s="118"/>
      <c r="BY957" s="118"/>
      <c r="BZ957" s="118"/>
      <c r="CA957" s="118"/>
      <c r="CB957" s="118"/>
      <c r="CC957" s="118"/>
      <c r="CD957" s="118"/>
      <c r="CE957" s="118"/>
      <c r="CF957" s="118"/>
      <c r="CG957" s="118"/>
      <c r="CH957" s="118"/>
      <c r="CI957" s="118"/>
      <c r="CJ957" s="118"/>
      <c r="CK957" s="118"/>
      <c r="CL957" s="118"/>
      <c r="CM957" s="118"/>
      <c r="CN957" s="118"/>
      <c r="CO957" s="118"/>
      <c r="CP957" s="118"/>
      <c r="CQ957" s="118"/>
      <c r="CR957" s="118"/>
      <c r="CS957" s="118"/>
      <c r="CT957" s="118"/>
      <c r="CU957" s="118"/>
      <c r="CV957" s="118"/>
      <c r="CW957" s="118"/>
      <c r="CX957" s="118"/>
      <c r="CY957" s="118"/>
      <c r="CZ957" s="118"/>
      <c r="DA957" s="118"/>
      <c r="DB957" s="118"/>
      <c r="DC957" s="118"/>
      <c r="DD957" s="118"/>
      <c r="DE957" s="118"/>
      <c r="DF957" s="118"/>
      <c r="DG957" s="118"/>
      <c r="DH957" s="118"/>
      <c r="DI957" s="118"/>
      <c r="DJ957" s="118"/>
      <c r="DK957" s="118"/>
      <c r="DL957" s="118"/>
      <c r="DM957" s="118"/>
      <c r="DN957" s="118"/>
      <c r="DO957" s="118"/>
      <c r="DP957" s="118"/>
      <c r="DQ957" s="118"/>
      <c r="DR957" s="118"/>
      <c r="DS957" s="118"/>
      <c r="DT957" s="118"/>
      <c r="DU957" s="118"/>
      <c r="DV957" s="118"/>
      <c r="DW957" s="118"/>
      <c r="DX957" s="118"/>
      <c r="DY957" s="118"/>
      <c r="DZ957" s="118"/>
      <c r="EA957" s="118"/>
      <c r="EB957" s="118"/>
      <c r="EC957" s="118"/>
      <c r="ED957" s="118"/>
      <c r="EE957" s="118"/>
      <c r="EF957" s="118"/>
      <c r="EG957" s="118"/>
      <c r="EH957" s="118"/>
      <c r="EI957" s="118"/>
      <c r="EJ957" s="118"/>
      <c r="EK957" s="118"/>
      <c r="EL957" s="118"/>
      <c r="EM957" s="118"/>
      <c r="EN957" s="118"/>
      <c r="EO957" s="118"/>
      <c r="EP957" s="118"/>
      <c r="EQ957" s="118"/>
      <c r="ER957" s="118"/>
      <c r="ES957" s="118"/>
      <c r="ET957" s="118"/>
      <c r="EU957" s="118"/>
      <c r="EV957" s="118"/>
      <c r="EW957" s="118"/>
      <c r="EX957" s="118"/>
      <c r="EY957" s="118"/>
      <c r="EZ957" s="118"/>
      <c r="FA957" s="118"/>
      <c r="FB957" s="118"/>
      <c r="FC957" s="118"/>
      <c r="FD957" s="118"/>
      <c r="FE957" s="118"/>
      <c r="FF957" s="118"/>
      <c r="FG957" s="118"/>
      <c r="FH957" s="118"/>
      <c r="FI957" s="118"/>
      <c r="FJ957" s="118"/>
      <c r="FK957" s="118"/>
      <c r="FL957" s="118"/>
      <c r="FM957" s="118"/>
      <c r="FN957" s="118"/>
      <c r="FO957" s="118"/>
      <c r="FP957" s="118"/>
      <c r="FQ957" s="118"/>
      <c r="FR957" s="118"/>
      <c r="FS957" s="118"/>
      <c r="FT957" s="118"/>
      <c r="FU957" s="118"/>
      <c r="FV957" s="118"/>
      <c r="FW957" s="118"/>
      <c r="FX957" s="118"/>
      <c r="FY957" s="118"/>
      <c r="FZ957" s="118"/>
      <c r="GA957" s="118"/>
      <c r="GB957" s="118"/>
      <c r="GC957" s="118"/>
      <c r="GD957" s="118"/>
      <c r="GE957" s="118"/>
      <c r="GF957" s="118"/>
      <c r="GG957" s="118"/>
      <c r="GH957" s="118"/>
      <c r="GI957" s="118"/>
      <c r="GJ957" s="118"/>
      <c r="GK957" s="118"/>
      <c r="GL957" s="118"/>
      <c r="GM957" s="118"/>
      <c r="GN957" s="118"/>
      <c r="GO957" s="118"/>
      <c r="GP957" s="118"/>
      <c r="GQ957" s="118"/>
      <c r="GR957" s="118"/>
      <c r="GS957" s="118"/>
      <c r="GT957" s="118"/>
      <c r="GU957" s="118"/>
      <c r="GV957" s="118"/>
      <c r="GW957" s="118"/>
      <c r="GX957" s="118"/>
      <c r="GY957" s="118"/>
    </row>
    <row r="958" spans="1:207" s="91" customFormat="1" ht="30" customHeight="1" x14ac:dyDescent="0.25">
      <c r="A958" s="331">
        <v>650</v>
      </c>
      <c r="B958" s="245" t="s">
        <v>439</v>
      </c>
      <c r="C958" s="47">
        <v>1963</v>
      </c>
      <c r="D958" s="241" t="s">
        <v>201</v>
      </c>
      <c r="E958" s="47" t="s">
        <v>20</v>
      </c>
      <c r="F958" s="26">
        <v>2</v>
      </c>
      <c r="G958" s="26">
        <v>2</v>
      </c>
      <c r="H958" s="39">
        <v>643.63</v>
      </c>
      <c r="I958" s="124">
        <v>54.1</v>
      </c>
      <c r="J958" s="39">
        <v>444.68</v>
      </c>
      <c r="K958" s="257">
        <f t="shared" si="277"/>
        <v>33376.559999999998</v>
      </c>
      <c r="L958" s="249">
        <v>0</v>
      </c>
      <c r="M958" s="249">
        <v>0</v>
      </c>
      <c r="N958" s="249">
        <v>0</v>
      </c>
      <c r="O958" s="39">
        <f>'[1]Прод. прилож (2)'!$D$774</f>
        <v>33376.559999999998</v>
      </c>
      <c r="P958" s="249">
        <f t="shared" si="281"/>
        <v>51.856749996115781</v>
      </c>
      <c r="Q958" s="41">
        <v>9673</v>
      </c>
      <c r="R958" s="57" t="s">
        <v>92</v>
      </c>
      <c r="S958" s="15"/>
      <c r="T958" s="15"/>
      <c r="U958" s="15"/>
      <c r="V958" s="118"/>
      <c r="W958" s="118"/>
      <c r="X958" s="118"/>
      <c r="Y958" s="118"/>
      <c r="Z958" s="118"/>
      <c r="AA958" s="118"/>
      <c r="AB958" s="118"/>
      <c r="AC958" s="118"/>
      <c r="AD958" s="118"/>
      <c r="AE958" s="118"/>
      <c r="AF958" s="118"/>
      <c r="AG958" s="118"/>
      <c r="AH958" s="118"/>
      <c r="AI958" s="118"/>
      <c r="AJ958" s="118"/>
      <c r="AK958" s="118"/>
      <c r="AL958" s="118"/>
      <c r="AM958" s="118"/>
      <c r="AN958" s="118"/>
      <c r="AO958" s="118"/>
      <c r="AP958" s="118"/>
      <c r="AQ958" s="118"/>
      <c r="AR958" s="118"/>
      <c r="AS958" s="118"/>
      <c r="AT958" s="118"/>
      <c r="AU958" s="118"/>
      <c r="AV958" s="118"/>
      <c r="AW958" s="118"/>
      <c r="AX958" s="118"/>
      <c r="AY958" s="118"/>
      <c r="AZ958" s="118"/>
      <c r="BA958" s="118"/>
      <c r="BB958" s="118"/>
      <c r="BC958" s="118"/>
      <c r="BD958" s="118"/>
      <c r="BE958" s="118"/>
      <c r="BF958" s="118"/>
      <c r="BG958" s="118"/>
      <c r="BH958" s="118"/>
      <c r="BI958" s="118"/>
      <c r="BJ958" s="118"/>
      <c r="BK958" s="118"/>
      <c r="BL958" s="118"/>
      <c r="BM958" s="118"/>
      <c r="BN958" s="118"/>
      <c r="BO958" s="118"/>
      <c r="BP958" s="118"/>
      <c r="BQ958" s="118"/>
      <c r="BR958" s="118"/>
      <c r="BS958" s="118"/>
      <c r="BT958" s="118"/>
      <c r="BU958" s="118"/>
      <c r="BV958" s="118"/>
      <c r="BW958" s="118"/>
      <c r="BX958" s="118"/>
      <c r="BY958" s="118"/>
      <c r="BZ958" s="118"/>
      <c r="CA958" s="118"/>
      <c r="CB958" s="118"/>
      <c r="CC958" s="118"/>
      <c r="CD958" s="118"/>
      <c r="CE958" s="118"/>
      <c r="CF958" s="118"/>
      <c r="CG958" s="118"/>
      <c r="CH958" s="118"/>
      <c r="CI958" s="118"/>
      <c r="CJ958" s="118"/>
      <c r="CK958" s="118"/>
      <c r="CL958" s="118"/>
      <c r="CM958" s="118"/>
      <c r="CN958" s="118"/>
      <c r="CO958" s="118"/>
      <c r="CP958" s="118"/>
      <c r="CQ958" s="118"/>
      <c r="CR958" s="118"/>
      <c r="CS958" s="118"/>
      <c r="CT958" s="118"/>
      <c r="CU958" s="118"/>
      <c r="CV958" s="118"/>
      <c r="CW958" s="118"/>
      <c r="CX958" s="118"/>
      <c r="CY958" s="118"/>
      <c r="CZ958" s="118"/>
      <c r="DA958" s="118"/>
      <c r="DB958" s="118"/>
      <c r="DC958" s="118"/>
      <c r="DD958" s="118"/>
      <c r="DE958" s="118"/>
      <c r="DF958" s="118"/>
      <c r="DG958" s="118"/>
      <c r="DH958" s="118"/>
      <c r="DI958" s="118"/>
      <c r="DJ958" s="118"/>
      <c r="DK958" s="118"/>
      <c r="DL958" s="118"/>
      <c r="DM958" s="118"/>
      <c r="DN958" s="118"/>
      <c r="DO958" s="118"/>
      <c r="DP958" s="118"/>
      <c r="DQ958" s="118"/>
      <c r="DR958" s="118"/>
      <c r="DS958" s="118"/>
      <c r="DT958" s="118"/>
      <c r="DU958" s="118"/>
      <c r="DV958" s="118"/>
      <c r="DW958" s="118"/>
      <c r="DX958" s="118"/>
      <c r="DY958" s="118"/>
      <c r="DZ958" s="118"/>
      <c r="EA958" s="118"/>
      <c r="EB958" s="118"/>
      <c r="EC958" s="118"/>
      <c r="ED958" s="118"/>
      <c r="EE958" s="118"/>
      <c r="EF958" s="118"/>
      <c r="EG958" s="118"/>
      <c r="EH958" s="118"/>
      <c r="EI958" s="118"/>
      <c r="EJ958" s="118"/>
      <c r="EK958" s="118"/>
      <c r="EL958" s="118"/>
      <c r="EM958" s="118"/>
      <c r="EN958" s="118"/>
      <c r="EO958" s="118"/>
      <c r="EP958" s="118"/>
      <c r="EQ958" s="118"/>
      <c r="ER958" s="118"/>
      <c r="ES958" s="118"/>
      <c r="ET958" s="118"/>
      <c r="EU958" s="118"/>
      <c r="EV958" s="118"/>
      <c r="EW958" s="118"/>
      <c r="EX958" s="118"/>
      <c r="EY958" s="118"/>
      <c r="EZ958" s="118"/>
      <c r="FA958" s="118"/>
      <c r="FB958" s="118"/>
      <c r="FC958" s="118"/>
      <c r="FD958" s="118"/>
      <c r="FE958" s="118"/>
      <c r="FF958" s="118"/>
      <c r="FG958" s="118"/>
      <c r="FH958" s="118"/>
      <c r="FI958" s="118"/>
      <c r="FJ958" s="118"/>
      <c r="FK958" s="118"/>
      <c r="FL958" s="118"/>
      <c r="FM958" s="118"/>
      <c r="FN958" s="118"/>
      <c r="FO958" s="118"/>
      <c r="FP958" s="118"/>
      <c r="FQ958" s="118"/>
      <c r="FR958" s="118"/>
      <c r="FS958" s="118"/>
      <c r="FT958" s="118"/>
      <c r="FU958" s="118"/>
      <c r="FV958" s="118"/>
      <c r="FW958" s="118"/>
      <c r="FX958" s="118"/>
      <c r="FY958" s="118"/>
      <c r="FZ958" s="118"/>
      <c r="GA958" s="118"/>
      <c r="GB958" s="118"/>
      <c r="GC958" s="118"/>
      <c r="GD958" s="118"/>
      <c r="GE958" s="118"/>
      <c r="GF958" s="118"/>
      <c r="GG958" s="118"/>
      <c r="GH958" s="118"/>
      <c r="GI958" s="118"/>
      <c r="GJ958" s="118"/>
      <c r="GK958" s="118"/>
      <c r="GL958" s="118"/>
      <c r="GM958" s="118"/>
      <c r="GN958" s="118"/>
      <c r="GO958" s="118"/>
      <c r="GP958" s="118"/>
      <c r="GQ958" s="118"/>
      <c r="GR958" s="118"/>
      <c r="GS958" s="118"/>
      <c r="GT958" s="118"/>
      <c r="GU958" s="118"/>
      <c r="GV958" s="118"/>
      <c r="GW958" s="118"/>
      <c r="GX958" s="118"/>
      <c r="GY958" s="118"/>
    </row>
    <row r="959" spans="1:207" s="91" customFormat="1" ht="30" customHeight="1" x14ac:dyDescent="0.25">
      <c r="A959" s="295">
        <v>651</v>
      </c>
      <c r="B959" s="245" t="s">
        <v>440</v>
      </c>
      <c r="C959" s="47">
        <v>1965</v>
      </c>
      <c r="D959" s="241" t="s">
        <v>201</v>
      </c>
      <c r="E959" s="47" t="s">
        <v>20</v>
      </c>
      <c r="F959" s="26">
        <v>2</v>
      </c>
      <c r="G959" s="26">
        <v>2</v>
      </c>
      <c r="H959" s="39">
        <v>648.34</v>
      </c>
      <c r="I959" s="124">
        <v>57.9</v>
      </c>
      <c r="J959" s="39">
        <v>458.5</v>
      </c>
      <c r="K959" s="257">
        <f t="shared" si="277"/>
        <v>32609.87</v>
      </c>
      <c r="L959" s="249">
        <v>0</v>
      </c>
      <c r="M959" s="249">
        <v>0</v>
      </c>
      <c r="N959" s="249">
        <v>0</v>
      </c>
      <c r="O959" s="39">
        <f>'[1]Прод. прилож (2)'!$D$775</f>
        <v>32609.87</v>
      </c>
      <c r="P959" s="249">
        <f t="shared" si="281"/>
        <v>50.29748280223339</v>
      </c>
      <c r="Q959" s="41">
        <v>9673</v>
      </c>
      <c r="R959" s="57" t="s">
        <v>92</v>
      </c>
      <c r="S959" s="15"/>
      <c r="T959" s="15"/>
      <c r="U959" s="15"/>
      <c r="V959" s="118"/>
      <c r="W959" s="118"/>
      <c r="X959" s="118"/>
      <c r="Y959" s="118"/>
      <c r="Z959" s="118"/>
      <c r="AA959" s="118"/>
      <c r="AB959" s="118"/>
      <c r="AC959" s="118"/>
      <c r="AD959" s="118"/>
      <c r="AE959" s="118"/>
      <c r="AF959" s="118"/>
      <c r="AG959" s="118"/>
      <c r="AH959" s="118"/>
      <c r="AI959" s="118"/>
      <c r="AJ959" s="118"/>
      <c r="AK959" s="118"/>
      <c r="AL959" s="118"/>
      <c r="AM959" s="118"/>
      <c r="AN959" s="118"/>
      <c r="AO959" s="118"/>
      <c r="AP959" s="118"/>
      <c r="AQ959" s="118"/>
      <c r="AR959" s="118"/>
      <c r="AS959" s="118"/>
      <c r="AT959" s="118"/>
      <c r="AU959" s="118"/>
      <c r="AV959" s="118"/>
      <c r="AW959" s="118"/>
      <c r="AX959" s="118"/>
      <c r="AY959" s="118"/>
      <c r="AZ959" s="118"/>
      <c r="BA959" s="118"/>
      <c r="BB959" s="118"/>
      <c r="BC959" s="118"/>
      <c r="BD959" s="118"/>
      <c r="BE959" s="118"/>
      <c r="BF959" s="118"/>
      <c r="BG959" s="118"/>
      <c r="BH959" s="118"/>
      <c r="BI959" s="118"/>
      <c r="BJ959" s="118"/>
      <c r="BK959" s="118"/>
      <c r="BL959" s="118"/>
      <c r="BM959" s="118"/>
      <c r="BN959" s="118"/>
      <c r="BO959" s="118"/>
      <c r="BP959" s="118"/>
      <c r="BQ959" s="118"/>
      <c r="BR959" s="118"/>
      <c r="BS959" s="118"/>
      <c r="BT959" s="118"/>
      <c r="BU959" s="118"/>
      <c r="BV959" s="118"/>
      <c r="BW959" s="118"/>
      <c r="BX959" s="118"/>
      <c r="BY959" s="118"/>
      <c r="BZ959" s="118"/>
      <c r="CA959" s="118"/>
      <c r="CB959" s="118"/>
      <c r="CC959" s="118"/>
      <c r="CD959" s="118"/>
      <c r="CE959" s="118"/>
      <c r="CF959" s="118"/>
      <c r="CG959" s="118"/>
      <c r="CH959" s="118"/>
      <c r="CI959" s="118"/>
      <c r="CJ959" s="118"/>
      <c r="CK959" s="118"/>
      <c r="CL959" s="118"/>
      <c r="CM959" s="118"/>
      <c r="CN959" s="118"/>
      <c r="CO959" s="118"/>
      <c r="CP959" s="118"/>
      <c r="CQ959" s="118"/>
      <c r="CR959" s="118"/>
      <c r="CS959" s="118"/>
      <c r="CT959" s="118"/>
      <c r="CU959" s="118"/>
      <c r="CV959" s="118"/>
      <c r="CW959" s="118"/>
      <c r="CX959" s="118"/>
      <c r="CY959" s="118"/>
      <c r="CZ959" s="118"/>
      <c r="DA959" s="118"/>
      <c r="DB959" s="118"/>
      <c r="DC959" s="118"/>
      <c r="DD959" s="118"/>
      <c r="DE959" s="118"/>
      <c r="DF959" s="118"/>
      <c r="DG959" s="118"/>
      <c r="DH959" s="118"/>
      <c r="DI959" s="118"/>
      <c r="DJ959" s="118"/>
      <c r="DK959" s="118"/>
      <c r="DL959" s="118"/>
      <c r="DM959" s="118"/>
      <c r="DN959" s="118"/>
      <c r="DO959" s="118"/>
      <c r="DP959" s="118"/>
      <c r="DQ959" s="118"/>
      <c r="DR959" s="118"/>
      <c r="DS959" s="118"/>
      <c r="DT959" s="118"/>
      <c r="DU959" s="118"/>
      <c r="DV959" s="118"/>
      <c r="DW959" s="118"/>
      <c r="DX959" s="118"/>
      <c r="DY959" s="118"/>
      <c r="DZ959" s="118"/>
      <c r="EA959" s="118"/>
      <c r="EB959" s="118"/>
      <c r="EC959" s="118"/>
      <c r="ED959" s="118"/>
      <c r="EE959" s="118"/>
      <c r="EF959" s="118"/>
      <c r="EG959" s="118"/>
      <c r="EH959" s="118"/>
      <c r="EI959" s="118"/>
      <c r="EJ959" s="118"/>
      <c r="EK959" s="118"/>
      <c r="EL959" s="118"/>
      <c r="EM959" s="118"/>
      <c r="EN959" s="118"/>
      <c r="EO959" s="118"/>
      <c r="EP959" s="118"/>
      <c r="EQ959" s="118"/>
      <c r="ER959" s="118"/>
      <c r="ES959" s="118"/>
      <c r="ET959" s="118"/>
      <c r="EU959" s="118"/>
      <c r="EV959" s="118"/>
      <c r="EW959" s="118"/>
      <c r="EX959" s="118"/>
      <c r="EY959" s="118"/>
      <c r="EZ959" s="118"/>
      <c r="FA959" s="118"/>
      <c r="FB959" s="118"/>
      <c r="FC959" s="118"/>
      <c r="FD959" s="118"/>
      <c r="FE959" s="118"/>
      <c r="FF959" s="118"/>
      <c r="FG959" s="118"/>
      <c r="FH959" s="118"/>
      <c r="FI959" s="118"/>
      <c r="FJ959" s="118"/>
      <c r="FK959" s="118"/>
      <c r="FL959" s="118"/>
      <c r="FM959" s="118"/>
      <c r="FN959" s="118"/>
      <c r="FO959" s="118"/>
      <c r="FP959" s="118"/>
      <c r="FQ959" s="118"/>
      <c r="FR959" s="118"/>
      <c r="FS959" s="118"/>
      <c r="FT959" s="118"/>
      <c r="FU959" s="118"/>
      <c r="FV959" s="118"/>
      <c r="FW959" s="118"/>
      <c r="FX959" s="118"/>
      <c r="FY959" s="118"/>
      <c r="FZ959" s="118"/>
      <c r="GA959" s="118"/>
      <c r="GB959" s="118"/>
      <c r="GC959" s="118"/>
      <c r="GD959" s="118"/>
      <c r="GE959" s="118"/>
      <c r="GF959" s="118"/>
      <c r="GG959" s="118"/>
      <c r="GH959" s="118"/>
      <c r="GI959" s="118"/>
      <c r="GJ959" s="118"/>
      <c r="GK959" s="118"/>
      <c r="GL959" s="118"/>
      <c r="GM959" s="118"/>
      <c r="GN959" s="118"/>
      <c r="GO959" s="118"/>
      <c r="GP959" s="118"/>
      <c r="GQ959" s="118"/>
      <c r="GR959" s="118"/>
      <c r="GS959" s="118"/>
      <c r="GT959" s="118"/>
      <c r="GU959" s="118"/>
      <c r="GV959" s="118"/>
      <c r="GW959" s="118"/>
      <c r="GX959" s="118"/>
      <c r="GY959" s="118"/>
    </row>
    <row r="960" spans="1:207" s="87" customFormat="1" ht="30" customHeight="1" x14ac:dyDescent="0.25">
      <c r="A960" s="383">
        <v>652</v>
      </c>
      <c r="B960" s="363" t="s">
        <v>1319</v>
      </c>
      <c r="C960" s="403">
        <v>1988</v>
      </c>
      <c r="D960" s="374" t="s">
        <v>201</v>
      </c>
      <c r="E960" s="403" t="s">
        <v>20</v>
      </c>
      <c r="F960" s="413">
        <v>9</v>
      </c>
      <c r="G960" s="413">
        <v>4</v>
      </c>
      <c r="H960" s="415">
        <v>7077.8</v>
      </c>
      <c r="I960" s="417">
        <v>201</v>
      </c>
      <c r="J960" s="415">
        <v>6678.5</v>
      </c>
      <c r="K960" s="257">
        <f t="shared" si="277"/>
        <v>13772085.5</v>
      </c>
      <c r="L960" s="249">
        <v>0</v>
      </c>
      <c r="M960" s="249">
        <v>0</v>
      </c>
      <c r="N960" s="249">
        <v>0</v>
      </c>
      <c r="O960" s="39">
        <f>'[1]Прод. прилож (2)'!$D$776</f>
        <v>13772085.5</v>
      </c>
      <c r="P960" s="249">
        <f t="shared" si="281"/>
        <v>1945.8144479923139</v>
      </c>
      <c r="Q960" s="41">
        <v>9673</v>
      </c>
      <c r="R960" s="57" t="s">
        <v>92</v>
      </c>
      <c r="S960" s="15"/>
      <c r="T960" s="15"/>
      <c r="U960" s="15"/>
      <c r="V960" s="118"/>
      <c r="W960" s="118"/>
      <c r="X960" s="118"/>
      <c r="Y960" s="118"/>
      <c r="Z960" s="118"/>
      <c r="AA960" s="118"/>
      <c r="AB960" s="118"/>
      <c r="AC960" s="118"/>
      <c r="AD960" s="118"/>
      <c r="AE960" s="118"/>
      <c r="AF960" s="118"/>
      <c r="AG960" s="118"/>
      <c r="AH960" s="118"/>
      <c r="AI960" s="118"/>
      <c r="AJ960" s="118"/>
      <c r="AK960" s="118"/>
      <c r="AL960" s="118"/>
      <c r="AM960" s="118"/>
      <c r="AN960" s="118"/>
      <c r="AO960" s="118"/>
      <c r="AP960" s="118"/>
      <c r="AQ960" s="118"/>
      <c r="AR960" s="118"/>
      <c r="AS960" s="118"/>
      <c r="AT960" s="118"/>
      <c r="AU960" s="118"/>
      <c r="AV960" s="118"/>
      <c r="AW960" s="118"/>
      <c r="AX960" s="118"/>
      <c r="AY960" s="118"/>
      <c r="AZ960" s="118"/>
      <c r="BA960" s="118"/>
      <c r="BB960" s="118"/>
      <c r="BC960" s="118"/>
      <c r="BD960" s="118"/>
      <c r="BE960" s="118"/>
      <c r="BF960" s="118"/>
      <c r="BG960" s="118"/>
      <c r="BH960" s="118"/>
      <c r="BI960" s="118"/>
      <c r="BJ960" s="118"/>
      <c r="BK960" s="118"/>
      <c r="BL960" s="118"/>
      <c r="BM960" s="118"/>
      <c r="BN960" s="118"/>
      <c r="BO960" s="118"/>
      <c r="BP960" s="118"/>
      <c r="BQ960" s="118"/>
      <c r="BR960" s="118"/>
      <c r="BS960" s="118"/>
      <c r="BT960" s="118"/>
      <c r="BU960" s="118"/>
      <c r="BV960" s="118"/>
      <c r="BW960" s="118"/>
      <c r="BX960" s="118"/>
      <c r="BY960" s="118"/>
      <c r="BZ960" s="118"/>
      <c r="CA960" s="118"/>
      <c r="CB960" s="118"/>
      <c r="CC960" s="118"/>
      <c r="CD960" s="118"/>
      <c r="CE960" s="118"/>
      <c r="CF960" s="118"/>
      <c r="CG960" s="118"/>
      <c r="CH960" s="118"/>
      <c r="CI960" s="118"/>
      <c r="CJ960" s="118"/>
      <c r="CK960" s="118"/>
      <c r="CL960" s="118"/>
      <c r="CM960" s="118"/>
      <c r="CN960" s="118"/>
      <c r="CO960" s="118"/>
      <c r="CP960" s="118"/>
      <c r="CQ960" s="118"/>
      <c r="CR960" s="118"/>
      <c r="CS960" s="118"/>
      <c r="CT960" s="118"/>
      <c r="CU960" s="118"/>
      <c r="CV960" s="118"/>
      <c r="CW960" s="118"/>
      <c r="CX960" s="118"/>
      <c r="CY960" s="118"/>
      <c r="CZ960" s="118"/>
      <c r="DA960" s="118"/>
      <c r="DB960" s="118"/>
      <c r="DC960" s="118"/>
      <c r="DD960" s="118"/>
      <c r="DE960" s="118"/>
      <c r="DF960" s="118"/>
      <c r="DG960" s="118"/>
      <c r="DH960" s="118"/>
      <c r="DI960" s="118"/>
      <c r="DJ960" s="118"/>
      <c r="DK960" s="118"/>
      <c r="DL960" s="118"/>
      <c r="DM960" s="118"/>
      <c r="DN960" s="118"/>
      <c r="DO960" s="118"/>
      <c r="DP960" s="118"/>
      <c r="DQ960" s="118"/>
      <c r="DR960" s="118"/>
      <c r="DS960" s="118"/>
      <c r="DT960" s="118"/>
      <c r="DU960" s="118"/>
      <c r="DV960" s="118"/>
      <c r="DW960" s="118"/>
      <c r="DX960" s="118"/>
      <c r="DY960" s="118"/>
      <c r="DZ960" s="118"/>
      <c r="EA960" s="118"/>
      <c r="EB960" s="118"/>
      <c r="EC960" s="118"/>
      <c r="ED960" s="118"/>
      <c r="EE960" s="118"/>
      <c r="EF960" s="118"/>
      <c r="EG960" s="118"/>
      <c r="EH960" s="118"/>
      <c r="EI960" s="118"/>
      <c r="EJ960" s="118"/>
      <c r="EK960" s="118"/>
      <c r="EL960" s="118"/>
      <c r="EM960" s="118"/>
      <c r="EN960" s="118"/>
      <c r="EO960" s="118"/>
      <c r="EP960" s="118"/>
      <c r="EQ960" s="118"/>
      <c r="ER960" s="118"/>
      <c r="ES960" s="118"/>
      <c r="ET960" s="118"/>
      <c r="EU960" s="118"/>
      <c r="EV960" s="118"/>
      <c r="EW960" s="118"/>
      <c r="EX960" s="118"/>
      <c r="EY960" s="118"/>
      <c r="EZ960" s="118"/>
      <c r="FA960" s="118"/>
      <c r="FB960" s="118"/>
      <c r="FC960" s="118"/>
      <c r="FD960" s="118"/>
      <c r="FE960" s="118"/>
      <c r="FF960" s="118"/>
      <c r="FG960" s="118"/>
      <c r="FH960" s="118"/>
      <c r="FI960" s="118"/>
      <c r="FJ960" s="118"/>
      <c r="FK960" s="118"/>
      <c r="FL960" s="118"/>
      <c r="FM960" s="118"/>
      <c r="FN960" s="118"/>
      <c r="FO960" s="118"/>
      <c r="FP960" s="118"/>
      <c r="FQ960" s="118"/>
      <c r="FR960" s="118"/>
      <c r="FS960" s="118"/>
      <c r="FT960" s="118"/>
      <c r="FU960" s="118"/>
      <c r="FV960" s="118"/>
      <c r="FW960" s="118"/>
      <c r="FX960" s="118"/>
      <c r="FY960" s="118"/>
      <c r="FZ960" s="118"/>
      <c r="GA960" s="118"/>
      <c r="GB960" s="118"/>
      <c r="GC960" s="118"/>
      <c r="GD960" s="118"/>
      <c r="GE960" s="118"/>
      <c r="GF960" s="118"/>
      <c r="GG960" s="118"/>
      <c r="GH960" s="118"/>
      <c r="GI960" s="118"/>
      <c r="GJ960" s="118"/>
      <c r="GK960" s="118"/>
      <c r="GL960" s="118"/>
      <c r="GM960" s="118"/>
      <c r="GN960" s="118"/>
      <c r="GO960" s="118"/>
      <c r="GP960" s="118"/>
      <c r="GQ960" s="118"/>
      <c r="GR960" s="118"/>
      <c r="GS960" s="118"/>
      <c r="GT960" s="118"/>
      <c r="GU960" s="118"/>
      <c r="GV960" s="118"/>
      <c r="GW960" s="118"/>
      <c r="GX960" s="118"/>
      <c r="GY960" s="118"/>
    </row>
    <row r="961" spans="1:207" s="85" customFormat="1" ht="30" customHeight="1" x14ac:dyDescent="0.25">
      <c r="A961" s="384"/>
      <c r="B961" s="364"/>
      <c r="C961" s="404"/>
      <c r="D961" s="375"/>
      <c r="E961" s="404"/>
      <c r="F961" s="414"/>
      <c r="G961" s="414"/>
      <c r="H961" s="416"/>
      <c r="I961" s="418"/>
      <c r="J961" s="416"/>
      <c r="K961" s="257">
        <f>SUM(L961:O961)</f>
        <v>50000</v>
      </c>
      <c r="L961" s="249">
        <v>0</v>
      </c>
      <c r="M961" s="249">
        <v>0</v>
      </c>
      <c r="N961" s="249">
        <v>0</v>
      </c>
      <c r="O961" s="39">
        <f>'[1]Прод. прилож (2)'!$D$1454</f>
        <v>50000</v>
      </c>
      <c r="P961" s="249">
        <f>K961/H960</f>
        <v>7.0643420271835877</v>
      </c>
      <c r="Q961" s="41">
        <v>9673</v>
      </c>
      <c r="R961" s="57" t="s">
        <v>93</v>
      </c>
      <c r="S961" s="14"/>
      <c r="T961" s="14"/>
      <c r="U961" s="14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  <c r="FE961" s="2"/>
      <c r="FF961" s="2"/>
      <c r="FG961" s="2"/>
      <c r="FH961" s="2"/>
      <c r="FI961" s="2"/>
      <c r="FJ961" s="2"/>
      <c r="FK961" s="2"/>
      <c r="FL961" s="2"/>
      <c r="FM961" s="2"/>
      <c r="FN961" s="2"/>
      <c r="FO961" s="2"/>
      <c r="FP961" s="2"/>
      <c r="FQ961" s="2"/>
      <c r="FR961" s="2"/>
      <c r="FS961" s="2"/>
      <c r="FT961" s="2"/>
      <c r="FU961" s="2"/>
      <c r="FV961" s="2"/>
      <c r="FW961" s="2"/>
      <c r="FX961" s="2"/>
      <c r="FY961" s="2"/>
      <c r="FZ961" s="2"/>
      <c r="GA961" s="2"/>
      <c r="GB961" s="2"/>
      <c r="GC961" s="2"/>
      <c r="GD961" s="2"/>
      <c r="GE961" s="2"/>
      <c r="GF961" s="2"/>
      <c r="GG961" s="2"/>
      <c r="GH961" s="2"/>
      <c r="GI961" s="2"/>
      <c r="GJ961" s="2"/>
      <c r="GK961" s="2"/>
      <c r="GL961" s="2"/>
      <c r="GM961" s="2"/>
      <c r="GN961" s="2"/>
      <c r="GO961" s="2"/>
      <c r="GP961" s="2"/>
      <c r="GQ961" s="2"/>
      <c r="GR961" s="2"/>
      <c r="GS961" s="2"/>
      <c r="GT961" s="2"/>
      <c r="GU961" s="2"/>
      <c r="GV961" s="2"/>
      <c r="GW961" s="2"/>
      <c r="GX961" s="2"/>
      <c r="GY961" s="2"/>
    </row>
    <row r="962" spans="1:207" s="93" customFormat="1" ht="30" customHeight="1" x14ac:dyDescent="0.25">
      <c r="A962" s="171">
        <v>653</v>
      </c>
      <c r="B962" s="199" t="s">
        <v>442</v>
      </c>
      <c r="C962" s="181">
        <v>1953</v>
      </c>
      <c r="D962" s="179" t="s">
        <v>201</v>
      </c>
      <c r="E962" s="181" t="s">
        <v>20</v>
      </c>
      <c r="F962" s="183">
        <v>2</v>
      </c>
      <c r="G962" s="183">
        <v>2</v>
      </c>
      <c r="H962" s="185">
        <v>967.48</v>
      </c>
      <c r="I962" s="187">
        <v>0</v>
      </c>
      <c r="J962" s="39">
        <v>537.70000000000005</v>
      </c>
      <c r="K962" s="257">
        <f t="shared" si="277"/>
        <v>3674641.82</v>
      </c>
      <c r="L962" s="249">
        <v>0</v>
      </c>
      <c r="M962" s="249">
        <v>0</v>
      </c>
      <c r="N962" s="249">
        <v>0</v>
      </c>
      <c r="O962" s="39">
        <f>'[1]Прод. прилож (2)'!$D$260</f>
        <v>3674641.82</v>
      </c>
      <c r="P962" s="249">
        <f t="shared" si="281"/>
        <v>3798.1579154091037</v>
      </c>
      <c r="Q962" s="41">
        <v>9673</v>
      </c>
      <c r="R962" s="57" t="s">
        <v>91</v>
      </c>
      <c r="S962" s="136"/>
      <c r="T962" s="14"/>
      <c r="U962" s="14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  <c r="FE962" s="2"/>
      <c r="FF962" s="2"/>
      <c r="FG962" s="2"/>
      <c r="FH962" s="2"/>
      <c r="FI962" s="2"/>
      <c r="FJ962" s="2"/>
      <c r="FK962" s="2"/>
      <c r="FL962" s="2"/>
      <c r="FM962" s="2"/>
      <c r="FN962" s="2"/>
      <c r="FO962" s="2"/>
      <c r="FP962" s="2"/>
      <c r="FQ962" s="2"/>
      <c r="FR962" s="2"/>
      <c r="FS962" s="2"/>
      <c r="FT962" s="2"/>
      <c r="FU962" s="2"/>
      <c r="FV962" s="2"/>
      <c r="FW962" s="2"/>
      <c r="FX962" s="2"/>
      <c r="FY962" s="2"/>
      <c r="FZ962" s="2"/>
      <c r="GA962" s="2"/>
      <c r="GB962" s="2"/>
      <c r="GC962" s="2"/>
      <c r="GD962" s="2"/>
      <c r="GE962" s="2"/>
      <c r="GF962" s="2"/>
      <c r="GG962" s="2"/>
      <c r="GH962" s="2"/>
      <c r="GI962" s="2"/>
      <c r="GJ962" s="2"/>
      <c r="GK962" s="2"/>
      <c r="GL962" s="2"/>
      <c r="GM962" s="2"/>
      <c r="GN962" s="2"/>
      <c r="GO962" s="2"/>
      <c r="GP962" s="2"/>
      <c r="GQ962" s="2"/>
      <c r="GR962" s="2"/>
      <c r="GS962" s="2"/>
      <c r="GT962" s="2"/>
      <c r="GU962" s="2"/>
      <c r="GV962" s="2"/>
      <c r="GW962" s="2"/>
      <c r="GX962" s="2"/>
      <c r="GY962" s="2"/>
    </row>
    <row r="963" spans="1:207" s="93" customFormat="1" ht="30" customHeight="1" x14ac:dyDescent="0.25">
      <c r="A963" s="171">
        <v>654</v>
      </c>
      <c r="B963" s="199" t="s">
        <v>812</v>
      </c>
      <c r="C963" s="181">
        <v>1960</v>
      </c>
      <c r="D963" s="179" t="s">
        <v>201</v>
      </c>
      <c r="E963" s="181" t="s">
        <v>20</v>
      </c>
      <c r="F963" s="183">
        <v>2</v>
      </c>
      <c r="G963" s="183">
        <v>2</v>
      </c>
      <c r="H963" s="185">
        <v>636.6</v>
      </c>
      <c r="I963" s="187">
        <v>0</v>
      </c>
      <c r="J963" s="39">
        <v>636.6</v>
      </c>
      <c r="K963" s="257">
        <f t="shared" si="277"/>
        <v>4199725</v>
      </c>
      <c r="L963" s="249">
        <v>0</v>
      </c>
      <c r="M963" s="249">
        <v>0</v>
      </c>
      <c r="N963" s="249">
        <v>0</v>
      </c>
      <c r="O963" s="39">
        <f>'[1]Прод. прилож (2)'!$D$261</f>
        <v>4199725</v>
      </c>
      <c r="P963" s="249">
        <f t="shared" si="281"/>
        <v>6597.117499214577</v>
      </c>
      <c r="Q963" s="41">
        <v>9673</v>
      </c>
      <c r="R963" s="57" t="s">
        <v>91</v>
      </c>
      <c r="S963" s="136"/>
      <c r="T963" s="14"/>
      <c r="U963" s="14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  <c r="FE963" s="2"/>
      <c r="FF963" s="2"/>
      <c r="FG963" s="2"/>
      <c r="FH963" s="2"/>
      <c r="FI963" s="2"/>
      <c r="FJ963" s="2"/>
      <c r="FK963" s="2"/>
      <c r="FL963" s="2"/>
      <c r="FM963" s="2"/>
      <c r="FN963" s="2"/>
      <c r="FO963" s="2"/>
      <c r="FP963" s="2"/>
      <c r="FQ963" s="2"/>
      <c r="FR963" s="2"/>
      <c r="FS963" s="2"/>
      <c r="FT963" s="2"/>
      <c r="FU963" s="2"/>
      <c r="FV963" s="2"/>
      <c r="FW963" s="2"/>
      <c r="FX963" s="2"/>
      <c r="FY963" s="2"/>
      <c r="FZ963" s="2"/>
      <c r="GA963" s="2"/>
      <c r="GB963" s="2"/>
      <c r="GC963" s="2"/>
      <c r="GD963" s="2"/>
      <c r="GE963" s="2"/>
      <c r="GF963" s="2"/>
      <c r="GG963" s="2"/>
      <c r="GH963" s="2"/>
      <c r="GI963" s="2"/>
      <c r="GJ963" s="2"/>
      <c r="GK963" s="2"/>
      <c r="GL963" s="2"/>
      <c r="GM963" s="2"/>
      <c r="GN963" s="2"/>
      <c r="GO963" s="2"/>
      <c r="GP963" s="2"/>
      <c r="GQ963" s="2"/>
      <c r="GR963" s="2"/>
      <c r="GS963" s="2"/>
      <c r="GT963" s="2"/>
      <c r="GU963" s="2"/>
      <c r="GV963" s="2"/>
      <c r="GW963" s="2"/>
      <c r="GX963" s="2"/>
      <c r="GY963" s="2"/>
    </row>
    <row r="964" spans="1:207" s="93" customFormat="1" ht="30" customHeight="1" x14ac:dyDescent="0.25">
      <c r="A964" s="383">
        <v>655</v>
      </c>
      <c r="B964" s="363" t="s">
        <v>443</v>
      </c>
      <c r="C964" s="403">
        <v>1964</v>
      </c>
      <c r="D964" s="374" t="s">
        <v>201</v>
      </c>
      <c r="E964" s="529" t="s">
        <v>20</v>
      </c>
      <c r="F964" s="413">
        <v>2</v>
      </c>
      <c r="G964" s="413">
        <v>2</v>
      </c>
      <c r="H964" s="415">
        <v>458.1</v>
      </c>
      <c r="I964" s="417">
        <v>0</v>
      </c>
      <c r="J964" s="415">
        <v>458.1</v>
      </c>
      <c r="K964" s="257">
        <f t="shared" si="277"/>
        <v>22164.89</v>
      </c>
      <c r="L964" s="249">
        <v>0</v>
      </c>
      <c r="M964" s="249">
        <v>0</v>
      </c>
      <c r="N964" s="249">
        <v>0</v>
      </c>
      <c r="O964" s="39">
        <f>'[1]Прод. прилож (2)'!$D$778</f>
        <v>22164.89</v>
      </c>
      <c r="P964" s="249">
        <f t="shared" si="281"/>
        <v>48.384392054136647</v>
      </c>
      <c r="Q964" s="41">
        <v>9673</v>
      </c>
      <c r="R964" s="57" t="s">
        <v>92</v>
      </c>
      <c r="S964" s="14"/>
      <c r="T964" s="14"/>
      <c r="U964" s="14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  <c r="FE964" s="2"/>
      <c r="FF964" s="2"/>
      <c r="FG964" s="2"/>
      <c r="FH964" s="2"/>
      <c r="FI964" s="2"/>
      <c r="FJ964" s="2"/>
      <c r="FK964" s="2"/>
      <c r="FL964" s="2"/>
      <c r="FM964" s="2"/>
      <c r="FN964" s="2"/>
      <c r="FO964" s="2"/>
      <c r="FP964" s="2"/>
      <c r="FQ964" s="2"/>
      <c r="FR964" s="2"/>
      <c r="FS964" s="2"/>
      <c r="FT964" s="2"/>
      <c r="FU964" s="2"/>
      <c r="FV964" s="2"/>
      <c r="FW964" s="2"/>
      <c r="FX964" s="2"/>
      <c r="FY964" s="2"/>
      <c r="FZ964" s="2"/>
      <c r="GA964" s="2"/>
      <c r="GB964" s="2"/>
      <c r="GC964" s="2"/>
      <c r="GD964" s="2"/>
      <c r="GE964" s="2"/>
      <c r="GF964" s="2"/>
      <c r="GG964" s="2"/>
      <c r="GH964" s="2"/>
      <c r="GI964" s="2"/>
      <c r="GJ964" s="2"/>
      <c r="GK964" s="2"/>
      <c r="GL964" s="2"/>
      <c r="GM964" s="2"/>
      <c r="GN964" s="2"/>
      <c r="GO964" s="2"/>
      <c r="GP964" s="2"/>
      <c r="GQ964" s="2"/>
      <c r="GR964" s="2"/>
      <c r="GS964" s="2"/>
      <c r="GT964" s="2"/>
      <c r="GU964" s="2"/>
      <c r="GV964" s="2"/>
      <c r="GW964" s="2"/>
      <c r="GX964" s="2"/>
      <c r="GY964" s="2"/>
    </row>
    <row r="965" spans="1:207" s="93" customFormat="1" ht="30" customHeight="1" x14ac:dyDescent="0.25">
      <c r="A965" s="384"/>
      <c r="B965" s="364"/>
      <c r="C965" s="404"/>
      <c r="D965" s="375"/>
      <c r="E965" s="530"/>
      <c r="F965" s="414"/>
      <c r="G965" s="414"/>
      <c r="H965" s="416"/>
      <c r="I965" s="418"/>
      <c r="J965" s="416"/>
      <c r="K965" s="257">
        <f t="shared" si="277"/>
        <v>3855568</v>
      </c>
      <c r="L965" s="185">
        <v>0</v>
      </c>
      <c r="M965" s="185">
        <v>0</v>
      </c>
      <c r="N965" s="185">
        <v>0</v>
      </c>
      <c r="O965" s="39">
        <f>'[1]Прод. прилож (2)'!$D$1455</f>
        <v>3855568</v>
      </c>
      <c r="P965" s="249">
        <f>K965/H964</f>
        <v>8416.4330932110897</v>
      </c>
      <c r="Q965" s="41">
        <v>9673</v>
      </c>
      <c r="R965" s="57" t="s">
        <v>93</v>
      </c>
      <c r="S965" s="14"/>
      <c r="T965" s="14"/>
      <c r="U965" s="14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  <c r="FE965" s="2"/>
      <c r="FF965" s="2"/>
      <c r="FG965" s="2"/>
      <c r="FH965" s="2"/>
      <c r="FI965" s="2"/>
      <c r="FJ965" s="2"/>
      <c r="FK965" s="2"/>
      <c r="FL965" s="2"/>
      <c r="FM965" s="2"/>
      <c r="FN965" s="2"/>
      <c r="FO965" s="2"/>
      <c r="FP965" s="2"/>
      <c r="FQ965" s="2"/>
      <c r="FR965" s="2"/>
      <c r="FS965" s="2"/>
      <c r="FT965" s="2"/>
      <c r="FU965" s="2"/>
      <c r="FV965" s="2"/>
      <c r="FW965" s="2"/>
      <c r="FX965" s="2"/>
      <c r="FY965" s="2"/>
      <c r="FZ965" s="2"/>
      <c r="GA965" s="2"/>
      <c r="GB965" s="2"/>
      <c r="GC965" s="2"/>
      <c r="GD965" s="2"/>
      <c r="GE965" s="2"/>
      <c r="GF965" s="2"/>
      <c r="GG965" s="2"/>
      <c r="GH965" s="2"/>
      <c r="GI965" s="2"/>
      <c r="GJ965" s="2"/>
      <c r="GK965" s="2"/>
      <c r="GL965" s="2"/>
      <c r="GM965" s="2"/>
      <c r="GN965" s="2"/>
      <c r="GO965" s="2"/>
      <c r="GP965" s="2"/>
      <c r="GQ965" s="2"/>
      <c r="GR965" s="2"/>
      <c r="GS965" s="2"/>
      <c r="GT965" s="2"/>
      <c r="GU965" s="2"/>
      <c r="GV965" s="2"/>
      <c r="GW965" s="2"/>
      <c r="GX965" s="2"/>
      <c r="GY965" s="2"/>
    </row>
    <row r="966" spans="1:207" s="91" customFormat="1" ht="30" customHeight="1" x14ac:dyDescent="0.25">
      <c r="A966" s="383">
        <v>656</v>
      </c>
      <c r="B966" s="363" t="s">
        <v>444</v>
      </c>
      <c r="C966" s="403">
        <v>1964</v>
      </c>
      <c r="D966" s="374" t="s">
        <v>201</v>
      </c>
      <c r="E966" s="529" t="s">
        <v>20</v>
      </c>
      <c r="F966" s="413">
        <v>2</v>
      </c>
      <c r="G966" s="413">
        <v>2</v>
      </c>
      <c r="H966" s="415">
        <v>453.7</v>
      </c>
      <c r="I966" s="417">
        <v>0</v>
      </c>
      <c r="J966" s="415">
        <v>453.7</v>
      </c>
      <c r="K966" s="257">
        <f t="shared" si="277"/>
        <v>22164.89</v>
      </c>
      <c r="L966" s="249">
        <v>0</v>
      </c>
      <c r="M966" s="249">
        <v>0</v>
      </c>
      <c r="N966" s="249">
        <v>0</v>
      </c>
      <c r="O966" s="39">
        <f>'[1]Прод. прилож (2)'!$D$779</f>
        <v>22164.89</v>
      </c>
      <c r="P966" s="249">
        <f t="shared" si="281"/>
        <v>48.853625743883626</v>
      </c>
      <c r="Q966" s="41">
        <v>9673</v>
      </c>
      <c r="R966" s="57" t="s">
        <v>92</v>
      </c>
      <c r="S966" s="15"/>
      <c r="T966" s="15"/>
      <c r="U966" s="15"/>
      <c r="V966" s="118"/>
      <c r="W966" s="118"/>
      <c r="X966" s="118"/>
      <c r="Y966" s="118"/>
      <c r="Z966" s="118"/>
      <c r="AA966" s="118"/>
      <c r="AB966" s="118"/>
      <c r="AC966" s="118"/>
      <c r="AD966" s="118"/>
      <c r="AE966" s="118"/>
      <c r="AF966" s="118"/>
      <c r="AG966" s="118"/>
      <c r="AH966" s="118"/>
      <c r="AI966" s="118"/>
      <c r="AJ966" s="118"/>
      <c r="AK966" s="118"/>
      <c r="AL966" s="118"/>
      <c r="AM966" s="118"/>
      <c r="AN966" s="118"/>
      <c r="AO966" s="118"/>
      <c r="AP966" s="118"/>
      <c r="AQ966" s="118"/>
      <c r="AR966" s="118"/>
      <c r="AS966" s="118"/>
      <c r="AT966" s="118"/>
      <c r="AU966" s="118"/>
      <c r="AV966" s="118"/>
      <c r="AW966" s="118"/>
      <c r="AX966" s="118"/>
      <c r="AY966" s="118"/>
      <c r="AZ966" s="118"/>
      <c r="BA966" s="118"/>
      <c r="BB966" s="118"/>
      <c r="BC966" s="118"/>
      <c r="BD966" s="118"/>
      <c r="BE966" s="118"/>
      <c r="BF966" s="118"/>
      <c r="BG966" s="118"/>
      <c r="BH966" s="118"/>
      <c r="BI966" s="118"/>
      <c r="BJ966" s="118"/>
      <c r="BK966" s="118"/>
      <c r="BL966" s="118"/>
      <c r="BM966" s="118"/>
      <c r="BN966" s="118"/>
      <c r="BO966" s="118"/>
      <c r="BP966" s="118"/>
      <c r="BQ966" s="118"/>
      <c r="BR966" s="118"/>
      <c r="BS966" s="118"/>
      <c r="BT966" s="118"/>
      <c r="BU966" s="118"/>
      <c r="BV966" s="118"/>
      <c r="BW966" s="118"/>
      <c r="BX966" s="118"/>
      <c r="BY966" s="118"/>
      <c r="BZ966" s="118"/>
      <c r="CA966" s="118"/>
      <c r="CB966" s="118"/>
      <c r="CC966" s="118"/>
      <c r="CD966" s="118"/>
      <c r="CE966" s="118"/>
      <c r="CF966" s="118"/>
      <c r="CG966" s="118"/>
      <c r="CH966" s="118"/>
      <c r="CI966" s="118"/>
      <c r="CJ966" s="118"/>
      <c r="CK966" s="118"/>
      <c r="CL966" s="118"/>
      <c r="CM966" s="118"/>
      <c r="CN966" s="118"/>
      <c r="CO966" s="118"/>
      <c r="CP966" s="118"/>
      <c r="CQ966" s="118"/>
      <c r="CR966" s="118"/>
      <c r="CS966" s="118"/>
      <c r="CT966" s="118"/>
      <c r="CU966" s="118"/>
      <c r="CV966" s="118"/>
      <c r="CW966" s="118"/>
      <c r="CX966" s="118"/>
      <c r="CY966" s="118"/>
      <c r="CZ966" s="118"/>
      <c r="DA966" s="118"/>
      <c r="DB966" s="118"/>
      <c r="DC966" s="118"/>
      <c r="DD966" s="118"/>
      <c r="DE966" s="118"/>
      <c r="DF966" s="118"/>
      <c r="DG966" s="118"/>
      <c r="DH966" s="118"/>
      <c r="DI966" s="118"/>
      <c r="DJ966" s="118"/>
      <c r="DK966" s="118"/>
      <c r="DL966" s="118"/>
      <c r="DM966" s="118"/>
      <c r="DN966" s="118"/>
      <c r="DO966" s="118"/>
      <c r="DP966" s="118"/>
      <c r="DQ966" s="118"/>
      <c r="DR966" s="118"/>
      <c r="DS966" s="118"/>
      <c r="DT966" s="118"/>
      <c r="DU966" s="118"/>
      <c r="DV966" s="118"/>
      <c r="DW966" s="118"/>
      <c r="DX966" s="118"/>
      <c r="DY966" s="118"/>
      <c r="DZ966" s="118"/>
      <c r="EA966" s="118"/>
      <c r="EB966" s="118"/>
      <c r="EC966" s="118"/>
      <c r="ED966" s="118"/>
      <c r="EE966" s="118"/>
      <c r="EF966" s="118"/>
      <c r="EG966" s="118"/>
      <c r="EH966" s="118"/>
      <c r="EI966" s="118"/>
      <c r="EJ966" s="118"/>
      <c r="EK966" s="118"/>
      <c r="EL966" s="118"/>
      <c r="EM966" s="118"/>
      <c r="EN966" s="118"/>
      <c r="EO966" s="118"/>
      <c r="EP966" s="118"/>
      <c r="EQ966" s="118"/>
      <c r="ER966" s="118"/>
      <c r="ES966" s="118"/>
      <c r="ET966" s="118"/>
      <c r="EU966" s="118"/>
      <c r="EV966" s="118"/>
      <c r="EW966" s="118"/>
      <c r="EX966" s="118"/>
      <c r="EY966" s="118"/>
      <c r="EZ966" s="118"/>
      <c r="FA966" s="118"/>
      <c r="FB966" s="118"/>
      <c r="FC966" s="118"/>
      <c r="FD966" s="118"/>
      <c r="FE966" s="118"/>
      <c r="FF966" s="118"/>
      <c r="FG966" s="118"/>
      <c r="FH966" s="118"/>
      <c r="FI966" s="118"/>
      <c r="FJ966" s="118"/>
      <c r="FK966" s="118"/>
      <c r="FL966" s="118"/>
      <c r="FM966" s="118"/>
      <c r="FN966" s="118"/>
      <c r="FO966" s="118"/>
      <c r="FP966" s="118"/>
      <c r="FQ966" s="118"/>
      <c r="FR966" s="118"/>
      <c r="FS966" s="118"/>
      <c r="FT966" s="118"/>
      <c r="FU966" s="118"/>
      <c r="FV966" s="118"/>
      <c r="FW966" s="118"/>
      <c r="FX966" s="118"/>
      <c r="FY966" s="118"/>
      <c r="FZ966" s="118"/>
      <c r="GA966" s="118"/>
      <c r="GB966" s="118"/>
      <c r="GC966" s="118"/>
      <c r="GD966" s="118"/>
      <c r="GE966" s="118"/>
      <c r="GF966" s="118"/>
      <c r="GG966" s="118"/>
      <c r="GH966" s="118"/>
      <c r="GI966" s="118"/>
      <c r="GJ966" s="118"/>
      <c r="GK966" s="118"/>
      <c r="GL966" s="118"/>
      <c r="GM966" s="118"/>
      <c r="GN966" s="118"/>
      <c r="GO966" s="118"/>
      <c r="GP966" s="118"/>
      <c r="GQ966" s="118"/>
      <c r="GR966" s="118"/>
      <c r="GS966" s="118"/>
      <c r="GT966" s="118"/>
      <c r="GU966" s="118"/>
      <c r="GV966" s="118"/>
      <c r="GW966" s="118"/>
      <c r="GX966" s="118"/>
      <c r="GY966" s="118"/>
    </row>
    <row r="967" spans="1:207" s="91" customFormat="1" ht="30" customHeight="1" x14ac:dyDescent="0.25">
      <c r="A967" s="384"/>
      <c r="B967" s="364"/>
      <c r="C967" s="404"/>
      <c r="D967" s="375"/>
      <c r="E967" s="530"/>
      <c r="F967" s="414"/>
      <c r="G967" s="414"/>
      <c r="H967" s="416"/>
      <c r="I967" s="418"/>
      <c r="J967" s="416"/>
      <c r="K967" s="257">
        <f t="shared" si="277"/>
        <v>5536078</v>
      </c>
      <c r="L967" s="185">
        <v>0</v>
      </c>
      <c r="M967" s="185">
        <v>0</v>
      </c>
      <c r="N967" s="185">
        <v>0</v>
      </c>
      <c r="O967" s="39">
        <f>'[1]Прод. прилож (2)'!$D$1456</f>
        <v>5536078</v>
      </c>
      <c r="P967" s="249">
        <f>K967/H966</f>
        <v>12202.067445448534</v>
      </c>
      <c r="Q967" s="41">
        <v>9673</v>
      </c>
      <c r="R967" s="57" t="s">
        <v>93</v>
      </c>
      <c r="S967" s="15"/>
      <c r="T967" s="15"/>
      <c r="U967" s="15"/>
      <c r="V967" s="118"/>
      <c r="W967" s="118"/>
      <c r="X967" s="118"/>
      <c r="Y967" s="118"/>
      <c r="Z967" s="118"/>
      <c r="AA967" s="118"/>
      <c r="AB967" s="118"/>
      <c r="AC967" s="118"/>
      <c r="AD967" s="118"/>
      <c r="AE967" s="118"/>
      <c r="AF967" s="118"/>
      <c r="AG967" s="118"/>
      <c r="AH967" s="118"/>
      <c r="AI967" s="118"/>
      <c r="AJ967" s="118"/>
      <c r="AK967" s="118"/>
      <c r="AL967" s="118"/>
      <c r="AM967" s="118"/>
      <c r="AN967" s="118"/>
      <c r="AO967" s="118"/>
      <c r="AP967" s="118"/>
      <c r="AQ967" s="118"/>
      <c r="AR967" s="118"/>
      <c r="AS967" s="118"/>
      <c r="AT967" s="118"/>
      <c r="AU967" s="118"/>
      <c r="AV967" s="118"/>
      <c r="AW967" s="118"/>
      <c r="AX967" s="118"/>
      <c r="AY967" s="118"/>
      <c r="AZ967" s="118"/>
      <c r="BA967" s="118"/>
      <c r="BB967" s="118"/>
      <c r="BC967" s="118"/>
      <c r="BD967" s="118"/>
      <c r="BE967" s="118"/>
      <c r="BF967" s="118"/>
      <c r="BG967" s="118"/>
      <c r="BH967" s="118"/>
      <c r="BI967" s="118"/>
      <c r="BJ967" s="118"/>
      <c r="BK967" s="118"/>
      <c r="BL967" s="118"/>
      <c r="BM967" s="118"/>
      <c r="BN967" s="118"/>
      <c r="BO967" s="118"/>
      <c r="BP967" s="118"/>
      <c r="BQ967" s="118"/>
      <c r="BR967" s="118"/>
      <c r="BS967" s="118"/>
      <c r="BT967" s="118"/>
      <c r="BU967" s="118"/>
      <c r="BV967" s="118"/>
      <c r="BW967" s="118"/>
      <c r="BX967" s="118"/>
      <c r="BY967" s="118"/>
      <c r="BZ967" s="118"/>
      <c r="CA967" s="118"/>
      <c r="CB967" s="118"/>
      <c r="CC967" s="118"/>
      <c r="CD967" s="118"/>
      <c r="CE967" s="118"/>
      <c r="CF967" s="118"/>
      <c r="CG967" s="118"/>
      <c r="CH967" s="118"/>
      <c r="CI967" s="118"/>
      <c r="CJ967" s="118"/>
      <c r="CK967" s="118"/>
      <c r="CL967" s="118"/>
      <c r="CM967" s="118"/>
      <c r="CN967" s="118"/>
      <c r="CO967" s="118"/>
      <c r="CP967" s="118"/>
      <c r="CQ967" s="118"/>
      <c r="CR967" s="118"/>
      <c r="CS967" s="118"/>
      <c r="CT967" s="118"/>
      <c r="CU967" s="118"/>
      <c r="CV967" s="118"/>
      <c r="CW967" s="118"/>
      <c r="CX967" s="118"/>
      <c r="CY967" s="118"/>
      <c r="CZ967" s="118"/>
      <c r="DA967" s="118"/>
      <c r="DB967" s="118"/>
      <c r="DC967" s="118"/>
      <c r="DD967" s="118"/>
      <c r="DE967" s="118"/>
      <c r="DF967" s="118"/>
      <c r="DG967" s="118"/>
      <c r="DH967" s="118"/>
      <c r="DI967" s="118"/>
      <c r="DJ967" s="118"/>
      <c r="DK967" s="118"/>
      <c r="DL967" s="118"/>
      <c r="DM967" s="118"/>
      <c r="DN967" s="118"/>
      <c r="DO967" s="118"/>
      <c r="DP967" s="118"/>
      <c r="DQ967" s="118"/>
      <c r="DR967" s="118"/>
      <c r="DS967" s="118"/>
      <c r="DT967" s="118"/>
      <c r="DU967" s="118"/>
      <c r="DV967" s="118"/>
      <c r="DW967" s="118"/>
      <c r="DX967" s="118"/>
      <c r="DY967" s="118"/>
      <c r="DZ967" s="118"/>
      <c r="EA967" s="118"/>
      <c r="EB967" s="118"/>
      <c r="EC967" s="118"/>
      <c r="ED967" s="118"/>
      <c r="EE967" s="118"/>
      <c r="EF967" s="118"/>
      <c r="EG967" s="118"/>
      <c r="EH967" s="118"/>
      <c r="EI967" s="118"/>
      <c r="EJ967" s="118"/>
      <c r="EK967" s="118"/>
      <c r="EL967" s="118"/>
      <c r="EM967" s="118"/>
      <c r="EN967" s="118"/>
      <c r="EO967" s="118"/>
      <c r="EP967" s="118"/>
      <c r="EQ967" s="118"/>
      <c r="ER967" s="118"/>
      <c r="ES967" s="118"/>
      <c r="ET967" s="118"/>
      <c r="EU967" s="118"/>
      <c r="EV967" s="118"/>
      <c r="EW967" s="118"/>
      <c r="EX967" s="118"/>
      <c r="EY967" s="118"/>
      <c r="EZ967" s="118"/>
      <c r="FA967" s="118"/>
      <c r="FB967" s="118"/>
      <c r="FC967" s="118"/>
      <c r="FD967" s="118"/>
      <c r="FE967" s="118"/>
      <c r="FF967" s="118"/>
      <c r="FG967" s="118"/>
      <c r="FH967" s="118"/>
      <c r="FI967" s="118"/>
      <c r="FJ967" s="118"/>
      <c r="FK967" s="118"/>
      <c r="FL967" s="118"/>
      <c r="FM967" s="118"/>
      <c r="FN967" s="118"/>
      <c r="FO967" s="118"/>
      <c r="FP967" s="118"/>
      <c r="FQ967" s="118"/>
      <c r="FR967" s="118"/>
      <c r="FS967" s="118"/>
      <c r="FT967" s="118"/>
      <c r="FU967" s="118"/>
      <c r="FV967" s="118"/>
      <c r="FW967" s="118"/>
      <c r="FX967" s="118"/>
      <c r="FY967" s="118"/>
      <c r="FZ967" s="118"/>
      <c r="GA967" s="118"/>
      <c r="GB967" s="118"/>
      <c r="GC967" s="118"/>
      <c r="GD967" s="118"/>
      <c r="GE967" s="118"/>
      <c r="GF967" s="118"/>
      <c r="GG967" s="118"/>
      <c r="GH967" s="118"/>
      <c r="GI967" s="118"/>
      <c r="GJ967" s="118"/>
      <c r="GK967" s="118"/>
      <c r="GL967" s="118"/>
      <c r="GM967" s="118"/>
      <c r="GN967" s="118"/>
      <c r="GO967" s="118"/>
      <c r="GP967" s="118"/>
      <c r="GQ967" s="118"/>
      <c r="GR967" s="118"/>
      <c r="GS967" s="118"/>
      <c r="GT967" s="118"/>
      <c r="GU967" s="118"/>
      <c r="GV967" s="118"/>
      <c r="GW967" s="118"/>
      <c r="GX967" s="118"/>
      <c r="GY967" s="118"/>
    </row>
    <row r="968" spans="1:207" s="91" customFormat="1" ht="30" customHeight="1" x14ac:dyDescent="0.25">
      <c r="A968" s="171">
        <v>657</v>
      </c>
      <c r="B968" s="199" t="s">
        <v>445</v>
      </c>
      <c r="C968" s="179">
        <v>1953</v>
      </c>
      <c r="D968" s="179" t="s">
        <v>201</v>
      </c>
      <c r="E968" s="181" t="s">
        <v>20</v>
      </c>
      <c r="F968" s="183">
        <v>2</v>
      </c>
      <c r="G968" s="183">
        <v>1</v>
      </c>
      <c r="H968" s="185">
        <v>680</v>
      </c>
      <c r="I968" s="187">
        <v>0</v>
      </c>
      <c r="J968" s="187">
        <v>373.59</v>
      </c>
      <c r="K968" s="257">
        <f t="shared" ref="K968" si="296">SUM(L968:O968)</f>
        <v>2978974.06</v>
      </c>
      <c r="L968" s="249">
        <v>0</v>
      </c>
      <c r="M968" s="249">
        <v>0</v>
      </c>
      <c r="N968" s="249">
        <v>0</v>
      </c>
      <c r="O968" s="39">
        <f>'[1]Прод. прилож (2)'!$D$262</f>
        <v>2978974.06</v>
      </c>
      <c r="P968" s="249">
        <f t="shared" ref="P968" si="297">K968/H968</f>
        <v>4380.844205882353</v>
      </c>
      <c r="Q968" s="41">
        <v>9673</v>
      </c>
      <c r="R968" s="57" t="s">
        <v>91</v>
      </c>
      <c r="S968" s="137"/>
      <c r="T968" s="15"/>
      <c r="U968" s="15"/>
      <c r="V968" s="118"/>
      <c r="W968" s="118"/>
      <c r="X968" s="118"/>
      <c r="Y968" s="118"/>
      <c r="Z968" s="118"/>
      <c r="AA968" s="118"/>
      <c r="AB968" s="118"/>
      <c r="AC968" s="118"/>
      <c r="AD968" s="118"/>
      <c r="AE968" s="118"/>
      <c r="AF968" s="118"/>
      <c r="AG968" s="118"/>
      <c r="AH968" s="118"/>
      <c r="AI968" s="118"/>
      <c r="AJ968" s="118"/>
      <c r="AK968" s="118"/>
      <c r="AL968" s="118"/>
      <c r="AM968" s="118"/>
      <c r="AN968" s="118"/>
      <c r="AO968" s="118"/>
      <c r="AP968" s="118"/>
      <c r="AQ968" s="118"/>
      <c r="AR968" s="118"/>
      <c r="AS968" s="118"/>
      <c r="AT968" s="118"/>
      <c r="AU968" s="118"/>
      <c r="AV968" s="118"/>
      <c r="AW968" s="118"/>
      <c r="AX968" s="118"/>
      <c r="AY968" s="118"/>
      <c r="AZ968" s="118"/>
      <c r="BA968" s="118"/>
      <c r="BB968" s="118"/>
      <c r="BC968" s="118"/>
      <c r="BD968" s="118"/>
      <c r="BE968" s="118"/>
      <c r="BF968" s="118"/>
      <c r="BG968" s="118"/>
      <c r="BH968" s="118"/>
      <c r="BI968" s="118"/>
      <c r="BJ968" s="118"/>
      <c r="BK968" s="118"/>
      <c r="BL968" s="118"/>
      <c r="BM968" s="118"/>
      <c r="BN968" s="118"/>
      <c r="BO968" s="118"/>
      <c r="BP968" s="118"/>
      <c r="BQ968" s="118"/>
      <c r="BR968" s="118"/>
      <c r="BS968" s="118"/>
      <c r="BT968" s="118"/>
      <c r="BU968" s="118"/>
      <c r="BV968" s="118"/>
      <c r="BW968" s="118"/>
      <c r="BX968" s="118"/>
      <c r="BY968" s="118"/>
      <c r="BZ968" s="118"/>
      <c r="CA968" s="118"/>
      <c r="CB968" s="118"/>
      <c r="CC968" s="118"/>
      <c r="CD968" s="118"/>
      <c r="CE968" s="118"/>
      <c r="CF968" s="118"/>
      <c r="CG968" s="118"/>
      <c r="CH968" s="118"/>
      <c r="CI968" s="118"/>
      <c r="CJ968" s="118"/>
      <c r="CK968" s="118"/>
      <c r="CL968" s="118"/>
      <c r="CM968" s="118"/>
      <c r="CN968" s="118"/>
      <c r="CO968" s="118"/>
      <c r="CP968" s="118"/>
      <c r="CQ968" s="118"/>
      <c r="CR968" s="118"/>
      <c r="CS968" s="118"/>
      <c r="CT968" s="118"/>
      <c r="CU968" s="118"/>
      <c r="CV968" s="118"/>
      <c r="CW968" s="118"/>
      <c r="CX968" s="118"/>
      <c r="CY968" s="118"/>
      <c r="CZ968" s="118"/>
      <c r="DA968" s="118"/>
      <c r="DB968" s="118"/>
      <c r="DC968" s="118"/>
      <c r="DD968" s="118"/>
      <c r="DE968" s="118"/>
      <c r="DF968" s="118"/>
      <c r="DG968" s="118"/>
      <c r="DH968" s="118"/>
      <c r="DI968" s="118"/>
      <c r="DJ968" s="118"/>
      <c r="DK968" s="118"/>
      <c r="DL968" s="118"/>
      <c r="DM968" s="118"/>
      <c r="DN968" s="118"/>
      <c r="DO968" s="118"/>
      <c r="DP968" s="118"/>
      <c r="DQ968" s="118"/>
      <c r="DR968" s="118"/>
      <c r="DS968" s="118"/>
      <c r="DT968" s="118"/>
      <c r="DU968" s="118"/>
      <c r="DV968" s="118"/>
      <c r="DW968" s="118"/>
      <c r="DX968" s="118"/>
      <c r="DY968" s="118"/>
      <c r="DZ968" s="118"/>
      <c r="EA968" s="118"/>
      <c r="EB968" s="118"/>
      <c r="EC968" s="118"/>
      <c r="ED968" s="118"/>
      <c r="EE968" s="118"/>
      <c r="EF968" s="118"/>
      <c r="EG968" s="118"/>
      <c r="EH968" s="118"/>
      <c r="EI968" s="118"/>
      <c r="EJ968" s="118"/>
      <c r="EK968" s="118"/>
      <c r="EL968" s="118"/>
      <c r="EM968" s="118"/>
      <c r="EN968" s="118"/>
      <c r="EO968" s="118"/>
      <c r="EP968" s="118"/>
      <c r="EQ968" s="118"/>
      <c r="ER968" s="118"/>
      <c r="ES968" s="118"/>
      <c r="ET968" s="118"/>
      <c r="EU968" s="118"/>
      <c r="EV968" s="118"/>
      <c r="EW968" s="118"/>
      <c r="EX968" s="118"/>
      <c r="EY968" s="118"/>
      <c r="EZ968" s="118"/>
      <c r="FA968" s="118"/>
      <c r="FB968" s="118"/>
      <c r="FC968" s="118"/>
      <c r="FD968" s="118"/>
      <c r="FE968" s="118"/>
      <c r="FF968" s="118"/>
      <c r="FG968" s="118"/>
      <c r="FH968" s="118"/>
      <c r="FI968" s="118"/>
      <c r="FJ968" s="118"/>
      <c r="FK968" s="118"/>
      <c r="FL968" s="118"/>
      <c r="FM968" s="118"/>
      <c r="FN968" s="118"/>
      <c r="FO968" s="118"/>
      <c r="FP968" s="118"/>
      <c r="FQ968" s="118"/>
      <c r="FR968" s="118"/>
      <c r="FS968" s="118"/>
      <c r="FT968" s="118"/>
      <c r="FU968" s="118"/>
      <c r="FV968" s="118"/>
      <c r="FW968" s="118"/>
      <c r="FX968" s="118"/>
      <c r="FY968" s="118"/>
      <c r="FZ968" s="118"/>
      <c r="GA968" s="118"/>
      <c r="GB968" s="118"/>
      <c r="GC968" s="118"/>
      <c r="GD968" s="118"/>
      <c r="GE968" s="118"/>
      <c r="GF968" s="118"/>
      <c r="GG968" s="118"/>
      <c r="GH968" s="118"/>
      <c r="GI968" s="118"/>
      <c r="GJ968" s="118"/>
      <c r="GK968" s="118"/>
      <c r="GL968" s="118"/>
      <c r="GM968" s="118"/>
      <c r="GN968" s="118"/>
      <c r="GO968" s="118"/>
      <c r="GP968" s="118"/>
      <c r="GQ968" s="118"/>
      <c r="GR968" s="118"/>
      <c r="GS968" s="118"/>
      <c r="GT968" s="118"/>
      <c r="GU968" s="118"/>
      <c r="GV968" s="118"/>
      <c r="GW968" s="118"/>
      <c r="GX968" s="118"/>
      <c r="GY968" s="118"/>
    </row>
    <row r="969" spans="1:207" s="93" customFormat="1" ht="30" customHeight="1" x14ac:dyDescent="0.25">
      <c r="A969" s="171">
        <v>658</v>
      </c>
      <c r="B969" s="199" t="s">
        <v>441</v>
      </c>
      <c r="C969" s="181">
        <v>1953</v>
      </c>
      <c r="D969" s="179" t="s">
        <v>201</v>
      </c>
      <c r="E969" s="181" t="s">
        <v>20</v>
      </c>
      <c r="F969" s="183">
        <v>2</v>
      </c>
      <c r="G969" s="183">
        <v>2</v>
      </c>
      <c r="H969" s="185">
        <f>I969+J969</f>
        <v>573.5</v>
      </c>
      <c r="I969" s="187">
        <v>0</v>
      </c>
      <c r="J969" s="187">
        <v>573.5</v>
      </c>
      <c r="K969" s="257">
        <f t="shared" si="277"/>
        <v>2895772</v>
      </c>
      <c r="L969" s="249">
        <v>0</v>
      </c>
      <c r="M969" s="249">
        <v>0</v>
      </c>
      <c r="N969" s="249">
        <v>0</v>
      </c>
      <c r="O969" s="39">
        <f>'[1]Прод. прилож (2)'!$D$777</f>
        <v>2895772</v>
      </c>
      <c r="P969" s="249">
        <f t="shared" si="281"/>
        <v>5049.2972972972975</v>
      </c>
      <c r="Q969" s="41">
        <v>9673</v>
      </c>
      <c r="R969" s="57" t="s">
        <v>92</v>
      </c>
      <c r="S969" s="14"/>
      <c r="T969" s="14"/>
      <c r="U969" s="14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  <c r="FE969" s="2"/>
      <c r="FF969" s="2"/>
      <c r="FG969" s="2"/>
      <c r="FH969" s="2"/>
      <c r="FI969" s="2"/>
      <c r="FJ969" s="2"/>
      <c r="FK969" s="2"/>
      <c r="FL969" s="2"/>
      <c r="FM969" s="2"/>
      <c r="FN969" s="2"/>
      <c r="FO969" s="2"/>
      <c r="FP969" s="2"/>
      <c r="FQ969" s="2"/>
      <c r="FR969" s="2"/>
      <c r="FS969" s="2"/>
      <c r="FT969" s="2"/>
      <c r="FU969" s="2"/>
      <c r="FV969" s="2"/>
      <c r="FW969" s="2"/>
      <c r="FX969" s="2"/>
      <c r="FY969" s="2"/>
      <c r="FZ969" s="2"/>
      <c r="GA969" s="2"/>
      <c r="GB969" s="2"/>
      <c r="GC969" s="2"/>
      <c r="GD969" s="2"/>
      <c r="GE969" s="2"/>
      <c r="GF969" s="2"/>
      <c r="GG969" s="2"/>
      <c r="GH969" s="2"/>
      <c r="GI969" s="2"/>
      <c r="GJ969" s="2"/>
      <c r="GK969" s="2"/>
      <c r="GL969" s="2"/>
      <c r="GM969" s="2"/>
      <c r="GN969" s="2"/>
      <c r="GO969" s="2"/>
      <c r="GP969" s="2"/>
      <c r="GQ969" s="2"/>
      <c r="GR969" s="2"/>
      <c r="GS969" s="2"/>
      <c r="GT969" s="2"/>
      <c r="GU969" s="2"/>
      <c r="GV969" s="2"/>
      <c r="GW969" s="2"/>
      <c r="GX969" s="2"/>
      <c r="GY969" s="2"/>
    </row>
    <row r="970" spans="1:207" s="91" customFormat="1" ht="30" customHeight="1" x14ac:dyDescent="0.25">
      <c r="A970" s="171">
        <v>659</v>
      </c>
      <c r="B970" s="199" t="s">
        <v>446</v>
      </c>
      <c r="C970" s="181">
        <v>1965</v>
      </c>
      <c r="D970" s="179" t="s">
        <v>201</v>
      </c>
      <c r="E970" s="181" t="s">
        <v>20</v>
      </c>
      <c r="F970" s="183">
        <v>2</v>
      </c>
      <c r="G970" s="183">
        <v>2</v>
      </c>
      <c r="H970" s="185">
        <v>629.70000000000005</v>
      </c>
      <c r="I970" s="187">
        <v>98</v>
      </c>
      <c r="J970" s="187">
        <v>433.7</v>
      </c>
      <c r="K970" s="257">
        <f t="shared" si="277"/>
        <v>32953.839999999997</v>
      </c>
      <c r="L970" s="249">
        <v>0</v>
      </c>
      <c r="M970" s="249">
        <v>0</v>
      </c>
      <c r="N970" s="249">
        <v>0</v>
      </c>
      <c r="O970" s="39">
        <f>'[1]Прод. прилож (2)'!$D$780</f>
        <v>32953.839999999997</v>
      </c>
      <c r="P970" s="249">
        <f t="shared" si="281"/>
        <v>52.332602826742885</v>
      </c>
      <c r="Q970" s="41">
        <v>9673</v>
      </c>
      <c r="R970" s="57" t="s">
        <v>92</v>
      </c>
      <c r="S970" s="15"/>
      <c r="T970" s="15"/>
      <c r="U970" s="15"/>
      <c r="V970" s="118"/>
      <c r="W970" s="118"/>
      <c r="X970" s="118"/>
      <c r="Y970" s="118"/>
      <c r="Z970" s="118"/>
      <c r="AA970" s="118"/>
      <c r="AB970" s="118"/>
      <c r="AC970" s="118"/>
      <c r="AD970" s="118"/>
      <c r="AE970" s="118"/>
      <c r="AF970" s="118"/>
      <c r="AG970" s="118"/>
      <c r="AH970" s="118"/>
      <c r="AI970" s="118"/>
      <c r="AJ970" s="118"/>
      <c r="AK970" s="118"/>
      <c r="AL970" s="118"/>
      <c r="AM970" s="118"/>
      <c r="AN970" s="118"/>
      <c r="AO970" s="118"/>
      <c r="AP970" s="118"/>
      <c r="AQ970" s="118"/>
      <c r="AR970" s="118"/>
      <c r="AS970" s="118"/>
      <c r="AT970" s="118"/>
      <c r="AU970" s="118"/>
      <c r="AV970" s="118"/>
      <c r="AW970" s="118"/>
      <c r="AX970" s="118"/>
      <c r="AY970" s="118"/>
      <c r="AZ970" s="118"/>
      <c r="BA970" s="118"/>
      <c r="BB970" s="118"/>
      <c r="BC970" s="118"/>
      <c r="BD970" s="118"/>
      <c r="BE970" s="118"/>
      <c r="BF970" s="118"/>
      <c r="BG970" s="118"/>
      <c r="BH970" s="118"/>
      <c r="BI970" s="118"/>
      <c r="BJ970" s="118"/>
      <c r="BK970" s="118"/>
      <c r="BL970" s="118"/>
      <c r="BM970" s="118"/>
      <c r="BN970" s="118"/>
      <c r="BO970" s="118"/>
      <c r="BP970" s="118"/>
      <c r="BQ970" s="118"/>
      <c r="BR970" s="118"/>
      <c r="BS970" s="118"/>
      <c r="BT970" s="118"/>
      <c r="BU970" s="118"/>
      <c r="BV970" s="118"/>
      <c r="BW970" s="118"/>
      <c r="BX970" s="118"/>
      <c r="BY970" s="118"/>
      <c r="BZ970" s="118"/>
      <c r="CA970" s="118"/>
      <c r="CB970" s="118"/>
      <c r="CC970" s="118"/>
      <c r="CD970" s="118"/>
      <c r="CE970" s="118"/>
      <c r="CF970" s="118"/>
      <c r="CG970" s="118"/>
      <c r="CH970" s="118"/>
      <c r="CI970" s="118"/>
      <c r="CJ970" s="118"/>
      <c r="CK970" s="118"/>
      <c r="CL970" s="118"/>
      <c r="CM970" s="118"/>
      <c r="CN970" s="118"/>
      <c r="CO970" s="118"/>
      <c r="CP970" s="118"/>
      <c r="CQ970" s="118"/>
      <c r="CR970" s="118"/>
      <c r="CS970" s="118"/>
      <c r="CT970" s="118"/>
      <c r="CU970" s="118"/>
      <c r="CV970" s="118"/>
      <c r="CW970" s="118"/>
      <c r="CX970" s="118"/>
      <c r="CY970" s="118"/>
      <c r="CZ970" s="118"/>
      <c r="DA970" s="118"/>
      <c r="DB970" s="118"/>
      <c r="DC970" s="118"/>
      <c r="DD970" s="118"/>
      <c r="DE970" s="118"/>
      <c r="DF970" s="118"/>
      <c r="DG970" s="118"/>
      <c r="DH970" s="118"/>
      <c r="DI970" s="118"/>
      <c r="DJ970" s="118"/>
      <c r="DK970" s="118"/>
      <c r="DL970" s="118"/>
      <c r="DM970" s="118"/>
      <c r="DN970" s="118"/>
      <c r="DO970" s="118"/>
      <c r="DP970" s="118"/>
      <c r="DQ970" s="118"/>
      <c r="DR970" s="118"/>
      <c r="DS970" s="118"/>
      <c r="DT970" s="118"/>
      <c r="DU970" s="118"/>
      <c r="DV970" s="118"/>
      <c r="DW970" s="118"/>
      <c r="DX970" s="118"/>
      <c r="DY970" s="118"/>
      <c r="DZ970" s="118"/>
      <c r="EA970" s="118"/>
      <c r="EB970" s="118"/>
      <c r="EC970" s="118"/>
      <c r="ED970" s="118"/>
      <c r="EE970" s="118"/>
      <c r="EF970" s="118"/>
      <c r="EG970" s="118"/>
      <c r="EH970" s="118"/>
      <c r="EI970" s="118"/>
      <c r="EJ970" s="118"/>
      <c r="EK970" s="118"/>
      <c r="EL970" s="118"/>
      <c r="EM970" s="118"/>
      <c r="EN970" s="118"/>
      <c r="EO970" s="118"/>
      <c r="EP970" s="118"/>
      <c r="EQ970" s="118"/>
      <c r="ER970" s="118"/>
      <c r="ES970" s="118"/>
      <c r="ET970" s="118"/>
      <c r="EU970" s="118"/>
      <c r="EV970" s="118"/>
      <c r="EW970" s="118"/>
      <c r="EX970" s="118"/>
      <c r="EY970" s="118"/>
      <c r="EZ970" s="118"/>
      <c r="FA970" s="118"/>
      <c r="FB970" s="118"/>
      <c r="FC970" s="118"/>
      <c r="FD970" s="118"/>
      <c r="FE970" s="118"/>
      <c r="FF970" s="118"/>
      <c r="FG970" s="118"/>
      <c r="FH970" s="118"/>
      <c r="FI970" s="118"/>
      <c r="FJ970" s="118"/>
      <c r="FK970" s="118"/>
      <c r="FL970" s="118"/>
      <c r="FM970" s="118"/>
      <c r="FN970" s="118"/>
      <c r="FO970" s="118"/>
      <c r="FP970" s="118"/>
      <c r="FQ970" s="118"/>
      <c r="FR970" s="118"/>
      <c r="FS970" s="118"/>
      <c r="FT970" s="118"/>
      <c r="FU970" s="118"/>
      <c r="FV970" s="118"/>
      <c r="FW970" s="118"/>
      <c r="FX970" s="118"/>
      <c r="FY970" s="118"/>
      <c r="FZ970" s="118"/>
      <c r="GA970" s="118"/>
      <c r="GB970" s="118"/>
      <c r="GC970" s="118"/>
      <c r="GD970" s="118"/>
      <c r="GE970" s="118"/>
      <c r="GF970" s="118"/>
      <c r="GG970" s="118"/>
      <c r="GH970" s="118"/>
      <c r="GI970" s="118"/>
      <c r="GJ970" s="118"/>
      <c r="GK970" s="118"/>
      <c r="GL970" s="118"/>
      <c r="GM970" s="118"/>
      <c r="GN970" s="118"/>
      <c r="GO970" s="118"/>
      <c r="GP970" s="118"/>
      <c r="GQ970" s="118"/>
      <c r="GR970" s="118"/>
      <c r="GS970" s="118"/>
      <c r="GT970" s="118"/>
      <c r="GU970" s="118"/>
      <c r="GV970" s="118"/>
      <c r="GW970" s="118"/>
      <c r="GX970" s="118"/>
      <c r="GY970" s="118"/>
    </row>
    <row r="971" spans="1:207" s="91" customFormat="1" ht="30" customHeight="1" x14ac:dyDescent="0.25">
      <c r="A971" s="383">
        <v>660</v>
      </c>
      <c r="B971" s="370" t="s">
        <v>447</v>
      </c>
      <c r="C971" s="403">
        <v>1965</v>
      </c>
      <c r="D971" s="374" t="s">
        <v>201</v>
      </c>
      <c r="E971" s="403" t="s">
        <v>20</v>
      </c>
      <c r="F971" s="413">
        <v>2</v>
      </c>
      <c r="G971" s="413">
        <v>2</v>
      </c>
      <c r="H971" s="415">
        <f>I971+J971</f>
        <v>379.5</v>
      </c>
      <c r="I971" s="417">
        <v>0</v>
      </c>
      <c r="J971" s="417">
        <v>379.5</v>
      </c>
      <c r="K971" s="257">
        <f t="shared" si="277"/>
        <v>27278.05</v>
      </c>
      <c r="L971" s="249">
        <v>0</v>
      </c>
      <c r="M971" s="249">
        <v>0</v>
      </c>
      <c r="N971" s="249">
        <v>0</v>
      </c>
      <c r="O971" s="39">
        <f>'[1]Прод. прилож (2)'!$D$781</f>
        <v>27278.05</v>
      </c>
      <c r="P971" s="249">
        <f t="shared" ref="P971:P1017" si="298">K971/H971</f>
        <v>71.878919631093538</v>
      </c>
      <c r="Q971" s="41">
        <v>9673</v>
      </c>
      <c r="R971" s="57" t="s">
        <v>92</v>
      </c>
      <c r="S971" s="15"/>
      <c r="T971" s="15"/>
      <c r="U971" s="15"/>
      <c r="V971" s="118"/>
      <c r="W971" s="118"/>
      <c r="X971" s="118"/>
      <c r="Y971" s="118"/>
      <c r="Z971" s="118"/>
      <c r="AA971" s="118"/>
      <c r="AB971" s="118"/>
      <c r="AC971" s="118"/>
      <c r="AD971" s="118"/>
      <c r="AE971" s="118"/>
      <c r="AF971" s="118"/>
      <c r="AG971" s="118"/>
      <c r="AH971" s="118"/>
      <c r="AI971" s="118"/>
      <c r="AJ971" s="118"/>
      <c r="AK971" s="118"/>
      <c r="AL971" s="118"/>
      <c r="AM971" s="118"/>
      <c r="AN971" s="118"/>
      <c r="AO971" s="118"/>
      <c r="AP971" s="118"/>
      <c r="AQ971" s="118"/>
      <c r="AR971" s="118"/>
      <c r="AS971" s="118"/>
      <c r="AT971" s="118"/>
      <c r="AU971" s="118"/>
      <c r="AV971" s="118"/>
      <c r="AW971" s="118"/>
      <c r="AX971" s="118"/>
      <c r="AY971" s="118"/>
      <c r="AZ971" s="118"/>
      <c r="BA971" s="118"/>
      <c r="BB971" s="118"/>
      <c r="BC971" s="118"/>
      <c r="BD971" s="118"/>
      <c r="BE971" s="118"/>
      <c r="BF971" s="118"/>
      <c r="BG971" s="118"/>
      <c r="BH971" s="118"/>
      <c r="BI971" s="118"/>
      <c r="BJ971" s="118"/>
      <c r="BK971" s="118"/>
      <c r="BL971" s="118"/>
      <c r="BM971" s="118"/>
      <c r="BN971" s="118"/>
      <c r="BO971" s="118"/>
      <c r="BP971" s="118"/>
      <c r="BQ971" s="118"/>
      <c r="BR971" s="118"/>
      <c r="BS971" s="118"/>
      <c r="BT971" s="118"/>
      <c r="BU971" s="118"/>
      <c r="BV971" s="118"/>
      <c r="BW971" s="118"/>
      <c r="BX971" s="118"/>
      <c r="BY971" s="118"/>
      <c r="BZ971" s="118"/>
      <c r="CA971" s="118"/>
      <c r="CB971" s="118"/>
      <c r="CC971" s="118"/>
      <c r="CD971" s="118"/>
      <c r="CE971" s="118"/>
      <c r="CF971" s="118"/>
      <c r="CG971" s="118"/>
      <c r="CH971" s="118"/>
      <c r="CI971" s="118"/>
      <c r="CJ971" s="118"/>
      <c r="CK971" s="118"/>
      <c r="CL971" s="118"/>
      <c r="CM971" s="118"/>
      <c r="CN971" s="118"/>
      <c r="CO971" s="118"/>
      <c r="CP971" s="118"/>
      <c r="CQ971" s="118"/>
      <c r="CR971" s="118"/>
      <c r="CS971" s="118"/>
      <c r="CT971" s="118"/>
      <c r="CU971" s="118"/>
      <c r="CV971" s="118"/>
      <c r="CW971" s="118"/>
      <c r="CX971" s="118"/>
      <c r="CY971" s="118"/>
      <c r="CZ971" s="118"/>
      <c r="DA971" s="118"/>
      <c r="DB971" s="118"/>
      <c r="DC971" s="118"/>
      <c r="DD971" s="118"/>
      <c r="DE971" s="118"/>
      <c r="DF971" s="118"/>
      <c r="DG971" s="118"/>
      <c r="DH971" s="118"/>
      <c r="DI971" s="118"/>
      <c r="DJ971" s="118"/>
      <c r="DK971" s="118"/>
      <c r="DL971" s="118"/>
      <c r="DM971" s="118"/>
      <c r="DN971" s="118"/>
      <c r="DO971" s="118"/>
      <c r="DP971" s="118"/>
      <c r="DQ971" s="118"/>
      <c r="DR971" s="118"/>
      <c r="DS971" s="118"/>
      <c r="DT971" s="118"/>
      <c r="DU971" s="118"/>
      <c r="DV971" s="118"/>
      <c r="DW971" s="118"/>
      <c r="DX971" s="118"/>
      <c r="DY971" s="118"/>
      <c r="DZ971" s="118"/>
      <c r="EA971" s="118"/>
      <c r="EB971" s="118"/>
      <c r="EC971" s="118"/>
      <c r="ED971" s="118"/>
      <c r="EE971" s="118"/>
      <c r="EF971" s="118"/>
      <c r="EG971" s="118"/>
      <c r="EH971" s="118"/>
      <c r="EI971" s="118"/>
      <c r="EJ971" s="118"/>
      <c r="EK971" s="118"/>
      <c r="EL971" s="118"/>
      <c r="EM971" s="118"/>
      <c r="EN971" s="118"/>
      <c r="EO971" s="118"/>
      <c r="EP971" s="118"/>
      <c r="EQ971" s="118"/>
      <c r="ER971" s="118"/>
      <c r="ES971" s="118"/>
      <c r="ET971" s="118"/>
      <c r="EU971" s="118"/>
      <c r="EV971" s="118"/>
      <c r="EW971" s="118"/>
      <c r="EX971" s="118"/>
      <c r="EY971" s="118"/>
      <c r="EZ971" s="118"/>
      <c r="FA971" s="118"/>
      <c r="FB971" s="118"/>
      <c r="FC971" s="118"/>
      <c r="FD971" s="118"/>
      <c r="FE971" s="118"/>
      <c r="FF971" s="118"/>
      <c r="FG971" s="118"/>
      <c r="FH971" s="118"/>
      <c r="FI971" s="118"/>
      <c r="FJ971" s="118"/>
      <c r="FK971" s="118"/>
      <c r="FL971" s="118"/>
      <c r="FM971" s="118"/>
      <c r="FN971" s="118"/>
      <c r="FO971" s="118"/>
      <c r="FP971" s="118"/>
      <c r="FQ971" s="118"/>
      <c r="FR971" s="118"/>
      <c r="FS971" s="118"/>
      <c r="FT971" s="118"/>
      <c r="FU971" s="118"/>
      <c r="FV971" s="118"/>
      <c r="FW971" s="118"/>
      <c r="FX971" s="118"/>
      <c r="FY971" s="118"/>
      <c r="FZ971" s="118"/>
      <c r="GA971" s="118"/>
      <c r="GB971" s="118"/>
      <c r="GC971" s="118"/>
      <c r="GD971" s="118"/>
      <c r="GE971" s="118"/>
      <c r="GF971" s="118"/>
      <c r="GG971" s="118"/>
      <c r="GH971" s="118"/>
      <c r="GI971" s="118"/>
      <c r="GJ971" s="118"/>
      <c r="GK971" s="118"/>
      <c r="GL971" s="118"/>
      <c r="GM971" s="118"/>
      <c r="GN971" s="118"/>
      <c r="GO971" s="118"/>
      <c r="GP971" s="118"/>
      <c r="GQ971" s="118"/>
      <c r="GR971" s="118"/>
      <c r="GS971" s="118"/>
      <c r="GT971" s="118"/>
      <c r="GU971" s="118"/>
      <c r="GV971" s="118"/>
      <c r="GW971" s="118"/>
      <c r="GX971" s="118"/>
      <c r="GY971" s="118"/>
    </row>
    <row r="972" spans="1:207" s="93" customFormat="1" ht="30" customHeight="1" x14ac:dyDescent="0.25">
      <c r="A972" s="384"/>
      <c r="B972" s="371"/>
      <c r="C972" s="404"/>
      <c r="D972" s="375"/>
      <c r="E972" s="404"/>
      <c r="F972" s="414"/>
      <c r="G972" s="414"/>
      <c r="H972" s="416"/>
      <c r="I972" s="418"/>
      <c r="J972" s="418"/>
      <c r="K972" s="257">
        <f t="shared" si="277"/>
        <v>3565000</v>
      </c>
      <c r="L972" s="185">
        <v>0</v>
      </c>
      <c r="M972" s="185">
        <v>0</v>
      </c>
      <c r="N972" s="185">
        <v>0</v>
      </c>
      <c r="O972" s="39">
        <f>'[1]Прод. прилож (2)'!$D$1457</f>
        <v>3565000</v>
      </c>
      <c r="P972" s="249">
        <f>K972/H971</f>
        <v>9393.939393939394</v>
      </c>
      <c r="Q972" s="41">
        <v>9673</v>
      </c>
      <c r="R972" s="57" t="s">
        <v>93</v>
      </c>
      <c r="S972" s="14"/>
      <c r="T972" s="14"/>
      <c r="U972" s="14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  <c r="FE972" s="2"/>
      <c r="FF972" s="2"/>
      <c r="FG972" s="2"/>
      <c r="FH972" s="2"/>
      <c r="FI972" s="2"/>
      <c r="FJ972" s="2"/>
      <c r="FK972" s="2"/>
      <c r="FL972" s="2"/>
      <c r="FM972" s="2"/>
      <c r="FN972" s="2"/>
      <c r="FO972" s="2"/>
      <c r="FP972" s="2"/>
      <c r="FQ972" s="2"/>
      <c r="FR972" s="2"/>
      <c r="FS972" s="2"/>
      <c r="FT972" s="2"/>
      <c r="FU972" s="2"/>
      <c r="FV972" s="2"/>
      <c r="FW972" s="2"/>
      <c r="FX972" s="2"/>
      <c r="FY972" s="2"/>
      <c r="FZ972" s="2"/>
      <c r="GA972" s="2"/>
      <c r="GB972" s="2"/>
      <c r="GC972" s="2"/>
      <c r="GD972" s="2"/>
      <c r="GE972" s="2"/>
      <c r="GF972" s="2"/>
      <c r="GG972" s="2"/>
      <c r="GH972" s="2"/>
      <c r="GI972" s="2"/>
      <c r="GJ972" s="2"/>
      <c r="GK972" s="2"/>
      <c r="GL972" s="2"/>
      <c r="GM972" s="2"/>
      <c r="GN972" s="2"/>
      <c r="GO972" s="2"/>
      <c r="GP972" s="2"/>
      <c r="GQ972" s="2"/>
      <c r="GR972" s="2"/>
      <c r="GS972" s="2"/>
      <c r="GT972" s="2"/>
      <c r="GU972" s="2"/>
      <c r="GV972" s="2"/>
      <c r="GW972" s="2"/>
      <c r="GX972" s="2"/>
      <c r="GY972" s="2"/>
    </row>
    <row r="973" spans="1:207" s="86" customFormat="1" ht="30" customHeight="1" x14ac:dyDescent="0.25">
      <c r="A973" s="171">
        <v>661</v>
      </c>
      <c r="B973" s="199" t="s">
        <v>448</v>
      </c>
      <c r="C973" s="181">
        <v>1963</v>
      </c>
      <c r="D973" s="179" t="s">
        <v>201</v>
      </c>
      <c r="E973" s="181" t="s">
        <v>20</v>
      </c>
      <c r="F973" s="183">
        <v>2</v>
      </c>
      <c r="G973" s="183">
        <v>2</v>
      </c>
      <c r="H973" s="185">
        <f>I973+J973</f>
        <v>383.8</v>
      </c>
      <c r="I973" s="187">
        <v>0</v>
      </c>
      <c r="J973" s="187">
        <v>383.8</v>
      </c>
      <c r="K973" s="257">
        <f t="shared" si="277"/>
        <v>27278.05</v>
      </c>
      <c r="L973" s="249">
        <v>0</v>
      </c>
      <c r="M973" s="249">
        <v>0</v>
      </c>
      <c r="N973" s="249">
        <v>0</v>
      </c>
      <c r="O973" s="39">
        <f>'[1]Прод. прилож (2)'!$D$782</f>
        <v>27278.05</v>
      </c>
      <c r="P973" s="249">
        <f t="shared" si="298"/>
        <v>71.073606044815008</v>
      </c>
      <c r="Q973" s="41">
        <v>9673</v>
      </c>
      <c r="R973" s="57" t="s">
        <v>92</v>
      </c>
      <c r="S973" s="14"/>
      <c r="T973" s="14"/>
      <c r="U973" s="14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  <c r="FE973" s="2"/>
      <c r="FF973" s="2"/>
      <c r="FG973" s="2"/>
      <c r="FH973" s="2"/>
      <c r="FI973" s="2"/>
      <c r="FJ973" s="2"/>
      <c r="FK973" s="2"/>
      <c r="FL973" s="2"/>
      <c r="FM973" s="2"/>
      <c r="FN973" s="2"/>
      <c r="FO973" s="2"/>
      <c r="FP973" s="2"/>
      <c r="FQ973" s="2"/>
      <c r="FR973" s="2"/>
      <c r="FS973" s="2"/>
      <c r="FT973" s="2"/>
      <c r="FU973" s="2"/>
      <c r="FV973" s="2"/>
      <c r="FW973" s="2"/>
      <c r="FX973" s="2"/>
      <c r="FY973" s="2"/>
      <c r="FZ973" s="2"/>
      <c r="GA973" s="2"/>
      <c r="GB973" s="2"/>
      <c r="GC973" s="2"/>
      <c r="GD973" s="2"/>
      <c r="GE973" s="2"/>
      <c r="GF973" s="2"/>
      <c r="GG973" s="2"/>
      <c r="GH973" s="2"/>
      <c r="GI973" s="2"/>
      <c r="GJ973" s="2"/>
      <c r="GK973" s="2"/>
      <c r="GL973" s="2"/>
      <c r="GM973" s="2"/>
      <c r="GN973" s="2"/>
      <c r="GO973" s="2"/>
      <c r="GP973" s="2"/>
      <c r="GQ973" s="2"/>
      <c r="GR973" s="2"/>
      <c r="GS973" s="2"/>
      <c r="GT973" s="2"/>
      <c r="GU973" s="2"/>
      <c r="GV973" s="2"/>
      <c r="GW973" s="2"/>
      <c r="GX973" s="2"/>
      <c r="GY973" s="2"/>
    </row>
    <row r="974" spans="1:207" s="91" customFormat="1" ht="30" customHeight="1" x14ac:dyDescent="0.25">
      <c r="A974" s="171">
        <v>662</v>
      </c>
      <c r="B974" s="245" t="s">
        <v>449</v>
      </c>
      <c r="C974" s="47">
        <v>1965</v>
      </c>
      <c r="D974" s="241" t="s">
        <v>201</v>
      </c>
      <c r="E974" s="47" t="s">
        <v>20</v>
      </c>
      <c r="F974" s="26">
        <v>2</v>
      </c>
      <c r="G974" s="26">
        <v>2</v>
      </c>
      <c r="H974" s="39">
        <f>I974+J974</f>
        <v>377.76</v>
      </c>
      <c r="I974" s="124">
        <v>0</v>
      </c>
      <c r="J974" s="124">
        <v>377.76</v>
      </c>
      <c r="K974" s="257">
        <f t="shared" si="277"/>
        <v>27278.05</v>
      </c>
      <c r="L974" s="249">
        <v>0</v>
      </c>
      <c r="M974" s="249">
        <v>0</v>
      </c>
      <c r="N974" s="249">
        <v>0</v>
      </c>
      <c r="O974" s="39">
        <f>'[1]Прод. прилож (2)'!$D$783</f>
        <v>27278.05</v>
      </c>
      <c r="P974" s="249">
        <f t="shared" si="298"/>
        <v>72.21000105887336</v>
      </c>
      <c r="Q974" s="41">
        <v>9673</v>
      </c>
      <c r="R974" s="57" t="s">
        <v>92</v>
      </c>
      <c r="S974" s="15"/>
      <c r="T974" s="15"/>
      <c r="U974" s="15"/>
      <c r="V974" s="118"/>
      <c r="W974" s="118"/>
      <c r="X974" s="118"/>
      <c r="Y974" s="118"/>
      <c r="Z974" s="118"/>
      <c r="AA974" s="118"/>
      <c r="AB974" s="118"/>
      <c r="AC974" s="118"/>
      <c r="AD974" s="118"/>
      <c r="AE974" s="118"/>
      <c r="AF974" s="118"/>
      <c r="AG974" s="118"/>
      <c r="AH974" s="118"/>
      <c r="AI974" s="118"/>
      <c r="AJ974" s="118"/>
      <c r="AK974" s="118"/>
      <c r="AL974" s="118"/>
      <c r="AM974" s="118"/>
      <c r="AN974" s="118"/>
      <c r="AO974" s="118"/>
      <c r="AP974" s="118"/>
      <c r="AQ974" s="118"/>
      <c r="AR974" s="118"/>
      <c r="AS974" s="118"/>
      <c r="AT974" s="118"/>
      <c r="AU974" s="118"/>
      <c r="AV974" s="118"/>
      <c r="AW974" s="118"/>
      <c r="AX974" s="118"/>
      <c r="AY974" s="118"/>
      <c r="AZ974" s="118"/>
      <c r="BA974" s="118"/>
      <c r="BB974" s="118"/>
      <c r="BC974" s="118"/>
      <c r="BD974" s="118"/>
      <c r="BE974" s="118"/>
      <c r="BF974" s="118"/>
      <c r="BG974" s="118"/>
      <c r="BH974" s="118"/>
      <c r="BI974" s="118"/>
      <c r="BJ974" s="118"/>
      <c r="BK974" s="118"/>
      <c r="BL974" s="118"/>
      <c r="BM974" s="118"/>
      <c r="BN974" s="118"/>
      <c r="BO974" s="118"/>
      <c r="BP974" s="118"/>
      <c r="BQ974" s="118"/>
      <c r="BR974" s="118"/>
      <c r="BS974" s="118"/>
      <c r="BT974" s="118"/>
      <c r="BU974" s="118"/>
      <c r="BV974" s="118"/>
      <c r="BW974" s="118"/>
      <c r="BX974" s="118"/>
      <c r="BY974" s="118"/>
      <c r="BZ974" s="118"/>
      <c r="CA974" s="118"/>
      <c r="CB974" s="118"/>
      <c r="CC974" s="118"/>
      <c r="CD974" s="118"/>
      <c r="CE974" s="118"/>
      <c r="CF974" s="118"/>
      <c r="CG974" s="118"/>
      <c r="CH974" s="118"/>
      <c r="CI974" s="118"/>
      <c r="CJ974" s="118"/>
      <c r="CK974" s="118"/>
      <c r="CL974" s="118"/>
      <c r="CM974" s="118"/>
      <c r="CN974" s="118"/>
      <c r="CO974" s="118"/>
      <c r="CP974" s="118"/>
      <c r="CQ974" s="118"/>
      <c r="CR974" s="118"/>
      <c r="CS974" s="118"/>
      <c r="CT974" s="118"/>
      <c r="CU974" s="118"/>
      <c r="CV974" s="118"/>
      <c r="CW974" s="118"/>
      <c r="CX974" s="118"/>
      <c r="CY974" s="118"/>
      <c r="CZ974" s="118"/>
      <c r="DA974" s="118"/>
      <c r="DB974" s="118"/>
      <c r="DC974" s="118"/>
      <c r="DD974" s="118"/>
      <c r="DE974" s="118"/>
      <c r="DF974" s="118"/>
      <c r="DG974" s="118"/>
      <c r="DH974" s="118"/>
      <c r="DI974" s="118"/>
      <c r="DJ974" s="118"/>
      <c r="DK974" s="118"/>
      <c r="DL974" s="118"/>
      <c r="DM974" s="118"/>
      <c r="DN974" s="118"/>
      <c r="DO974" s="118"/>
      <c r="DP974" s="118"/>
      <c r="DQ974" s="118"/>
      <c r="DR974" s="118"/>
      <c r="DS974" s="118"/>
      <c r="DT974" s="118"/>
      <c r="DU974" s="118"/>
      <c r="DV974" s="118"/>
      <c r="DW974" s="118"/>
      <c r="DX974" s="118"/>
      <c r="DY974" s="118"/>
      <c r="DZ974" s="118"/>
      <c r="EA974" s="118"/>
      <c r="EB974" s="118"/>
      <c r="EC974" s="118"/>
      <c r="ED974" s="118"/>
      <c r="EE974" s="118"/>
      <c r="EF974" s="118"/>
      <c r="EG974" s="118"/>
      <c r="EH974" s="118"/>
      <c r="EI974" s="118"/>
      <c r="EJ974" s="118"/>
      <c r="EK974" s="118"/>
      <c r="EL974" s="118"/>
      <c r="EM974" s="118"/>
      <c r="EN974" s="118"/>
      <c r="EO974" s="118"/>
      <c r="EP974" s="118"/>
      <c r="EQ974" s="118"/>
      <c r="ER974" s="118"/>
      <c r="ES974" s="118"/>
      <c r="ET974" s="118"/>
      <c r="EU974" s="118"/>
      <c r="EV974" s="118"/>
      <c r="EW974" s="118"/>
      <c r="EX974" s="118"/>
      <c r="EY974" s="118"/>
      <c r="EZ974" s="118"/>
      <c r="FA974" s="118"/>
      <c r="FB974" s="118"/>
      <c r="FC974" s="118"/>
      <c r="FD974" s="118"/>
      <c r="FE974" s="118"/>
      <c r="FF974" s="118"/>
      <c r="FG974" s="118"/>
      <c r="FH974" s="118"/>
      <c r="FI974" s="118"/>
      <c r="FJ974" s="118"/>
      <c r="FK974" s="118"/>
      <c r="FL974" s="118"/>
      <c r="FM974" s="118"/>
      <c r="FN974" s="118"/>
      <c r="FO974" s="118"/>
      <c r="FP974" s="118"/>
      <c r="FQ974" s="118"/>
      <c r="FR974" s="118"/>
      <c r="FS974" s="118"/>
      <c r="FT974" s="118"/>
      <c r="FU974" s="118"/>
      <c r="FV974" s="118"/>
      <c r="FW974" s="118"/>
      <c r="FX974" s="118"/>
      <c r="FY974" s="118"/>
      <c r="FZ974" s="118"/>
      <c r="GA974" s="118"/>
      <c r="GB974" s="118"/>
      <c r="GC974" s="118"/>
      <c r="GD974" s="118"/>
      <c r="GE974" s="118"/>
      <c r="GF974" s="118"/>
      <c r="GG974" s="118"/>
      <c r="GH974" s="118"/>
      <c r="GI974" s="118"/>
      <c r="GJ974" s="118"/>
      <c r="GK974" s="118"/>
      <c r="GL974" s="118"/>
      <c r="GM974" s="118"/>
      <c r="GN974" s="118"/>
      <c r="GO974" s="118"/>
      <c r="GP974" s="118"/>
      <c r="GQ974" s="118"/>
      <c r="GR974" s="118"/>
      <c r="GS974" s="118"/>
      <c r="GT974" s="118"/>
      <c r="GU974" s="118"/>
      <c r="GV974" s="118"/>
      <c r="GW974" s="118"/>
      <c r="GX974" s="118"/>
      <c r="GY974" s="118"/>
    </row>
    <row r="975" spans="1:207" s="91" customFormat="1" ht="30" customHeight="1" x14ac:dyDescent="0.25">
      <c r="A975" s="331">
        <v>663</v>
      </c>
      <c r="B975" s="199" t="s">
        <v>450</v>
      </c>
      <c r="C975" s="181">
        <v>1965</v>
      </c>
      <c r="D975" s="179" t="s">
        <v>201</v>
      </c>
      <c r="E975" s="181" t="s">
        <v>20</v>
      </c>
      <c r="F975" s="192">
        <v>2</v>
      </c>
      <c r="G975" s="192">
        <v>2</v>
      </c>
      <c r="H975" s="185">
        <f>I975+J975</f>
        <v>377.3</v>
      </c>
      <c r="I975" s="185">
        <v>0</v>
      </c>
      <c r="J975" s="185">
        <v>377.3</v>
      </c>
      <c r="K975" s="257">
        <f t="shared" si="277"/>
        <v>50000</v>
      </c>
      <c r="L975" s="249">
        <v>0</v>
      </c>
      <c r="M975" s="249">
        <v>0</v>
      </c>
      <c r="N975" s="249">
        <v>0</v>
      </c>
      <c r="O975" s="39">
        <f>'[1]Прод. прилож (2)'!$D$1458</f>
        <v>50000</v>
      </c>
      <c r="P975" s="249">
        <f t="shared" si="298"/>
        <v>132.52054068380599</v>
      </c>
      <c r="Q975" s="41">
        <v>9673</v>
      </c>
      <c r="R975" s="57" t="s">
        <v>93</v>
      </c>
      <c r="S975" s="15"/>
      <c r="T975" s="15"/>
      <c r="U975" s="15"/>
      <c r="V975" s="118"/>
      <c r="W975" s="118"/>
      <c r="X975" s="118"/>
      <c r="Y975" s="118"/>
      <c r="Z975" s="118"/>
      <c r="AA975" s="118"/>
      <c r="AB975" s="118"/>
      <c r="AC975" s="118"/>
      <c r="AD975" s="118"/>
      <c r="AE975" s="118"/>
      <c r="AF975" s="118"/>
      <c r="AG975" s="118"/>
      <c r="AH975" s="118"/>
      <c r="AI975" s="118"/>
      <c r="AJ975" s="118"/>
      <c r="AK975" s="118"/>
      <c r="AL975" s="118"/>
      <c r="AM975" s="118"/>
      <c r="AN975" s="118"/>
      <c r="AO975" s="118"/>
      <c r="AP975" s="118"/>
      <c r="AQ975" s="118"/>
      <c r="AR975" s="118"/>
      <c r="AS975" s="118"/>
      <c r="AT975" s="118"/>
      <c r="AU975" s="118"/>
      <c r="AV975" s="118"/>
      <c r="AW975" s="118"/>
      <c r="AX975" s="118"/>
      <c r="AY975" s="118"/>
      <c r="AZ975" s="118"/>
      <c r="BA975" s="118"/>
      <c r="BB975" s="118"/>
      <c r="BC975" s="118"/>
      <c r="BD975" s="118"/>
      <c r="BE975" s="118"/>
      <c r="BF975" s="118"/>
      <c r="BG975" s="118"/>
      <c r="BH975" s="118"/>
      <c r="BI975" s="118"/>
      <c r="BJ975" s="118"/>
      <c r="BK975" s="118"/>
      <c r="BL975" s="118"/>
      <c r="BM975" s="118"/>
      <c r="BN975" s="118"/>
      <c r="BO975" s="118"/>
      <c r="BP975" s="118"/>
      <c r="BQ975" s="118"/>
      <c r="BR975" s="118"/>
      <c r="BS975" s="118"/>
      <c r="BT975" s="118"/>
      <c r="BU975" s="118"/>
      <c r="BV975" s="118"/>
      <c r="BW975" s="118"/>
      <c r="BX975" s="118"/>
      <c r="BY975" s="118"/>
      <c r="BZ975" s="118"/>
      <c r="CA975" s="118"/>
      <c r="CB975" s="118"/>
      <c r="CC975" s="118"/>
      <c r="CD975" s="118"/>
      <c r="CE975" s="118"/>
      <c r="CF975" s="118"/>
      <c r="CG975" s="118"/>
      <c r="CH975" s="118"/>
      <c r="CI975" s="118"/>
      <c r="CJ975" s="118"/>
      <c r="CK975" s="118"/>
      <c r="CL975" s="118"/>
      <c r="CM975" s="118"/>
      <c r="CN975" s="118"/>
      <c r="CO975" s="118"/>
      <c r="CP975" s="118"/>
      <c r="CQ975" s="118"/>
      <c r="CR975" s="118"/>
      <c r="CS975" s="118"/>
      <c r="CT975" s="118"/>
      <c r="CU975" s="118"/>
      <c r="CV975" s="118"/>
      <c r="CW975" s="118"/>
      <c r="CX975" s="118"/>
      <c r="CY975" s="118"/>
      <c r="CZ975" s="118"/>
      <c r="DA975" s="118"/>
      <c r="DB975" s="118"/>
      <c r="DC975" s="118"/>
      <c r="DD975" s="118"/>
      <c r="DE975" s="118"/>
      <c r="DF975" s="118"/>
      <c r="DG975" s="118"/>
      <c r="DH975" s="118"/>
      <c r="DI975" s="118"/>
      <c r="DJ975" s="118"/>
      <c r="DK975" s="118"/>
      <c r="DL975" s="118"/>
      <c r="DM975" s="118"/>
      <c r="DN975" s="118"/>
      <c r="DO975" s="118"/>
      <c r="DP975" s="118"/>
      <c r="DQ975" s="118"/>
      <c r="DR975" s="118"/>
      <c r="DS975" s="118"/>
      <c r="DT975" s="118"/>
      <c r="DU975" s="118"/>
      <c r="DV975" s="118"/>
      <c r="DW975" s="118"/>
      <c r="DX975" s="118"/>
      <c r="DY975" s="118"/>
      <c r="DZ975" s="118"/>
      <c r="EA975" s="118"/>
      <c r="EB975" s="118"/>
      <c r="EC975" s="118"/>
      <c r="ED975" s="118"/>
      <c r="EE975" s="118"/>
      <c r="EF975" s="118"/>
      <c r="EG975" s="118"/>
      <c r="EH975" s="118"/>
      <c r="EI975" s="118"/>
      <c r="EJ975" s="118"/>
      <c r="EK975" s="118"/>
      <c r="EL975" s="118"/>
      <c r="EM975" s="118"/>
      <c r="EN975" s="118"/>
      <c r="EO975" s="118"/>
      <c r="EP975" s="118"/>
      <c r="EQ975" s="118"/>
      <c r="ER975" s="118"/>
      <c r="ES975" s="118"/>
      <c r="ET975" s="118"/>
      <c r="EU975" s="118"/>
      <c r="EV975" s="118"/>
      <c r="EW975" s="118"/>
      <c r="EX975" s="118"/>
      <c r="EY975" s="118"/>
      <c r="EZ975" s="118"/>
      <c r="FA975" s="118"/>
      <c r="FB975" s="118"/>
      <c r="FC975" s="118"/>
      <c r="FD975" s="118"/>
      <c r="FE975" s="118"/>
      <c r="FF975" s="118"/>
      <c r="FG975" s="118"/>
      <c r="FH975" s="118"/>
      <c r="FI975" s="118"/>
      <c r="FJ975" s="118"/>
      <c r="FK975" s="118"/>
      <c r="FL975" s="118"/>
      <c r="FM975" s="118"/>
      <c r="FN975" s="118"/>
      <c r="FO975" s="118"/>
      <c r="FP975" s="118"/>
      <c r="FQ975" s="118"/>
      <c r="FR975" s="118"/>
      <c r="FS975" s="118"/>
      <c r="FT975" s="118"/>
      <c r="FU975" s="118"/>
      <c r="FV975" s="118"/>
      <c r="FW975" s="118"/>
      <c r="FX975" s="118"/>
      <c r="FY975" s="118"/>
      <c r="FZ975" s="118"/>
      <c r="GA975" s="118"/>
      <c r="GB975" s="118"/>
      <c r="GC975" s="118"/>
      <c r="GD975" s="118"/>
      <c r="GE975" s="118"/>
      <c r="GF975" s="118"/>
      <c r="GG975" s="118"/>
      <c r="GH975" s="118"/>
      <c r="GI975" s="118"/>
      <c r="GJ975" s="118"/>
      <c r="GK975" s="118"/>
      <c r="GL975" s="118"/>
      <c r="GM975" s="118"/>
      <c r="GN975" s="118"/>
      <c r="GO975" s="118"/>
      <c r="GP975" s="118"/>
      <c r="GQ975" s="118"/>
      <c r="GR975" s="118"/>
      <c r="GS975" s="118"/>
      <c r="GT975" s="118"/>
      <c r="GU975" s="118"/>
      <c r="GV975" s="118"/>
      <c r="GW975" s="118"/>
      <c r="GX975" s="118"/>
      <c r="GY975" s="118"/>
    </row>
    <row r="976" spans="1:207" s="91" customFormat="1" ht="30" customHeight="1" x14ac:dyDescent="0.25">
      <c r="A976" s="331">
        <v>664</v>
      </c>
      <c r="B976" s="245" t="s">
        <v>451</v>
      </c>
      <c r="C976" s="47">
        <v>1965</v>
      </c>
      <c r="D976" s="241" t="s">
        <v>201</v>
      </c>
      <c r="E976" s="47" t="s">
        <v>20</v>
      </c>
      <c r="F976" s="247">
        <v>2</v>
      </c>
      <c r="G976" s="247">
        <v>2</v>
      </c>
      <c r="H976" s="39">
        <f>I976+J976</f>
        <v>381.1</v>
      </c>
      <c r="I976" s="39">
        <v>0</v>
      </c>
      <c r="J976" s="39">
        <v>381.1</v>
      </c>
      <c r="K976" s="257">
        <f t="shared" si="277"/>
        <v>50000</v>
      </c>
      <c r="L976" s="249">
        <v>0</v>
      </c>
      <c r="M976" s="249">
        <v>0</v>
      </c>
      <c r="N976" s="249">
        <v>0</v>
      </c>
      <c r="O976" s="39">
        <f>'[1]Прод. прилож (2)'!$D$1459</f>
        <v>50000</v>
      </c>
      <c r="P976" s="249">
        <f t="shared" si="298"/>
        <v>131.1991603253739</v>
      </c>
      <c r="Q976" s="41">
        <v>9673</v>
      </c>
      <c r="R976" s="57" t="s">
        <v>93</v>
      </c>
      <c r="S976" s="15"/>
      <c r="T976" s="15"/>
      <c r="U976" s="15"/>
      <c r="V976" s="118"/>
      <c r="W976" s="118"/>
      <c r="X976" s="118"/>
      <c r="Y976" s="118"/>
      <c r="Z976" s="118"/>
      <c r="AA976" s="118"/>
      <c r="AB976" s="118"/>
      <c r="AC976" s="118"/>
      <c r="AD976" s="118"/>
      <c r="AE976" s="118"/>
      <c r="AF976" s="118"/>
      <c r="AG976" s="118"/>
      <c r="AH976" s="118"/>
      <c r="AI976" s="118"/>
      <c r="AJ976" s="118"/>
      <c r="AK976" s="118"/>
      <c r="AL976" s="118"/>
      <c r="AM976" s="118"/>
      <c r="AN976" s="118"/>
      <c r="AO976" s="118"/>
      <c r="AP976" s="118"/>
      <c r="AQ976" s="118"/>
      <c r="AR976" s="118"/>
      <c r="AS976" s="118"/>
      <c r="AT976" s="118"/>
      <c r="AU976" s="118"/>
      <c r="AV976" s="118"/>
      <c r="AW976" s="118"/>
      <c r="AX976" s="118"/>
      <c r="AY976" s="118"/>
      <c r="AZ976" s="118"/>
      <c r="BA976" s="118"/>
      <c r="BB976" s="118"/>
      <c r="BC976" s="118"/>
      <c r="BD976" s="118"/>
      <c r="BE976" s="118"/>
      <c r="BF976" s="118"/>
      <c r="BG976" s="118"/>
      <c r="BH976" s="118"/>
      <c r="BI976" s="118"/>
      <c r="BJ976" s="118"/>
      <c r="BK976" s="118"/>
      <c r="BL976" s="118"/>
      <c r="BM976" s="118"/>
      <c r="BN976" s="118"/>
      <c r="BO976" s="118"/>
      <c r="BP976" s="118"/>
      <c r="BQ976" s="118"/>
      <c r="BR976" s="118"/>
      <c r="BS976" s="118"/>
      <c r="BT976" s="118"/>
      <c r="BU976" s="118"/>
      <c r="BV976" s="118"/>
      <c r="BW976" s="118"/>
      <c r="BX976" s="118"/>
      <c r="BY976" s="118"/>
      <c r="BZ976" s="118"/>
      <c r="CA976" s="118"/>
      <c r="CB976" s="118"/>
      <c r="CC976" s="118"/>
      <c r="CD976" s="118"/>
      <c r="CE976" s="118"/>
      <c r="CF976" s="118"/>
      <c r="CG976" s="118"/>
      <c r="CH976" s="118"/>
      <c r="CI976" s="118"/>
      <c r="CJ976" s="118"/>
      <c r="CK976" s="118"/>
      <c r="CL976" s="118"/>
      <c r="CM976" s="118"/>
      <c r="CN976" s="118"/>
      <c r="CO976" s="118"/>
      <c r="CP976" s="118"/>
      <c r="CQ976" s="118"/>
      <c r="CR976" s="118"/>
      <c r="CS976" s="118"/>
      <c r="CT976" s="118"/>
      <c r="CU976" s="118"/>
      <c r="CV976" s="118"/>
      <c r="CW976" s="118"/>
      <c r="CX976" s="118"/>
      <c r="CY976" s="118"/>
      <c r="CZ976" s="118"/>
      <c r="DA976" s="118"/>
      <c r="DB976" s="118"/>
      <c r="DC976" s="118"/>
      <c r="DD976" s="118"/>
      <c r="DE976" s="118"/>
      <c r="DF976" s="118"/>
      <c r="DG976" s="118"/>
      <c r="DH976" s="118"/>
      <c r="DI976" s="118"/>
      <c r="DJ976" s="118"/>
      <c r="DK976" s="118"/>
      <c r="DL976" s="118"/>
      <c r="DM976" s="118"/>
      <c r="DN976" s="118"/>
      <c r="DO976" s="118"/>
      <c r="DP976" s="118"/>
      <c r="DQ976" s="118"/>
      <c r="DR976" s="118"/>
      <c r="DS976" s="118"/>
      <c r="DT976" s="118"/>
      <c r="DU976" s="118"/>
      <c r="DV976" s="118"/>
      <c r="DW976" s="118"/>
      <c r="DX976" s="118"/>
      <c r="DY976" s="118"/>
      <c r="DZ976" s="118"/>
      <c r="EA976" s="118"/>
      <c r="EB976" s="118"/>
      <c r="EC976" s="118"/>
      <c r="ED976" s="118"/>
      <c r="EE976" s="118"/>
      <c r="EF976" s="118"/>
      <c r="EG976" s="118"/>
      <c r="EH976" s="118"/>
      <c r="EI976" s="118"/>
      <c r="EJ976" s="118"/>
      <c r="EK976" s="118"/>
      <c r="EL976" s="118"/>
      <c r="EM976" s="118"/>
      <c r="EN976" s="118"/>
      <c r="EO976" s="118"/>
      <c r="EP976" s="118"/>
      <c r="EQ976" s="118"/>
      <c r="ER976" s="118"/>
      <c r="ES976" s="118"/>
      <c r="ET976" s="118"/>
      <c r="EU976" s="118"/>
      <c r="EV976" s="118"/>
      <c r="EW976" s="118"/>
      <c r="EX976" s="118"/>
      <c r="EY976" s="118"/>
      <c r="EZ976" s="118"/>
      <c r="FA976" s="118"/>
      <c r="FB976" s="118"/>
      <c r="FC976" s="118"/>
      <c r="FD976" s="118"/>
      <c r="FE976" s="118"/>
      <c r="FF976" s="118"/>
      <c r="FG976" s="118"/>
      <c r="FH976" s="118"/>
      <c r="FI976" s="118"/>
      <c r="FJ976" s="118"/>
      <c r="FK976" s="118"/>
      <c r="FL976" s="118"/>
      <c r="FM976" s="118"/>
      <c r="FN976" s="118"/>
      <c r="FO976" s="118"/>
      <c r="FP976" s="118"/>
      <c r="FQ976" s="118"/>
      <c r="FR976" s="118"/>
      <c r="FS976" s="118"/>
      <c r="FT976" s="118"/>
      <c r="FU976" s="118"/>
      <c r="FV976" s="118"/>
      <c r="FW976" s="118"/>
      <c r="FX976" s="118"/>
      <c r="FY976" s="118"/>
      <c r="FZ976" s="118"/>
      <c r="GA976" s="118"/>
      <c r="GB976" s="118"/>
      <c r="GC976" s="118"/>
      <c r="GD976" s="118"/>
      <c r="GE976" s="118"/>
      <c r="GF976" s="118"/>
      <c r="GG976" s="118"/>
      <c r="GH976" s="118"/>
      <c r="GI976" s="118"/>
      <c r="GJ976" s="118"/>
      <c r="GK976" s="118"/>
      <c r="GL976" s="118"/>
      <c r="GM976" s="118"/>
      <c r="GN976" s="118"/>
      <c r="GO976" s="118"/>
      <c r="GP976" s="118"/>
      <c r="GQ976" s="118"/>
      <c r="GR976" s="118"/>
      <c r="GS976" s="118"/>
      <c r="GT976" s="118"/>
      <c r="GU976" s="118"/>
      <c r="GV976" s="118"/>
      <c r="GW976" s="118"/>
      <c r="GX976" s="118"/>
      <c r="GY976" s="118"/>
    </row>
    <row r="977" spans="1:207" s="91" customFormat="1" ht="30" customHeight="1" x14ac:dyDescent="0.25">
      <c r="A977" s="331">
        <v>665</v>
      </c>
      <c r="B977" s="245" t="s">
        <v>452</v>
      </c>
      <c r="C977" s="47">
        <v>1962</v>
      </c>
      <c r="D977" s="241" t="s">
        <v>201</v>
      </c>
      <c r="E977" s="241" t="s">
        <v>20</v>
      </c>
      <c r="F977" s="26">
        <v>2</v>
      </c>
      <c r="G977" s="26">
        <v>1</v>
      </c>
      <c r="H977" s="39">
        <v>272</v>
      </c>
      <c r="I977" s="124">
        <v>23</v>
      </c>
      <c r="J977" s="124">
        <v>188.9</v>
      </c>
      <c r="K977" s="257">
        <f t="shared" si="277"/>
        <v>1833970.04</v>
      </c>
      <c r="L977" s="249">
        <v>0</v>
      </c>
      <c r="M977" s="249">
        <v>0</v>
      </c>
      <c r="N977" s="249">
        <v>0</v>
      </c>
      <c r="O977" s="39">
        <f>'[1]Прод. прилож (2)'!$D$263</f>
        <v>1833970.04</v>
      </c>
      <c r="P977" s="249">
        <f t="shared" si="298"/>
        <v>6742.536911764706</v>
      </c>
      <c r="Q977" s="41">
        <v>9673</v>
      </c>
      <c r="R977" s="57" t="s">
        <v>91</v>
      </c>
      <c r="S977" s="137"/>
      <c r="T977" s="15"/>
      <c r="U977" s="15"/>
      <c r="V977" s="118"/>
      <c r="W977" s="118"/>
      <c r="X977" s="118"/>
      <c r="Y977" s="118"/>
      <c r="Z977" s="118"/>
      <c r="AA977" s="118"/>
      <c r="AB977" s="118"/>
      <c r="AC977" s="118"/>
      <c r="AD977" s="118"/>
      <c r="AE977" s="118"/>
      <c r="AF977" s="118"/>
      <c r="AG977" s="118"/>
      <c r="AH977" s="118"/>
      <c r="AI977" s="118"/>
      <c r="AJ977" s="118"/>
      <c r="AK977" s="118"/>
      <c r="AL977" s="118"/>
      <c r="AM977" s="118"/>
      <c r="AN977" s="118"/>
      <c r="AO977" s="118"/>
      <c r="AP977" s="118"/>
      <c r="AQ977" s="118"/>
      <c r="AR977" s="118"/>
      <c r="AS977" s="118"/>
      <c r="AT977" s="118"/>
      <c r="AU977" s="118"/>
      <c r="AV977" s="118"/>
      <c r="AW977" s="118"/>
      <c r="AX977" s="118"/>
      <c r="AY977" s="118"/>
      <c r="AZ977" s="118"/>
      <c r="BA977" s="118"/>
      <c r="BB977" s="118"/>
      <c r="BC977" s="118"/>
      <c r="BD977" s="118"/>
      <c r="BE977" s="118"/>
      <c r="BF977" s="118"/>
      <c r="BG977" s="118"/>
      <c r="BH977" s="118"/>
      <c r="BI977" s="118"/>
      <c r="BJ977" s="118"/>
      <c r="BK977" s="118"/>
      <c r="BL977" s="118"/>
      <c r="BM977" s="118"/>
      <c r="BN977" s="118"/>
      <c r="BO977" s="118"/>
      <c r="BP977" s="118"/>
      <c r="BQ977" s="118"/>
      <c r="BR977" s="118"/>
      <c r="BS977" s="118"/>
      <c r="BT977" s="118"/>
      <c r="BU977" s="118"/>
      <c r="BV977" s="118"/>
      <c r="BW977" s="118"/>
      <c r="BX977" s="118"/>
      <c r="BY977" s="118"/>
      <c r="BZ977" s="118"/>
      <c r="CA977" s="118"/>
      <c r="CB977" s="118"/>
      <c r="CC977" s="118"/>
      <c r="CD977" s="118"/>
      <c r="CE977" s="118"/>
      <c r="CF977" s="118"/>
      <c r="CG977" s="118"/>
      <c r="CH977" s="118"/>
      <c r="CI977" s="118"/>
      <c r="CJ977" s="118"/>
      <c r="CK977" s="118"/>
      <c r="CL977" s="118"/>
      <c r="CM977" s="118"/>
      <c r="CN977" s="118"/>
      <c r="CO977" s="118"/>
      <c r="CP977" s="118"/>
      <c r="CQ977" s="118"/>
      <c r="CR977" s="118"/>
      <c r="CS977" s="118"/>
      <c r="CT977" s="118"/>
      <c r="CU977" s="118"/>
      <c r="CV977" s="118"/>
      <c r="CW977" s="118"/>
      <c r="CX977" s="118"/>
      <c r="CY977" s="118"/>
      <c r="CZ977" s="118"/>
      <c r="DA977" s="118"/>
      <c r="DB977" s="118"/>
      <c r="DC977" s="118"/>
      <c r="DD977" s="118"/>
      <c r="DE977" s="118"/>
      <c r="DF977" s="118"/>
      <c r="DG977" s="118"/>
      <c r="DH977" s="118"/>
      <c r="DI977" s="118"/>
      <c r="DJ977" s="118"/>
      <c r="DK977" s="118"/>
      <c r="DL977" s="118"/>
      <c r="DM977" s="118"/>
      <c r="DN977" s="118"/>
      <c r="DO977" s="118"/>
      <c r="DP977" s="118"/>
      <c r="DQ977" s="118"/>
      <c r="DR977" s="118"/>
      <c r="DS977" s="118"/>
      <c r="DT977" s="118"/>
      <c r="DU977" s="118"/>
      <c r="DV977" s="118"/>
      <c r="DW977" s="118"/>
      <c r="DX977" s="118"/>
      <c r="DY977" s="118"/>
      <c r="DZ977" s="118"/>
      <c r="EA977" s="118"/>
      <c r="EB977" s="118"/>
      <c r="EC977" s="118"/>
      <c r="ED977" s="118"/>
      <c r="EE977" s="118"/>
      <c r="EF977" s="118"/>
      <c r="EG977" s="118"/>
      <c r="EH977" s="118"/>
      <c r="EI977" s="118"/>
      <c r="EJ977" s="118"/>
      <c r="EK977" s="118"/>
      <c r="EL977" s="118"/>
      <c r="EM977" s="118"/>
      <c r="EN977" s="118"/>
      <c r="EO977" s="118"/>
      <c r="EP977" s="118"/>
      <c r="EQ977" s="118"/>
      <c r="ER977" s="118"/>
      <c r="ES977" s="118"/>
      <c r="ET977" s="118"/>
      <c r="EU977" s="118"/>
      <c r="EV977" s="118"/>
      <c r="EW977" s="118"/>
      <c r="EX977" s="118"/>
      <c r="EY977" s="118"/>
      <c r="EZ977" s="118"/>
      <c r="FA977" s="118"/>
      <c r="FB977" s="118"/>
      <c r="FC977" s="118"/>
      <c r="FD977" s="118"/>
      <c r="FE977" s="118"/>
      <c r="FF977" s="118"/>
      <c r="FG977" s="118"/>
      <c r="FH977" s="118"/>
      <c r="FI977" s="118"/>
      <c r="FJ977" s="118"/>
      <c r="FK977" s="118"/>
      <c r="FL977" s="118"/>
      <c r="FM977" s="118"/>
      <c r="FN977" s="118"/>
      <c r="FO977" s="118"/>
      <c r="FP977" s="118"/>
      <c r="FQ977" s="118"/>
      <c r="FR977" s="118"/>
      <c r="FS977" s="118"/>
      <c r="FT977" s="118"/>
      <c r="FU977" s="118"/>
      <c r="FV977" s="118"/>
      <c r="FW977" s="118"/>
      <c r="FX977" s="118"/>
      <c r="FY977" s="118"/>
      <c r="FZ977" s="118"/>
      <c r="GA977" s="118"/>
      <c r="GB977" s="118"/>
      <c r="GC977" s="118"/>
      <c r="GD977" s="118"/>
      <c r="GE977" s="118"/>
      <c r="GF977" s="118"/>
      <c r="GG977" s="118"/>
      <c r="GH977" s="118"/>
      <c r="GI977" s="118"/>
      <c r="GJ977" s="118"/>
      <c r="GK977" s="118"/>
      <c r="GL977" s="118"/>
      <c r="GM977" s="118"/>
      <c r="GN977" s="118"/>
      <c r="GO977" s="118"/>
      <c r="GP977" s="118"/>
      <c r="GQ977" s="118"/>
      <c r="GR977" s="118"/>
      <c r="GS977" s="118"/>
      <c r="GT977" s="118"/>
      <c r="GU977" s="118"/>
      <c r="GV977" s="118"/>
      <c r="GW977" s="118"/>
      <c r="GX977" s="118"/>
      <c r="GY977" s="118"/>
    </row>
    <row r="978" spans="1:207" s="86" customFormat="1" ht="30" customHeight="1" x14ac:dyDescent="0.25">
      <c r="A978" s="331">
        <v>666</v>
      </c>
      <c r="B978" s="199" t="s">
        <v>453</v>
      </c>
      <c r="C978" s="47">
        <v>1966</v>
      </c>
      <c r="D978" s="241" t="s">
        <v>201</v>
      </c>
      <c r="E978" s="47" t="s">
        <v>20</v>
      </c>
      <c r="F978" s="247">
        <v>2</v>
      </c>
      <c r="G978" s="247">
        <v>3</v>
      </c>
      <c r="H978" s="39">
        <v>489</v>
      </c>
      <c r="I978" s="39">
        <v>62.5</v>
      </c>
      <c r="J978" s="39">
        <v>315.89999999999998</v>
      </c>
      <c r="K978" s="257">
        <f t="shared" si="277"/>
        <v>50000</v>
      </c>
      <c r="L978" s="249">
        <v>0</v>
      </c>
      <c r="M978" s="249">
        <v>0</v>
      </c>
      <c r="N978" s="249">
        <v>0</v>
      </c>
      <c r="O978" s="39">
        <f>'[1]Прод. прилож (2)'!$D$1460</f>
        <v>50000</v>
      </c>
      <c r="P978" s="249">
        <f t="shared" si="298"/>
        <v>102.24948875255623</v>
      </c>
      <c r="Q978" s="41">
        <v>9673</v>
      </c>
      <c r="R978" s="57" t="s">
        <v>93</v>
      </c>
      <c r="S978" s="15"/>
      <c r="T978" s="15"/>
      <c r="U978" s="15"/>
      <c r="V978" s="118"/>
      <c r="W978" s="118"/>
      <c r="X978" s="118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  <c r="FE978" s="2"/>
      <c r="FF978" s="2"/>
      <c r="FG978" s="2"/>
      <c r="FH978" s="2"/>
      <c r="FI978" s="2"/>
      <c r="FJ978" s="2"/>
      <c r="FK978" s="2"/>
      <c r="FL978" s="2"/>
      <c r="FM978" s="2"/>
      <c r="FN978" s="2"/>
      <c r="FO978" s="2"/>
      <c r="FP978" s="2"/>
      <c r="FQ978" s="2"/>
      <c r="FR978" s="2"/>
      <c r="FS978" s="2"/>
      <c r="FT978" s="2"/>
      <c r="FU978" s="2"/>
      <c r="FV978" s="2"/>
      <c r="FW978" s="2"/>
      <c r="FX978" s="2"/>
      <c r="FY978" s="2"/>
      <c r="FZ978" s="2"/>
      <c r="GA978" s="2"/>
      <c r="GB978" s="2"/>
      <c r="GC978" s="2"/>
      <c r="GD978" s="2"/>
      <c r="GE978" s="2"/>
      <c r="GF978" s="2"/>
      <c r="GG978" s="2"/>
      <c r="GH978" s="2"/>
      <c r="GI978" s="2"/>
      <c r="GJ978" s="2"/>
      <c r="GK978" s="2"/>
      <c r="GL978" s="2"/>
      <c r="GM978" s="2"/>
      <c r="GN978" s="2"/>
      <c r="GO978" s="2"/>
      <c r="GP978" s="2"/>
      <c r="GQ978" s="2"/>
      <c r="GR978" s="2"/>
      <c r="GS978" s="2"/>
      <c r="GT978" s="2"/>
      <c r="GU978" s="2"/>
      <c r="GV978" s="2"/>
      <c r="GW978" s="2"/>
      <c r="GX978" s="2"/>
      <c r="GY978" s="2"/>
    </row>
    <row r="979" spans="1:207" s="85" customFormat="1" ht="30" customHeight="1" x14ac:dyDescent="0.25">
      <c r="A979" s="331">
        <v>667</v>
      </c>
      <c r="B979" s="199" t="s">
        <v>454</v>
      </c>
      <c r="C979" s="181">
        <v>1965</v>
      </c>
      <c r="D979" s="179" t="s">
        <v>201</v>
      </c>
      <c r="E979" s="181" t="s">
        <v>20</v>
      </c>
      <c r="F979" s="192">
        <v>2</v>
      </c>
      <c r="G979" s="192">
        <v>3</v>
      </c>
      <c r="H979" s="185">
        <v>467.6</v>
      </c>
      <c r="I979" s="185">
        <v>74.7</v>
      </c>
      <c r="J979" s="185">
        <v>296.60000000000002</v>
      </c>
      <c r="K979" s="257">
        <f t="shared" si="277"/>
        <v>50000</v>
      </c>
      <c r="L979" s="249">
        <v>0</v>
      </c>
      <c r="M979" s="249">
        <v>0</v>
      </c>
      <c r="N979" s="249">
        <v>0</v>
      </c>
      <c r="O979" s="39">
        <f>'[1]Прод. прилож (2)'!$D$1461</f>
        <v>50000</v>
      </c>
      <c r="P979" s="249">
        <f t="shared" si="298"/>
        <v>106.928999144568</v>
      </c>
      <c r="Q979" s="41">
        <v>9673</v>
      </c>
      <c r="R979" s="57" t="s">
        <v>93</v>
      </c>
      <c r="S979" s="14"/>
      <c r="T979" s="14"/>
      <c r="U979" s="14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  <c r="FE979" s="2"/>
      <c r="FF979" s="2"/>
      <c r="FG979" s="2"/>
      <c r="FH979" s="2"/>
      <c r="FI979" s="2"/>
      <c r="FJ979" s="2"/>
      <c r="FK979" s="2"/>
      <c r="FL979" s="2"/>
      <c r="FM979" s="2"/>
      <c r="FN979" s="2"/>
      <c r="FO979" s="2"/>
      <c r="FP979" s="2"/>
      <c r="FQ979" s="2"/>
      <c r="FR979" s="2"/>
      <c r="FS979" s="2"/>
      <c r="FT979" s="2"/>
      <c r="FU979" s="2"/>
      <c r="FV979" s="2"/>
      <c r="FW979" s="2"/>
      <c r="FX979" s="2"/>
      <c r="FY979" s="2"/>
      <c r="FZ979" s="2"/>
      <c r="GA979" s="2"/>
      <c r="GB979" s="2"/>
      <c r="GC979" s="2"/>
      <c r="GD979" s="2"/>
      <c r="GE979" s="2"/>
      <c r="GF979" s="2"/>
      <c r="GG979" s="2"/>
      <c r="GH979" s="2"/>
      <c r="GI979" s="2"/>
      <c r="GJ979" s="2"/>
      <c r="GK979" s="2"/>
      <c r="GL979" s="2"/>
      <c r="GM979" s="2"/>
      <c r="GN979" s="2"/>
      <c r="GO979" s="2"/>
      <c r="GP979" s="2"/>
      <c r="GQ979" s="2"/>
      <c r="GR979" s="2"/>
      <c r="GS979" s="2"/>
      <c r="GT979" s="2"/>
      <c r="GU979" s="2"/>
      <c r="GV979" s="2"/>
      <c r="GW979" s="2"/>
      <c r="GX979" s="2"/>
      <c r="GY979" s="2"/>
    </row>
    <row r="980" spans="1:207" s="86" customFormat="1" ht="30" customHeight="1" x14ac:dyDescent="0.25">
      <c r="A980" s="383">
        <v>668</v>
      </c>
      <c r="B980" s="370" t="s">
        <v>455</v>
      </c>
      <c r="C980" s="403">
        <v>1963</v>
      </c>
      <c r="D980" s="374" t="s">
        <v>201</v>
      </c>
      <c r="E980" s="403" t="s">
        <v>20</v>
      </c>
      <c r="F980" s="413">
        <v>2</v>
      </c>
      <c r="G980" s="413">
        <v>1</v>
      </c>
      <c r="H980" s="415">
        <f>I980+J980</f>
        <v>291.2</v>
      </c>
      <c r="I980" s="417">
        <v>0</v>
      </c>
      <c r="J980" s="417">
        <v>291.2</v>
      </c>
      <c r="K980" s="257">
        <f t="shared" si="277"/>
        <v>15359.34</v>
      </c>
      <c r="L980" s="249">
        <v>0</v>
      </c>
      <c r="M980" s="249">
        <v>0</v>
      </c>
      <c r="N980" s="249">
        <v>0</v>
      </c>
      <c r="O980" s="39">
        <f>'[1]Прод. прилож (2)'!$D$784</f>
        <v>15359.34</v>
      </c>
      <c r="P980" s="249">
        <f t="shared" si="298"/>
        <v>52.744986263736266</v>
      </c>
      <c r="Q980" s="41">
        <v>9673</v>
      </c>
      <c r="R980" s="57" t="s">
        <v>92</v>
      </c>
      <c r="S980" s="14"/>
      <c r="T980" s="14"/>
      <c r="U980" s="14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  <c r="FE980" s="2"/>
      <c r="FF980" s="2"/>
      <c r="FG980" s="2"/>
      <c r="FH980" s="2"/>
      <c r="FI980" s="2"/>
      <c r="FJ980" s="2"/>
      <c r="FK980" s="2"/>
      <c r="FL980" s="2"/>
      <c r="FM980" s="2"/>
      <c r="FN980" s="2"/>
      <c r="FO980" s="2"/>
      <c r="FP980" s="2"/>
      <c r="FQ980" s="2"/>
      <c r="FR980" s="2"/>
      <c r="FS980" s="2"/>
      <c r="FT980" s="2"/>
      <c r="FU980" s="2"/>
      <c r="FV980" s="2"/>
      <c r="FW980" s="2"/>
      <c r="FX980" s="2"/>
      <c r="FY980" s="2"/>
      <c r="FZ980" s="2"/>
      <c r="GA980" s="2"/>
      <c r="GB980" s="2"/>
      <c r="GC980" s="2"/>
      <c r="GD980" s="2"/>
      <c r="GE980" s="2"/>
      <c r="GF980" s="2"/>
      <c r="GG980" s="2"/>
      <c r="GH980" s="2"/>
      <c r="GI980" s="2"/>
      <c r="GJ980" s="2"/>
      <c r="GK980" s="2"/>
      <c r="GL980" s="2"/>
      <c r="GM980" s="2"/>
      <c r="GN980" s="2"/>
      <c r="GO980" s="2"/>
      <c r="GP980" s="2"/>
      <c r="GQ980" s="2"/>
      <c r="GR980" s="2"/>
      <c r="GS980" s="2"/>
      <c r="GT980" s="2"/>
      <c r="GU980" s="2"/>
      <c r="GV980" s="2"/>
      <c r="GW980" s="2"/>
      <c r="GX980" s="2"/>
      <c r="GY980" s="2"/>
    </row>
    <row r="981" spans="1:207" s="86" customFormat="1" ht="30" customHeight="1" x14ac:dyDescent="0.25">
      <c r="A981" s="384"/>
      <c r="B981" s="371"/>
      <c r="C981" s="404"/>
      <c r="D981" s="375"/>
      <c r="E981" s="404"/>
      <c r="F981" s="414"/>
      <c r="G981" s="414"/>
      <c r="H981" s="416"/>
      <c r="I981" s="418"/>
      <c r="J981" s="418"/>
      <c r="K981" s="257">
        <f t="shared" si="277"/>
        <v>3722945</v>
      </c>
      <c r="L981" s="185">
        <v>0</v>
      </c>
      <c r="M981" s="185">
        <v>0</v>
      </c>
      <c r="N981" s="185">
        <v>0</v>
      </c>
      <c r="O981" s="39">
        <f>'[1]Прод. прилож (2)'!$D$1462</f>
        <v>3722945</v>
      </c>
      <c r="P981" s="249">
        <f>K981/H980</f>
        <v>12784.838598901099</v>
      </c>
      <c r="Q981" s="41">
        <v>9673</v>
      </c>
      <c r="R981" s="57" t="s">
        <v>93</v>
      </c>
      <c r="S981" s="14"/>
      <c r="T981" s="14"/>
      <c r="U981" s="14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  <c r="FE981" s="2"/>
      <c r="FF981" s="2"/>
      <c r="FG981" s="2"/>
      <c r="FH981" s="2"/>
      <c r="FI981" s="2"/>
      <c r="FJ981" s="2"/>
      <c r="FK981" s="2"/>
      <c r="FL981" s="2"/>
      <c r="FM981" s="2"/>
      <c r="FN981" s="2"/>
      <c r="FO981" s="2"/>
      <c r="FP981" s="2"/>
      <c r="FQ981" s="2"/>
      <c r="FR981" s="2"/>
      <c r="FS981" s="2"/>
      <c r="FT981" s="2"/>
      <c r="FU981" s="2"/>
      <c r="FV981" s="2"/>
      <c r="FW981" s="2"/>
      <c r="FX981" s="2"/>
      <c r="FY981" s="2"/>
      <c r="FZ981" s="2"/>
      <c r="GA981" s="2"/>
      <c r="GB981" s="2"/>
      <c r="GC981" s="2"/>
      <c r="GD981" s="2"/>
      <c r="GE981" s="2"/>
      <c r="GF981" s="2"/>
      <c r="GG981" s="2"/>
      <c r="GH981" s="2"/>
      <c r="GI981" s="2"/>
      <c r="GJ981" s="2"/>
      <c r="GK981" s="2"/>
      <c r="GL981" s="2"/>
      <c r="GM981" s="2"/>
      <c r="GN981" s="2"/>
      <c r="GO981" s="2"/>
      <c r="GP981" s="2"/>
      <c r="GQ981" s="2"/>
      <c r="GR981" s="2"/>
      <c r="GS981" s="2"/>
      <c r="GT981" s="2"/>
      <c r="GU981" s="2"/>
      <c r="GV981" s="2"/>
      <c r="GW981" s="2"/>
      <c r="GX981" s="2"/>
      <c r="GY981" s="2"/>
    </row>
    <row r="982" spans="1:207" s="91" customFormat="1" ht="30" customHeight="1" x14ac:dyDescent="0.25">
      <c r="A982" s="419">
        <v>669</v>
      </c>
      <c r="B982" s="370" t="s">
        <v>456</v>
      </c>
      <c r="C982" s="403">
        <v>1947</v>
      </c>
      <c r="D982" s="374" t="s">
        <v>201</v>
      </c>
      <c r="E982" s="374" t="s">
        <v>20</v>
      </c>
      <c r="F982" s="413">
        <v>3</v>
      </c>
      <c r="G982" s="413">
        <v>4</v>
      </c>
      <c r="H982" s="415">
        <v>1621.8</v>
      </c>
      <c r="I982" s="417">
        <v>218.3</v>
      </c>
      <c r="J982" s="396">
        <v>1091.8</v>
      </c>
      <c r="K982" s="257">
        <f t="shared" si="277"/>
        <v>526431.1</v>
      </c>
      <c r="L982" s="249">
        <v>0</v>
      </c>
      <c r="M982" s="249">
        <v>0</v>
      </c>
      <c r="N982" s="249">
        <v>0</v>
      </c>
      <c r="O982" s="39">
        <f>'[1]Прод. прилож (2)'!$D$264</f>
        <v>526431.1</v>
      </c>
      <c r="P982" s="249">
        <f t="shared" si="298"/>
        <v>324.59680601800466</v>
      </c>
      <c r="Q982" s="41">
        <v>9673</v>
      </c>
      <c r="R982" s="57" t="s">
        <v>91</v>
      </c>
      <c r="S982" s="137"/>
      <c r="T982" s="15"/>
      <c r="U982" s="15"/>
      <c r="V982" s="118"/>
      <c r="W982" s="118"/>
      <c r="X982" s="118"/>
      <c r="Y982" s="118"/>
      <c r="Z982" s="118"/>
      <c r="AA982" s="118"/>
      <c r="AB982" s="118"/>
      <c r="AC982" s="118"/>
      <c r="AD982" s="118"/>
      <c r="AE982" s="118"/>
      <c r="AF982" s="118"/>
      <c r="AG982" s="118"/>
      <c r="AH982" s="118"/>
      <c r="AI982" s="118"/>
      <c r="AJ982" s="118"/>
      <c r="AK982" s="118"/>
      <c r="AL982" s="118"/>
      <c r="AM982" s="118"/>
      <c r="AN982" s="118"/>
      <c r="AO982" s="118"/>
      <c r="AP982" s="118"/>
      <c r="AQ982" s="118"/>
      <c r="AR982" s="118"/>
      <c r="AS982" s="118"/>
      <c r="AT982" s="118"/>
      <c r="AU982" s="118"/>
      <c r="AV982" s="118"/>
      <c r="AW982" s="118"/>
      <c r="AX982" s="118"/>
      <c r="AY982" s="118"/>
      <c r="AZ982" s="118"/>
      <c r="BA982" s="118"/>
      <c r="BB982" s="118"/>
      <c r="BC982" s="118"/>
      <c r="BD982" s="118"/>
      <c r="BE982" s="118"/>
      <c r="BF982" s="118"/>
      <c r="BG982" s="118"/>
      <c r="BH982" s="118"/>
      <c r="BI982" s="118"/>
      <c r="BJ982" s="118"/>
      <c r="BK982" s="118"/>
      <c r="BL982" s="118"/>
      <c r="BM982" s="118"/>
      <c r="BN982" s="118"/>
      <c r="BO982" s="118"/>
      <c r="BP982" s="118"/>
      <c r="BQ982" s="118"/>
      <c r="BR982" s="118"/>
      <c r="BS982" s="118"/>
      <c r="BT982" s="118"/>
      <c r="BU982" s="118"/>
      <c r="BV982" s="118"/>
      <c r="BW982" s="118"/>
      <c r="BX982" s="118"/>
      <c r="BY982" s="118"/>
      <c r="BZ982" s="118"/>
      <c r="CA982" s="118"/>
      <c r="CB982" s="118"/>
      <c r="CC982" s="118"/>
      <c r="CD982" s="118"/>
      <c r="CE982" s="118"/>
      <c r="CF982" s="118"/>
      <c r="CG982" s="118"/>
      <c r="CH982" s="118"/>
      <c r="CI982" s="118"/>
      <c r="CJ982" s="118"/>
      <c r="CK982" s="118"/>
      <c r="CL982" s="118"/>
      <c r="CM982" s="118"/>
      <c r="CN982" s="118"/>
      <c r="CO982" s="118"/>
      <c r="CP982" s="118"/>
      <c r="CQ982" s="118"/>
      <c r="CR982" s="118"/>
      <c r="CS982" s="118"/>
      <c r="CT982" s="118"/>
      <c r="CU982" s="118"/>
      <c r="CV982" s="118"/>
      <c r="CW982" s="118"/>
      <c r="CX982" s="118"/>
      <c r="CY982" s="118"/>
      <c r="CZ982" s="118"/>
      <c r="DA982" s="118"/>
      <c r="DB982" s="118"/>
      <c r="DC982" s="118"/>
      <c r="DD982" s="118"/>
      <c r="DE982" s="118"/>
      <c r="DF982" s="118"/>
      <c r="DG982" s="118"/>
      <c r="DH982" s="118"/>
      <c r="DI982" s="118"/>
      <c r="DJ982" s="118"/>
      <c r="DK982" s="118"/>
      <c r="DL982" s="118"/>
      <c r="DM982" s="118"/>
      <c r="DN982" s="118"/>
      <c r="DO982" s="118"/>
      <c r="DP982" s="118"/>
      <c r="DQ982" s="118"/>
      <c r="DR982" s="118"/>
      <c r="DS982" s="118"/>
      <c r="DT982" s="118"/>
      <c r="DU982" s="118"/>
      <c r="DV982" s="118"/>
      <c r="DW982" s="118"/>
      <c r="DX982" s="118"/>
      <c r="DY982" s="118"/>
      <c r="DZ982" s="118"/>
      <c r="EA982" s="118"/>
      <c r="EB982" s="118"/>
      <c r="EC982" s="118"/>
      <c r="ED982" s="118"/>
      <c r="EE982" s="118"/>
      <c r="EF982" s="118"/>
      <c r="EG982" s="118"/>
      <c r="EH982" s="118"/>
      <c r="EI982" s="118"/>
      <c r="EJ982" s="118"/>
      <c r="EK982" s="118"/>
      <c r="EL982" s="118"/>
      <c r="EM982" s="118"/>
      <c r="EN982" s="118"/>
      <c r="EO982" s="118"/>
      <c r="EP982" s="118"/>
      <c r="EQ982" s="118"/>
      <c r="ER982" s="118"/>
      <c r="ES982" s="118"/>
      <c r="ET982" s="118"/>
      <c r="EU982" s="118"/>
      <c r="EV982" s="118"/>
      <c r="EW982" s="118"/>
      <c r="EX982" s="118"/>
      <c r="EY982" s="118"/>
      <c r="EZ982" s="118"/>
      <c r="FA982" s="118"/>
      <c r="FB982" s="118"/>
      <c r="FC982" s="118"/>
      <c r="FD982" s="118"/>
      <c r="FE982" s="118"/>
      <c r="FF982" s="118"/>
      <c r="FG982" s="118"/>
      <c r="FH982" s="118"/>
      <c r="FI982" s="118"/>
      <c r="FJ982" s="118"/>
      <c r="FK982" s="118"/>
      <c r="FL982" s="118"/>
      <c r="FM982" s="118"/>
      <c r="FN982" s="118"/>
      <c r="FO982" s="118"/>
      <c r="FP982" s="118"/>
      <c r="FQ982" s="118"/>
      <c r="FR982" s="118"/>
      <c r="FS982" s="118"/>
      <c r="FT982" s="118"/>
      <c r="FU982" s="118"/>
      <c r="FV982" s="118"/>
      <c r="FW982" s="118"/>
      <c r="FX982" s="118"/>
      <c r="FY982" s="118"/>
      <c r="FZ982" s="118"/>
      <c r="GA982" s="118"/>
      <c r="GB982" s="118"/>
      <c r="GC982" s="118"/>
      <c r="GD982" s="118"/>
      <c r="GE982" s="118"/>
      <c r="GF982" s="118"/>
      <c r="GG982" s="118"/>
      <c r="GH982" s="118"/>
      <c r="GI982" s="118"/>
      <c r="GJ982" s="118"/>
      <c r="GK982" s="118"/>
      <c r="GL982" s="118"/>
      <c r="GM982" s="118"/>
      <c r="GN982" s="118"/>
      <c r="GO982" s="118"/>
      <c r="GP982" s="118"/>
      <c r="GQ982" s="118"/>
      <c r="GR982" s="118"/>
      <c r="GS982" s="118"/>
      <c r="GT982" s="118"/>
      <c r="GU982" s="118"/>
      <c r="GV982" s="118"/>
      <c r="GW982" s="118"/>
      <c r="GX982" s="118"/>
      <c r="GY982" s="118"/>
    </row>
    <row r="983" spans="1:207" s="91" customFormat="1" ht="30" customHeight="1" x14ac:dyDescent="0.25">
      <c r="A983" s="420"/>
      <c r="B983" s="371"/>
      <c r="C983" s="404"/>
      <c r="D983" s="375"/>
      <c r="E983" s="375"/>
      <c r="F983" s="414"/>
      <c r="G983" s="414"/>
      <c r="H983" s="416"/>
      <c r="I983" s="418"/>
      <c r="J983" s="397"/>
      <c r="K983" s="257">
        <f t="shared" ref="K983" si="299">SUM(L983:O983)</f>
        <v>4141576.0300000003</v>
      </c>
      <c r="L983" s="249">
        <v>0</v>
      </c>
      <c r="M983" s="249">
        <v>0</v>
      </c>
      <c r="N983" s="249">
        <v>0</v>
      </c>
      <c r="O983" s="39">
        <f>'[1]Прод. прилож (2)'!$D$785</f>
        <v>4141576.0300000003</v>
      </c>
      <c r="P983" s="249">
        <f>K983/H982</f>
        <v>2553.6909791589596</v>
      </c>
      <c r="Q983" s="41">
        <v>9673</v>
      </c>
      <c r="R983" s="57" t="s">
        <v>92</v>
      </c>
      <c r="S983" s="15"/>
      <c r="T983" s="15"/>
      <c r="U983" s="15"/>
      <c r="V983" s="118"/>
      <c r="W983" s="118"/>
      <c r="X983" s="118"/>
      <c r="Y983" s="118"/>
      <c r="Z983" s="118"/>
      <c r="AA983" s="118"/>
      <c r="AB983" s="118"/>
      <c r="AC983" s="118"/>
      <c r="AD983" s="118"/>
      <c r="AE983" s="118"/>
      <c r="AF983" s="118"/>
      <c r="AG983" s="118"/>
      <c r="AH983" s="118"/>
      <c r="AI983" s="118"/>
      <c r="AJ983" s="118"/>
      <c r="AK983" s="118"/>
      <c r="AL983" s="118"/>
      <c r="AM983" s="118"/>
      <c r="AN983" s="118"/>
      <c r="AO983" s="118"/>
      <c r="AP983" s="118"/>
      <c r="AQ983" s="118"/>
      <c r="AR983" s="118"/>
      <c r="AS983" s="118"/>
      <c r="AT983" s="118"/>
      <c r="AU983" s="118"/>
      <c r="AV983" s="118"/>
      <c r="AW983" s="118"/>
      <c r="AX983" s="118"/>
      <c r="AY983" s="118"/>
      <c r="AZ983" s="118"/>
      <c r="BA983" s="118"/>
      <c r="BB983" s="118"/>
      <c r="BC983" s="118"/>
      <c r="BD983" s="118"/>
      <c r="BE983" s="118"/>
      <c r="BF983" s="118"/>
      <c r="BG983" s="118"/>
      <c r="BH983" s="118"/>
      <c r="BI983" s="118"/>
      <c r="BJ983" s="118"/>
      <c r="BK983" s="118"/>
      <c r="BL983" s="118"/>
      <c r="BM983" s="118"/>
      <c r="BN983" s="118"/>
      <c r="BO983" s="118"/>
      <c r="BP983" s="118"/>
      <c r="BQ983" s="118"/>
      <c r="BR983" s="118"/>
      <c r="BS983" s="118"/>
      <c r="BT983" s="118"/>
      <c r="BU983" s="118"/>
      <c r="BV983" s="118"/>
      <c r="BW983" s="118"/>
      <c r="BX983" s="118"/>
      <c r="BY983" s="118"/>
      <c r="BZ983" s="118"/>
      <c r="CA983" s="118"/>
      <c r="CB983" s="118"/>
      <c r="CC983" s="118"/>
      <c r="CD983" s="118"/>
      <c r="CE983" s="118"/>
      <c r="CF983" s="118"/>
      <c r="CG983" s="118"/>
      <c r="CH983" s="118"/>
      <c r="CI983" s="118"/>
      <c r="CJ983" s="118"/>
      <c r="CK983" s="118"/>
      <c r="CL983" s="118"/>
      <c r="CM983" s="118"/>
      <c r="CN983" s="118"/>
      <c r="CO983" s="118"/>
      <c r="CP983" s="118"/>
      <c r="CQ983" s="118"/>
      <c r="CR983" s="118"/>
      <c r="CS983" s="118"/>
      <c r="CT983" s="118"/>
      <c r="CU983" s="118"/>
      <c r="CV983" s="118"/>
      <c r="CW983" s="118"/>
      <c r="CX983" s="118"/>
      <c r="CY983" s="118"/>
      <c r="CZ983" s="118"/>
      <c r="DA983" s="118"/>
      <c r="DB983" s="118"/>
      <c r="DC983" s="118"/>
      <c r="DD983" s="118"/>
      <c r="DE983" s="118"/>
      <c r="DF983" s="118"/>
      <c r="DG983" s="118"/>
      <c r="DH983" s="118"/>
      <c r="DI983" s="118"/>
      <c r="DJ983" s="118"/>
      <c r="DK983" s="118"/>
      <c r="DL983" s="118"/>
      <c r="DM983" s="118"/>
      <c r="DN983" s="118"/>
      <c r="DO983" s="118"/>
      <c r="DP983" s="118"/>
      <c r="DQ983" s="118"/>
      <c r="DR983" s="118"/>
      <c r="DS983" s="118"/>
      <c r="DT983" s="118"/>
      <c r="DU983" s="118"/>
      <c r="DV983" s="118"/>
      <c r="DW983" s="118"/>
      <c r="DX983" s="118"/>
      <c r="DY983" s="118"/>
      <c r="DZ983" s="118"/>
      <c r="EA983" s="118"/>
      <c r="EB983" s="118"/>
      <c r="EC983" s="118"/>
      <c r="ED983" s="118"/>
      <c r="EE983" s="118"/>
      <c r="EF983" s="118"/>
      <c r="EG983" s="118"/>
      <c r="EH983" s="118"/>
      <c r="EI983" s="118"/>
      <c r="EJ983" s="118"/>
      <c r="EK983" s="118"/>
      <c r="EL983" s="118"/>
      <c r="EM983" s="118"/>
      <c r="EN983" s="118"/>
      <c r="EO983" s="118"/>
      <c r="EP983" s="118"/>
      <c r="EQ983" s="118"/>
      <c r="ER983" s="118"/>
      <c r="ES983" s="118"/>
      <c r="ET983" s="118"/>
      <c r="EU983" s="118"/>
      <c r="EV983" s="118"/>
      <c r="EW983" s="118"/>
      <c r="EX983" s="118"/>
      <c r="EY983" s="118"/>
      <c r="EZ983" s="118"/>
      <c r="FA983" s="118"/>
      <c r="FB983" s="118"/>
      <c r="FC983" s="118"/>
      <c r="FD983" s="118"/>
      <c r="FE983" s="118"/>
      <c r="FF983" s="118"/>
      <c r="FG983" s="118"/>
      <c r="FH983" s="118"/>
      <c r="FI983" s="118"/>
      <c r="FJ983" s="118"/>
      <c r="FK983" s="118"/>
      <c r="FL983" s="118"/>
      <c r="FM983" s="118"/>
      <c r="FN983" s="118"/>
      <c r="FO983" s="118"/>
      <c r="FP983" s="118"/>
      <c r="FQ983" s="118"/>
      <c r="FR983" s="118"/>
      <c r="FS983" s="118"/>
      <c r="FT983" s="118"/>
      <c r="FU983" s="118"/>
      <c r="FV983" s="118"/>
      <c r="FW983" s="118"/>
      <c r="FX983" s="118"/>
      <c r="FY983" s="118"/>
      <c r="FZ983" s="118"/>
      <c r="GA983" s="118"/>
      <c r="GB983" s="118"/>
      <c r="GC983" s="118"/>
      <c r="GD983" s="118"/>
      <c r="GE983" s="118"/>
      <c r="GF983" s="118"/>
      <c r="GG983" s="118"/>
      <c r="GH983" s="118"/>
      <c r="GI983" s="118"/>
      <c r="GJ983" s="118"/>
      <c r="GK983" s="118"/>
      <c r="GL983" s="118"/>
      <c r="GM983" s="118"/>
      <c r="GN983" s="118"/>
      <c r="GO983" s="118"/>
      <c r="GP983" s="118"/>
      <c r="GQ983" s="118"/>
      <c r="GR983" s="118"/>
      <c r="GS983" s="118"/>
      <c r="GT983" s="118"/>
      <c r="GU983" s="118"/>
      <c r="GV983" s="118"/>
      <c r="GW983" s="118"/>
      <c r="GX983" s="118"/>
      <c r="GY983" s="118"/>
    </row>
    <row r="984" spans="1:207" s="88" customFormat="1" ht="30" customHeight="1" x14ac:dyDescent="0.25">
      <c r="A984" s="331">
        <v>670</v>
      </c>
      <c r="B984" s="83" t="s">
        <v>1010</v>
      </c>
      <c r="C984" s="308">
        <v>1959</v>
      </c>
      <c r="D984" s="308" t="s">
        <v>201</v>
      </c>
      <c r="E984" s="308" t="s">
        <v>20</v>
      </c>
      <c r="F984" s="52">
        <v>4</v>
      </c>
      <c r="G984" s="52">
        <v>4</v>
      </c>
      <c r="H984" s="324">
        <v>3087</v>
      </c>
      <c r="I984" s="322">
        <v>629.29999999999995</v>
      </c>
      <c r="J984" s="324">
        <v>1844.19</v>
      </c>
      <c r="K984" s="321">
        <f t="shared" si="277"/>
        <v>1319977.2</v>
      </c>
      <c r="L984" s="39">
        <v>0</v>
      </c>
      <c r="M984" s="39">
        <v>0</v>
      </c>
      <c r="N984" s="39">
        <v>0</v>
      </c>
      <c r="O984" s="324">
        <f>'[1]Прод. прилож (2)'!$D$265</f>
        <v>1319977.2</v>
      </c>
      <c r="P984" s="41">
        <f t="shared" si="298"/>
        <v>427.59222546161322</v>
      </c>
      <c r="Q984" s="321">
        <v>9673</v>
      </c>
      <c r="R984" s="316" t="s">
        <v>91</v>
      </c>
      <c r="S984" s="138"/>
      <c r="T984" s="87"/>
      <c r="U984" s="87"/>
    </row>
    <row r="985" spans="1:207" s="88" customFormat="1" ht="30" customHeight="1" x14ac:dyDescent="0.25">
      <c r="A985" s="171">
        <v>671</v>
      </c>
      <c r="B985" s="83" t="s">
        <v>457</v>
      </c>
      <c r="C985" s="47">
        <v>1962</v>
      </c>
      <c r="D985" s="241" t="s">
        <v>201</v>
      </c>
      <c r="E985" s="241" t="s">
        <v>20</v>
      </c>
      <c r="F985" s="26">
        <v>5</v>
      </c>
      <c r="G985" s="26">
        <v>4</v>
      </c>
      <c r="H985" s="39">
        <f>I985+J985</f>
        <v>3061.42</v>
      </c>
      <c r="I985" s="124">
        <v>557.20000000000005</v>
      </c>
      <c r="J985" s="124">
        <v>2504.2199999999998</v>
      </c>
      <c r="K985" s="257">
        <f t="shared" si="277"/>
        <v>8538020</v>
      </c>
      <c r="L985" s="249">
        <v>0</v>
      </c>
      <c r="M985" s="249">
        <v>0</v>
      </c>
      <c r="N985" s="249">
        <v>0</v>
      </c>
      <c r="O985" s="39">
        <f>'[1]Прод. прилож (2)'!$D$266</f>
        <v>8538020</v>
      </c>
      <c r="P985" s="249">
        <f t="shared" si="298"/>
        <v>2788.9084150492254</v>
      </c>
      <c r="Q985" s="41">
        <v>9673</v>
      </c>
      <c r="R985" s="57" t="s">
        <v>91</v>
      </c>
      <c r="S985" s="137"/>
      <c r="T985" s="15"/>
      <c r="U985" s="15"/>
      <c r="V985" s="118"/>
      <c r="W985" s="118"/>
      <c r="X985" s="118"/>
      <c r="Y985" s="118"/>
      <c r="Z985" s="118"/>
      <c r="AA985" s="118"/>
      <c r="AB985" s="118"/>
      <c r="AC985" s="118"/>
      <c r="AD985" s="118"/>
      <c r="AE985" s="118"/>
      <c r="AF985" s="118"/>
      <c r="AG985" s="118"/>
      <c r="AH985" s="118"/>
      <c r="AI985" s="118"/>
      <c r="AJ985" s="118"/>
      <c r="AK985" s="118"/>
      <c r="AL985" s="118"/>
      <c r="AM985" s="118"/>
      <c r="AN985" s="118"/>
      <c r="AO985" s="118"/>
      <c r="AP985" s="118"/>
      <c r="AQ985" s="118"/>
      <c r="AR985" s="118"/>
      <c r="AS985" s="118"/>
      <c r="AT985" s="118"/>
      <c r="AU985" s="118"/>
      <c r="AV985" s="118"/>
      <c r="AW985" s="118"/>
      <c r="AX985" s="118"/>
      <c r="AY985" s="118"/>
      <c r="AZ985" s="118"/>
      <c r="BA985" s="118"/>
      <c r="BB985" s="118"/>
      <c r="BC985" s="118"/>
      <c r="BD985" s="118"/>
      <c r="BE985" s="118"/>
      <c r="BF985" s="118"/>
      <c r="BG985" s="118"/>
      <c r="BH985" s="118"/>
      <c r="BI985" s="118"/>
      <c r="BJ985" s="118"/>
      <c r="BK985" s="118"/>
      <c r="BL985" s="118"/>
      <c r="BM985" s="118"/>
      <c r="BN985" s="118"/>
      <c r="BO985" s="118"/>
      <c r="BP985" s="118"/>
      <c r="BQ985" s="118"/>
      <c r="BR985" s="118"/>
      <c r="BS985" s="118"/>
      <c r="BT985" s="118"/>
      <c r="BU985" s="118"/>
      <c r="BV985" s="118"/>
      <c r="BW985" s="118"/>
      <c r="BX985" s="118"/>
      <c r="BY985" s="118"/>
      <c r="BZ985" s="118"/>
      <c r="CA985" s="118"/>
      <c r="CB985" s="118"/>
      <c r="CC985" s="118"/>
      <c r="CD985" s="118"/>
      <c r="CE985" s="118"/>
      <c r="CF985" s="118"/>
      <c r="CG985" s="118"/>
      <c r="CH985" s="118"/>
      <c r="CI985" s="118"/>
      <c r="CJ985" s="118"/>
      <c r="CK985" s="118"/>
      <c r="CL985" s="118"/>
      <c r="CM985" s="118"/>
      <c r="CN985" s="118"/>
      <c r="CO985" s="118"/>
      <c r="CP985" s="118"/>
      <c r="CQ985" s="118"/>
      <c r="CR985" s="118"/>
      <c r="CS985" s="118"/>
      <c r="CT985" s="118"/>
      <c r="CU985" s="118"/>
      <c r="CV985" s="118"/>
      <c r="CW985" s="118"/>
      <c r="CX985" s="118"/>
      <c r="CY985" s="118"/>
      <c r="CZ985" s="118"/>
      <c r="DA985" s="118"/>
      <c r="DB985" s="118"/>
      <c r="DC985" s="118"/>
      <c r="DD985" s="118"/>
      <c r="DE985" s="118"/>
      <c r="DF985" s="118"/>
      <c r="DG985" s="118"/>
      <c r="DH985" s="118"/>
      <c r="DI985" s="118"/>
      <c r="DJ985" s="118"/>
      <c r="DK985" s="118"/>
      <c r="DL985" s="118"/>
      <c r="DM985" s="118"/>
      <c r="DN985" s="118"/>
      <c r="DO985" s="118"/>
      <c r="DP985" s="118"/>
      <c r="DQ985" s="118"/>
      <c r="DR985" s="118"/>
      <c r="DS985" s="118"/>
      <c r="DT985" s="118"/>
      <c r="DU985" s="118"/>
      <c r="DV985" s="118"/>
      <c r="DW985" s="118"/>
      <c r="DX985" s="118"/>
      <c r="DY985" s="118"/>
      <c r="DZ985" s="118"/>
      <c r="EA985" s="118"/>
      <c r="EB985" s="118"/>
      <c r="EC985" s="118"/>
      <c r="ED985" s="118"/>
      <c r="EE985" s="118"/>
      <c r="EF985" s="118"/>
      <c r="EG985" s="118"/>
      <c r="EH985" s="118"/>
      <c r="EI985" s="118"/>
      <c r="EJ985" s="118"/>
      <c r="EK985" s="118"/>
      <c r="EL985" s="118"/>
      <c r="EM985" s="118"/>
      <c r="EN985" s="118"/>
      <c r="EO985" s="118"/>
      <c r="EP985" s="118"/>
      <c r="EQ985" s="118"/>
      <c r="ER985" s="118"/>
      <c r="ES985" s="118"/>
      <c r="ET985" s="118"/>
      <c r="EU985" s="118"/>
      <c r="EV985" s="118"/>
      <c r="EW985" s="118"/>
      <c r="EX985" s="118"/>
      <c r="EY985" s="118"/>
      <c r="EZ985" s="118"/>
      <c r="FA985" s="118"/>
      <c r="FB985" s="118"/>
      <c r="FC985" s="118"/>
      <c r="FD985" s="118"/>
      <c r="FE985" s="118"/>
      <c r="FF985" s="118"/>
      <c r="FG985" s="118"/>
      <c r="FH985" s="118"/>
      <c r="FI985" s="118"/>
      <c r="FJ985" s="118"/>
      <c r="FK985" s="118"/>
      <c r="FL985" s="118"/>
      <c r="FM985" s="118"/>
      <c r="FN985" s="118"/>
      <c r="FO985" s="118"/>
      <c r="FP985" s="118"/>
      <c r="FQ985" s="118"/>
      <c r="FR985" s="118"/>
      <c r="FS985" s="118"/>
      <c r="FT985" s="118"/>
      <c r="FU985" s="118"/>
      <c r="FV985" s="118"/>
      <c r="FW985" s="118"/>
      <c r="FX985" s="118"/>
      <c r="FY985" s="118"/>
      <c r="FZ985" s="118"/>
      <c r="GA985" s="118"/>
      <c r="GB985" s="118"/>
      <c r="GC985" s="118"/>
      <c r="GD985" s="118"/>
      <c r="GE985" s="118"/>
      <c r="GF985" s="118"/>
      <c r="GG985" s="118"/>
      <c r="GH985" s="118"/>
      <c r="GI985" s="118"/>
      <c r="GJ985" s="118"/>
      <c r="GK985" s="118"/>
      <c r="GL985" s="118"/>
      <c r="GM985" s="118"/>
      <c r="GN985" s="118"/>
      <c r="GO985" s="118"/>
      <c r="GP985" s="118"/>
      <c r="GQ985" s="118"/>
      <c r="GR985" s="118"/>
      <c r="GS985" s="118"/>
      <c r="GT985" s="118"/>
      <c r="GU985" s="118"/>
      <c r="GV985" s="118"/>
      <c r="GW985" s="118"/>
      <c r="GX985" s="118"/>
      <c r="GY985" s="118"/>
    </row>
    <row r="986" spans="1:207" s="88" customFormat="1" ht="30" customHeight="1" x14ac:dyDescent="0.25">
      <c r="A986" s="171">
        <v>672</v>
      </c>
      <c r="B986" s="245" t="s">
        <v>458</v>
      </c>
      <c r="C986" s="47">
        <v>1967</v>
      </c>
      <c r="D986" s="241" t="s">
        <v>201</v>
      </c>
      <c r="E986" s="47" t="s">
        <v>20</v>
      </c>
      <c r="F986" s="247">
        <v>4</v>
      </c>
      <c r="G986" s="247">
        <v>2</v>
      </c>
      <c r="H986" s="39">
        <f>I986+J986</f>
        <v>1270.18</v>
      </c>
      <c r="I986" s="39">
        <v>0</v>
      </c>
      <c r="J986" s="39">
        <v>1270.18</v>
      </c>
      <c r="K986" s="257">
        <f t="shared" si="277"/>
        <v>50000</v>
      </c>
      <c r="L986" s="249">
        <v>0</v>
      </c>
      <c r="M986" s="249">
        <v>0</v>
      </c>
      <c r="N986" s="249">
        <v>0</v>
      </c>
      <c r="O986" s="39">
        <f>'[1]Прод. прилож (2)'!$D$1464</f>
        <v>50000</v>
      </c>
      <c r="P986" s="249">
        <f t="shared" si="298"/>
        <v>39.364499519753103</v>
      </c>
      <c r="Q986" s="41">
        <v>9673</v>
      </c>
      <c r="R986" s="57" t="s">
        <v>93</v>
      </c>
      <c r="S986" s="15"/>
      <c r="T986" s="15"/>
      <c r="U986" s="15"/>
      <c r="V986" s="118"/>
      <c r="W986" s="118"/>
      <c r="X986" s="118"/>
      <c r="Y986" s="118"/>
      <c r="Z986" s="118"/>
      <c r="AA986" s="118"/>
      <c r="AB986" s="118"/>
      <c r="AC986" s="118"/>
      <c r="AD986" s="118"/>
      <c r="AE986" s="118"/>
      <c r="AF986" s="118"/>
      <c r="AG986" s="118"/>
      <c r="AH986" s="118"/>
      <c r="AI986" s="118"/>
      <c r="AJ986" s="118"/>
      <c r="AK986" s="118"/>
      <c r="AL986" s="118"/>
      <c r="AM986" s="118"/>
      <c r="AN986" s="118"/>
      <c r="AO986" s="118"/>
      <c r="AP986" s="118"/>
      <c r="AQ986" s="118"/>
      <c r="AR986" s="118"/>
      <c r="AS986" s="118"/>
      <c r="AT986" s="118"/>
      <c r="AU986" s="118"/>
      <c r="AV986" s="118"/>
      <c r="AW986" s="118"/>
      <c r="AX986" s="118"/>
      <c r="AY986" s="118"/>
      <c r="AZ986" s="118"/>
      <c r="BA986" s="118"/>
      <c r="BB986" s="118"/>
      <c r="BC986" s="118"/>
      <c r="BD986" s="118"/>
      <c r="BE986" s="118"/>
      <c r="BF986" s="118"/>
      <c r="BG986" s="118"/>
      <c r="BH986" s="118"/>
      <c r="BI986" s="118"/>
      <c r="BJ986" s="118"/>
      <c r="BK986" s="118"/>
      <c r="BL986" s="118"/>
      <c r="BM986" s="118"/>
      <c r="BN986" s="118"/>
      <c r="BO986" s="118"/>
      <c r="BP986" s="118"/>
      <c r="BQ986" s="118"/>
      <c r="BR986" s="118"/>
      <c r="BS986" s="118"/>
      <c r="BT986" s="118"/>
      <c r="BU986" s="118"/>
      <c r="BV986" s="118"/>
      <c r="BW986" s="118"/>
      <c r="BX986" s="118"/>
      <c r="BY986" s="118"/>
      <c r="BZ986" s="118"/>
      <c r="CA986" s="118"/>
      <c r="CB986" s="118"/>
      <c r="CC986" s="118"/>
      <c r="CD986" s="118"/>
      <c r="CE986" s="118"/>
      <c r="CF986" s="118"/>
      <c r="CG986" s="118"/>
      <c r="CH986" s="118"/>
      <c r="CI986" s="118"/>
      <c r="CJ986" s="118"/>
      <c r="CK986" s="118"/>
      <c r="CL986" s="118"/>
      <c r="CM986" s="118"/>
      <c r="CN986" s="118"/>
      <c r="CO986" s="118"/>
      <c r="CP986" s="118"/>
      <c r="CQ986" s="118"/>
      <c r="CR986" s="118"/>
      <c r="CS986" s="118"/>
      <c r="CT986" s="118"/>
      <c r="CU986" s="118"/>
      <c r="CV986" s="118"/>
      <c r="CW986" s="118"/>
      <c r="CX986" s="118"/>
      <c r="CY986" s="118"/>
      <c r="CZ986" s="118"/>
      <c r="DA986" s="118"/>
      <c r="DB986" s="118"/>
      <c r="DC986" s="118"/>
      <c r="DD986" s="118"/>
      <c r="DE986" s="118"/>
      <c r="DF986" s="118"/>
      <c r="DG986" s="118"/>
      <c r="DH986" s="118"/>
      <c r="DI986" s="118"/>
      <c r="DJ986" s="118"/>
      <c r="DK986" s="118"/>
      <c r="DL986" s="118"/>
      <c r="DM986" s="118"/>
      <c r="DN986" s="118"/>
      <c r="DO986" s="118"/>
      <c r="DP986" s="118"/>
      <c r="DQ986" s="118"/>
      <c r="DR986" s="118"/>
      <c r="DS986" s="118"/>
      <c r="DT986" s="118"/>
      <c r="DU986" s="118"/>
      <c r="DV986" s="118"/>
      <c r="DW986" s="118"/>
      <c r="DX986" s="118"/>
      <c r="DY986" s="118"/>
      <c r="DZ986" s="118"/>
      <c r="EA986" s="118"/>
      <c r="EB986" s="118"/>
      <c r="EC986" s="118"/>
      <c r="ED986" s="118"/>
      <c r="EE986" s="118"/>
      <c r="EF986" s="118"/>
      <c r="EG986" s="118"/>
      <c r="EH986" s="118"/>
      <c r="EI986" s="118"/>
      <c r="EJ986" s="118"/>
      <c r="EK986" s="118"/>
      <c r="EL986" s="118"/>
      <c r="EM986" s="118"/>
      <c r="EN986" s="118"/>
      <c r="EO986" s="118"/>
      <c r="EP986" s="118"/>
      <c r="EQ986" s="118"/>
      <c r="ER986" s="118"/>
      <c r="ES986" s="118"/>
      <c r="ET986" s="118"/>
      <c r="EU986" s="118"/>
      <c r="EV986" s="118"/>
      <c r="EW986" s="118"/>
      <c r="EX986" s="118"/>
      <c r="EY986" s="118"/>
      <c r="EZ986" s="118"/>
      <c r="FA986" s="118"/>
      <c r="FB986" s="118"/>
      <c r="FC986" s="118"/>
      <c r="FD986" s="118"/>
      <c r="FE986" s="118"/>
      <c r="FF986" s="118"/>
      <c r="FG986" s="118"/>
      <c r="FH986" s="118"/>
      <c r="FI986" s="118"/>
      <c r="FJ986" s="118"/>
      <c r="FK986" s="118"/>
      <c r="FL986" s="118"/>
      <c r="FM986" s="118"/>
      <c r="FN986" s="118"/>
      <c r="FO986" s="118"/>
      <c r="FP986" s="118"/>
      <c r="FQ986" s="118"/>
      <c r="FR986" s="118"/>
      <c r="FS986" s="118"/>
      <c r="FT986" s="118"/>
      <c r="FU986" s="118"/>
      <c r="FV986" s="118"/>
      <c r="FW986" s="118"/>
      <c r="FX986" s="118"/>
      <c r="FY986" s="118"/>
      <c r="FZ986" s="118"/>
      <c r="GA986" s="118"/>
      <c r="GB986" s="118"/>
      <c r="GC986" s="118"/>
      <c r="GD986" s="118"/>
      <c r="GE986" s="118"/>
      <c r="GF986" s="118"/>
      <c r="GG986" s="118"/>
      <c r="GH986" s="118"/>
      <c r="GI986" s="118"/>
      <c r="GJ986" s="118"/>
      <c r="GK986" s="118"/>
      <c r="GL986" s="118"/>
      <c r="GM986" s="118"/>
      <c r="GN986" s="118"/>
      <c r="GO986" s="118"/>
      <c r="GP986" s="118"/>
      <c r="GQ986" s="118"/>
      <c r="GR986" s="118"/>
      <c r="GS986" s="118"/>
      <c r="GT986" s="118"/>
      <c r="GU986" s="118"/>
      <c r="GV986" s="118"/>
      <c r="GW986" s="118"/>
      <c r="GX986" s="118"/>
      <c r="GY986" s="118"/>
    </row>
    <row r="987" spans="1:207" s="91" customFormat="1" ht="30" customHeight="1" x14ac:dyDescent="0.25">
      <c r="A987" s="419">
        <v>673</v>
      </c>
      <c r="B987" s="370" t="s">
        <v>459</v>
      </c>
      <c r="C987" s="403">
        <v>1937</v>
      </c>
      <c r="D987" s="374" t="s">
        <v>201</v>
      </c>
      <c r="E987" s="374" t="s">
        <v>20</v>
      </c>
      <c r="F987" s="413">
        <v>5</v>
      </c>
      <c r="G987" s="413">
        <v>4</v>
      </c>
      <c r="H987" s="415">
        <v>3333</v>
      </c>
      <c r="I987" s="417">
        <v>0</v>
      </c>
      <c r="J987" s="417">
        <v>2127.02</v>
      </c>
      <c r="K987" s="257">
        <f t="shared" si="277"/>
        <v>257122.09</v>
      </c>
      <c r="L987" s="249">
        <v>0</v>
      </c>
      <c r="M987" s="249">
        <v>0</v>
      </c>
      <c r="N987" s="249">
        <v>0</v>
      </c>
      <c r="O987" s="39">
        <f>'[1]Прод. прилож (2)'!$D$267</f>
        <v>257122.09</v>
      </c>
      <c r="P987" s="249">
        <f t="shared" si="298"/>
        <v>77.144341434143413</v>
      </c>
      <c r="Q987" s="41">
        <v>9673</v>
      </c>
      <c r="R987" s="57" t="s">
        <v>91</v>
      </c>
      <c r="S987" s="137"/>
      <c r="T987" s="15"/>
      <c r="U987" s="15"/>
      <c r="V987" s="118"/>
      <c r="W987" s="118"/>
      <c r="X987" s="118"/>
      <c r="Y987" s="118"/>
      <c r="Z987" s="118"/>
      <c r="AA987" s="118"/>
      <c r="AB987" s="118"/>
      <c r="AC987" s="118"/>
      <c r="AD987" s="118"/>
      <c r="AE987" s="118"/>
      <c r="AF987" s="118"/>
      <c r="AG987" s="118"/>
      <c r="AH987" s="118"/>
      <c r="AI987" s="118"/>
      <c r="AJ987" s="118"/>
      <c r="AK987" s="118"/>
      <c r="AL987" s="118"/>
      <c r="AM987" s="118"/>
      <c r="AN987" s="118"/>
      <c r="AO987" s="118"/>
      <c r="AP987" s="118"/>
      <c r="AQ987" s="118"/>
      <c r="AR987" s="118"/>
      <c r="AS987" s="118"/>
      <c r="AT987" s="118"/>
      <c r="AU987" s="118"/>
      <c r="AV987" s="118"/>
      <c r="AW987" s="118"/>
      <c r="AX987" s="118"/>
      <c r="AY987" s="118"/>
      <c r="AZ987" s="118"/>
      <c r="BA987" s="118"/>
      <c r="BB987" s="118"/>
      <c r="BC987" s="118"/>
      <c r="BD987" s="118"/>
      <c r="BE987" s="118"/>
      <c r="BF987" s="118"/>
      <c r="BG987" s="118"/>
      <c r="BH987" s="118"/>
      <c r="BI987" s="118"/>
      <c r="BJ987" s="118"/>
      <c r="BK987" s="118"/>
      <c r="BL987" s="118"/>
      <c r="BM987" s="118"/>
      <c r="BN987" s="118"/>
      <c r="BO987" s="118"/>
      <c r="BP987" s="118"/>
      <c r="BQ987" s="118"/>
      <c r="BR987" s="118"/>
      <c r="BS987" s="118"/>
      <c r="BT987" s="118"/>
      <c r="BU987" s="118"/>
      <c r="BV987" s="118"/>
      <c r="BW987" s="118"/>
      <c r="BX987" s="118"/>
      <c r="BY987" s="118"/>
      <c r="BZ987" s="118"/>
      <c r="CA987" s="118"/>
      <c r="CB987" s="118"/>
      <c r="CC987" s="118"/>
      <c r="CD987" s="118"/>
      <c r="CE987" s="118"/>
      <c r="CF987" s="118"/>
      <c r="CG987" s="118"/>
      <c r="CH987" s="118"/>
      <c r="CI987" s="118"/>
      <c r="CJ987" s="118"/>
      <c r="CK987" s="118"/>
      <c r="CL987" s="118"/>
      <c r="CM987" s="118"/>
      <c r="CN987" s="118"/>
      <c r="CO987" s="118"/>
      <c r="CP987" s="118"/>
      <c r="CQ987" s="118"/>
      <c r="CR987" s="118"/>
      <c r="CS987" s="118"/>
      <c r="CT987" s="118"/>
      <c r="CU987" s="118"/>
      <c r="CV987" s="118"/>
      <c r="CW987" s="118"/>
      <c r="CX987" s="118"/>
      <c r="CY987" s="118"/>
      <c r="CZ987" s="118"/>
      <c r="DA987" s="118"/>
      <c r="DB987" s="118"/>
      <c r="DC987" s="118"/>
      <c r="DD987" s="118"/>
      <c r="DE987" s="118"/>
      <c r="DF987" s="118"/>
      <c r="DG987" s="118"/>
      <c r="DH987" s="118"/>
      <c r="DI987" s="118"/>
      <c r="DJ987" s="118"/>
      <c r="DK987" s="118"/>
      <c r="DL987" s="118"/>
      <c r="DM987" s="118"/>
      <c r="DN987" s="118"/>
      <c r="DO987" s="118"/>
      <c r="DP987" s="118"/>
      <c r="DQ987" s="118"/>
      <c r="DR987" s="118"/>
      <c r="DS987" s="118"/>
      <c r="DT987" s="118"/>
      <c r="DU987" s="118"/>
      <c r="DV987" s="118"/>
      <c r="DW987" s="118"/>
      <c r="DX987" s="118"/>
      <c r="DY987" s="118"/>
      <c r="DZ987" s="118"/>
      <c r="EA987" s="118"/>
      <c r="EB987" s="118"/>
      <c r="EC987" s="118"/>
      <c r="ED987" s="118"/>
      <c r="EE987" s="118"/>
      <c r="EF987" s="118"/>
      <c r="EG987" s="118"/>
      <c r="EH987" s="118"/>
      <c r="EI987" s="118"/>
      <c r="EJ987" s="118"/>
      <c r="EK987" s="118"/>
      <c r="EL987" s="118"/>
      <c r="EM987" s="118"/>
      <c r="EN987" s="118"/>
      <c r="EO987" s="118"/>
      <c r="EP987" s="118"/>
      <c r="EQ987" s="118"/>
      <c r="ER987" s="118"/>
      <c r="ES987" s="118"/>
      <c r="ET987" s="118"/>
      <c r="EU987" s="118"/>
      <c r="EV987" s="118"/>
      <c r="EW987" s="118"/>
      <c r="EX987" s="118"/>
      <c r="EY987" s="118"/>
      <c r="EZ987" s="118"/>
      <c r="FA987" s="118"/>
      <c r="FB987" s="118"/>
      <c r="FC987" s="118"/>
      <c r="FD987" s="118"/>
      <c r="FE987" s="118"/>
      <c r="FF987" s="118"/>
      <c r="FG987" s="118"/>
      <c r="FH987" s="118"/>
      <c r="FI987" s="118"/>
      <c r="FJ987" s="118"/>
      <c r="FK987" s="118"/>
      <c r="FL987" s="118"/>
      <c r="FM987" s="118"/>
      <c r="FN987" s="118"/>
      <c r="FO987" s="118"/>
      <c r="FP987" s="118"/>
      <c r="FQ987" s="118"/>
      <c r="FR987" s="118"/>
      <c r="FS987" s="118"/>
      <c r="FT987" s="118"/>
      <c r="FU987" s="118"/>
      <c r="FV987" s="118"/>
      <c r="FW987" s="118"/>
      <c r="FX987" s="118"/>
      <c r="FY987" s="118"/>
      <c r="FZ987" s="118"/>
      <c r="GA987" s="118"/>
      <c r="GB987" s="118"/>
      <c r="GC987" s="118"/>
      <c r="GD987" s="118"/>
      <c r="GE987" s="118"/>
      <c r="GF987" s="118"/>
      <c r="GG987" s="118"/>
      <c r="GH987" s="118"/>
      <c r="GI987" s="118"/>
      <c r="GJ987" s="118"/>
      <c r="GK987" s="118"/>
      <c r="GL987" s="118"/>
      <c r="GM987" s="118"/>
      <c r="GN987" s="118"/>
      <c r="GO987" s="118"/>
      <c r="GP987" s="118"/>
      <c r="GQ987" s="118"/>
      <c r="GR987" s="118"/>
      <c r="GS987" s="118"/>
      <c r="GT987" s="118"/>
      <c r="GU987" s="118"/>
      <c r="GV987" s="118"/>
      <c r="GW987" s="118"/>
      <c r="GX987" s="118"/>
      <c r="GY987" s="118"/>
    </row>
    <row r="988" spans="1:207" s="91" customFormat="1" ht="30" customHeight="1" x14ac:dyDescent="0.25">
      <c r="A988" s="420"/>
      <c r="B988" s="371"/>
      <c r="C988" s="404"/>
      <c r="D988" s="375"/>
      <c r="E988" s="375"/>
      <c r="F988" s="414"/>
      <c r="G988" s="414"/>
      <c r="H988" s="416"/>
      <c r="I988" s="418"/>
      <c r="J988" s="418"/>
      <c r="K988" s="257">
        <f t="shared" ref="K988" si="300">SUM(L988:O988)</f>
        <v>6513806.5200000005</v>
      </c>
      <c r="L988" s="249">
        <v>0</v>
      </c>
      <c r="M988" s="249">
        <v>0</v>
      </c>
      <c r="N988" s="249">
        <v>0</v>
      </c>
      <c r="O988" s="39">
        <f>'[1]Прод. прилож (2)'!$D$786</f>
        <v>6513806.5200000005</v>
      </c>
      <c r="P988" s="249">
        <f>K988/H987</f>
        <v>1954.337389738974</v>
      </c>
      <c r="Q988" s="41">
        <v>9673</v>
      </c>
      <c r="R988" s="57" t="s">
        <v>92</v>
      </c>
      <c r="S988" s="15"/>
      <c r="T988" s="15"/>
      <c r="U988" s="15"/>
      <c r="V988" s="118"/>
      <c r="W988" s="118"/>
      <c r="X988" s="118"/>
      <c r="Y988" s="118"/>
      <c r="Z988" s="118"/>
      <c r="AA988" s="118"/>
      <c r="AB988" s="118"/>
      <c r="AC988" s="118"/>
      <c r="AD988" s="118"/>
      <c r="AE988" s="118"/>
      <c r="AF988" s="118"/>
      <c r="AG988" s="118"/>
      <c r="AH988" s="118"/>
      <c r="AI988" s="118"/>
      <c r="AJ988" s="118"/>
      <c r="AK988" s="118"/>
      <c r="AL988" s="118"/>
      <c r="AM988" s="118"/>
      <c r="AN988" s="118"/>
      <c r="AO988" s="118"/>
      <c r="AP988" s="118"/>
      <c r="AQ988" s="118"/>
      <c r="AR988" s="118"/>
      <c r="AS988" s="118"/>
      <c r="AT988" s="118"/>
      <c r="AU988" s="118"/>
      <c r="AV988" s="118"/>
      <c r="AW988" s="118"/>
      <c r="AX988" s="118"/>
      <c r="AY988" s="118"/>
      <c r="AZ988" s="118"/>
      <c r="BA988" s="118"/>
      <c r="BB988" s="118"/>
      <c r="BC988" s="118"/>
      <c r="BD988" s="118"/>
      <c r="BE988" s="118"/>
      <c r="BF988" s="118"/>
      <c r="BG988" s="118"/>
      <c r="BH988" s="118"/>
      <c r="BI988" s="118"/>
      <c r="BJ988" s="118"/>
      <c r="BK988" s="118"/>
      <c r="BL988" s="118"/>
      <c r="BM988" s="118"/>
      <c r="BN988" s="118"/>
      <c r="BO988" s="118"/>
      <c r="BP988" s="118"/>
      <c r="BQ988" s="118"/>
      <c r="BR988" s="118"/>
      <c r="BS988" s="118"/>
      <c r="BT988" s="118"/>
      <c r="BU988" s="118"/>
      <c r="BV988" s="118"/>
      <c r="BW988" s="118"/>
      <c r="BX988" s="118"/>
      <c r="BY988" s="118"/>
      <c r="BZ988" s="118"/>
      <c r="CA988" s="118"/>
      <c r="CB988" s="118"/>
      <c r="CC988" s="118"/>
      <c r="CD988" s="118"/>
      <c r="CE988" s="118"/>
      <c r="CF988" s="118"/>
      <c r="CG988" s="118"/>
      <c r="CH988" s="118"/>
      <c r="CI988" s="118"/>
      <c r="CJ988" s="118"/>
      <c r="CK988" s="118"/>
      <c r="CL988" s="118"/>
      <c r="CM988" s="118"/>
      <c r="CN988" s="118"/>
      <c r="CO988" s="118"/>
      <c r="CP988" s="118"/>
      <c r="CQ988" s="118"/>
      <c r="CR988" s="118"/>
      <c r="CS988" s="118"/>
      <c r="CT988" s="118"/>
      <c r="CU988" s="118"/>
      <c r="CV988" s="118"/>
      <c r="CW988" s="118"/>
      <c r="CX988" s="118"/>
      <c r="CY988" s="118"/>
      <c r="CZ988" s="118"/>
      <c r="DA988" s="118"/>
      <c r="DB988" s="118"/>
      <c r="DC988" s="118"/>
      <c r="DD988" s="118"/>
      <c r="DE988" s="118"/>
      <c r="DF988" s="118"/>
      <c r="DG988" s="118"/>
      <c r="DH988" s="118"/>
      <c r="DI988" s="118"/>
      <c r="DJ988" s="118"/>
      <c r="DK988" s="118"/>
      <c r="DL988" s="118"/>
      <c r="DM988" s="118"/>
      <c r="DN988" s="118"/>
      <c r="DO988" s="118"/>
      <c r="DP988" s="118"/>
      <c r="DQ988" s="118"/>
      <c r="DR988" s="118"/>
      <c r="DS988" s="118"/>
      <c r="DT988" s="118"/>
      <c r="DU988" s="118"/>
      <c r="DV988" s="118"/>
      <c r="DW988" s="118"/>
      <c r="DX988" s="118"/>
      <c r="DY988" s="118"/>
      <c r="DZ988" s="118"/>
      <c r="EA988" s="118"/>
      <c r="EB988" s="118"/>
      <c r="EC988" s="118"/>
      <c r="ED988" s="118"/>
      <c r="EE988" s="118"/>
      <c r="EF988" s="118"/>
      <c r="EG988" s="118"/>
      <c r="EH988" s="118"/>
      <c r="EI988" s="118"/>
      <c r="EJ988" s="118"/>
      <c r="EK988" s="118"/>
      <c r="EL988" s="118"/>
      <c r="EM988" s="118"/>
      <c r="EN988" s="118"/>
      <c r="EO988" s="118"/>
      <c r="EP988" s="118"/>
      <c r="EQ988" s="118"/>
      <c r="ER988" s="118"/>
      <c r="ES988" s="118"/>
      <c r="ET988" s="118"/>
      <c r="EU988" s="118"/>
      <c r="EV988" s="118"/>
      <c r="EW988" s="118"/>
      <c r="EX988" s="118"/>
      <c r="EY988" s="118"/>
      <c r="EZ988" s="118"/>
      <c r="FA988" s="118"/>
      <c r="FB988" s="118"/>
      <c r="FC988" s="118"/>
      <c r="FD988" s="118"/>
      <c r="FE988" s="118"/>
      <c r="FF988" s="118"/>
      <c r="FG988" s="118"/>
      <c r="FH988" s="118"/>
      <c r="FI988" s="118"/>
      <c r="FJ988" s="118"/>
      <c r="FK988" s="118"/>
      <c r="FL988" s="118"/>
      <c r="FM988" s="118"/>
      <c r="FN988" s="118"/>
      <c r="FO988" s="118"/>
      <c r="FP988" s="118"/>
      <c r="FQ988" s="118"/>
      <c r="FR988" s="118"/>
      <c r="FS988" s="118"/>
      <c r="FT988" s="118"/>
      <c r="FU988" s="118"/>
      <c r="FV988" s="118"/>
      <c r="FW988" s="118"/>
      <c r="FX988" s="118"/>
      <c r="FY988" s="118"/>
      <c r="FZ988" s="118"/>
      <c r="GA988" s="118"/>
      <c r="GB988" s="118"/>
      <c r="GC988" s="118"/>
      <c r="GD988" s="118"/>
      <c r="GE988" s="118"/>
      <c r="GF988" s="118"/>
      <c r="GG988" s="118"/>
      <c r="GH988" s="118"/>
      <c r="GI988" s="118"/>
      <c r="GJ988" s="118"/>
      <c r="GK988" s="118"/>
      <c r="GL988" s="118"/>
      <c r="GM988" s="118"/>
      <c r="GN988" s="118"/>
      <c r="GO988" s="118"/>
      <c r="GP988" s="118"/>
      <c r="GQ988" s="118"/>
      <c r="GR988" s="118"/>
      <c r="GS988" s="118"/>
      <c r="GT988" s="118"/>
      <c r="GU988" s="118"/>
      <c r="GV988" s="118"/>
      <c r="GW988" s="118"/>
      <c r="GX988" s="118"/>
      <c r="GY988" s="118"/>
    </row>
    <row r="989" spans="1:207" s="87" customFormat="1" ht="30" customHeight="1" x14ac:dyDescent="0.25">
      <c r="A989" s="171">
        <v>674</v>
      </c>
      <c r="B989" s="245" t="s">
        <v>1012</v>
      </c>
      <c r="C989" s="241">
        <v>1959</v>
      </c>
      <c r="D989" s="241" t="s">
        <v>201</v>
      </c>
      <c r="E989" s="241" t="s">
        <v>20</v>
      </c>
      <c r="F989" s="52">
        <v>3</v>
      </c>
      <c r="G989" s="52">
        <v>2</v>
      </c>
      <c r="H989" s="249">
        <v>1254.4000000000001</v>
      </c>
      <c r="I989" s="249">
        <v>394.8</v>
      </c>
      <c r="J989" s="249">
        <v>1051</v>
      </c>
      <c r="K989" s="257">
        <f t="shared" si="277"/>
        <v>50000</v>
      </c>
      <c r="L989" s="39">
        <v>0</v>
      </c>
      <c r="M989" s="39">
        <v>0</v>
      </c>
      <c r="N989" s="39">
        <v>0</v>
      </c>
      <c r="O989" s="249">
        <f>'[1]Прод. прилож (2)'!$D$1465</f>
        <v>50000</v>
      </c>
      <c r="P989" s="41">
        <f t="shared" si="298"/>
        <v>39.859693877551017</v>
      </c>
      <c r="Q989" s="257">
        <v>9673</v>
      </c>
      <c r="R989" s="251" t="s">
        <v>93</v>
      </c>
      <c r="V989" s="88"/>
      <c r="W989" s="88"/>
      <c r="X989" s="88"/>
      <c r="Y989" s="88"/>
      <c r="Z989" s="88"/>
      <c r="AA989" s="88"/>
      <c r="AB989" s="88"/>
      <c r="AC989" s="88"/>
      <c r="AD989" s="88"/>
      <c r="AE989" s="88"/>
      <c r="AF989" s="88"/>
      <c r="AG989" s="88"/>
      <c r="AH989" s="88"/>
      <c r="AI989" s="88"/>
      <c r="AJ989" s="88"/>
      <c r="AK989" s="88"/>
      <c r="AL989" s="88"/>
      <c r="AM989" s="88"/>
      <c r="AN989" s="88"/>
      <c r="AO989" s="88"/>
      <c r="AP989" s="88"/>
      <c r="AQ989" s="88"/>
      <c r="AR989" s="88"/>
      <c r="AS989" s="88"/>
      <c r="AT989" s="88"/>
      <c r="AU989" s="88"/>
      <c r="AV989" s="88"/>
      <c r="AW989" s="88"/>
      <c r="AX989" s="88"/>
      <c r="AY989" s="88"/>
      <c r="AZ989" s="88"/>
      <c r="BA989" s="88"/>
      <c r="BB989" s="88"/>
      <c r="BC989" s="88"/>
      <c r="BD989" s="88"/>
      <c r="BE989" s="88"/>
      <c r="BF989" s="88"/>
      <c r="BG989" s="88"/>
      <c r="BH989" s="88"/>
      <c r="BI989" s="88"/>
      <c r="BJ989" s="88"/>
      <c r="BK989" s="88"/>
      <c r="BL989" s="88"/>
      <c r="BM989" s="88"/>
      <c r="BN989" s="88"/>
      <c r="BO989" s="88"/>
      <c r="BP989" s="88"/>
      <c r="BQ989" s="88"/>
      <c r="BR989" s="88"/>
      <c r="BS989" s="88"/>
      <c r="BT989" s="88"/>
      <c r="BU989" s="88"/>
      <c r="BV989" s="88"/>
      <c r="BW989" s="88"/>
      <c r="BX989" s="88"/>
      <c r="BY989" s="88"/>
      <c r="BZ989" s="88"/>
      <c r="CA989" s="88"/>
      <c r="CB989" s="88"/>
      <c r="CC989" s="88"/>
      <c r="CD989" s="88"/>
      <c r="CE989" s="88"/>
      <c r="CF989" s="88"/>
      <c r="CG989" s="88"/>
      <c r="CH989" s="88"/>
      <c r="CI989" s="88"/>
      <c r="CJ989" s="88"/>
      <c r="CK989" s="88"/>
      <c r="CL989" s="88"/>
      <c r="CM989" s="88"/>
      <c r="CN989" s="88"/>
      <c r="CO989" s="88"/>
      <c r="CP989" s="88"/>
      <c r="CQ989" s="88"/>
      <c r="CR989" s="88"/>
      <c r="CS989" s="88"/>
      <c r="CT989" s="88"/>
      <c r="CU989" s="88"/>
      <c r="CV989" s="88"/>
      <c r="CW989" s="88"/>
      <c r="CX989" s="88"/>
      <c r="CY989" s="88"/>
      <c r="CZ989" s="88"/>
      <c r="DA989" s="88"/>
      <c r="DB989" s="88"/>
      <c r="DC989" s="88"/>
      <c r="DD989" s="88"/>
      <c r="DE989" s="88"/>
      <c r="DF989" s="88"/>
      <c r="DG989" s="88"/>
      <c r="DH989" s="88"/>
      <c r="DI989" s="88"/>
      <c r="DJ989" s="88"/>
      <c r="DK989" s="88"/>
      <c r="DL989" s="88"/>
      <c r="DM989" s="88"/>
      <c r="DN989" s="88"/>
      <c r="DO989" s="88"/>
      <c r="DP989" s="88"/>
      <c r="DQ989" s="88"/>
      <c r="DR989" s="88"/>
      <c r="DS989" s="88"/>
      <c r="DT989" s="88"/>
      <c r="DU989" s="88"/>
      <c r="DV989" s="88"/>
      <c r="DW989" s="88"/>
      <c r="DX989" s="88"/>
      <c r="DY989" s="88"/>
      <c r="DZ989" s="88"/>
      <c r="EA989" s="88"/>
      <c r="EB989" s="88"/>
      <c r="EC989" s="88"/>
      <c r="ED989" s="88"/>
      <c r="EE989" s="88"/>
      <c r="EF989" s="88"/>
      <c r="EG989" s="88"/>
      <c r="EH989" s="88"/>
      <c r="EI989" s="88"/>
      <c r="EJ989" s="88"/>
      <c r="EK989" s="88"/>
      <c r="EL989" s="88"/>
      <c r="EM989" s="88"/>
      <c r="EN989" s="88"/>
      <c r="EO989" s="88"/>
      <c r="EP989" s="88"/>
      <c r="EQ989" s="88"/>
      <c r="ER989" s="88"/>
      <c r="ES989" s="88"/>
      <c r="ET989" s="88"/>
      <c r="EU989" s="88"/>
      <c r="EV989" s="88"/>
      <c r="EW989" s="88"/>
      <c r="EX989" s="88"/>
      <c r="EY989" s="88"/>
      <c r="EZ989" s="88"/>
      <c r="FA989" s="88"/>
      <c r="FB989" s="88"/>
      <c r="FC989" s="88"/>
      <c r="FD989" s="88"/>
      <c r="FE989" s="88"/>
      <c r="FF989" s="88"/>
      <c r="FG989" s="88"/>
      <c r="FH989" s="88"/>
      <c r="FI989" s="88"/>
      <c r="FJ989" s="88"/>
      <c r="FK989" s="88"/>
      <c r="FL989" s="88"/>
      <c r="FM989" s="88"/>
      <c r="FN989" s="88"/>
      <c r="FO989" s="88"/>
      <c r="FP989" s="88"/>
      <c r="FQ989" s="88"/>
      <c r="FR989" s="88"/>
      <c r="FS989" s="88"/>
      <c r="FT989" s="88"/>
      <c r="FU989" s="88"/>
      <c r="FV989" s="88"/>
      <c r="FW989" s="88"/>
      <c r="FX989" s="88"/>
      <c r="FY989" s="88"/>
      <c r="FZ989" s="88"/>
      <c r="GA989" s="88"/>
      <c r="GB989" s="88"/>
      <c r="GC989" s="88"/>
      <c r="GD989" s="88"/>
      <c r="GE989" s="88"/>
      <c r="GF989" s="88"/>
      <c r="GG989" s="88"/>
      <c r="GH989" s="88"/>
      <c r="GI989" s="88"/>
      <c r="GJ989" s="88"/>
      <c r="GK989" s="88"/>
      <c r="GL989" s="88"/>
      <c r="GM989" s="88"/>
      <c r="GN989" s="88"/>
      <c r="GO989" s="88"/>
      <c r="GP989" s="88"/>
      <c r="GQ989" s="88"/>
      <c r="GR989" s="88"/>
      <c r="GS989" s="88"/>
      <c r="GT989" s="88"/>
      <c r="GU989" s="88"/>
      <c r="GV989" s="88"/>
      <c r="GW989" s="88"/>
      <c r="GX989" s="88"/>
      <c r="GY989" s="88"/>
    </row>
    <row r="990" spans="1:207" s="118" customFormat="1" ht="30" customHeight="1" x14ac:dyDescent="0.25">
      <c r="A990" s="171">
        <v>675</v>
      </c>
      <c r="B990" s="83" t="s">
        <v>1038</v>
      </c>
      <c r="C990" s="241">
        <v>1959</v>
      </c>
      <c r="D990" s="241" t="s">
        <v>201</v>
      </c>
      <c r="E990" s="241" t="s">
        <v>20</v>
      </c>
      <c r="F990" s="52">
        <v>4</v>
      </c>
      <c r="G990" s="52">
        <v>2</v>
      </c>
      <c r="H990" s="249">
        <v>745.5</v>
      </c>
      <c r="I990" s="249">
        <v>71.900000000000006</v>
      </c>
      <c r="J990" s="249">
        <v>673.6</v>
      </c>
      <c r="K990" s="257">
        <f t="shared" si="277"/>
        <v>2926087.5</v>
      </c>
      <c r="L990" s="39">
        <v>0</v>
      </c>
      <c r="M990" s="39">
        <v>0</v>
      </c>
      <c r="N990" s="39">
        <v>0</v>
      </c>
      <c r="O990" s="249">
        <f>'[1]Прод. прилож (2)'!$D$1463</f>
        <v>2926087.5</v>
      </c>
      <c r="P990" s="41">
        <f t="shared" si="298"/>
        <v>3925</v>
      </c>
      <c r="Q990" s="257">
        <v>9673</v>
      </c>
      <c r="R990" s="251" t="s">
        <v>93</v>
      </c>
      <c r="S990" s="90" t="s">
        <v>1037</v>
      </c>
      <c r="T990" s="87"/>
      <c r="U990" s="87"/>
      <c r="V990" s="88"/>
      <c r="W990" s="88"/>
      <c r="X990" s="88"/>
      <c r="Y990" s="88"/>
      <c r="Z990" s="88"/>
      <c r="AA990" s="88"/>
      <c r="AB990" s="88"/>
      <c r="AC990" s="88"/>
      <c r="AD990" s="88"/>
      <c r="AE990" s="88"/>
      <c r="AF990" s="88"/>
      <c r="AG990" s="88"/>
      <c r="AH990" s="88"/>
      <c r="AI990" s="88"/>
      <c r="AJ990" s="88"/>
      <c r="AK990" s="88"/>
      <c r="AL990" s="88"/>
      <c r="AM990" s="88"/>
      <c r="AN990" s="88"/>
      <c r="AO990" s="88"/>
      <c r="AP990" s="88"/>
      <c r="AQ990" s="88"/>
      <c r="AR990" s="88"/>
      <c r="AS990" s="88"/>
      <c r="AT990" s="88"/>
      <c r="AU990" s="88"/>
      <c r="AV990" s="88"/>
      <c r="AW990" s="88"/>
      <c r="AX990" s="88"/>
      <c r="AY990" s="88"/>
      <c r="AZ990" s="88"/>
      <c r="BA990" s="88"/>
      <c r="BB990" s="88"/>
      <c r="BC990" s="88"/>
      <c r="BD990" s="88"/>
      <c r="BE990" s="88"/>
      <c r="BF990" s="88"/>
      <c r="BG990" s="88"/>
      <c r="BH990" s="88"/>
      <c r="BI990" s="88"/>
      <c r="BJ990" s="88"/>
      <c r="BK990" s="88"/>
      <c r="BL990" s="88"/>
      <c r="BM990" s="88"/>
      <c r="BN990" s="88"/>
      <c r="BO990" s="88"/>
      <c r="BP990" s="88"/>
      <c r="BQ990" s="88"/>
      <c r="BR990" s="88"/>
      <c r="BS990" s="88"/>
      <c r="BT990" s="88"/>
      <c r="BU990" s="88"/>
      <c r="BV990" s="88"/>
      <c r="BW990" s="88"/>
      <c r="BX990" s="88"/>
      <c r="BY990" s="88"/>
      <c r="BZ990" s="88"/>
      <c r="CA990" s="88"/>
      <c r="CB990" s="88"/>
      <c r="CC990" s="88"/>
      <c r="CD990" s="88"/>
      <c r="CE990" s="88"/>
      <c r="CF990" s="88"/>
      <c r="CG990" s="88"/>
      <c r="CH990" s="88"/>
      <c r="CI990" s="88"/>
      <c r="CJ990" s="88"/>
      <c r="CK990" s="88"/>
      <c r="CL990" s="88"/>
      <c r="CM990" s="88"/>
      <c r="CN990" s="88"/>
      <c r="CO990" s="88"/>
      <c r="CP990" s="88"/>
      <c r="CQ990" s="88"/>
      <c r="CR990" s="88"/>
      <c r="CS990" s="88"/>
      <c r="CT990" s="88"/>
      <c r="CU990" s="88"/>
      <c r="CV990" s="88"/>
      <c r="CW990" s="88"/>
      <c r="CX990" s="88"/>
      <c r="CY990" s="88"/>
      <c r="CZ990" s="88"/>
      <c r="DA990" s="88"/>
      <c r="DB990" s="88"/>
      <c r="DC990" s="88"/>
      <c r="DD990" s="88"/>
      <c r="DE990" s="88"/>
      <c r="DF990" s="88"/>
      <c r="DG990" s="88"/>
      <c r="DH990" s="88"/>
      <c r="DI990" s="88"/>
      <c r="DJ990" s="88"/>
      <c r="DK990" s="88"/>
      <c r="DL990" s="88"/>
      <c r="DM990" s="88"/>
      <c r="DN990" s="88"/>
      <c r="DO990" s="88"/>
      <c r="DP990" s="88"/>
      <c r="DQ990" s="88"/>
      <c r="DR990" s="88"/>
      <c r="DS990" s="88"/>
      <c r="DT990" s="88"/>
      <c r="DU990" s="88"/>
      <c r="DV990" s="88"/>
      <c r="DW990" s="88"/>
      <c r="DX990" s="88"/>
      <c r="DY990" s="88"/>
      <c r="DZ990" s="88"/>
      <c r="EA990" s="88"/>
      <c r="EB990" s="88"/>
      <c r="EC990" s="88"/>
      <c r="ED990" s="88"/>
      <c r="EE990" s="88"/>
      <c r="EF990" s="88"/>
      <c r="EG990" s="88"/>
      <c r="EH990" s="88"/>
      <c r="EI990" s="88"/>
      <c r="EJ990" s="88"/>
      <c r="EK990" s="88"/>
      <c r="EL990" s="88"/>
      <c r="EM990" s="88"/>
      <c r="EN990" s="88"/>
      <c r="EO990" s="88"/>
      <c r="EP990" s="88"/>
      <c r="EQ990" s="88"/>
      <c r="ER990" s="88"/>
      <c r="ES990" s="88"/>
      <c r="ET990" s="88"/>
      <c r="EU990" s="88"/>
      <c r="EV990" s="88"/>
      <c r="EW990" s="88"/>
      <c r="EX990" s="88"/>
      <c r="EY990" s="88"/>
      <c r="EZ990" s="88"/>
      <c r="FA990" s="88"/>
      <c r="FB990" s="88"/>
      <c r="FC990" s="88"/>
      <c r="FD990" s="88"/>
      <c r="FE990" s="88"/>
      <c r="FF990" s="88"/>
      <c r="FG990" s="88"/>
      <c r="FH990" s="88"/>
      <c r="FI990" s="88"/>
      <c r="FJ990" s="88"/>
      <c r="FK990" s="88"/>
      <c r="FL990" s="88"/>
      <c r="FM990" s="88"/>
      <c r="FN990" s="88"/>
      <c r="FO990" s="88"/>
      <c r="FP990" s="88"/>
      <c r="FQ990" s="88"/>
      <c r="FR990" s="88"/>
      <c r="FS990" s="88"/>
      <c r="FT990" s="88"/>
      <c r="FU990" s="88"/>
      <c r="FV990" s="88"/>
      <c r="FW990" s="88"/>
      <c r="FX990" s="88"/>
      <c r="FY990" s="88"/>
      <c r="FZ990" s="88"/>
      <c r="GA990" s="88"/>
      <c r="GB990" s="88"/>
      <c r="GC990" s="88"/>
      <c r="GD990" s="88"/>
      <c r="GE990" s="88"/>
      <c r="GF990" s="88"/>
      <c r="GG990" s="88"/>
      <c r="GH990" s="88"/>
      <c r="GI990" s="88"/>
      <c r="GJ990" s="88"/>
      <c r="GK990" s="88"/>
      <c r="GL990" s="88"/>
      <c r="GM990" s="88"/>
      <c r="GN990" s="88"/>
      <c r="GO990" s="88"/>
      <c r="GP990" s="88"/>
      <c r="GQ990" s="88"/>
      <c r="GR990" s="88"/>
      <c r="GS990" s="88"/>
      <c r="GT990" s="88"/>
      <c r="GU990" s="88"/>
      <c r="GV990" s="88"/>
      <c r="GW990" s="88"/>
      <c r="GX990" s="88"/>
      <c r="GY990" s="88"/>
    </row>
    <row r="991" spans="1:207" s="118" customFormat="1" ht="30" customHeight="1" x14ac:dyDescent="0.25">
      <c r="A991" s="419">
        <v>676</v>
      </c>
      <c r="B991" s="370" t="s">
        <v>460</v>
      </c>
      <c r="C991" s="516">
        <v>1958</v>
      </c>
      <c r="D991" s="374" t="s">
        <v>201</v>
      </c>
      <c r="E991" s="403" t="s">
        <v>20</v>
      </c>
      <c r="F991" s="413">
        <v>5</v>
      </c>
      <c r="G991" s="413">
        <v>3</v>
      </c>
      <c r="H991" s="415">
        <v>4564</v>
      </c>
      <c r="I991" s="417">
        <v>886.1</v>
      </c>
      <c r="J991" s="415">
        <v>2948.18</v>
      </c>
      <c r="K991" s="257">
        <f t="shared" ref="K991" si="301">SUM(L991:O991)</f>
        <v>4060436.04</v>
      </c>
      <c r="L991" s="249">
        <v>0</v>
      </c>
      <c r="M991" s="249">
        <v>0</v>
      </c>
      <c r="N991" s="249">
        <v>0</v>
      </c>
      <c r="O991" s="39">
        <f>'[1]Прод. прилож (2)'!$D$268</f>
        <v>4060436.04</v>
      </c>
      <c r="P991" s="249">
        <f t="shared" ref="P991" si="302">K991/H991</f>
        <v>889.6660911481157</v>
      </c>
      <c r="Q991" s="41">
        <v>9673</v>
      </c>
      <c r="R991" s="57" t="s">
        <v>91</v>
      </c>
      <c r="S991" s="147"/>
      <c r="T991" s="15"/>
      <c r="U991" s="15"/>
    </row>
    <row r="992" spans="1:207" s="118" customFormat="1" ht="30" customHeight="1" x14ac:dyDescent="0.25">
      <c r="A992" s="420"/>
      <c r="B992" s="371"/>
      <c r="C992" s="517"/>
      <c r="D992" s="375"/>
      <c r="E992" s="404"/>
      <c r="F992" s="414"/>
      <c r="G992" s="414"/>
      <c r="H992" s="416"/>
      <c r="I992" s="418"/>
      <c r="J992" s="416"/>
      <c r="K992" s="257">
        <f t="shared" si="277"/>
        <v>3754556.69</v>
      </c>
      <c r="L992" s="249">
        <v>0</v>
      </c>
      <c r="M992" s="249">
        <v>0</v>
      </c>
      <c r="N992" s="249">
        <v>0</v>
      </c>
      <c r="O992" s="39">
        <f>'[1]Прод. прилож (2)'!$D$788</f>
        <v>3754556.69</v>
      </c>
      <c r="P992" s="249">
        <f>K992/H991</f>
        <v>822.64607581069231</v>
      </c>
      <c r="Q992" s="41">
        <v>9673</v>
      </c>
      <c r="R992" s="57" t="s">
        <v>92</v>
      </c>
      <c r="S992" s="46"/>
      <c r="T992" s="15"/>
      <c r="U992" s="15"/>
    </row>
    <row r="993" spans="1:207" s="118" customFormat="1" ht="30" customHeight="1" x14ac:dyDescent="0.25">
      <c r="A993" s="171">
        <v>677</v>
      </c>
      <c r="B993" s="83" t="s">
        <v>1389</v>
      </c>
      <c r="C993" s="47">
        <v>1991</v>
      </c>
      <c r="D993" s="241" t="s">
        <v>201</v>
      </c>
      <c r="E993" s="47" t="s">
        <v>20</v>
      </c>
      <c r="F993" s="26">
        <v>9</v>
      </c>
      <c r="G993" s="26">
        <v>2</v>
      </c>
      <c r="H993" s="39">
        <v>11324.79</v>
      </c>
      <c r="I993" s="124">
        <v>0</v>
      </c>
      <c r="J993" s="39">
        <v>11324.79</v>
      </c>
      <c r="K993" s="257">
        <f t="shared" si="277"/>
        <v>7196822.9000000004</v>
      </c>
      <c r="L993" s="249">
        <v>0</v>
      </c>
      <c r="M993" s="249">
        <v>0</v>
      </c>
      <c r="N993" s="249">
        <v>0</v>
      </c>
      <c r="O993" s="39">
        <f>'[1]Прод. прилож (2)'!$D$787</f>
        <v>7196822.9000000004</v>
      </c>
      <c r="P993" s="249">
        <f>K993/H993</f>
        <v>635.49283474572155</v>
      </c>
      <c r="Q993" s="41">
        <v>9673</v>
      </c>
      <c r="R993" s="57" t="s">
        <v>92</v>
      </c>
      <c r="S993" s="46"/>
      <c r="T993" s="15"/>
      <c r="U993" s="15"/>
    </row>
    <row r="994" spans="1:207" s="118" customFormat="1" ht="30" customHeight="1" x14ac:dyDescent="0.25">
      <c r="A994" s="171">
        <v>678</v>
      </c>
      <c r="B994" s="83" t="s">
        <v>1320</v>
      </c>
      <c r="C994" s="47">
        <v>1978</v>
      </c>
      <c r="D994" s="241" t="s">
        <v>201</v>
      </c>
      <c r="E994" s="47" t="s">
        <v>22</v>
      </c>
      <c r="F994" s="26">
        <v>9</v>
      </c>
      <c r="G994" s="26">
        <v>3</v>
      </c>
      <c r="H994" s="39">
        <v>10056.06</v>
      </c>
      <c r="I994" s="124">
        <v>0</v>
      </c>
      <c r="J994" s="39">
        <v>10056.06</v>
      </c>
      <c r="K994" s="257">
        <f t="shared" si="277"/>
        <v>10664980.1</v>
      </c>
      <c r="L994" s="249">
        <v>0</v>
      </c>
      <c r="M994" s="249">
        <v>10447500</v>
      </c>
      <c r="N994" s="249">
        <v>0</v>
      </c>
      <c r="O994" s="39">
        <v>217480.1</v>
      </c>
      <c r="P994" s="249">
        <f t="shared" ref="P994:P997" si="303">K994/H993</f>
        <v>941.73755981347108</v>
      </c>
      <c r="Q994" s="41">
        <v>9673</v>
      </c>
      <c r="R994" s="57" t="s">
        <v>92</v>
      </c>
      <c r="S994" s="46"/>
      <c r="T994" s="15"/>
      <c r="U994" s="15"/>
    </row>
    <row r="995" spans="1:207" s="118" customFormat="1" ht="30" customHeight="1" x14ac:dyDescent="0.25">
      <c r="A995" s="331">
        <v>679</v>
      </c>
      <c r="B995" s="83" t="s">
        <v>1321</v>
      </c>
      <c r="C995" s="47">
        <v>1986</v>
      </c>
      <c r="D995" s="241" t="s">
        <v>201</v>
      </c>
      <c r="E995" s="47" t="s">
        <v>22</v>
      </c>
      <c r="F995" s="26">
        <v>9</v>
      </c>
      <c r="G995" s="26">
        <v>3</v>
      </c>
      <c r="H995" s="39">
        <v>14859.74</v>
      </c>
      <c r="I995" s="124">
        <v>0</v>
      </c>
      <c r="J995" s="39">
        <v>14859.74</v>
      </c>
      <c r="K995" s="257">
        <f t="shared" ref="K995" si="304">SUM(L995:O995)</f>
        <v>17653066.529999997</v>
      </c>
      <c r="L995" s="249">
        <v>0</v>
      </c>
      <c r="M995" s="249">
        <v>17412499.989999998</v>
      </c>
      <c r="N995" s="249">
        <v>0</v>
      </c>
      <c r="O995" s="39">
        <v>240566.54</v>
      </c>
      <c r="P995" s="249">
        <f t="shared" si="303"/>
        <v>1755.4655133322592</v>
      </c>
      <c r="Q995" s="41">
        <v>9673</v>
      </c>
      <c r="R995" s="57" t="s">
        <v>92</v>
      </c>
      <c r="S995" s="46"/>
      <c r="T995" s="15"/>
      <c r="U995" s="15"/>
    </row>
    <row r="996" spans="1:207" s="118" customFormat="1" ht="30" customHeight="1" x14ac:dyDescent="0.25">
      <c r="A996" s="331">
        <v>680</v>
      </c>
      <c r="B996" s="83" t="s">
        <v>1322</v>
      </c>
      <c r="C996" s="47">
        <v>1976</v>
      </c>
      <c r="D996" s="241" t="s">
        <v>201</v>
      </c>
      <c r="E996" s="47" t="s">
        <v>22</v>
      </c>
      <c r="F996" s="26">
        <v>9</v>
      </c>
      <c r="G996" s="26">
        <v>4</v>
      </c>
      <c r="H996" s="39">
        <v>10480.9</v>
      </c>
      <c r="I996" s="124">
        <v>0</v>
      </c>
      <c r="J996" s="39">
        <v>10480.9</v>
      </c>
      <c r="K996" s="257">
        <f t="shared" si="277"/>
        <v>14157647.68</v>
      </c>
      <c r="L996" s="249">
        <v>0</v>
      </c>
      <c r="M996" s="249">
        <v>13930000.01</v>
      </c>
      <c r="N996" s="249">
        <v>0</v>
      </c>
      <c r="O996" s="39">
        <v>227647.67</v>
      </c>
      <c r="P996" s="249">
        <f t="shared" si="303"/>
        <v>952.75204545974555</v>
      </c>
      <c r="Q996" s="41">
        <v>9673</v>
      </c>
      <c r="R996" s="57" t="s">
        <v>92</v>
      </c>
      <c r="S996" s="46"/>
      <c r="T996" s="15"/>
      <c r="U996" s="15"/>
    </row>
    <row r="997" spans="1:207" s="118" customFormat="1" ht="30" customHeight="1" x14ac:dyDescent="0.25">
      <c r="A997" s="331">
        <v>681</v>
      </c>
      <c r="B997" s="83" t="s">
        <v>461</v>
      </c>
      <c r="C997" s="47">
        <v>1972</v>
      </c>
      <c r="D997" s="241" t="s">
        <v>201</v>
      </c>
      <c r="E997" s="47" t="s">
        <v>22</v>
      </c>
      <c r="F997" s="247">
        <v>5</v>
      </c>
      <c r="G997" s="247">
        <v>8</v>
      </c>
      <c r="H997" s="39">
        <f t="shared" ref="H997:H1010" si="305">I997+J997</f>
        <v>5808.49</v>
      </c>
      <c r="I997" s="39">
        <v>0</v>
      </c>
      <c r="J997" s="39">
        <v>5808.49</v>
      </c>
      <c r="K997" s="257">
        <f t="shared" si="277"/>
        <v>50000</v>
      </c>
      <c r="L997" s="249">
        <v>0</v>
      </c>
      <c r="M997" s="249">
        <v>0</v>
      </c>
      <c r="N997" s="249">
        <v>0</v>
      </c>
      <c r="O997" s="39">
        <f>'[1]Прод. прилож (2)'!$D$1466</f>
        <v>50000</v>
      </c>
      <c r="P997" s="249">
        <f t="shared" si="303"/>
        <v>4.7705826789684096</v>
      </c>
      <c r="Q997" s="41">
        <v>9673</v>
      </c>
      <c r="R997" s="57" t="s">
        <v>93</v>
      </c>
      <c r="S997" s="46"/>
      <c r="T997" s="15"/>
      <c r="U997" s="15"/>
    </row>
    <row r="998" spans="1:207" s="118" customFormat="1" ht="30" customHeight="1" x14ac:dyDescent="0.25">
      <c r="A998" s="331">
        <v>682</v>
      </c>
      <c r="B998" s="83" t="s">
        <v>1390</v>
      </c>
      <c r="C998" s="47">
        <v>1939</v>
      </c>
      <c r="D998" s="241" t="s">
        <v>201</v>
      </c>
      <c r="E998" s="47" t="s">
        <v>20</v>
      </c>
      <c r="F998" s="26">
        <v>4</v>
      </c>
      <c r="G998" s="26">
        <v>4</v>
      </c>
      <c r="H998" s="39">
        <v>6786.35</v>
      </c>
      <c r="I998" s="39">
        <v>219</v>
      </c>
      <c r="J998" s="39">
        <v>4490.5</v>
      </c>
      <c r="K998" s="257">
        <f t="shared" si="277"/>
        <v>61946.52</v>
      </c>
      <c r="L998" s="249">
        <v>0</v>
      </c>
      <c r="M998" s="249">
        <v>0</v>
      </c>
      <c r="N998" s="249">
        <v>0</v>
      </c>
      <c r="O998" s="39">
        <f>'[1]Прод. прилож (2)'!$D$792</f>
        <v>61946.52</v>
      </c>
      <c r="P998" s="249">
        <f>K998/H998</f>
        <v>9.1281056827307747</v>
      </c>
      <c r="Q998" s="41">
        <v>9673</v>
      </c>
      <c r="R998" s="57" t="s">
        <v>92</v>
      </c>
      <c r="S998" s="46"/>
      <c r="T998" s="15"/>
      <c r="U998" s="15"/>
    </row>
    <row r="999" spans="1:207" s="118" customFormat="1" ht="30" customHeight="1" x14ac:dyDescent="0.25">
      <c r="A999" s="331">
        <v>683</v>
      </c>
      <c r="B999" s="83" t="s">
        <v>1323</v>
      </c>
      <c r="C999" s="47">
        <v>1978</v>
      </c>
      <c r="D999" s="241" t="s">
        <v>201</v>
      </c>
      <c r="E999" s="47" t="s">
        <v>20</v>
      </c>
      <c r="F999" s="26">
        <v>9</v>
      </c>
      <c r="G999" s="26">
        <v>2</v>
      </c>
      <c r="H999" s="39">
        <v>5493.98</v>
      </c>
      <c r="I999" s="124">
        <v>0</v>
      </c>
      <c r="J999" s="39">
        <v>4990</v>
      </c>
      <c r="K999" s="257">
        <f t="shared" ref="K999" si="306">SUM(L999:O999)</f>
        <v>7165761.7700000005</v>
      </c>
      <c r="L999" s="249">
        <v>0</v>
      </c>
      <c r="M999" s="249">
        <v>6964999.9900000002</v>
      </c>
      <c r="N999" s="249">
        <v>0</v>
      </c>
      <c r="O999" s="39">
        <v>200761.78</v>
      </c>
      <c r="P999" s="249">
        <f>K999/H999</f>
        <v>1304.2933847593185</v>
      </c>
      <c r="Q999" s="41">
        <v>9673</v>
      </c>
      <c r="R999" s="57" t="s">
        <v>92</v>
      </c>
      <c r="S999" s="46"/>
      <c r="T999" s="15"/>
      <c r="U999" s="15"/>
    </row>
    <row r="1000" spans="1:207" s="118" customFormat="1" ht="30" customHeight="1" x14ac:dyDescent="0.25">
      <c r="A1000" s="331">
        <v>684</v>
      </c>
      <c r="B1000" s="245" t="s">
        <v>462</v>
      </c>
      <c r="C1000" s="47">
        <v>1965</v>
      </c>
      <c r="D1000" s="241" t="s">
        <v>201</v>
      </c>
      <c r="E1000" s="47" t="s">
        <v>20</v>
      </c>
      <c r="F1000" s="247">
        <v>5</v>
      </c>
      <c r="G1000" s="247">
        <v>2</v>
      </c>
      <c r="H1000" s="39">
        <f t="shared" si="305"/>
        <v>1619.92</v>
      </c>
      <c r="I1000" s="39">
        <v>115.2</v>
      </c>
      <c r="J1000" s="39">
        <v>1504.72</v>
      </c>
      <c r="K1000" s="257">
        <f t="shared" si="277"/>
        <v>50000</v>
      </c>
      <c r="L1000" s="249">
        <v>0</v>
      </c>
      <c r="M1000" s="249">
        <v>0</v>
      </c>
      <c r="N1000" s="249">
        <v>0</v>
      </c>
      <c r="O1000" s="39">
        <f>'[1]Прод. прилож (2)'!$D$1467</f>
        <v>50000</v>
      </c>
      <c r="P1000" s="249">
        <f t="shared" si="298"/>
        <v>30.86572176403773</v>
      </c>
      <c r="Q1000" s="41">
        <v>9673</v>
      </c>
      <c r="R1000" s="57" t="s">
        <v>93</v>
      </c>
      <c r="S1000" s="46"/>
      <c r="T1000" s="15"/>
      <c r="U1000" s="15"/>
    </row>
    <row r="1001" spans="1:207" s="118" customFormat="1" ht="30" customHeight="1" x14ac:dyDescent="0.25">
      <c r="A1001" s="383">
        <v>685</v>
      </c>
      <c r="B1001" s="370" t="s">
        <v>463</v>
      </c>
      <c r="C1001" s="403">
        <v>1954</v>
      </c>
      <c r="D1001" s="374" t="s">
        <v>201</v>
      </c>
      <c r="E1001" s="403" t="s">
        <v>20</v>
      </c>
      <c r="F1001" s="413">
        <v>2</v>
      </c>
      <c r="G1001" s="413">
        <v>2</v>
      </c>
      <c r="H1001" s="415">
        <v>497</v>
      </c>
      <c r="I1001" s="417">
        <v>0</v>
      </c>
      <c r="J1001" s="417">
        <v>381.89</v>
      </c>
      <c r="K1001" s="257">
        <f t="shared" ref="K1001" si="307">SUM(L1001:O1001)</f>
        <v>447668.16</v>
      </c>
      <c r="L1001" s="249">
        <v>0</v>
      </c>
      <c r="M1001" s="249">
        <v>0</v>
      </c>
      <c r="N1001" s="249">
        <v>0</v>
      </c>
      <c r="O1001" s="39">
        <f>'[1]Прод. прилож (2)'!$D$269</f>
        <v>447668.16</v>
      </c>
      <c r="P1001" s="249">
        <f t="shared" ref="P1001" si="308">K1001/H1001</f>
        <v>900.74076458752506</v>
      </c>
      <c r="Q1001" s="41">
        <v>9673</v>
      </c>
      <c r="R1001" s="57" t="s">
        <v>91</v>
      </c>
      <c r="S1001" s="147"/>
      <c r="T1001" s="15"/>
      <c r="U1001" s="15"/>
    </row>
    <row r="1002" spans="1:207" s="118" customFormat="1" ht="30" customHeight="1" x14ac:dyDescent="0.25">
      <c r="A1002" s="384"/>
      <c r="B1002" s="371"/>
      <c r="C1002" s="404"/>
      <c r="D1002" s="375"/>
      <c r="E1002" s="404"/>
      <c r="F1002" s="414"/>
      <c r="G1002" s="414"/>
      <c r="H1002" s="416"/>
      <c r="I1002" s="418"/>
      <c r="J1002" s="418"/>
      <c r="K1002" s="257">
        <f t="shared" si="277"/>
        <v>1016374.53</v>
      </c>
      <c r="L1002" s="249">
        <v>0</v>
      </c>
      <c r="M1002" s="249">
        <v>0</v>
      </c>
      <c r="N1002" s="249">
        <v>0</v>
      </c>
      <c r="O1002" s="39">
        <f>'[1]Прод. прилож (2)'!$D$794</f>
        <v>1016374.53</v>
      </c>
      <c r="P1002" s="249">
        <f>K1002/H1001</f>
        <v>2045.0191750503018</v>
      </c>
      <c r="Q1002" s="41">
        <v>9673</v>
      </c>
      <c r="R1002" s="57" t="s">
        <v>92</v>
      </c>
      <c r="S1002" s="147"/>
      <c r="T1002" s="15"/>
      <c r="U1002" s="15"/>
    </row>
    <row r="1003" spans="1:207" s="118" customFormat="1" ht="30" customHeight="1" x14ac:dyDescent="0.25">
      <c r="A1003" s="171">
        <v>686</v>
      </c>
      <c r="B1003" s="245" t="s">
        <v>464</v>
      </c>
      <c r="C1003" s="47">
        <v>1965</v>
      </c>
      <c r="D1003" s="241" t="s">
        <v>201</v>
      </c>
      <c r="E1003" s="47" t="s">
        <v>20</v>
      </c>
      <c r="F1003" s="247">
        <v>5</v>
      </c>
      <c r="G1003" s="247">
        <v>2</v>
      </c>
      <c r="H1003" s="39">
        <f t="shared" si="305"/>
        <v>1606.54</v>
      </c>
      <c r="I1003" s="39">
        <v>0</v>
      </c>
      <c r="J1003" s="39">
        <v>1606.54</v>
      </c>
      <c r="K1003" s="257">
        <f t="shared" si="277"/>
        <v>50000</v>
      </c>
      <c r="L1003" s="249">
        <v>0</v>
      </c>
      <c r="M1003" s="249">
        <v>0</v>
      </c>
      <c r="N1003" s="249">
        <v>0</v>
      </c>
      <c r="O1003" s="39">
        <f>'[1]Прод. прилож (2)'!$D$1468</f>
        <v>50000</v>
      </c>
      <c r="P1003" s="249">
        <f t="shared" si="298"/>
        <v>31.122785613803579</v>
      </c>
      <c r="Q1003" s="41">
        <v>9673</v>
      </c>
      <c r="R1003" s="57" t="s">
        <v>93</v>
      </c>
      <c r="S1003" s="46"/>
      <c r="T1003" s="15"/>
      <c r="U1003" s="15"/>
    </row>
    <row r="1004" spans="1:207" s="118" customFormat="1" ht="30" customHeight="1" x14ac:dyDescent="0.25">
      <c r="A1004" s="383">
        <v>687</v>
      </c>
      <c r="B1004" s="363" t="s">
        <v>465</v>
      </c>
      <c r="C1004" s="403">
        <v>1964</v>
      </c>
      <c r="D1004" s="374" t="s">
        <v>201</v>
      </c>
      <c r="E1004" s="403" t="s">
        <v>20</v>
      </c>
      <c r="F1004" s="413">
        <v>5</v>
      </c>
      <c r="G1004" s="413">
        <v>2</v>
      </c>
      <c r="H1004" s="415">
        <f t="shared" si="305"/>
        <v>1606.69</v>
      </c>
      <c r="I1004" s="417">
        <v>0</v>
      </c>
      <c r="J1004" s="415">
        <v>1606.69</v>
      </c>
      <c r="K1004" s="257">
        <f t="shared" si="277"/>
        <v>44408.98</v>
      </c>
      <c r="L1004" s="249">
        <v>0</v>
      </c>
      <c r="M1004" s="249">
        <v>0</v>
      </c>
      <c r="N1004" s="249">
        <v>0</v>
      </c>
      <c r="O1004" s="39">
        <f>'[1]Прод. прилож (2)'!$D$795</f>
        <v>44408.98</v>
      </c>
      <c r="P1004" s="249">
        <f t="shared" si="298"/>
        <v>27.640042571995842</v>
      </c>
      <c r="Q1004" s="41">
        <v>9673</v>
      </c>
      <c r="R1004" s="57" t="s">
        <v>92</v>
      </c>
      <c r="S1004" s="46"/>
      <c r="T1004" s="15"/>
      <c r="U1004" s="15"/>
    </row>
    <row r="1005" spans="1:207" s="118" customFormat="1" ht="30" customHeight="1" x14ac:dyDescent="0.25">
      <c r="A1005" s="384"/>
      <c r="B1005" s="364"/>
      <c r="C1005" s="404"/>
      <c r="D1005" s="375"/>
      <c r="E1005" s="404"/>
      <c r="F1005" s="414"/>
      <c r="G1005" s="414"/>
      <c r="H1005" s="416"/>
      <c r="I1005" s="418"/>
      <c r="J1005" s="416"/>
      <c r="K1005" s="257">
        <f t="shared" si="277"/>
        <v>4823135</v>
      </c>
      <c r="L1005" s="185">
        <v>0</v>
      </c>
      <c r="M1005" s="185">
        <v>0</v>
      </c>
      <c r="N1005" s="185">
        <v>0</v>
      </c>
      <c r="O1005" s="39">
        <f>'[1]Прод. прилож (2)'!$D$1469</f>
        <v>4823135</v>
      </c>
      <c r="P1005" s="249">
        <f>K1005/H1004</f>
        <v>3001.9076486441068</v>
      </c>
      <c r="Q1005" s="41">
        <v>9673</v>
      </c>
      <c r="R1005" s="57" t="s">
        <v>93</v>
      </c>
      <c r="S1005" s="46"/>
      <c r="T1005" s="15"/>
      <c r="U1005" s="15"/>
    </row>
    <row r="1006" spans="1:207" s="88" customFormat="1" ht="30" customHeight="1" x14ac:dyDescent="0.25">
      <c r="A1006" s="383">
        <v>688</v>
      </c>
      <c r="B1006" s="363" t="s">
        <v>466</v>
      </c>
      <c r="C1006" s="403">
        <v>1964</v>
      </c>
      <c r="D1006" s="374" t="s">
        <v>201</v>
      </c>
      <c r="E1006" s="403" t="s">
        <v>20</v>
      </c>
      <c r="F1006" s="413">
        <v>5</v>
      </c>
      <c r="G1006" s="413">
        <v>3</v>
      </c>
      <c r="H1006" s="415">
        <f t="shared" si="305"/>
        <v>2548.4699999999998</v>
      </c>
      <c r="I1006" s="417">
        <v>0</v>
      </c>
      <c r="J1006" s="415">
        <v>2548.4699999999998</v>
      </c>
      <c r="K1006" s="257">
        <f t="shared" ref="K1006:K1112" si="309">SUM(L1006:O1006)</f>
        <v>52127.7</v>
      </c>
      <c r="L1006" s="249">
        <v>0</v>
      </c>
      <c r="M1006" s="249">
        <v>0</v>
      </c>
      <c r="N1006" s="249">
        <v>0</v>
      </c>
      <c r="O1006" s="39">
        <f>'[1]Прод. прилож (2)'!$D$796</f>
        <v>52127.7</v>
      </c>
      <c r="P1006" s="249">
        <f t="shared" si="298"/>
        <v>20.454507998916998</v>
      </c>
      <c r="Q1006" s="41">
        <v>9673</v>
      </c>
      <c r="R1006" s="57" t="s">
        <v>92</v>
      </c>
      <c r="S1006" s="15"/>
      <c r="T1006" s="15"/>
      <c r="U1006" s="15"/>
      <c r="V1006" s="118"/>
      <c r="W1006" s="118"/>
      <c r="X1006" s="118"/>
      <c r="Y1006" s="118"/>
      <c r="Z1006" s="118"/>
      <c r="AA1006" s="118"/>
      <c r="AB1006" s="118"/>
      <c r="AC1006" s="118"/>
      <c r="AD1006" s="118"/>
      <c r="AE1006" s="118"/>
      <c r="AF1006" s="118"/>
      <c r="AG1006" s="118"/>
      <c r="AH1006" s="118"/>
      <c r="AI1006" s="118"/>
      <c r="AJ1006" s="118"/>
      <c r="AK1006" s="118"/>
      <c r="AL1006" s="118"/>
      <c r="AM1006" s="118"/>
      <c r="AN1006" s="118"/>
      <c r="AO1006" s="118"/>
      <c r="AP1006" s="118"/>
      <c r="AQ1006" s="118"/>
      <c r="AR1006" s="118"/>
      <c r="AS1006" s="118"/>
      <c r="AT1006" s="118"/>
      <c r="AU1006" s="118"/>
      <c r="AV1006" s="118"/>
      <c r="AW1006" s="118"/>
      <c r="AX1006" s="118"/>
      <c r="AY1006" s="118"/>
      <c r="AZ1006" s="118"/>
      <c r="BA1006" s="118"/>
      <c r="BB1006" s="118"/>
      <c r="BC1006" s="118"/>
      <c r="BD1006" s="118"/>
      <c r="BE1006" s="118"/>
      <c r="BF1006" s="118"/>
      <c r="BG1006" s="118"/>
      <c r="BH1006" s="118"/>
      <c r="BI1006" s="118"/>
      <c r="BJ1006" s="118"/>
      <c r="BK1006" s="118"/>
      <c r="BL1006" s="118"/>
      <c r="BM1006" s="118"/>
      <c r="BN1006" s="118"/>
      <c r="BO1006" s="118"/>
      <c r="BP1006" s="118"/>
      <c r="BQ1006" s="118"/>
      <c r="BR1006" s="118"/>
      <c r="BS1006" s="118"/>
      <c r="BT1006" s="118"/>
      <c r="BU1006" s="118"/>
      <c r="BV1006" s="118"/>
      <c r="BW1006" s="118"/>
      <c r="BX1006" s="118"/>
      <c r="BY1006" s="118"/>
      <c r="BZ1006" s="118"/>
      <c r="CA1006" s="118"/>
      <c r="CB1006" s="118"/>
      <c r="CC1006" s="118"/>
      <c r="CD1006" s="118"/>
      <c r="CE1006" s="118"/>
      <c r="CF1006" s="118"/>
      <c r="CG1006" s="118"/>
      <c r="CH1006" s="118"/>
      <c r="CI1006" s="118"/>
      <c r="CJ1006" s="118"/>
      <c r="CK1006" s="118"/>
      <c r="CL1006" s="118"/>
      <c r="CM1006" s="118"/>
      <c r="CN1006" s="118"/>
      <c r="CO1006" s="118"/>
      <c r="CP1006" s="118"/>
      <c r="CQ1006" s="118"/>
      <c r="CR1006" s="118"/>
      <c r="CS1006" s="118"/>
      <c r="CT1006" s="118"/>
      <c r="CU1006" s="118"/>
      <c r="CV1006" s="118"/>
      <c r="CW1006" s="118"/>
      <c r="CX1006" s="118"/>
      <c r="CY1006" s="118"/>
      <c r="CZ1006" s="118"/>
      <c r="DA1006" s="118"/>
      <c r="DB1006" s="118"/>
      <c r="DC1006" s="118"/>
      <c r="DD1006" s="118"/>
      <c r="DE1006" s="118"/>
      <c r="DF1006" s="118"/>
      <c r="DG1006" s="118"/>
      <c r="DH1006" s="118"/>
      <c r="DI1006" s="118"/>
      <c r="DJ1006" s="118"/>
      <c r="DK1006" s="118"/>
      <c r="DL1006" s="118"/>
      <c r="DM1006" s="118"/>
      <c r="DN1006" s="118"/>
      <c r="DO1006" s="118"/>
      <c r="DP1006" s="118"/>
      <c r="DQ1006" s="118"/>
      <c r="DR1006" s="118"/>
      <c r="DS1006" s="118"/>
      <c r="DT1006" s="118"/>
      <c r="DU1006" s="118"/>
      <c r="DV1006" s="118"/>
      <c r="DW1006" s="118"/>
      <c r="DX1006" s="118"/>
      <c r="DY1006" s="118"/>
      <c r="DZ1006" s="118"/>
      <c r="EA1006" s="118"/>
      <c r="EB1006" s="118"/>
      <c r="EC1006" s="118"/>
      <c r="ED1006" s="118"/>
      <c r="EE1006" s="118"/>
      <c r="EF1006" s="118"/>
      <c r="EG1006" s="118"/>
      <c r="EH1006" s="118"/>
      <c r="EI1006" s="118"/>
      <c r="EJ1006" s="118"/>
      <c r="EK1006" s="118"/>
      <c r="EL1006" s="118"/>
      <c r="EM1006" s="118"/>
      <c r="EN1006" s="118"/>
      <c r="EO1006" s="118"/>
      <c r="EP1006" s="118"/>
      <c r="EQ1006" s="118"/>
      <c r="ER1006" s="118"/>
      <c r="ES1006" s="118"/>
      <c r="ET1006" s="118"/>
      <c r="EU1006" s="118"/>
      <c r="EV1006" s="118"/>
      <c r="EW1006" s="118"/>
      <c r="EX1006" s="118"/>
      <c r="EY1006" s="118"/>
      <c r="EZ1006" s="118"/>
      <c r="FA1006" s="118"/>
      <c r="FB1006" s="118"/>
      <c r="FC1006" s="118"/>
      <c r="FD1006" s="118"/>
      <c r="FE1006" s="118"/>
      <c r="FF1006" s="118"/>
      <c r="FG1006" s="118"/>
      <c r="FH1006" s="118"/>
      <c r="FI1006" s="118"/>
      <c r="FJ1006" s="118"/>
      <c r="FK1006" s="118"/>
      <c r="FL1006" s="118"/>
      <c r="FM1006" s="118"/>
      <c r="FN1006" s="118"/>
      <c r="FO1006" s="118"/>
      <c r="FP1006" s="118"/>
      <c r="FQ1006" s="118"/>
      <c r="FR1006" s="118"/>
      <c r="FS1006" s="118"/>
      <c r="FT1006" s="118"/>
      <c r="FU1006" s="118"/>
      <c r="FV1006" s="118"/>
      <c r="FW1006" s="118"/>
      <c r="FX1006" s="118"/>
      <c r="FY1006" s="118"/>
      <c r="FZ1006" s="118"/>
      <c r="GA1006" s="118"/>
      <c r="GB1006" s="118"/>
      <c r="GC1006" s="118"/>
      <c r="GD1006" s="118"/>
      <c r="GE1006" s="118"/>
      <c r="GF1006" s="118"/>
      <c r="GG1006" s="118"/>
      <c r="GH1006" s="118"/>
      <c r="GI1006" s="118"/>
      <c r="GJ1006" s="118"/>
      <c r="GK1006" s="118"/>
      <c r="GL1006" s="118"/>
      <c r="GM1006" s="118"/>
      <c r="GN1006" s="118"/>
      <c r="GO1006" s="118"/>
      <c r="GP1006" s="118"/>
      <c r="GQ1006" s="118"/>
      <c r="GR1006" s="118"/>
      <c r="GS1006" s="118"/>
      <c r="GT1006" s="118"/>
      <c r="GU1006" s="118"/>
      <c r="GV1006" s="118"/>
      <c r="GW1006" s="118"/>
      <c r="GX1006" s="118"/>
      <c r="GY1006" s="118"/>
    </row>
    <row r="1007" spans="1:207" s="88" customFormat="1" ht="30" customHeight="1" x14ac:dyDescent="0.25">
      <c r="A1007" s="384"/>
      <c r="B1007" s="364"/>
      <c r="C1007" s="404"/>
      <c r="D1007" s="375"/>
      <c r="E1007" s="404"/>
      <c r="F1007" s="414"/>
      <c r="G1007" s="414"/>
      <c r="H1007" s="416"/>
      <c r="I1007" s="418"/>
      <c r="J1007" s="416"/>
      <c r="K1007" s="257">
        <f t="shared" si="309"/>
        <v>8253905</v>
      </c>
      <c r="L1007" s="185">
        <v>0</v>
      </c>
      <c r="M1007" s="185">
        <v>0</v>
      </c>
      <c r="N1007" s="185">
        <v>0</v>
      </c>
      <c r="O1007" s="39">
        <f>'[1]Прод. прилож (2)'!$D$1470</f>
        <v>8253905</v>
      </c>
      <c r="P1007" s="249">
        <f>K1007/H1006</f>
        <v>3238.7687514469467</v>
      </c>
      <c r="Q1007" s="41">
        <v>9673</v>
      </c>
      <c r="R1007" s="57" t="s">
        <v>93</v>
      </c>
      <c r="S1007" s="46"/>
      <c r="T1007" s="15"/>
      <c r="U1007" s="15"/>
      <c r="V1007" s="118"/>
      <c r="W1007" s="118"/>
      <c r="X1007" s="118"/>
      <c r="Y1007" s="118"/>
      <c r="Z1007" s="118"/>
      <c r="AA1007" s="118"/>
      <c r="AB1007" s="118"/>
      <c r="AC1007" s="118"/>
      <c r="AD1007" s="118"/>
      <c r="AE1007" s="118"/>
      <c r="AF1007" s="118"/>
      <c r="AG1007" s="118"/>
      <c r="AH1007" s="118"/>
      <c r="AI1007" s="118"/>
      <c r="AJ1007" s="118"/>
      <c r="AK1007" s="118"/>
      <c r="AL1007" s="118"/>
      <c r="AM1007" s="118"/>
      <c r="AN1007" s="118"/>
      <c r="AO1007" s="118"/>
      <c r="AP1007" s="118"/>
      <c r="AQ1007" s="118"/>
      <c r="AR1007" s="118"/>
      <c r="AS1007" s="118"/>
      <c r="AT1007" s="118"/>
      <c r="AU1007" s="118"/>
      <c r="AV1007" s="118"/>
      <c r="AW1007" s="118"/>
      <c r="AX1007" s="118"/>
      <c r="AY1007" s="118"/>
      <c r="AZ1007" s="118"/>
      <c r="BA1007" s="118"/>
      <c r="BB1007" s="118"/>
      <c r="BC1007" s="118"/>
      <c r="BD1007" s="118"/>
      <c r="BE1007" s="118"/>
      <c r="BF1007" s="118"/>
      <c r="BG1007" s="118"/>
      <c r="BH1007" s="118"/>
      <c r="BI1007" s="118"/>
      <c r="BJ1007" s="118"/>
      <c r="BK1007" s="118"/>
      <c r="BL1007" s="118"/>
      <c r="BM1007" s="118"/>
      <c r="BN1007" s="118"/>
      <c r="BO1007" s="118"/>
      <c r="BP1007" s="118"/>
      <c r="BQ1007" s="118"/>
      <c r="BR1007" s="118"/>
      <c r="BS1007" s="118"/>
      <c r="BT1007" s="118"/>
      <c r="BU1007" s="118"/>
      <c r="BV1007" s="118"/>
      <c r="BW1007" s="118"/>
      <c r="BX1007" s="118"/>
      <c r="BY1007" s="118"/>
      <c r="BZ1007" s="118"/>
      <c r="CA1007" s="118"/>
      <c r="CB1007" s="118"/>
      <c r="CC1007" s="118"/>
      <c r="CD1007" s="118"/>
      <c r="CE1007" s="118"/>
      <c r="CF1007" s="118"/>
      <c r="CG1007" s="118"/>
      <c r="CH1007" s="118"/>
      <c r="CI1007" s="118"/>
      <c r="CJ1007" s="118"/>
      <c r="CK1007" s="118"/>
      <c r="CL1007" s="118"/>
      <c r="CM1007" s="118"/>
      <c r="CN1007" s="118"/>
      <c r="CO1007" s="118"/>
      <c r="CP1007" s="118"/>
      <c r="CQ1007" s="118"/>
      <c r="CR1007" s="118"/>
      <c r="CS1007" s="118"/>
      <c r="CT1007" s="118"/>
      <c r="CU1007" s="118"/>
      <c r="CV1007" s="118"/>
      <c r="CW1007" s="118"/>
      <c r="CX1007" s="118"/>
      <c r="CY1007" s="118"/>
      <c r="CZ1007" s="118"/>
      <c r="DA1007" s="118"/>
      <c r="DB1007" s="118"/>
      <c r="DC1007" s="118"/>
      <c r="DD1007" s="118"/>
      <c r="DE1007" s="118"/>
      <c r="DF1007" s="118"/>
      <c r="DG1007" s="118"/>
      <c r="DH1007" s="118"/>
      <c r="DI1007" s="118"/>
      <c r="DJ1007" s="118"/>
      <c r="DK1007" s="118"/>
      <c r="DL1007" s="118"/>
      <c r="DM1007" s="118"/>
      <c r="DN1007" s="118"/>
      <c r="DO1007" s="118"/>
      <c r="DP1007" s="118"/>
      <c r="DQ1007" s="118"/>
      <c r="DR1007" s="118"/>
      <c r="DS1007" s="118"/>
      <c r="DT1007" s="118"/>
      <c r="DU1007" s="118"/>
      <c r="DV1007" s="118"/>
      <c r="DW1007" s="118"/>
      <c r="DX1007" s="118"/>
      <c r="DY1007" s="118"/>
      <c r="DZ1007" s="118"/>
      <c r="EA1007" s="118"/>
      <c r="EB1007" s="118"/>
      <c r="EC1007" s="118"/>
      <c r="ED1007" s="118"/>
      <c r="EE1007" s="118"/>
      <c r="EF1007" s="118"/>
      <c r="EG1007" s="118"/>
      <c r="EH1007" s="118"/>
      <c r="EI1007" s="118"/>
      <c r="EJ1007" s="118"/>
      <c r="EK1007" s="118"/>
      <c r="EL1007" s="118"/>
      <c r="EM1007" s="118"/>
      <c r="EN1007" s="118"/>
      <c r="EO1007" s="118"/>
      <c r="EP1007" s="118"/>
      <c r="EQ1007" s="118"/>
      <c r="ER1007" s="118"/>
      <c r="ES1007" s="118"/>
      <c r="ET1007" s="118"/>
      <c r="EU1007" s="118"/>
      <c r="EV1007" s="118"/>
      <c r="EW1007" s="118"/>
      <c r="EX1007" s="118"/>
      <c r="EY1007" s="118"/>
      <c r="EZ1007" s="118"/>
      <c r="FA1007" s="118"/>
      <c r="FB1007" s="118"/>
      <c r="FC1007" s="118"/>
      <c r="FD1007" s="118"/>
      <c r="FE1007" s="118"/>
      <c r="FF1007" s="118"/>
      <c r="FG1007" s="118"/>
      <c r="FH1007" s="118"/>
      <c r="FI1007" s="118"/>
      <c r="FJ1007" s="118"/>
      <c r="FK1007" s="118"/>
      <c r="FL1007" s="118"/>
      <c r="FM1007" s="118"/>
      <c r="FN1007" s="118"/>
      <c r="FO1007" s="118"/>
      <c r="FP1007" s="118"/>
      <c r="FQ1007" s="118"/>
      <c r="FR1007" s="118"/>
      <c r="FS1007" s="118"/>
      <c r="FT1007" s="118"/>
      <c r="FU1007" s="118"/>
      <c r="FV1007" s="118"/>
      <c r="FW1007" s="118"/>
      <c r="FX1007" s="118"/>
      <c r="FY1007" s="118"/>
      <c r="FZ1007" s="118"/>
      <c r="GA1007" s="118"/>
      <c r="GB1007" s="118"/>
      <c r="GC1007" s="118"/>
      <c r="GD1007" s="118"/>
      <c r="GE1007" s="118"/>
      <c r="GF1007" s="118"/>
      <c r="GG1007" s="118"/>
      <c r="GH1007" s="118"/>
      <c r="GI1007" s="118"/>
      <c r="GJ1007" s="118"/>
      <c r="GK1007" s="118"/>
      <c r="GL1007" s="118"/>
      <c r="GM1007" s="118"/>
      <c r="GN1007" s="118"/>
      <c r="GO1007" s="118"/>
      <c r="GP1007" s="118"/>
      <c r="GQ1007" s="118"/>
      <c r="GR1007" s="118"/>
      <c r="GS1007" s="118"/>
      <c r="GT1007" s="118"/>
      <c r="GU1007" s="118"/>
      <c r="GV1007" s="118"/>
      <c r="GW1007" s="118"/>
      <c r="GX1007" s="118"/>
      <c r="GY1007" s="118"/>
    </row>
    <row r="1008" spans="1:207" s="118" customFormat="1" ht="30" customHeight="1" x14ac:dyDescent="0.25">
      <c r="A1008" s="171">
        <v>689</v>
      </c>
      <c r="B1008" s="83" t="s">
        <v>467</v>
      </c>
      <c r="C1008" s="49">
        <v>1955</v>
      </c>
      <c r="D1008" s="241" t="s">
        <v>201</v>
      </c>
      <c r="E1008" s="47" t="s">
        <v>20</v>
      </c>
      <c r="F1008" s="26">
        <v>2</v>
      </c>
      <c r="G1008" s="26">
        <v>1</v>
      </c>
      <c r="H1008" s="39">
        <f t="shared" si="305"/>
        <v>537.4</v>
      </c>
      <c r="I1008" s="124">
        <v>0</v>
      </c>
      <c r="J1008" s="39">
        <v>537.4</v>
      </c>
      <c r="K1008" s="257">
        <f t="shared" si="309"/>
        <v>4541310.53</v>
      </c>
      <c r="L1008" s="249">
        <v>0</v>
      </c>
      <c r="M1008" s="249">
        <v>0</v>
      </c>
      <c r="N1008" s="249">
        <v>0</v>
      </c>
      <c r="O1008" s="39">
        <f>'[1]Прод. прилож (2)'!$D$270</f>
        <v>4541310.53</v>
      </c>
      <c r="P1008" s="249">
        <f t="shared" si="298"/>
        <v>8450.5220133978419</v>
      </c>
      <c r="Q1008" s="41">
        <v>9673</v>
      </c>
      <c r="R1008" s="57" t="s">
        <v>91</v>
      </c>
      <c r="S1008" s="147"/>
      <c r="T1008" s="15"/>
      <c r="U1008" s="15"/>
    </row>
    <row r="1009" spans="1:207" s="118" customFormat="1" ht="30" customHeight="1" x14ac:dyDescent="0.25">
      <c r="A1009" s="171">
        <v>690</v>
      </c>
      <c r="B1009" s="245" t="s">
        <v>468</v>
      </c>
      <c r="C1009" s="241">
        <v>1957</v>
      </c>
      <c r="D1009" s="241" t="s">
        <v>201</v>
      </c>
      <c r="E1009" s="241" t="s">
        <v>20</v>
      </c>
      <c r="F1009" s="26">
        <v>2</v>
      </c>
      <c r="G1009" s="26">
        <v>2</v>
      </c>
      <c r="H1009" s="39">
        <f t="shared" si="305"/>
        <v>633.5</v>
      </c>
      <c r="I1009" s="124">
        <v>0</v>
      </c>
      <c r="J1009" s="39">
        <v>633.5</v>
      </c>
      <c r="K1009" s="257">
        <f t="shared" si="309"/>
        <v>6890334.3200000003</v>
      </c>
      <c r="L1009" s="249">
        <v>0</v>
      </c>
      <c r="M1009" s="249">
        <v>0</v>
      </c>
      <c r="N1009" s="249">
        <v>0</v>
      </c>
      <c r="O1009" s="39">
        <f>'[1]Прод. прилож (2)'!$D$271</f>
        <v>6890334.3200000003</v>
      </c>
      <c r="P1009" s="249">
        <f t="shared" si="298"/>
        <v>10876.612975532755</v>
      </c>
      <c r="Q1009" s="41">
        <v>9673</v>
      </c>
      <c r="R1009" s="57" t="s">
        <v>91</v>
      </c>
      <c r="S1009" s="147"/>
      <c r="T1009" s="15"/>
      <c r="U1009" s="15"/>
    </row>
    <row r="1010" spans="1:207" s="118" customFormat="1" ht="30" customHeight="1" x14ac:dyDescent="0.25">
      <c r="A1010" s="171">
        <v>691</v>
      </c>
      <c r="B1010" s="83" t="s">
        <v>469</v>
      </c>
      <c r="C1010" s="49">
        <v>1955</v>
      </c>
      <c r="D1010" s="241" t="s">
        <v>201</v>
      </c>
      <c r="E1010" s="47" t="s">
        <v>20</v>
      </c>
      <c r="F1010" s="26">
        <v>2</v>
      </c>
      <c r="G1010" s="26">
        <v>2</v>
      </c>
      <c r="H1010" s="39">
        <f t="shared" si="305"/>
        <v>630.1</v>
      </c>
      <c r="I1010" s="124">
        <v>0</v>
      </c>
      <c r="J1010" s="39">
        <v>630.1</v>
      </c>
      <c r="K1010" s="257">
        <f t="shared" si="309"/>
        <v>4377200</v>
      </c>
      <c r="L1010" s="249">
        <v>0</v>
      </c>
      <c r="M1010" s="249">
        <v>0</v>
      </c>
      <c r="N1010" s="249">
        <v>0</v>
      </c>
      <c r="O1010" s="39">
        <f>'[1]Прод. прилож (2)'!$D$272</f>
        <v>4377200</v>
      </c>
      <c r="P1010" s="249">
        <f t="shared" si="298"/>
        <v>6946.8338358990632</v>
      </c>
      <c r="Q1010" s="41">
        <v>9673</v>
      </c>
      <c r="R1010" s="57" t="s">
        <v>91</v>
      </c>
      <c r="S1010" s="147"/>
      <c r="T1010" s="15"/>
      <c r="U1010" s="15"/>
    </row>
    <row r="1011" spans="1:207" s="118" customFormat="1" ht="30" customHeight="1" x14ac:dyDescent="0.25">
      <c r="A1011" s="383">
        <v>692</v>
      </c>
      <c r="B1011" s="363" t="s">
        <v>470</v>
      </c>
      <c r="C1011" s="403">
        <v>1953</v>
      </c>
      <c r="D1011" s="374" t="s">
        <v>201</v>
      </c>
      <c r="E1011" s="403" t="s">
        <v>20</v>
      </c>
      <c r="F1011" s="413">
        <v>2</v>
      </c>
      <c r="G1011" s="413">
        <v>2</v>
      </c>
      <c r="H1011" s="415">
        <v>812.8</v>
      </c>
      <c r="I1011" s="417">
        <v>0</v>
      </c>
      <c r="J1011" s="417">
        <v>616.1</v>
      </c>
      <c r="K1011" s="257">
        <f t="shared" ref="K1011" si="310">SUM(L1011:O1011)</f>
        <v>3398122.25</v>
      </c>
      <c r="L1011" s="249">
        <v>0</v>
      </c>
      <c r="M1011" s="249">
        <v>0</v>
      </c>
      <c r="N1011" s="249">
        <v>0</v>
      </c>
      <c r="O1011" s="39">
        <f>'[1]Прод. прилож (2)'!$D$273</f>
        <v>3398122.25</v>
      </c>
      <c r="P1011" s="249">
        <f t="shared" ref="P1011" si="311">K1011/H1011</f>
        <v>4180.7606422244098</v>
      </c>
      <c r="Q1011" s="41">
        <v>9673</v>
      </c>
      <c r="R1011" s="57" t="s">
        <v>91</v>
      </c>
      <c r="S1011" s="147"/>
      <c r="T1011" s="16"/>
      <c r="U1011" s="15"/>
    </row>
    <row r="1012" spans="1:207" s="118" customFormat="1" ht="30" customHeight="1" x14ac:dyDescent="0.25">
      <c r="A1012" s="384"/>
      <c r="B1012" s="364"/>
      <c r="C1012" s="404"/>
      <c r="D1012" s="375"/>
      <c r="E1012" s="404"/>
      <c r="F1012" s="414"/>
      <c r="G1012" s="414"/>
      <c r="H1012" s="416"/>
      <c r="I1012" s="418"/>
      <c r="J1012" s="418"/>
      <c r="K1012" s="257">
        <f t="shared" si="309"/>
        <v>1365662.57</v>
      </c>
      <c r="L1012" s="249">
        <v>0</v>
      </c>
      <c r="M1012" s="249">
        <v>0</v>
      </c>
      <c r="N1012" s="249">
        <v>0</v>
      </c>
      <c r="O1012" s="39">
        <f>'[1]Прод. прилож (2)'!$D$797</f>
        <v>1365662.57</v>
      </c>
      <c r="P1012" s="249">
        <f>K1012/H1011</f>
        <v>1680.1950910433072</v>
      </c>
      <c r="Q1012" s="41">
        <v>9673</v>
      </c>
      <c r="R1012" s="57" t="s">
        <v>92</v>
      </c>
      <c r="S1012" s="53"/>
      <c r="T1012" s="16"/>
      <c r="U1012" s="15"/>
    </row>
    <row r="1013" spans="1:207" s="118" customFormat="1" ht="30" customHeight="1" x14ac:dyDescent="0.25">
      <c r="A1013" s="171">
        <v>693</v>
      </c>
      <c r="B1013" s="245" t="s">
        <v>1394</v>
      </c>
      <c r="C1013" s="241">
        <v>1966</v>
      </c>
      <c r="D1013" s="241" t="s">
        <v>201</v>
      </c>
      <c r="E1013" s="47" t="s">
        <v>20</v>
      </c>
      <c r="F1013" s="247">
        <v>5</v>
      </c>
      <c r="G1013" s="247">
        <v>3</v>
      </c>
      <c r="H1013" s="39">
        <v>2683.2</v>
      </c>
      <c r="I1013" s="39">
        <v>609.29999999999995</v>
      </c>
      <c r="J1013" s="39">
        <v>2073.9</v>
      </c>
      <c r="K1013" s="257">
        <f t="shared" si="309"/>
        <v>50000</v>
      </c>
      <c r="L1013" s="249">
        <v>0</v>
      </c>
      <c r="M1013" s="249">
        <v>0</v>
      </c>
      <c r="N1013" s="249">
        <v>0</v>
      </c>
      <c r="O1013" s="39">
        <f>'[1]Прод. прилож (2)'!$D$1471</f>
        <v>50000</v>
      </c>
      <c r="P1013" s="249">
        <f t="shared" si="298"/>
        <v>18.634466308884914</v>
      </c>
      <c r="Q1013" s="41">
        <v>9673</v>
      </c>
      <c r="R1013" s="57" t="s">
        <v>93</v>
      </c>
      <c r="S1013" s="46"/>
      <c r="T1013" s="15"/>
      <c r="U1013" s="15"/>
      <c r="V1013" s="15"/>
      <c r="W1013" s="15"/>
      <c r="X1013" s="15"/>
      <c r="Y1013" s="15"/>
      <c r="Z1013" s="15"/>
      <c r="AA1013" s="15"/>
      <c r="AB1013" s="15"/>
      <c r="AC1013" s="15"/>
      <c r="AD1013" s="15"/>
      <c r="AE1013" s="15"/>
      <c r="AF1013" s="15"/>
      <c r="AG1013" s="15"/>
      <c r="AH1013" s="15"/>
      <c r="AI1013" s="15"/>
      <c r="AJ1013" s="15"/>
      <c r="AK1013" s="15"/>
      <c r="AL1013" s="15"/>
      <c r="AM1013" s="15"/>
      <c r="AN1013" s="15"/>
      <c r="AO1013" s="15"/>
      <c r="AP1013" s="15"/>
      <c r="AQ1013" s="15"/>
      <c r="AR1013" s="15"/>
      <c r="AS1013" s="15"/>
      <c r="AT1013" s="15"/>
      <c r="AU1013" s="15"/>
      <c r="AV1013" s="15"/>
      <c r="AW1013" s="15"/>
      <c r="AX1013" s="15"/>
      <c r="AY1013" s="15"/>
      <c r="AZ1013" s="15"/>
      <c r="BA1013" s="15"/>
      <c r="BB1013" s="15"/>
      <c r="BC1013" s="15"/>
      <c r="BD1013" s="15"/>
      <c r="BE1013" s="15"/>
      <c r="BF1013" s="15"/>
      <c r="BG1013" s="15"/>
      <c r="BH1013" s="15"/>
      <c r="BI1013" s="15"/>
      <c r="BJ1013" s="15"/>
      <c r="BK1013" s="15"/>
      <c r="BL1013" s="15"/>
      <c r="BM1013" s="15"/>
      <c r="BN1013" s="15"/>
      <c r="BO1013" s="15"/>
      <c r="BP1013" s="15"/>
      <c r="BQ1013" s="15"/>
      <c r="BR1013" s="15"/>
      <c r="BS1013" s="15"/>
      <c r="BT1013" s="15"/>
      <c r="BU1013" s="15"/>
      <c r="BV1013" s="15"/>
      <c r="BW1013" s="15"/>
      <c r="BX1013" s="15"/>
      <c r="BY1013" s="15"/>
      <c r="BZ1013" s="15"/>
      <c r="CA1013" s="15"/>
      <c r="CB1013" s="15"/>
      <c r="CC1013" s="15"/>
      <c r="CD1013" s="15"/>
      <c r="CE1013" s="15"/>
      <c r="CF1013" s="15"/>
      <c r="CG1013" s="15"/>
      <c r="CH1013" s="15"/>
      <c r="CI1013" s="15"/>
      <c r="CJ1013" s="15"/>
      <c r="CK1013" s="15"/>
      <c r="CL1013" s="15"/>
      <c r="CM1013" s="15"/>
      <c r="CN1013" s="15"/>
      <c r="CO1013" s="15"/>
      <c r="CP1013" s="15"/>
      <c r="CQ1013" s="15"/>
      <c r="CR1013" s="15"/>
      <c r="CS1013" s="15"/>
      <c r="CT1013" s="15"/>
      <c r="CU1013" s="15"/>
      <c r="CV1013" s="15"/>
      <c r="CW1013" s="15"/>
      <c r="CX1013" s="15"/>
      <c r="CY1013" s="15"/>
      <c r="CZ1013" s="15"/>
      <c r="DA1013" s="15"/>
      <c r="DB1013" s="15"/>
      <c r="DC1013" s="15"/>
      <c r="DD1013" s="15"/>
      <c r="DE1013" s="15"/>
      <c r="DF1013" s="15"/>
      <c r="DG1013" s="15"/>
      <c r="DH1013" s="15"/>
      <c r="DI1013" s="15"/>
      <c r="DJ1013" s="15"/>
      <c r="DK1013" s="15"/>
      <c r="DL1013" s="15"/>
      <c r="DM1013" s="15"/>
      <c r="DN1013" s="15"/>
      <c r="DO1013" s="15"/>
      <c r="DP1013" s="15"/>
      <c r="DQ1013" s="15"/>
      <c r="DR1013" s="15"/>
      <c r="DS1013" s="15"/>
      <c r="DT1013" s="15"/>
      <c r="DU1013" s="15"/>
      <c r="DV1013" s="15"/>
      <c r="DW1013" s="15"/>
      <c r="DX1013" s="15"/>
      <c r="DY1013" s="15"/>
      <c r="DZ1013" s="15"/>
      <c r="EA1013" s="15"/>
      <c r="EB1013" s="15"/>
      <c r="EC1013" s="15"/>
      <c r="ED1013" s="15"/>
      <c r="EE1013" s="15"/>
      <c r="EF1013" s="15"/>
      <c r="EG1013" s="15"/>
      <c r="EH1013" s="15"/>
      <c r="EI1013" s="15"/>
      <c r="EJ1013" s="15"/>
      <c r="EK1013" s="15"/>
      <c r="EL1013" s="15"/>
      <c r="EM1013" s="15"/>
      <c r="EN1013" s="15"/>
      <c r="EO1013" s="15"/>
      <c r="EP1013" s="15"/>
      <c r="EQ1013" s="15"/>
      <c r="ER1013" s="15"/>
      <c r="ES1013" s="15"/>
      <c r="ET1013" s="15"/>
      <c r="EU1013" s="15"/>
      <c r="EV1013" s="15"/>
      <c r="EW1013" s="15"/>
      <c r="EX1013" s="15"/>
      <c r="EY1013" s="15"/>
      <c r="EZ1013" s="15"/>
      <c r="FA1013" s="15"/>
      <c r="FB1013" s="15"/>
      <c r="FC1013" s="15"/>
      <c r="FD1013" s="15"/>
      <c r="FE1013" s="15"/>
      <c r="FF1013" s="15"/>
      <c r="FG1013" s="15"/>
      <c r="FH1013" s="15"/>
      <c r="FI1013" s="15"/>
      <c r="FJ1013" s="15"/>
      <c r="FK1013" s="15"/>
      <c r="FL1013" s="15"/>
      <c r="FM1013" s="15"/>
      <c r="FN1013" s="15"/>
      <c r="FO1013" s="15"/>
      <c r="FP1013" s="15"/>
      <c r="FQ1013" s="15"/>
      <c r="FR1013" s="15"/>
      <c r="FS1013" s="15"/>
      <c r="FT1013" s="15"/>
      <c r="FU1013" s="15"/>
      <c r="FV1013" s="15"/>
      <c r="FW1013" s="15"/>
      <c r="FX1013" s="15"/>
      <c r="FY1013" s="15"/>
      <c r="FZ1013" s="15"/>
      <c r="GA1013" s="15"/>
      <c r="GB1013" s="15"/>
      <c r="GC1013" s="15"/>
      <c r="GD1013" s="15"/>
      <c r="GE1013" s="15"/>
      <c r="GF1013" s="15"/>
      <c r="GG1013" s="15"/>
      <c r="GH1013" s="15"/>
      <c r="GI1013" s="15"/>
      <c r="GJ1013" s="15"/>
      <c r="GK1013" s="15"/>
      <c r="GL1013" s="15"/>
      <c r="GM1013" s="15"/>
      <c r="GN1013" s="15"/>
      <c r="GO1013" s="15"/>
      <c r="GP1013" s="15"/>
      <c r="GQ1013" s="15"/>
      <c r="GR1013" s="15"/>
      <c r="GS1013" s="15"/>
      <c r="GT1013" s="15"/>
      <c r="GU1013" s="15"/>
      <c r="GV1013" s="15"/>
      <c r="GW1013" s="15"/>
      <c r="GX1013" s="15"/>
      <c r="GY1013" s="15"/>
    </row>
    <row r="1014" spans="1:207" s="118" customFormat="1" ht="30" customHeight="1" x14ac:dyDescent="0.25">
      <c r="A1014" s="171">
        <v>694</v>
      </c>
      <c r="B1014" s="245" t="s">
        <v>471</v>
      </c>
      <c r="C1014" s="241">
        <v>1963</v>
      </c>
      <c r="D1014" s="241" t="s">
        <v>201</v>
      </c>
      <c r="E1014" s="241" t="s">
        <v>20</v>
      </c>
      <c r="F1014" s="26">
        <v>2</v>
      </c>
      <c r="G1014" s="26">
        <v>2</v>
      </c>
      <c r="H1014" s="39">
        <f>J1014+I1014</f>
        <v>779.78</v>
      </c>
      <c r="I1014" s="234">
        <v>415.39</v>
      </c>
      <c r="J1014" s="39">
        <v>364.39</v>
      </c>
      <c r="K1014" s="257">
        <f t="shared" si="309"/>
        <v>11755.92</v>
      </c>
      <c r="L1014" s="249">
        <v>0</v>
      </c>
      <c r="M1014" s="249">
        <v>0</v>
      </c>
      <c r="N1014" s="249">
        <v>0</v>
      </c>
      <c r="O1014" s="39">
        <f>'[1]Прод. прилож (2)'!$D$798</f>
        <v>11755.92</v>
      </c>
      <c r="P1014" s="249">
        <f t="shared" si="298"/>
        <v>15.075944497165867</v>
      </c>
      <c r="Q1014" s="41">
        <v>9673</v>
      </c>
      <c r="R1014" s="57" t="s">
        <v>92</v>
      </c>
      <c r="S1014" s="46"/>
      <c r="T1014" s="15"/>
      <c r="U1014" s="15"/>
      <c r="V1014" s="15"/>
      <c r="W1014" s="15"/>
      <c r="X1014" s="15"/>
      <c r="Y1014" s="15"/>
      <c r="Z1014" s="15"/>
      <c r="AA1014" s="15"/>
      <c r="AB1014" s="15"/>
      <c r="AC1014" s="15"/>
      <c r="AD1014" s="15"/>
      <c r="AE1014" s="15"/>
      <c r="AF1014" s="15"/>
      <c r="AG1014" s="15"/>
      <c r="AH1014" s="15"/>
      <c r="AI1014" s="15"/>
      <c r="AJ1014" s="15"/>
      <c r="AK1014" s="15"/>
      <c r="AL1014" s="15"/>
      <c r="AM1014" s="15"/>
      <c r="AN1014" s="15"/>
      <c r="AO1014" s="15"/>
      <c r="AP1014" s="15"/>
      <c r="AQ1014" s="15"/>
      <c r="AR1014" s="15"/>
      <c r="AS1014" s="15"/>
      <c r="AT1014" s="15"/>
      <c r="AU1014" s="15"/>
      <c r="AV1014" s="15"/>
      <c r="AW1014" s="15"/>
      <c r="AX1014" s="15"/>
      <c r="AY1014" s="15"/>
      <c r="AZ1014" s="15"/>
      <c r="BA1014" s="15"/>
      <c r="BB1014" s="15"/>
      <c r="BC1014" s="15"/>
      <c r="BD1014" s="15"/>
      <c r="BE1014" s="15"/>
      <c r="BF1014" s="15"/>
      <c r="BG1014" s="15"/>
      <c r="BH1014" s="15"/>
      <c r="BI1014" s="15"/>
      <c r="BJ1014" s="15"/>
      <c r="BK1014" s="15"/>
      <c r="BL1014" s="15"/>
      <c r="BM1014" s="15"/>
      <c r="BN1014" s="15"/>
      <c r="BO1014" s="15"/>
      <c r="BP1014" s="15"/>
      <c r="BQ1014" s="15"/>
      <c r="BR1014" s="15"/>
      <c r="BS1014" s="15"/>
      <c r="BT1014" s="15"/>
      <c r="BU1014" s="15"/>
      <c r="BV1014" s="15"/>
      <c r="BW1014" s="15"/>
      <c r="BX1014" s="15"/>
      <c r="BY1014" s="15"/>
      <c r="BZ1014" s="15"/>
      <c r="CA1014" s="15"/>
      <c r="CB1014" s="15"/>
      <c r="CC1014" s="15"/>
      <c r="CD1014" s="15"/>
      <c r="CE1014" s="15"/>
      <c r="CF1014" s="15"/>
      <c r="CG1014" s="15"/>
      <c r="CH1014" s="15"/>
      <c r="CI1014" s="15"/>
      <c r="CJ1014" s="15"/>
      <c r="CK1014" s="15"/>
      <c r="CL1014" s="15"/>
      <c r="CM1014" s="15"/>
      <c r="CN1014" s="15"/>
      <c r="CO1014" s="15"/>
      <c r="CP1014" s="15"/>
      <c r="CQ1014" s="15"/>
      <c r="CR1014" s="15"/>
      <c r="CS1014" s="15"/>
      <c r="CT1014" s="15"/>
      <c r="CU1014" s="15"/>
      <c r="CV1014" s="15"/>
      <c r="CW1014" s="15"/>
      <c r="CX1014" s="15"/>
      <c r="CY1014" s="15"/>
      <c r="CZ1014" s="15"/>
      <c r="DA1014" s="15"/>
      <c r="DB1014" s="15"/>
      <c r="DC1014" s="15"/>
      <c r="DD1014" s="15"/>
      <c r="DE1014" s="15"/>
      <c r="DF1014" s="15"/>
      <c r="DG1014" s="15"/>
      <c r="DH1014" s="15"/>
      <c r="DI1014" s="15"/>
      <c r="DJ1014" s="15"/>
      <c r="DK1014" s="15"/>
      <c r="DL1014" s="15"/>
      <c r="DM1014" s="15"/>
      <c r="DN1014" s="15"/>
      <c r="DO1014" s="15"/>
      <c r="DP1014" s="15"/>
      <c r="DQ1014" s="15"/>
      <c r="DR1014" s="15"/>
      <c r="DS1014" s="15"/>
      <c r="DT1014" s="15"/>
      <c r="DU1014" s="15"/>
      <c r="DV1014" s="15"/>
      <c r="DW1014" s="15"/>
      <c r="DX1014" s="15"/>
      <c r="DY1014" s="15"/>
      <c r="DZ1014" s="15"/>
      <c r="EA1014" s="15"/>
      <c r="EB1014" s="15"/>
      <c r="EC1014" s="15"/>
      <c r="ED1014" s="15"/>
      <c r="EE1014" s="15"/>
      <c r="EF1014" s="15"/>
      <c r="EG1014" s="15"/>
      <c r="EH1014" s="15"/>
      <c r="EI1014" s="15"/>
      <c r="EJ1014" s="15"/>
      <c r="EK1014" s="15"/>
      <c r="EL1014" s="15"/>
      <c r="EM1014" s="15"/>
      <c r="EN1014" s="15"/>
      <c r="EO1014" s="15"/>
      <c r="EP1014" s="15"/>
      <c r="EQ1014" s="15"/>
      <c r="ER1014" s="15"/>
      <c r="ES1014" s="15"/>
      <c r="ET1014" s="15"/>
      <c r="EU1014" s="15"/>
      <c r="EV1014" s="15"/>
      <c r="EW1014" s="15"/>
      <c r="EX1014" s="15"/>
      <c r="EY1014" s="15"/>
      <c r="EZ1014" s="15"/>
      <c r="FA1014" s="15"/>
      <c r="FB1014" s="15"/>
      <c r="FC1014" s="15"/>
      <c r="FD1014" s="15"/>
      <c r="FE1014" s="15"/>
      <c r="FF1014" s="15"/>
      <c r="FG1014" s="15"/>
      <c r="FH1014" s="15"/>
      <c r="FI1014" s="15"/>
      <c r="FJ1014" s="15"/>
      <c r="FK1014" s="15"/>
      <c r="FL1014" s="15"/>
      <c r="FM1014" s="15"/>
      <c r="FN1014" s="15"/>
      <c r="FO1014" s="15"/>
      <c r="FP1014" s="15"/>
      <c r="FQ1014" s="15"/>
      <c r="FR1014" s="15"/>
      <c r="FS1014" s="15"/>
      <c r="FT1014" s="15"/>
      <c r="FU1014" s="15"/>
      <c r="FV1014" s="15"/>
      <c r="FW1014" s="15"/>
      <c r="FX1014" s="15"/>
      <c r="FY1014" s="15"/>
      <c r="FZ1014" s="15"/>
      <c r="GA1014" s="15"/>
      <c r="GB1014" s="15"/>
      <c r="GC1014" s="15"/>
      <c r="GD1014" s="15"/>
      <c r="GE1014" s="15"/>
      <c r="GF1014" s="15"/>
      <c r="GG1014" s="15"/>
      <c r="GH1014" s="15"/>
      <c r="GI1014" s="15"/>
      <c r="GJ1014" s="15"/>
      <c r="GK1014" s="15"/>
      <c r="GL1014" s="15"/>
      <c r="GM1014" s="15"/>
      <c r="GN1014" s="15"/>
      <c r="GO1014" s="15"/>
      <c r="GP1014" s="15"/>
      <c r="GQ1014" s="15"/>
      <c r="GR1014" s="15"/>
      <c r="GS1014" s="15"/>
      <c r="GT1014" s="15"/>
      <c r="GU1014" s="15"/>
      <c r="GV1014" s="15"/>
      <c r="GW1014" s="15"/>
      <c r="GX1014" s="15"/>
      <c r="GY1014" s="15"/>
    </row>
    <row r="1015" spans="1:207" s="118" customFormat="1" ht="30" customHeight="1" x14ac:dyDescent="0.25">
      <c r="A1015" s="331">
        <v>695</v>
      </c>
      <c r="B1015" s="245" t="s">
        <v>472</v>
      </c>
      <c r="C1015" s="47">
        <v>1965</v>
      </c>
      <c r="D1015" s="241" t="s">
        <v>201</v>
      </c>
      <c r="E1015" s="247" t="s">
        <v>20</v>
      </c>
      <c r="F1015" s="247">
        <v>2</v>
      </c>
      <c r="G1015" s="247">
        <v>2</v>
      </c>
      <c r="H1015" s="39">
        <f>J1015+I1015</f>
        <v>793.56</v>
      </c>
      <c r="I1015" s="39">
        <v>421.78</v>
      </c>
      <c r="J1015" s="39">
        <v>371.78</v>
      </c>
      <c r="K1015" s="257">
        <f t="shared" si="309"/>
        <v>50000</v>
      </c>
      <c r="L1015" s="249">
        <v>0</v>
      </c>
      <c r="M1015" s="249">
        <v>0</v>
      </c>
      <c r="N1015" s="249">
        <v>0</v>
      </c>
      <c r="O1015" s="39">
        <f>'[1]Прод. прилож (2)'!$D$1472</f>
        <v>50000</v>
      </c>
      <c r="P1015" s="249">
        <f t="shared" si="298"/>
        <v>63.007208024598022</v>
      </c>
      <c r="Q1015" s="41">
        <v>9673</v>
      </c>
      <c r="R1015" s="57" t="s">
        <v>93</v>
      </c>
      <c r="S1015" s="46"/>
      <c r="T1015" s="15"/>
      <c r="U1015" s="15"/>
      <c r="V1015" s="15"/>
      <c r="W1015" s="15"/>
      <c r="X1015" s="15"/>
      <c r="Y1015" s="15"/>
      <c r="Z1015" s="15"/>
      <c r="AA1015" s="15"/>
      <c r="AB1015" s="15"/>
      <c r="AC1015" s="15"/>
      <c r="AD1015" s="15"/>
      <c r="AE1015" s="15"/>
      <c r="AF1015" s="15"/>
      <c r="AG1015" s="15"/>
      <c r="AH1015" s="15"/>
      <c r="AI1015" s="15"/>
      <c r="AJ1015" s="15"/>
      <c r="AK1015" s="15"/>
      <c r="AL1015" s="15"/>
      <c r="AM1015" s="15"/>
      <c r="AN1015" s="15"/>
      <c r="AO1015" s="15"/>
      <c r="AP1015" s="15"/>
      <c r="AQ1015" s="15"/>
      <c r="AR1015" s="15"/>
      <c r="AS1015" s="15"/>
      <c r="AT1015" s="15"/>
      <c r="AU1015" s="15"/>
      <c r="AV1015" s="15"/>
      <c r="AW1015" s="15"/>
      <c r="AX1015" s="15"/>
      <c r="AY1015" s="15"/>
      <c r="AZ1015" s="15"/>
      <c r="BA1015" s="15"/>
      <c r="BB1015" s="15"/>
      <c r="BC1015" s="15"/>
      <c r="BD1015" s="15"/>
      <c r="BE1015" s="15"/>
      <c r="BF1015" s="15"/>
      <c r="BG1015" s="15"/>
      <c r="BH1015" s="15"/>
      <c r="BI1015" s="15"/>
      <c r="BJ1015" s="15"/>
      <c r="BK1015" s="15"/>
      <c r="BL1015" s="15"/>
      <c r="BM1015" s="15"/>
      <c r="BN1015" s="15"/>
      <c r="BO1015" s="15"/>
      <c r="BP1015" s="15"/>
      <c r="BQ1015" s="15"/>
      <c r="BR1015" s="15"/>
      <c r="BS1015" s="15"/>
      <c r="BT1015" s="15"/>
      <c r="BU1015" s="15"/>
      <c r="BV1015" s="15"/>
      <c r="BW1015" s="15"/>
      <c r="BX1015" s="15"/>
      <c r="BY1015" s="15"/>
      <c r="BZ1015" s="15"/>
      <c r="CA1015" s="15"/>
      <c r="CB1015" s="15"/>
      <c r="CC1015" s="15"/>
      <c r="CD1015" s="15"/>
      <c r="CE1015" s="15"/>
      <c r="CF1015" s="15"/>
      <c r="CG1015" s="15"/>
      <c r="CH1015" s="15"/>
      <c r="CI1015" s="15"/>
      <c r="CJ1015" s="15"/>
      <c r="CK1015" s="15"/>
      <c r="CL1015" s="15"/>
      <c r="CM1015" s="15"/>
      <c r="CN1015" s="15"/>
      <c r="CO1015" s="15"/>
      <c r="CP1015" s="15"/>
      <c r="CQ1015" s="15"/>
      <c r="CR1015" s="15"/>
      <c r="CS1015" s="15"/>
      <c r="CT1015" s="15"/>
      <c r="CU1015" s="15"/>
      <c r="CV1015" s="15"/>
      <c r="CW1015" s="15"/>
      <c r="CX1015" s="15"/>
      <c r="CY1015" s="15"/>
      <c r="CZ1015" s="15"/>
      <c r="DA1015" s="15"/>
      <c r="DB1015" s="15"/>
      <c r="DC1015" s="15"/>
      <c r="DD1015" s="15"/>
      <c r="DE1015" s="15"/>
      <c r="DF1015" s="15"/>
      <c r="DG1015" s="15"/>
      <c r="DH1015" s="15"/>
      <c r="DI1015" s="15"/>
      <c r="DJ1015" s="15"/>
      <c r="DK1015" s="15"/>
      <c r="DL1015" s="15"/>
      <c r="DM1015" s="15"/>
      <c r="DN1015" s="15"/>
      <c r="DO1015" s="15"/>
      <c r="DP1015" s="15"/>
      <c r="DQ1015" s="15"/>
      <c r="DR1015" s="15"/>
      <c r="DS1015" s="15"/>
      <c r="DT1015" s="15"/>
      <c r="DU1015" s="15"/>
      <c r="DV1015" s="15"/>
      <c r="DW1015" s="15"/>
      <c r="DX1015" s="15"/>
      <c r="DY1015" s="15"/>
      <c r="DZ1015" s="15"/>
      <c r="EA1015" s="15"/>
      <c r="EB1015" s="15"/>
      <c r="EC1015" s="15"/>
      <c r="ED1015" s="15"/>
      <c r="EE1015" s="15"/>
      <c r="EF1015" s="15"/>
      <c r="EG1015" s="15"/>
      <c r="EH1015" s="15"/>
      <c r="EI1015" s="15"/>
      <c r="EJ1015" s="15"/>
      <c r="EK1015" s="15"/>
      <c r="EL1015" s="15"/>
      <c r="EM1015" s="15"/>
      <c r="EN1015" s="15"/>
      <c r="EO1015" s="15"/>
      <c r="EP1015" s="15"/>
      <c r="EQ1015" s="15"/>
      <c r="ER1015" s="15"/>
      <c r="ES1015" s="15"/>
      <c r="ET1015" s="15"/>
      <c r="EU1015" s="15"/>
      <c r="EV1015" s="15"/>
      <c r="EW1015" s="15"/>
      <c r="EX1015" s="15"/>
      <c r="EY1015" s="15"/>
      <c r="EZ1015" s="15"/>
      <c r="FA1015" s="15"/>
      <c r="FB1015" s="15"/>
      <c r="FC1015" s="15"/>
      <c r="FD1015" s="15"/>
      <c r="FE1015" s="15"/>
      <c r="FF1015" s="15"/>
      <c r="FG1015" s="15"/>
      <c r="FH1015" s="15"/>
      <c r="FI1015" s="15"/>
      <c r="FJ1015" s="15"/>
      <c r="FK1015" s="15"/>
      <c r="FL1015" s="15"/>
      <c r="FM1015" s="15"/>
      <c r="FN1015" s="15"/>
      <c r="FO1015" s="15"/>
      <c r="FP1015" s="15"/>
      <c r="FQ1015" s="15"/>
      <c r="FR1015" s="15"/>
      <c r="FS1015" s="15"/>
      <c r="FT1015" s="15"/>
      <c r="FU1015" s="15"/>
      <c r="FV1015" s="15"/>
      <c r="FW1015" s="15"/>
      <c r="FX1015" s="15"/>
      <c r="FY1015" s="15"/>
      <c r="FZ1015" s="15"/>
      <c r="GA1015" s="15"/>
      <c r="GB1015" s="15"/>
      <c r="GC1015" s="15"/>
      <c r="GD1015" s="15"/>
      <c r="GE1015" s="15"/>
      <c r="GF1015" s="15"/>
      <c r="GG1015" s="15"/>
      <c r="GH1015" s="15"/>
      <c r="GI1015" s="15"/>
      <c r="GJ1015" s="15"/>
      <c r="GK1015" s="15"/>
      <c r="GL1015" s="15"/>
      <c r="GM1015" s="15"/>
      <c r="GN1015" s="15"/>
      <c r="GO1015" s="15"/>
      <c r="GP1015" s="15"/>
      <c r="GQ1015" s="15"/>
      <c r="GR1015" s="15"/>
      <c r="GS1015" s="15"/>
      <c r="GT1015" s="15"/>
      <c r="GU1015" s="15"/>
      <c r="GV1015" s="15"/>
      <c r="GW1015" s="15"/>
      <c r="GX1015" s="15"/>
      <c r="GY1015" s="15"/>
    </row>
    <row r="1016" spans="1:207" s="118" customFormat="1" ht="30" customHeight="1" x14ac:dyDescent="0.25">
      <c r="A1016" s="331">
        <v>696</v>
      </c>
      <c r="B1016" s="245" t="s">
        <v>473</v>
      </c>
      <c r="C1016" s="47">
        <v>1967</v>
      </c>
      <c r="D1016" s="241" t="s">
        <v>201</v>
      </c>
      <c r="E1016" s="47" t="s">
        <v>20</v>
      </c>
      <c r="F1016" s="247">
        <v>2</v>
      </c>
      <c r="G1016" s="247">
        <v>2</v>
      </c>
      <c r="H1016" s="39">
        <f>J1016+I1016</f>
        <v>916.4</v>
      </c>
      <c r="I1016" s="39">
        <v>491.28</v>
      </c>
      <c r="J1016" s="39">
        <v>425.12</v>
      </c>
      <c r="K1016" s="257">
        <f t="shared" si="309"/>
        <v>50000</v>
      </c>
      <c r="L1016" s="249">
        <v>0</v>
      </c>
      <c r="M1016" s="249">
        <v>0</v>
      </c>
      <c r="N1016" s="249">
        <v>0</v>
      </c>
      <c r="O1016" s="39">
        <f>'[1]Прод. прилож (2)'!$D$1473</f>
        <v>50000</v>
      </c>
      <c r="P1016" s="249">
        <f t="shared" si="298"/>
        <v>54.561326931470973</v>
      </c>
      <c r="Q1016" s="41">
        <v>9673</v>
      </c>
      <c r="R1016" s="57" t="s">
        <v>93</v>
      </c>
      <c r="S1016" s="53"/>
      <c r="T1016" s="16"/>
      <c r="U1016" s="15"/>
      <c r="V1016" s="15"/>
      <c r="W1016" s="15"/>
      <c r="X1016" s="15"/>
      <c r="Y1016" s="15"/>
      <c r="Z1016" s="15"/>
      <c r="AA1016" s="15"/>
      <c r="AB1016" s="15"/>
      <c r="AC1016" s="15"/>
      <c r="AD1016" s="15"/>
      <c r="AE1016" s="15"/>
      <c r="AF1016" s="15"/>
      <c r="AG1016" s="15"/>
      <c r="AH1016" s="15"/>
      <c r="AI1016" s="15"/>
      <c r="AJ1016" s="15"/>
      <c r="AK1016" s="15"/>
      <c r="AL1016" s="15"/>
      <c r="AM1016" s="15"/>
      <c r="AN1016" s="15"/>
      <c r="AO1016" s="15"/>
      <c r="AP1016" s="15"/>
      <c r="AQ1016" s="15"/>
      <c r="AR1016" s="15"/>
      <c r="AS1016" s="15"/>
      <c r="AT1016" s="15"/>
      <c r="AU1016" s="15"/>
      <c r="AV1016" s="15"/>
      <c r="AW1016" s="15"/>
      <c r="AX1016" s="15"/>
      <c r="AY1016" s="15"/>
      <c r="AZ1016" s="15"/>
      <c r="BA1016" s="15"/>
      <c r="BB1016" s="15"/>
      <c r="BC1016" s="15"/>
      <c r="BD1016" s="15"/>
      <c r="BE1016" s="15"/>
      <c r="BF1016" s="15"/>
      <c r="BG1016" s="15"/>
      <c r="BH1016" s="15"/>
      <c r="BI1016" s="15"/>
      <c r="BJ1016" s="15"/>
      <c r="BK1016" s="15"/>
      <c r="BL1016" s="15"/>
      <c r="BM1016" s="15"/>
      <c r="BN1016" s="15"/>
      <c r="BO1016" s="15"/>
      <c r="BP1016" s="15"/>
      <c r="BQ1016" s="15"/>
      <c r="BR1016" s="15"/>
      <c r="BS1016" s="15"/>
      <c r="BT1016" s="15"/>
      <c r="BU1016" s="15"/>
      <c r="BV1016" s="15"/>
      <c r="BW1016" s="15"/>
      <c r="BX1016" s="15"/>
      <c r="BY1016" s="15"/>
      <c r="BZ1016" s="15"/>
      <c r="CA1016" s="15"/>
      <c r="CB1016" s="15"/>
      <c r="CC1016" s="15"/>
      <c r="CD1016" s="15"/>
      <c r="CE1016" s="15"/>
      <c r="CF1016" s="15"/>
      <c r="CG1016" s="15"/>
      <c r="CH1016" s="15"/>
      <c r="CI1016" s="15"/>
      <c r="CJ1016" s="15"/>
      <c r="CK1016" s="15"/>
      <c r="CL1016" s="15"/>
      <c r="CM1016" s="15"/>
      <c r="CN1016" s="15"/>
      <c r="CO1016" s="15"/>
      <c r="CP1016" s="15"/>
      <c r="CQ1016" s="15"/>
      <c r="CR1016" s="15"/>
      <c r="CS1016" s="15"/>
      <c r="CT1016" s="15"/>
      <c r="CU1016" s="15"/>
      <c r="CV1016" s="15"/>
      <c r="CW1016" s="15"/>
      <c r="CX1016" s="15"/>
      <c r="CY1016" s="15"/>
      <c r="CZ1016" s="15"/>
      <c r="DA1016" s="15"/>
      <c r="DB1016" s="15"/>
      <c r="DC1016" s="15"/>
      <c r="DD1016" s="15"/>
      <c r="DE1016" s="15"/>
      <c r="DF1016" s="15"/>
      <c r="DG1016" s="15"/>
      <c r="DH1016" s="15"/>
      <c r="DI1016" s="15"/>
      <c r="DJ1016" s="15"/>
      <c r="DK1016" s="15"/>
      <c r="DL1016" s="15"/>
      <c r="DM1016" s="15"/>
      <c r="DN1016" s="15"/>
      <c r="DO1016" s="15"/>
      <c r="DP1016" s="15"/>
      <c r="DQ1016" s="15"/>
      <c r="DR1016" s="15"/>
      <c r="DS1016" s="15"/>
      <c r="DT1016" s="15"/>
      <c r="DU1016" s="15"/>
      <c r="DV1016" s="15"/>
      <c r="DW1016" s="15"/>
      <c r="DX1016" s="15"/>
      <c r="DY1016" s="15"/>
      <c r="DZ1016" s="15"/>
      <c r="EA1016" s="15"/>
      <c r="EB1016" s="15"/>
      <c r="EC1016" s="15"/>
      <c r="ED1016" s="15"/>
      <c r="EE1016" s="15"/>
      <c r="EF1016" s="15"/>
      <c r="EG1016" s="15"/>
      <c r="EH1016" s="15"/>
      <c r="EI1016" s="15"/>
      <c r="EJ1016" s="15"/>
      <c r="EK1016" s="15"/>
      <c r="EL1016" s="15"/>
      <c r="EM1016" s="15"/>
      <c r="EN1016" s="15"/>
      <c r="EO1016" s="15"/>
      <c r="EP1016" s="15"/>
      <c r="EQ1016" s="15"/>
      <c r="ER1016" s="15"/>
      <c r="ES1016" s="15"/>
      <c r="ET1016" s="15"/>
      <c r="EU1016" s="15"/>
      <c r="EV1016" s="15"/>
      <c r="EW1016" s="15"/>
      <c r="EX1016" s="15"/>
      <c r="EY1016" s="15"/>
      <c r="EZ1016" s="15"/>
      <c r="FA1016" s="15"/>
      <c r="FB1016" s="15"/>
      <c r="FC1016" s="15"/>
      <c r="FD1016" s="15"/>
      <c r="FE1016" s="15"/>
      <c r="FF1016" s="15"/>
      <c r="FG1016" s="15"/>
      <c r="FH1016" s="15"/>
      <c r="FI1016" s="15"/>
      <c r="FJ1016" s="15"/>
      <c r="FK1016" s="15"/>
      <c r="FL1016" s="15"/>
      <c r="FM1016" s="15"/>
      <c r="FN1016" s="15"/>
      <c r="FO1016" s="15"/>
      <c r="FP1016" s="15"/>
      <c r="FQ1016" s="15"/>
      <c r="FR1016" s="15"/>
      <c r="FS1016" s="15"/>
      <c r="FT1016" s="15"/>
      <c r="FU1016" s="15"/>
      <c r="FV1016" s="15"/>
      <c r="FW1016" s="15"/>
      <c r="FX1016" s="15"/>
      <c r="FY1016" s="15"/>
      <c r="FZ1016" s="15"/>
      <c r="GA1016" s="15"/>
      <c r="GB1016" s="15"/>
      <c r="GC1016" s="15"/>
      <c r="GD1016" s="15"/>
      <c r="GE1016" s="15"/>
      <c r="GF1016" s="15"/>
      <c r="GG1016" s="15"/>
      <c r="GH1016" s="15"/>
      <c r="GI1016" s="15"/>
      <c r="GJ1016" s="15"/>
      <c r="GK1016" s="15"/>
      <c r="GL1016" s="15"/>
      <c r="GM1016" s="15"/>
      <c r="GN1016" s="15"/>
      <c r="GO1016" s="15"/>
      <c r="GP1016" s="15"/>
      <c r="GQ1016" s="15"/>
      <c r="GR1016" s="15"/>
      <c r="GS1016" s="15"/>
      <c r="GT1016" s="15"/>
      <c r="GU1016" s="15"/>
      <c r="GV1016" s="15"/>
      <c r="GW1016" s="15"/>
      <c r="GX1016" s="15"/>
      <c r="GY1016" s="15"/>
    </row>
    <row r="1017" spans="1:207" s="118" customFormat="1" ht="30" customHeight="1" x14ac:dyDescent="0.25">
      <c r="A1017" s="331">
        <v>697</v>
      </c>
      <c r="B1017" s="245" t="s">
        <v>474</v>
      </c>
      <c r="C1017" s="241">
        <v>1953</v>
      </c>
      <c r="D1017" s="241" t="s">
        <v>201</v>
      </c>
      <c r="E1017" s="241" t="s">
        <v>20</v>
      </c>
      <c r="F1017" s="26">
        <v>2</v>
      </c>
      <c r="G1017" s="26">
        <v>2</v>
      </c>
      <c r="H1017" s="39">
        <v>493.05</v>
      </c>
      <c r="I1017" s="124">
        <v>422.4</v>
      </c>
      <c r="J1017" s="39">
        <v>381.4</v>
      </c>
      <c r="K1017" s="257">
        <f t="shared" si="309"/>
        <v>2277288.96</v>
      </c>
      <c r="L1017" s="249">
        <v>0</v>
      </c>
      <c r="M1017" s="249">
        <v>0</v>
      </c>
      <c r="N1017" s="249">
        <v>0</v>
      </c>
      <c r="O1017" s="39">
        <f>'[1]Прод. прилож (2)'!$D$274</f>
        <v>2277288.96</v>
      </c>
      <c r="P1017" s="249">
        <f t="shared" si="298"/>
        <v>4618.7789473684206</v>
      </c>
      <c r="Q1017" s="41">
        <v>9673</v>
      </c>
      <c r="R1017" s="57" t="s">
        <v>91</v>
      </c>
      <c r="S1017" s="147"/>
      <c r="T1017" s="16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F1017" s="15"/>
      <c r="AG1017" s="15"/>
      <c r="AH1017" s="15"/>
      <c r="AI1017" s="15"/>
      <c r="AJ1017" s="15"/>
      <c r="AK1017" s="15"/>
      <c r="AL1017" s="15"/>
      <c r="AM1017" s="15"/>
      <c r="AN1017" s="15"/>
      <c r="AO1017" s="15"/>
      <c r="AP1017" s="15"/>
      <c r="AQ1017" s="15"/>
      <c r="AR1017" s="15"/>
      <c r="AS1017" s="15"/>
      <c r="AT1017" s="15"/>
      <c r="AU1017" s="15"/>
      <c r="AV1017" s="15"/>
      <c r="AW1017" s="15"/>
      <c r="AX1017" s="15"/>
      <c r="AY1017" s="15"/>
      <c r="AZ1017" s="15"/>
      <c r="BA1017" s="15"/>
      <c r="BB1017" s="15"/>
      <c r="BC1017" s="15"/>
      <c r="BD1017" s="15"/>
      <c r="BE1017" s="15"/>
      <c r="BF1017" s="15"/>
      <c r="BG1017" s="15"/>
      <c r="BH1017" s="15"/>
      <c r="BI1017" s="15"/>
      <c r="BJ1017" s="15"/>
      <c r="BK1017" s="15"/>
      <c r="BL1017" s="15"/>
      <c r="BM1017" s="15"/>
      <c r="BN1017" s="15"/>
      <c r="BO1017" s="15"/>
      <c r="BP1017" s="15"/>
      <c r="BQ1017" s="15"/>
      <c r="BR1017" s="15"/>
      <c r="BS1017" s="15"/>
      <c r="BT1017" s="15"/>
      <c r="BU1017" s="15"/>
      <c r="BV1017" s="15"/>
      <c r="BW1017" s="15"/>
      <c r="BX1017" s="15"/>
      <c r="BY1017" s="15"/>
      <c r="BZ1017" s="15"/>
      <c r="CA1017" s="15"/>
      <c r="CB1017" s="15"/>
      <c r="CC1017" s="15"/>
      <c r="CD1017" s="15"/>
      <c r="CE1017" s="15"/>
      <c r="CF1017" s="15"/>
      <c r="CG1017" s="15"/>
      <c r="CH1017" s="15"/>
      <c r="CI1017" s="15"/>
      <c r="CJ1017" s="15"/>
      <c r="CK1017" s="15"/>
      <c r="CL1017" s="15"/>
      <c r="CM1017" s="15"/>
      <c r="CN1017" s="15"/>
      <c r="CO1017" s="15"/>
      <c r="CP1017" s="15"/>
      <c r="CQ1017" s="15"/>
      <c r="CR1017" s="15"/>
      <c r="CS1017" s="15"/>
      <c r="CT1017" s="15"/>
      <c r="CU1017" s="15"/>
      <c r="CV1017" s="15"/>
      <c r="CW1017" s="15"/>
      <c r="CX1017" s="15"/>
      <c r="CY1017" s="15"/>
      <c r="CZ1017" s="15"/>
      <c r="DA1017" s="15"/>
      <c r="DB1017" s="15"/>
      <c r="DC1017" s="15"/>
      <c r="DD1017" s="15"/>
      <c r="DE1017" s="15"/>
      <c r="DF1017" s="15"/>
      <c r="DG1017" s="15"/>
      <c r="DH1017" s="15"/>
      <c r="DI1017" s="15"/>
      <c r="DJ1017" s="15"/>
      <c r="DK1017" s="15"/>
      <c r="DL1017" s="15"/>
      <c r="DM1017" s="15"/>
      <c r="DN1017" s="15"/>
      <c r="DO1017" s="15"/>
      <c r="DP1017" s="15"/>
      <c r="DQ1017" s="15"/>
      <c r="DR1017" s="15"/>
      <c r="DS1017" s="15"/>
      <c r="DT1017" s="15"/>
      <c r="DU1017" s="15"/>
      <c r="DV1017" s="15"/>
      <c r="DW1017" s="15"/>
      <c r="DX1017" s="15"/>
      <c r="DY1017" s="15"/>
      <c r="DZ1017" s="15"/>
      <c r="EA1017" s="15"/>
      <c r="EB1017" s="15"/>
      <c r="EC1017" s="15"/>
      <c r="ED1017" s="15"/>
      <c r="EE1017" s="15"/>
      <c r="EF1017" s="15"/>
      <c r="EG1017" s="15"/>
      <c r="EH1017" s="15"/>
      <c r="EI1017" s="15"/>
      <c r="EJ1017" s="15"/>
      <c r="EK1017" s="15"/>
      <c r="EL1017" s="15"/>
      <c r="EM1017" s="15"/>
      <c r="EN1017" s="15"/>
      <c r="EO1017" s="15"/>
      <c r="EP1017" s="15"/>
      <c r="EQ1017" s="15"/>
      <c r="ER1017" s="15"/>
      <c r="ES1017" s="15"/>
      <c r="ET1017" s="15"/>
      <c r="EU1017" s="15"/>
      <c r="EV1017" s="15"/>
      <c r="EW1017" s="15"/>
      <c r="EX1017" s="15"/>
      <c r="EY1017" s="15"/>
      <c r="EZ1017" s="15"/>
      <c r="FA1017" s="15"/>
      <c r="FB1017" s="15"/>
      <c r="FC1017" s="15"/>
      <c r="FD1017" s="15"/>
      <c r="FE1017" s="15"/>
      <c r="FF1017" s="15"/>
      <c r="FG1017" s="15"/>
      <c r="FH1017" s="15"/>
      <c r="FI1017" s="15"/>
      <c r="FJ1017" s="15"/>
      <c r="FK1017" s="15"/>
      <c r="FL1017" s="15"/>
      <c r="FM1017" s="15"/>
      <c r="FN1017" s="15"/>
      <c r="FO1017" s="15"/>
      <c r="FP1017" s="15"/>
      <c r="FQ1017" s="15"/>
      <c r="FR1017" s="15"/>
      <c r="FS1017" s="15"/>
      <c r="FT1017" s="15"/>
      <c r="FU1017" s="15"/>
      <c r="FV1017" s="15"/>
      <c r="FW1017" s="15"/>
      <c r="FX1017" s="15"/>
      <c r="FY1017" s="15"/>
      <c r="FZ1017" s="15"/>
      <c r="GA1017" s="15"/>
      <c r="GB1017" s="15"/>
      <c r="GC1017" s="15"/>
      <c r="GD1017" s="15"/>
      <c r="GE1017" s="15"/>
      <c r="GF1017" s="15"/>
      <c r="GG1017" s="15"/>
      <c r="GH1017" s="15"/>
      <c r="GI1017" s="15"/>
      <c r="GJ1017" s="15"/>
      <c r="GK1017" s="15"/>
      <c r="GL1017" s="15"/>
      <c r="GM1017" s="15"/>
      <c r="GN1017" s="15"/>
      <c r="GO1017" s="15"/>
      <c r="GP1017" s="15"/>
      <c r="GQ1017" s="15"/>
      <c r="GR1017" s="15"/>
      <c r="GS1017" s="15"/>
      <c r="GT1017" s="15"/>
      <c r="GU1017" s="15"/>
      <c r="GV1017" s="15"/>
      <c r="GW1017" s="15"/>
      <c r="GX1017" s="15"/>
      <c r="GY1017" s="15"/>
    </row>
    <row r="1018" spans="1:207" s="118" customFormat="1" ht="30" customHeight="1" x14ac:dyDescent="0.25">
      <c r="A1018" s="331">
        <v>698</v>
      </c>
      <c r="B1018" s="245" t="s">
        <v>1097</v>
      </c>
      <c r="C1018" s="179">
        <v>1959</v>
      </c>
      <c r="D1018" s="179" t="s">
        <v>201</v>
      </c>
      <c r="E1018" s="179" t="s">
        <v>20</v>
      </c>
      <c r="F1018" s="204">
        <v>2</v>
      </c>
      <c r="G1018" s="204">
        <v>2</v>
      </c>
      <c r="H1018" s="227">
        <v>547.97</v>
      </c>
      <c r="I1018" s="225">
        <v>0</v>
      </c>
      <c r="J1018" s="39">
        <v>547.97</v>
      </c>
      <c r="K1018" s="257">
        <f t="shared" si="309"/>
        <v>3968000</v>
      </c>
      <c r="L1018" s="39">
        <v>0</v>
      </c>
      <c r="M1018" s="39">
        <v>0</v>
      </c>
      <c r="N1018" s="39">
        <v>0</v>
      </c>
      <c r="O1018" s="249">
        <f>'[1]Прод. прилож (2)'!$D$275</f>
        <v>3968000</v>
      </c>
      <c r="P1018" s="41">
        <f>O1018/H1018</f>
        <v>7241.2723324269573</v>
      </c>
      <c r="Q1018" s="257">
        <v>9673</v>
      </c>
      <c r="R1018" s="251" t="s">
        <v>91</v>
      </c>
      <c r="S1018" s="152"/>
      <c r="T1018" s="91"/>
      <c r="U1018" s="91"/>
      <c r="V1018" s="91"/>
      <c r="W1018" s="91"/>
      <c r="X1018" s="91"/>
      <c r="Y1018" s="91"/>
      <c r="Z1018" s="91"/>
      <c r="AA1018" s="91"/>
      <c r="AB1018" s="91"/>
      <c r="AC1018" s="91"/>
      <c r="AD1018" s="91"/>
      <c r="AE1018" s="91"/>
      <c r="AF1018" s="91"/>
      <c r="AG1018" s="91"/>
      <c r="AH1018" s="91"/>
      <c r="AI1018" s="91"/>
      <c r="AJ1018" s="91"/>
      <c r="AK1018" s="91"/>
      <c r="AL1018" s="91"/>
      <c r="AM1018" s="91"/>
      <c r="AN1018" s="91"/>
      <c r="AO1018" s="91"/>
      <c r="AP1018" s="91"/>
      <c r="AQ1018" s="91"/>
      <c r="AR1018" s="91"/>
      <c r="AS1018" s="91"/>
      <c r="AT1018" s="91"/>
      <c r="AU1018" s="91"/>
      <c r="AV1018" s="91"/>
      <c r="AW1018" s="91"/>
      <c r="AX1018" s="91"/>
      <c r="AY1018" s="91"/>
      <c r="AZ1018" s="91"/>
      <c r="BA1018" s="91"/>
      <c r="BB1018" s="91"/>
      <c r="BC1018" s="91"/>
      <c r="BD1018" s="91"/>
      <c r="BE1018" s="91"/>
      <c r="BF1018" s="91"/>
      <c r="BG1018" s="91"/>
      <c r="BH1018" s="91"/>
      <c r="BI1018" s="91"/>
      <c r="BJ1018" s="91"/>
      <c r="BK1018" s="91"/>
      <c r="BL1018" s="91"/>
      <c r="BM1018" s="91"/>
      <c r="BN1018" s="91"/>
      <c r="BO1018" s="91"/>
      <c r="BP1018" s="91"/>
      <c r="BQ1018" s="91"/>
      <c r="BR1018" s="91"/>
      <c r="BS1018" s="91"/>
      <c r="BT1018" s="91"/>
      <c r="BU1018" s="91"/>
      <c r="BV1018" s="91"/>
      <c r="BW1018" s="91"/>
      <c r="BX1018" s="91"/>
      <c r="BY1018" s="91"/>
      <c r="BZ1018" s="91"/>
      <c r="CA1018" s="91"/>
      <c r="CB1018" s="91"/>
      <c r="CC1018" s="91"/>
      <c r="CD1018" s="91"/>
      <c r="CE1018" s="91"/>
      <c r="CF1018" s="91"/>
      <c r="CG1018" s="91"/>
      <c r="CH1018" s="91"/>
      <c r="CI1018" s="91"/>
      <c r="CJ1018" s="91"/>
      <c r="CK1018" s="91"/>
      <c r="CL1018" s="91"/>
      <c r="CM1018" s="91"/>
      <c r="CN1018" s="91"/>
      <c r="CO1018" s="91"/>
      <c r="CP1018" s="91"/>
      <c r="CQ1018" s="91"/>
      <c r="CR1018" s="91"/>
      <c r="CS1018" s="91"/>
      <c r="CT1018" s="91"/>
      <c r="CU1018" s="91"/>
      <c r="CV1018" s="91"/>
      <c r="CW1018" s="91"/>
      <c r="CX1018" s="91"/>
      <c r="CY1018" s="91"/>
      <c r="CZ1018" s="91"/>
      <c r="DA1018" s="91"/>
      <c r="DB1018" s="91"/>
      <c r="DC1018" s="91"/>
      <c r="DD1018" s="91"/>
      <c r="DE1018" s="91"/>
      <c r="DF1018" s="91"/>
      <c r="DG1018" s="91"/>
      <c r="DH1018" s="91"/>
      <c r="DI1018" s="91"/>
      <c r="DJ1018" s="91"/>
      <c r="DK1018" s="91"/>
      <c r="DL1018" s="91"/>
      <c r="DM1018" s="91"/>
      <c r="DN1018" s="91"/>
      <c r="DO1018" s="91"/>
      <c r="DP1018" s="91"/>
      <c r="DQ1018" s="91"/>
      <c r="DR1018" s="91"/>
      <c r="DS1018" s="91"/>
      <c r="DT1018" s="91"/>
      <c r="DU1018" s="91"/>
      <c r="DV1018" s="91"/>
      <c r="DW1018" s="91"/>
      <c r="DX1018" s="91"/>
      <c r="DY1018" s="91"/>
      <c r="DZ1018" s="91"/>
      <c r="EA1018" s="91"/>
      <c r="EB1018" s="91"/>
      <c r="EC1018" s="91"/>
      <c r="ED1018" s="91"/>
      <c r="EE1018" s="91"/>
      <c r="EF1018" s="91"/>
      <c r="EG1018" s="91"/>
      <c r="EH1018" s="91"/>
      <c r="EI1018" s="91"/>
      <c r="EJ1018" s="91"/>
      <c r="EK1018" s="91"/>
      <c r="EL1018" s="91"/>
      <c r="EM1018" s="91"/>
      <c r="EN1018" s="91"/>
      <c r="EO1018" s="91"/>
      <c r="EP1018" s="91"/>
      <c r="EQ1018" s="91"/>
      <c r="ER1018" s="91"/>
      <c r="ES1018" s="91"/>
      <c r="ET1018" s="91"/>
      <c r="EU1018" s="91"/>
      <c r="EV1018" s="91"/>
      <c r="EW1018" s="91"/>
      <c r="EX1018" s="91"/>
      <c r="EY1018" s="91"/>
      <c r="EZ1018" s="91"/>
      <c r="FA1018" s="91"/>
      <c r="FB1018" s="91"/>
      <c r="FC1018" s="91"/>
      <c r="FD1018" s="91"/>
      <c r="FE1018" s="91"/>
      <c r="FF1018" s="91"/>
      <c r="FG1018" s="91"/>
      <c r="FH1018" s="91"/>
      <c r="FI1018" s="91"/>
      <c r="FJ1018" s="91"/>
      <c r="FK1018" s="91"/>
      <c r="FL1018" s="91"/>
      <c r="FM1018" s="91"/>
      <c r="FN1018" s="91"/>
      <c r="FO1018" s="91"/>
      <c r="FP1018" s="91"/>
      <c r="FQ1018" s="91"/>
      <c r="FR1018" s="91"/>
      <c r="FS1018" s="91"/>
      <c r="FT1018" s="91"/>
      <c r="FU1018" s="91"/>
      <c r="FV1018" s="91"/>
      <c r="FW1018" s="91"/>
      <c r="FX1018" s="91"/>
      <c r="FY1018" s="91"/>
      <c r="FZ1018" s="91"/>
      <c r="GA1018" s="91"/>
      <c r="GB1018" s="91"/>
      <c r="GC1018" s="91"/>
      <c r="GD1018" s="91"/>
      <c r="GE1018" s="91"/>
      <c r="GF1018" s="91"/>
      <c r="GG1018" s="91"/>
      <c r="GH1018" s="91"/>
      <c r="GI1018" s="91"/>
      <c r="GJ1018" s="91"/>
      <c r="GK1018" s="91"/>
      <c r="GL1018" s="91"/>
      <c r="GM1018" s="91"/>
      <c r="GN1018" s="91"/>
      <c r="GO1018" s="91"/>
      <c r="GP1018" s="91"/>
      <c r="GQ1018" s="91"/>
      <c r="GR1018" s="91"/>
      <c r="GS1018" s="91"/>
      <c r="GT1018" s="91"/>
      <c r="GU1018" s="91"/>
      <c r="GV1018" s="91"/>
      <c r="GW1018" s="91"/>
      <c r="GX1018" s="91"/>
      <c r="GY1018" s="91"/>
    </row>
    <row r="1019" spans="1:207" s="118" customFormat="1" ht="30" customHeight="1" x14ac:dyDescent="0.25">
      <c r="A1019" s="383">
        <v>699</v>
      </c>
      <c r="B1019" s="370" t="s">
        <v>475</v>
      </c>
      <c r="C1019" s="403">
        <v>1963</v>
      </c>
      <c r="D1019" s="374" t="s">
        <v>201</v>
      </c>
      <c r="E1019" s="403" t="s">
        <v>20</v>
      </c>
      <c r="F1019" s="413">
        <v>3</v>
      </c>
      <c r="G1019" s="413">
        <v>2</v>
      </c>
      <c r="H1019" s="415">
        <f>I1019+J1019</f>
        <v>838.06</v>
      </c>
      <c r="I1019" s="417">
        <v>0</v>
      </c>
      <c r="J1019" s="415">
        <v>838.06</v>
      </c>
      <c r="K1019" s="257">
        <f t="shared" si="309"/>
        <v>38591.480000000003</v>
      </c>
      <c r="L1019" s="249">
        <v>0</v>
      </c>
      <c r="M1019" s="249">
        <v>0</v>
      </c>
      <c r="N1019" s="249">
        <v>0</v>
      </c>
      <c r="O1019" s="39">
        <f>'[1]Прод. прилож (2)'!$D$799</f>
        <v>38591.480000000003</v>
      </c>
      <c r="P1019" s="249">
        <f t="shared" ref="P1019:P1052" si="312">K1019/H1019</f>
        <v>46.048588406558011</v>
      </c>
      <c r="Q1019" s="41">
        <v>9673</v>
      </c>
      <c r="R1019" s="57" t="s">
        <v>92</v>
      </c>
      <c r="S1019" s="46"/>
      <c r="T1019" s="15"/>
      <c r="U1019" s="15"/>
      <c r="V1019" s="15"/>
      <c r="W1019" s="15"/>
      <c r="X1019" s="15"/>
      <c r="Y1019" s="15"/>
      <c r="Z1019" s="15"/>
      <c r="AA1019" s="15"/>
      <c r="AB1019" s="15"/>
      <c r="AC1019" s="15"/>
      <c r="AD1019" s="15"/>
      <c r="AE1019" s="15"/>
      <c r="AF1019" s="15"/>
      <c r="AG1019" s="15"/>
      <c r="AH1019" s="15"/>
      <c r="AI1019" s="15"/>
      <c r="AJ1019" s="15"/>
      <c r="AK1019" s="15"/>
      <c r="AL1019" s="15"/>
      <c r="AM1019" s="15"/>
      <c r="AN1019" s="15"/>
      <c r="AO1019" s="15"/>
      <c r="AP1019" s="15"/>
      <c r="AQ1019" s="15"/>
      <c r="AR1019" s="15"/>
      <c r="AS1019" s="15"/>
      <c r="AT1019" s="15"/>
      <c r="AU1019" s="15"/>
      <c r="AV1019" s="15"/>
      <c r="AW1019" s="15"/>
      <c r="AX1019" s="15"/>
      <c r="AY1019" s="15"/>
      <c r="AZ1019" s="15"/>
      <c r="BA1019" s="15"/>
      <c r="BB1019" s="15"/>
      <c r="BC1019" s="15"/>
      <c r="BD1019" s="15"/>
      <c r="BE1019" s="15"/>
      <c r="BF1019" s="15"/>
      <c r="BG1019" s="15"/>
      <c r="BH1019" s="15"/>
      <c r="BI1019" s="15"/>
      <c r="BJ1019" s="15"/>
      <c r="BK1019" s="15"/>
      <c r="BL1019" s="15"/>
      <c r="BM1019" s="15"/>
      <c r="BN1019" s="15"/>
      <c r="BO1019" s="15"/>
      <c r="BP1019" s="15"/>
      <c r="BQ1019" s="15"/>
      <c r="BR1019" s="15"/>
      <c r="BS1019" s="15"/>
      <c r="BT1019" s="15"/>
      <c r="BU1019" s="15"/>
      <c r="BV1019" s="15"/>
      <c r="BW1019" s="15"/>
      <c r="BX1019" s="15"/>
      <c r="BY1019" s="15"/>
      <c r="BZ1019" s="15"/>
      <c r="CA1019" s="15"/>
      <c r="CB1019" s="15"/>
      <c r="CC1019" s="15"/>
      <c r="CD1019" s="15"/>
      <c r="CE1019" s="15"/>
      <c r="CF1019" s="15"/>
      <c r="CG1019" s="15"/>
      <c r="CH1019" s="15"/>
      <c r="CI1019" s="15"/>
      <c r="CJ1019" s="15"/>
      <c r="CK1019" s="15"/>
      <c r="CL1019" s="15"/>
      <c r="CM1019" s="15"/>
      <c r="CN1019" s="15"/>
      <c r="CO1019" s="15"/>
      <c r="CP1019" s="15"/>
      <c r="CQ1019" s="15"/>
      <c r="CR1019" s="15"/>
      <c r="CS1019" s="15"/>
      <c r="CT1019" s="15"/>
      <c r="CU1019" s="15"/>
      <c r="CV1019" s="15"/>
      <c r="CW1019" s="15"/>
      <c r="CX1019" s="15"/>
      <c r="CY1019" s="15"/>
      <c r="CZ1019" s="15"/>
      <c r="DA1019" s="15"/>
      <c r="DB1019" s="15"/>
      <c r="DC1019" s="15"/>
      <c r="DD1019" s="15"/>
      <c r="DE1019" s="15"/>
      <c r="DF1019" s="15"/>
      <c r="DG1019" s="15"/>
      <c r="DH1019" s="15"/>
      <c r="DI1019" s="15"/>
      <c r="DJ1019" s="15"/>
      <c r="DK1019" s="15"/>
      <c r="DL1019" s="15"/>
      <c r="DM1019" s="15"/>
      <c r="DN1019" s="15"/>
      <c r="DO1019" s="15"/>
      <c r="DP1019" s="15"/>
      <c r="DQ1019" s="15"/>
      <c r="DR1019" s="15"/>
      <c r="DS1019" s="15"/>
      <c r="DT1019" s="15"/>
      <c r="DU1019" s="15"/>
      <c r="DV1019" s="15"/>
      <c r="DW1019" s="15"/>
      <c r="DX1019" s="15"/>
      <c r="DY1019" s="15"/>
      <c r="DZ1019" s="15"/>
      <c r="EA1019" s="15"/>
      <c r="EB1019" s="15"/>
      <c r="EC1019" s="15"/>
      <c r="ED1019" s="15"/>
      <c r="EE1019" s="15"/>
      <c r="EF1019" s="15"/>
      <c r="EG1019" s="15"/>
      <c r="EH1019" s="15"/>
      <c r="EI1019" s="15"/>
      <c r="EJ1019" s="15"/>
      <c r="EK1019" s="15"/>
      <c r="EL1019" s="15"/>
      <c r="EM1019" s="15"/>
      <c r="EN1019" s="15"/>
      <c r="EO1019" s="15"/>
      <c r="EP1019" s="15"/>
      <c r="EQ1019" s="15"/>
      <c r="ER1019" s="15"/>
      <c r="ES1019" s="15"/>
      <c r="ET1019" s="15"/>
      <c r="EU1019" s="15"/>
      <c r="EV1019" s="15"/>
      <c r="EW1019" s="15"/>
      <c r="EX1019" s="15"/>
      <c r="EY1019" s="15"/>
      <c r="EZ1019" s="15"/>
      <c r="FA1019" s="15"/>
      <c r="FB1019" s="15"/>
      <c r="FC1019" s="15"/>
      <c r="FD1019" s="15"/>
      <c r="FE1019" s="15"/>
      <c r="FF1019" s="15"/>
      <c r="FG1019" s="15"/>
      <c r="FH1019" s="15"/>
      <c r="FI1019" s="15"/>
      <c r="FJ1019" s="15"/>
      <c r="FK1019" s="15"/>
      <c r="FL1019" s="15"/>
      <c r="FM1019" s="15"/>
      <c r="FN1019" s="15"/>
      <c r="FO1019" s="15"/>
      <c r="FP1019" s="15"/>
      <c r="FQ1019" s="15"/>
      <c r="FR1019" s="15"/>
      <c r="FS1019" s="15"/>
      <c r="FT1019" s="15"/>
      <c r="FU1019" s="15"/>
      <c r="FV1019" s="15"/>
      <c r="FW1019" s="15"/>
      <c r="FX1019" s="15"/>
      <c r="FY1019" s="15"/>
      <c r="FZ1019" s="15"/>
      <c r="GA1019" s="15"/>
      <c r="GB1019" s="15"/>
      <c r="GC1019" s="15"/>
      <c r="GD1019" s="15"/>
      <c r="GE1019" s="15"/>
      <c r="GF1019" s="15"/>
      <c r="GG1019" s="15"/>
      <c r="GH1019" s="15"/>
      <c r="GI1019" s="15"/>
      <c r="GJ1019" s="15"/>
      <c r="GK1019" s="15"/>
      <c r="GL1019" s="15"/>
      <c r="GM1019" s="15"/>
      <c r="GN1019" s="15"/>
      <c r="GO1019" s="15"/>
      <c r="GP1019" s="15"/>
      <c r="GQ1019" s="15"/>
      <c r="GR1019" s="15"/>
      <c r="GS1019" s="15"/>
      <c r="GT1019" s="15"/>
      <c r="GU1019" s="15"/>
      <c r="GV1019" s="15"/>
      <c r="GW1019" s="15"/>
      <c r="GX1019" s="15"/>
      <c r="GY1019" s="15"/>
    </row>
    <row r="1020" spans="1:207" s="118" customFormat="1" ht="30" customHeight="1" x14ac:dyDescent="0.25">
      <c r="A1020" s="384"/>
      <c r="B1020" s="371"/>
      <c r="C1020" s="404"/>
      <c r="D1020" s="375"/>
      <c r="E1020" s="404"/>
      <c r="F1020" s="414"/>
      <c r="G1020" s="414"/>
      <c r="H1020" s="416"/>
      <c r="I1020" s="418"/>
      <c r="J1020" s="416"/>
      <c r="K1020" s="257">
        <f t="shared" si="309"/>
        <v>4324500</v>
      </c>
      <c r="L1020" s="185">
        <v>0</v>
      </c>
      <c r="M1020" s="185">
        <v>0</v>
      </c>
      <c r="N1020" s="185">
        <v>0</v>
      </c>
      <c r="O1020" s="39">
        <f>'[1]Прод. прилож (2)'!$D$1475</f>
        <v>4324500</v>
      </c>
      <c r="P1020" s="249">
        <f>K1020/H1019</f>
        <v>5160.1317328114937</v>
      </c>
      <c r="Q1020" s="41">
        <v>9673</v>
      </c>
      <c r="R1020" s="57" t="s">
        <v>93</v>
      </c>
      <c r="S1020" s="46"/>
      <c r="T1020" s="15"/>
      <c r="U1020" s="15"/>
      <c r="V1020" s="15"/>
      <c r="W1020" s="15"/>
      <c r="X1020" s="15"/>
      <c r="Y1020" s="15"/>
      <c r="Z1020" s="15"/>
      <c r="AA1020" s="15"/>
      <c r="AB1020" s="15"/>
      <c r="AC1020" s="15"/>
      <c r="AD1020" s="15"/>
      <c r="AE1020" s="15"/>
      <c r="AF1020" s="15"/>
      <c r="AG1020" s="15"/>
      <c r="AH1020" s="15"/>
      <c r="AI1020" s="15"/>
      <c r="AJ1020" s="15"/>
      <c r="AK1020" s="15"/>
      <c r="AL1020" s="15"/>
      <c r="AM1020" s="15"/>
      <c r="AN1020" s="15"/>
      <c r="AO1020" s="15"/>
      <c r="AP1020" s="15"/>
      <c r="AQ1020" s="15"/>
      <c r="AR1020" s="15"/>
      <c r="AS1020" s="15"/>
      <c r="AT1020" s="15"/>
      <c r="AU1020" s="15"/>
      <c r="AV1020" s="15"/>
      <c r="AW1020" s="15"/>
      <c r="AX1020" s="15"/>
      <c r="AY1020" s="15"/>
      <c r="AZ1020" s="15"/>
      <c r="BA1020" s="15"/>
      <c r="BB1020" s="15"/>
      <c r="BC1020" s="15"/>
      <c r="BD1020" s="15"/>
      <c r="BE1020" s="15"/>
      <c r="BF1020" s="15"/>
      <c r="BG1020" s="15"/>
      <c r="BH1020" s="15"/>
      <c r="BI1020" s="15"/>
      <c r="BJ1020" s="15"/>
      <c r="BK1020" s="15"/>
      <c r="BL1020" s="15"/>
      <c r="BM1020" s="15"/>
      <c r="BN1020" s="15"/>
      <c r="BO1020" s="15"/>
      <c r="BP1020" s="15"/>
      <c r="BQ1020" s="15"/>
      <c r="BR1020" s="15"/>
      <c r="BS1020" s="15"/>
      <c r="BT1020" s="15"/>
      <c r="BU1020" s="15"/>
      <c r="BV1020" s="15"/>
      <c r="BW1020" s="15"/>
      <c r="BX1020" s="15"/>
      <c r="BY1020" s="15"/>
      <c r="BZ1020" s="15"/>
      <c r="CA1020" s="15"/>
      <c r="CB1020" s="15"/>
      <c r="CC1020" s="15"/>
      <c r="CD1020" s="15"/>
      <c r="CE1020" s="15"/>
      <c r="CF1020" s="15"/>
      <c r="CG1020" s="15"/>
      <c r="CH1020" s="15"/>
      <c r="CI1020" s="15"/>
      <c r="CJ1020" s="15"/>
      <c r="CK1020" s="15"/>
      <c r="CL1020" s="15"/>
      <c r="CM1020" s="15"/>
      <c r="CN1020" s="15"/>
      <c r="CO1020" s="15"/>
      <c r="CP1020" s="15"/>
      <c r="CQ1020" s="15"/>
      <c r="CR1020" s="15"/>
      <c r="CS1020" s="15"/>
      <c r="CT1020" s="15"/>
      <c r="CU1020" s="15"/>
      <c r="CV1020" s="15"/>
      <c r="CW1020" s="15"/>
      <c r="CX1020" s="15"/>
      <c r="CY1020" s="15"/>
      <c r="CZ1020" s="15"/>
      <c r="DA1020" s="15"/>
      <c r="DB1020" s="15"/>
      <c r="DC1020" s="15"/>
      <c r="DD1020" s="15"/>
      <c r="DE1020" s="15"/>
      <c r="DF1020" s="15"/>
      <c r="DG1020" s="15"/>
      <c r="DH1020" s="15"/>
      <c r="DI1020" s="15"/>
      <c r="DJ1020" s="15"/>
      <c r="DK1020" s="15"/>
      <c r="DL1020" s="15"/>
      <c r="DM1020" s="15"/>
      <c r="DN1020" s="15"/>
      <c r="DO1020" s="15"/>
      <c r="DP1020" s="15"/>
      <c r="DQ1020" s="15"/>
      <c r="DR1020" s="15"/>
      <c r="DS1020" s="15"/>
      <c r="DT1020" s="15"/>
      <c r="DU1020" s="15"/>
      <c r="DV1020" s="15"/>
      <c r="DW1020" s="15"/>
      <c r="DX1020" s="15"/>
      <c r="DY1020" s="15"/>
      <c r="DZ1020" s="15"/>
      <c r="EA1020" s="15"/>
      <c r="EB1020" s="15"/>
      <c r="EC1020" s="15"/>
      <c r="ED1020" s="15"/>
      <c r="EE1020" s="15"/>
      <c r="EF1020" s="15"/>
      <c r="EG1020" s="15"/>
      <c r="EH1020" s="15"/>
      <c r="EI1020" s="15"/>
      <c r="EJ1020" s="15"/>
      <c r="EK1020" s="15"/>
      <c r="EL1020" s="15"/>
      <c r="EM1020" s="15"/>
      <c r="EN1020" s="15"/>
      <c r="EO1020" s="15"/>
      <c r="EP1020" s="15"/>
      <c r="EQ1020" s="15"/>
      <c r="ER1020" s="15"/>
      <c r="ES1020" s="15"/>
      <c r="ET1020" s="15"/>
      <c r="EU1020" s="15"/>
      <c r="EV1020" s="15"/>
      <c r="EW1020" s="15"/>
      <c r="EX1020" s="15"/>
      <c r="EY1020" s="15"/>
      <c r="EZ1020" s="15"/>
      <c r="FA1020" s="15"/>
      <c r="FB1020" s="15"/>
      <c r="FC1020" s="15"/>
      <c r="FD1020" s="15"/>
      <c r="FE1020" s="15"/>
      <c r="FF1020" s="15"/>
      <c r="FG1020" s="15"/>
      <c r="FH1020" s="15"/>
      <c r="FI1020" s="15"/>
      <c r="FJ1020" s="15"/>
      <c r="FK1020" s="15"/>
      <c r="FL1020" s="15"/>
      <c r="FM1020" s="15"/>
      <c r="FN1020" s="15"/>
      <c r="FO1020" s="15"/>
      <c r="FP1020" s="15"/>
      <c r="FQ1020" s="15"/>
      <c r="FR1020" s="15"/>
      <c r="FS1020" s="15"/>
      <c r="FT1020" s="15"/>
      <c r="FU1020" s="15"/>
      <c r="FV1020" s="15"/>
      <c r="FW1020" s="15"/>
      <c r="FX1020" s="15"/>
      <c r="FY1020" s="15"/>
      <c r="FZ1020" s="15"/>
      <c r="GA1020" s="15"/>
      <c r="GB1020" s="15"/>
      <c r="GC1020" s="15"/>
      <c r="GD1020" s="15"/>
      <c r="GE1020" s="15"/>
      <c r="GF1020" s="15"/>
      <c r="GG1020" s="15"/>
      <c r="GH1020" s="15"/>
      <c r="GI1020" s="15"/>
      <c r="GJ1020" s="15"/>
      <c r="GK1020" s="15"/>
      <c r="GL1020" s="15"/>
      <c r="GM1020" s="15"/>
      <c r="GN1020" s="15"/>
      <c r="GO1020" s="15"/>
      <c r="GP1020" s="15"/>
      <c r="GQ1020" s="15"/>
      <c r="GR1020" s="15"/>
      <c r="GS1020" s="15"/>
      <c r="GT1020" s="15"/>
      <c r="GU1020" s="15"/>
      <c r="GV1020" s="15"/>
      <c r="GW1020" s="15"/>
      <c r="GX1020" s="15"/>
      <c r="GY1020" s="15"/>
    </row>
    <row r="1021" spans="1:207" s="118" customFormat="1" ht="30" customHeight="1" x14ac:dyDescent="0.25">
      <c r="A1021" s="331">
        <v>700</v>
      </c>
      <c r="B1021" s="317" t="s">
        <v>476</v>
      </c>
      <c r="C1021" s="47">
        <v>1967</v>
      </c>
      <c r="D1021" s="308" t="s">
        <v>201</v>
      </c>
      <c r="E1021" s="47" t="s">
        <v>20</v>
      </c>
      <c r="F1021" s="319">
        <v>5</v>
      </c>
      <c r="G1021" s="319">
        <v>4</v>
      </c>
      <c r="H1021" s="39">
        <f>I1021+J1021</f>
        <v>3178.25</v>
      </c>
      <c r="I1021" s="39">
        <v>74.599999999999994</v>
      </c>
      <c r="J1021" s="39">
        <v>3103.65</v>
      </c>
      <c r="K1021" s="321">
        <f t="shared" si="309"/>
        <v>50000</v>
      </c>
      <c r="L1021" s="324">
        <v>0</v>
      </c>
      <c r="M1021" s="324">
        <v>0</v>
      </c>
      <c r="N1021" s="324">
        <v>0</v>
      </c>
      <c r="O1021" s="39">
        <f>'[1]Прод. прилож (2)'!$D$1474</f>
        <v>50000</v>
      </c>
      <c r="P1021" s="324">
        <f t="shared" si="312"/>
        <v>15.73192794777</v>
      </c>
      <c r="Q1021" s="41">
        <v>9673</v>
      </c>
      <c r="R1021" s="57" t="s">
        <v>93</v>
      </c>
      <c r="S1021" s="15"/>
      <c r="T1021" s="15"/>
      <c r="U1021" s="15"/>
    </row>
    <row r="1022" spans="1:207" s="91" customFormat="1" ht="30" customHeight="1" x14ac:dyDescent="0.25">
      <c r="A1022" s="171">
        <v>701</v>
      </c>
      <c r="B1022" s="199" t="s">
        <v>1258</v>
      </c>
      <c r="C1022" s="181">
        <v>1975</v>
      </c>
      <c r="D1022" s="179" t="s">
        <v>201</v>
      </c>
      <c r="E1022" s="181" t="s">
        <v>22</v>
      </c>
      <c r="F1022" s="183">
        <v>5</v>
      </c>
      <c r="G1022" s="183">
        <v>4</v>
      </c>
      <c r="H1022" s="185">
        <v>2687.54</v>
      </c>
      <c r="I1022" s="187">
        <v>0</v>
      </c>
      <c r="J1022" s="39">
        <v>2677</v>
      </c>
      <c r="K1022" s="257">
        <f t="shared" si="309"/>
        <v>3374265.6</v>
      </c>
      <c r="L1022" s="249">
        <v>0</v>
      </c>
      <c r="M1022" s="249">
        <v>0</v>
      </c>
      <c r="N1022" s="249">
        <v>0</v>
      </c>
      <c r="O1022" s="39">
        <f>'[1]Прод. прилож (2)'!$D$276</f>
        <v>3374265.6</v>
      </c>
      <c r="P1022" s="249">
        <f t="shared" si="312"/>
        <v>1255.5220015330005</v>
      </c>
      <c r="Q1022" s="41">
        <v>9673</v>
      </c>
      <c r="R1022" s="57" t="s">
        <v>91</v>
      </c>
      <c r="S1022" s="137"/>
      <c r="T1022" s="15"/>
      <c r="U1022" s="15"/>
      <c r="V1022" s="118"/>
      <c r="W1022" s="118"/>
      <c r="X1022" s="118"/>
      <c r="Y1022" s="118"/>
      <c r="Z1022" s="118"/>
      <c r="AA1022" s="118"/>
      <c r="AB1022" s="118"/>
      <c r="AC1022" s="118"/>
      <c r="AD1022" s="118"/>
      <c r="AE1022" s="118"/>
      <c r="AF1022" s="118"/>
      <c r="AG1022" s="118"/>
      <c r="AH1022" s="118"/>
      <c r="AI1022" s="118"/>
      <c r="AJ1022" s="118"/>
      <c r="AK1022" s="118"/>
      <c r="AL1022" s="118"/>
      <c r="AM1022" s="118"/>
      <c r="AN1022" s="118"/>
      <c r="AO1022" s="118"/>
      <c r="AP1022" s="118"/>
      <c r="AQ1022" s="118"/>
      <c r="AR1022" s="118"/>
      <c r="AS1022" s="118"/>
      <c r="AT1022" s="118"/>
      <c r="AU1022" s="118"/>
      <c r="AV1022" s="118"/>
      <c r="AW1022" s="118"/>
      <c r="AX1022" s="118"/>
      <c r="AY1022" s="118"/>
      <c r="AZ1022" s="118"/>
      <c r="BA1022" s="118"/>
      <c r="BB1022" s="118"/>
      <c r="BC1022" s="118"/>
      <c r="BD1022" s="118"/>
      <c r="BE1022" s="118"/>
      <c r="BF1022" s="118"/>
      <c r="BG1022" s="118"/>
      <c r="BH1022" s="118"/>
      <c r="BI1022" s="118"/>
      <c r="BJ1022" s="118"/>
      <c r="BK1022" s="118"/>
      <c r="BL1022" s="118"/>
      <c r="BM1022" s="118"/>
      <c r="BN1022" s="118"/>
      <c r="BO1022" s="118"/>
      <c r="BP1022" s="118"/>
      <c r="BQ1022" s="118"/>
      <c r="BR1022" s="118"/>
      <c r="BS1022" s="118"/>
      <c r="BT1022" s="118"/>
      <c r="BU1022" s="118"/>
      <c r="BV1022" s="118"/>
      <c r="BW1022" s="118"/>
      <c r="BX1022" s="118"/>
      <c r="BY1022" s="118"/>
      <c r="BZ1022" s="118"/>
      <c r="CA1022" s="118"/>
      <c r="CB1022" s="118"/>
      <c r="CC1022" s="118"/>
      <c r="CD1022" s="118"/>
      <c r="CE1022" s="118"/>
      <c r="CF1022" s="118"/>
      <c r="CG1022" s="118"/>
      <c r="CH1022" s="118"/>
      <c r="CI1022" s="118"/>
      <c r="CJ1022" s="118"/>
      <c r="CK1022" s="118"/>
      <c r="CL1022" s="118"/>
      <c r="CM1022" s="118"/>
      <c r="CN1022" s="118"/>
      <c r="CO1022" s="118"/>
      <c r="CP1022" s="118"/>
      <c r="CQ1022" s="118"/>
      <c r="CR1022" s="118"/>
      <c r="CS1022" s="118"/>
      <c r="CT1022" s="118"/>
      <c r="CU1022" s="118"/>
      <c r="CV1022" s="118"/>
      <c r="CW1022" s="118"/>
      <c r="CX1022" s="118"/>
      <c r="CY1022" s="118"/>
      <c r="CZ1022" s="118"/>
      <c r="DA1022" s="118"/>
      <c r="DB1022" s="118"/>
      <c r="DC1022" s="118"/>
      <c r="DD1022" s="118"/>
      <c r="DE1022" s="118"/>
      <c r="DF1022" s="118"/>
      <c r="DG1022" s="118"/>
      <c r="DH1022" s="118"/>
      <c r="DI1022" s="118"/>
      <c r="DJ1022" s="118"/>
      <c r="DK1022" s="118"/>
      <c r="DL1022" s="118"/>
      <c r="DM1022" s="118"/>
      <c r="DN1022" s="118"/>
      <c r="DO1022" s="118"/>
      <c r="DP1022" s="118"/>
      <c r="DQ1022" s="118"/>
      <c r="DR1022" s="118"/>
      <c r="DS1022" s="118"/>
      <c r="DT1022" s="118"/>
      <c r="DU1022" s="118"/>
      <c r="DV1022" s="118"/>
      <c r="DW1022" s="118"/>
      <c r="DX1022" s="118"/>
      <c r="DY1022" s="118"/>
      <c r="DZ1022" s="118"/>
      <c r="EA1022" s="118"/>
      <c r="EB1022" s="118"/>
      <c r="EC1022" s="118"/>
      <c r="ED1022" s="118"/>
      <c r="EE1022" s="118"/>
      <c r="EF1022" s="118"/>
      <c r="EG1022" s="118"/>
      <c r="EH1022" s="118"/>
      <c r="EI1022" s="118"/>
      <c r="EJ1022" s="118"/>
      <c r="EK1022" s="118"/>
      <c r="EL1022" s="118"/>
      <c r="EM1022" s="118"/>
      <c r="EN1022" s="118"/>
      <c r="EO1022" s="118"/>
      <c r="EP1022" s="118"/>
      <c r="EQ1022" s="118"/>
      <c r="ER1022" s="118"/>
      <c r="ES1022" s="118"/>
      <c r="ET1022" s="118"/>
      <c r="EU1022" s="118"/>
      <c r="EV1022" s="118"/>
      <c r="EW1022" s="118"/>
      <c r="EX1022" s="118"/>
      <c r="EY1022" s="118"/>
      <c r="EZ1022" s="118"/>
      <c r="FA1022" s="118"/>
      <c r="FB1022" s="118"/>
      <c r="FC1022" s="118"/>
      <c r="FD1022" s="118"/>
      <c r="FE1022" s="118"/>
      <c r="FF1022" s="118"/>
      <c r="FG1022" s="118"/>
      <c r="FH1022" s="118"/>
      <c r="FI1022" s="118"/>
      <c r="FJ1022" s="118"/>
      <c r="FK1022" s="118"/>
      <c r="FL1022" s="118"/>
      <c r="FM1022" s="118"/>
      <c r="FN1022" s="118"/>
      <c r="FO1022" s="118"/>
      <c r="FP1022" s="118"/>
      <c r="FQ1022" s="118"/>
      <c r="FR1022" s="118"/>
      <c r="FS1022" s="118"/>
      <c r="FT1022" s="118"/>
      <c r="FU1022" s="118"/>
      <c r="FV1022" s="118"/>
      <c r="FW1022" s="118"/>
      <c r="FX1022" s="118"/>
      <c r="FY1022" s="118"/>
      <c r="FZ1022" s="118"/>
      <c r="GA1022" s="118"/>
      <c r="GB1022" s="118"/>
      <c r="GC1022" s="118"/>
      <c r="GD1022" s="118"/>
      <c r="GE1022" s="118"/>
      <c r="GF1022" s="118"/>
      <c r="GG1022" s="118"/>
      <c r="GH1022" s="118"/>
      <c r="GI1022" s="118"/>
      <c r="GJ1022" s="118"/>
      <c r="GK1022" s="118"/>
      <c r="GL1022" s="118"/>
      <c r="GM1022" s="118"/>
      <c r="GN1022" s="118"/>
      <c r="GO1022" s="118"/>
      <c r="GP1022" s="118"/>
      <c r="GQ1022" s="118"/>
      <c r="GR1022" s="118"/>
      <c r="GS1022" s="118"/>
      <c r="GT1022" s="118"/>
      <c r="GU1022" s="118"/>
      <c r="GV1022" s="118"/>
      <c r="GW1022" s="118"/>
      <c r="GX1022" s="118"/>
      <c r="GY1022" s="118"/>
    </row>
    <row r="1023" spans="1:207" s="118" customFormat="1" ht="30" customHeight="1" x14ac:dyDescent="0.25">
      <c r="A1023" s="331">
        <v>702</v>
      </c>
      <c r="B1023" s="83" t="s">
        <v>1324</v>
      </c>
      <c r="C1023" s="47" t="s">
        <v>1381</v>
      </c>
      <c r="D1023" s="241" t="s">
        <v>201</v>
      </c>
      <c r="E1023" s="47" t="s">
        <v>22</v>
      </c>
      <c r="F1023" s="26">
        <v>9</v>
      </c>
      <c r="G1023" s="26">
        <v>6</v>
      </c>
      <c r="H1023" s="39">
        <v>14752.35</v>
      </c>
      <c r="I1023" s="233">
        <v>1304.2</v>
      </c>
      <c r="J1023" s="39">
        <v>12223.2</v>
      </c>
      <c r="K1023" s="257">
        <f t="shared" ref="K1023" si="313">SUM(L1023:O1023)</f>
        <v>20684579.359999999</v>
      </c>
      <c r="L1023" s="249">
        <v>0</v>
      </c>
      <c r="M1023" s="249">
        <v>0</v>
      </c>
      <c r="N1023" s="249">
        <v>0</v>
      </c>
      <c r="O1023" s="39">
        <f>'[1]Прод. прилож (2)'!$D$800</f>
        <v>20684579.359999999</v>
      </c>
      <c r="P1023" s="249">
        <f t="shared" si="312"/>
        <v>1402.1209746243819</v>
      </c>
      <c r="Q1023" s="41">
        <v>9673</v>
      </c>
      <c r="R1023" s="57" t="s">
        <v>92</v>
      </c>
      <c r="S1023" s="46"/>
      <c r="T1023" s="15"/>
      <c r="U1023" s="15"/>
    </row>
    <row r="1024" spans="1:207" s="118" customFormat="1" ht="30" customHeight="1" x14ac:dyDescent="0.25">
      <c r="A1024" s="331">
        <v>703</v>
      </c>
      <c r="B1024" s="83" t="s">
        <v>1325</v>
      </c>
      <c r="C1024" s="47">
        <v>1985</v>
      </c>
      <c r="D1024" s="241" t="s">
        <v>201</v>
      </c>
      <c r="E1024" s="47" t="s">
        <v>22</v>
      </c>
      <c r="F1024" s="26">
        <v>9</v>
      </c>
      <c r="G1024" s="26">
        <v>2</v>
      </c>
      <c r="H1024" s="39">
        <v>4966.8500000000004</v>
      </c>
      <c r="I1024" s="124">
        <v>0</v>
      </c>
      <c r="J1024" s="39">
        <v>4966.8500000000004</v>
      </c>
      <c r="K1024" s="257">
        <f t="shared" si="309"/>
        <v>7006096.6200000001</v>
      </c>
      <c r="L1024" s="249">
        <v>0</v>
      </c>
      <c r="M1024" s="249">
        <v>0</v>
      </c>
      <c r="N1024" s="249">
        <v>0</v>
      </c>
      <c r="O1024" s="39">
        <f>'[1]Прод. прилож (2)'!$D$801</f>
        <v>7006096.6200000001</v>
      </c>
      <c r="P1024" s="249">
        <f t="shared" si="312"/>
        <v>1410.5714124646404</v>
      </c>
      <c r="Q1024" s="41">
        <v>9673</v>
      </c>
      <c r="R1024" s="57" t="s">
        <v>92</v>
      </c>
      <c r="S1024" s="46"/>
      <c r="T1024" s="15"/>
      <c r="U1024" s="15"/>
    </row>
    <row r="1025" spans="1:207" s="118" customFormat="1" ht="30" customHeight="1" x14ac:dyDescent="0.25">
      <c r="A1025" s="331">
        <v>704</v>
      </c>
      <c r="B1025" s="245" t="s">
        <v>477</v>
      </c>
      <c r="C1025" s="47">
        <v>1962</v>
      </c>
      <c r="D1025" s="241" t="s">
        <v>201</v>
      </c>
      <c r="E1025" s="241" t="s">
        <v>20</v>
      </c>
      <c r="F1025" s="26">
        <v>3</v>
      </c>
      <c r="G1025" s="26">
        <v>2</v>
      </c>
      <c r="H1025" s="39">
        <f>I1025+J1025</f>
        <v>803.8</v>
      </c>
      <c r="I1025" s="124">
        <v>267.2</v>
      </c>
      <c r="J1025" s="39">
        <v>536.6</v>
      </c>
      <c r="K1025" s="257">
        <f t="shared" si="309"/>
        <v>3571122.5</v>
      </c>
      <c r="L1025" s="249">
        <v>0</v>
      </c>
      <c r="M1025" s="249">
        <v>0</v>
      </c>
      <c r="N1025" s="249">
        <v>0</v>
      </c>
      <c r="O1025" s="39">
        <f>'[1]Прод. прилож (2)'!$D$277</f>
        <v>3571122.5</v>
      </c>
      <c r="P1025" s="249">
        <f t="shared" si="312"/>
        <v>4442.7998258273201</v>
      </c>
      <c r="Q1025" s="41">
        <v>9673</v>
      </c>
      <c r="R1025" s="57" t="s">
        <v>91</v>
      </c>
      <c r="S1025" s="147"/>
      <c r="T1025" s="16"/>
      <c r="U1025" s="15"/>
    </row>
    <row r="1026" spans="1:207" s="118" customFormat="1" ht="30" customHeight="1" x14ac:dyDescent="0.25">
      <c r="A1026" s="331">
        <v>705</v>
      </c>
      <c r="B1026" s="83" t="s">
        <v>1326</v>
      </c>
      <c r="C1026" s="47">
        <v>1978</v>
      </c>
      <c r="D1026" s="241" t="s">
        <v>201</v>
      </c>
      <c r="E1026" s="47" t="s">
        <v>22</v>
      </c>
      <c r="F1026" s="26">
        <v>9</v>
      </c>
      <c r="G1026" s="26">
        <v>2</v>
      </c>
      <c r="H1026" s="39">
        <v>5201.8599999999997</v>
      </c>
      <c r="I1026" s="124">
        <v>0</v>
      </c>
      <c r="J1026" s="39">
        <v>5201.8599999999997</v>
      </c>
      <c r="K1026" s="257">
        <f t="shared" ref="K1026" si="314">SUM(L1026:O1026)</f>
        <v>7159277.6900000004</v>
      </c>
      <c r="L1026" s="249">
        <v>0</v>
      </c>
      <c r="M1026" s="249">
        <v>0</v>
      </c>
      <c r="N1026" s="249">
        <v>0</v>
      </c>
      <c r="O1026" s="39">
        <f>'[1]Прод. прилож (2)'!$D$802</f>
        <v>7159277.6900000004</v>
      </c>
      <c r="P1026" s="249">
        <f t="shared" si="312"/>
        <v>1376.2918821344674</v>
      </c>
      <c r="Q1026" s="41">
        <v>9673</v>
      </c>
      <c r="R1026" s="57" t="s">
        <v>92</v>
      </c>
      <c r="S1026" s="46"/>
      <c r="T1026" s="15"/>
      <c r="U1026" s="15"/>
    </row>
    <row r="1027" spans="1:207" s="118" customFormat="1" ht="30" customHeight="1" x14ac:dyDescent="0.25">
      <c r="A1027" s="383">
        <v>706</v>
      </c>
      <c r="B1027" s="370" t="s">
        <v>478</v>
      </c>
      <c r="C1027" s="374">
        <v>1964</v>
      </c>
      <c r="D1027" s="374" t="s">
        <v>201</v>
      </c>
      <c r="E1027" s="374" t="s">
        <v>22</v>
      </c>
      <c r="F1027" s="413">
        <v>5</v>
      </c>
      <c r="G1027" s="413">
        <v>3</v>
      </c>
      <c r="H1027" s="531">
        <v>3541.07</v>
      </c>
      <c r="I1027" s="417">
        <v>301.3</v>
      </c>
      <c r="J1027" s="415">
        <v>1156.0999999999999</v>
      </c>
      <c r="K1027" s="257">
        <f t="shared" si="309"/>
        <v>49007.62</v>
      </c>
      <c r="L1027" s="249">
        <v>0</v>
      </c>
      <c r="M1027" s="249">
        <v>0</v>
      </c>
      <c r="N1027" s="249">
        <v>0</v>
      </c>
      <c r="O1027" s="39">
        <f>'[1]Прод. прилож (2)'!$D$803</f>
        <v>49007.62</v>
      </c>
      <c r="P1027" s="249">
        <f t="shared" si="312"/>
        <v>13.839777242471909</v>
      </c>
      <c r="Q1027" s="41">
        <v>9673</v>
      </c>
      <c r="R1027" s="57" t="s">
        <v>92</v>
      </c>
      <c r="S1027" s="46"/>
      <c r="T1027" s="15"/>
      <c r="U1027" s="15"/>
      <c r="V1027" s="15"/>
      <c r="W1027" s="15"/>
      <c r="X1027" s="15"/>
      <c r="Y1027" s="15"/>
      <c r="Z1027" s="15"/>
      <c r="AA1027" s="15"/>
      <c r="AB1027" s="15"/>
      <c r="AC1027" s="15"/>
      <c r="AD1027" s="15"/>
      <c r="AE1027" s="15"/>
      <c r="AF1027" s="15"/>
      <c r="AG1027" s="15"/>
      <c r="AH1027" s="15"/>
      <c r="AI1027" s="15"/>
      <c r="AJ1027" s="15"/>
      <c r="AK1027" s="15"/>
      <c r="AL1027" s="15"/>
      <c r="AM1027" s="15"/>
      <c r="AN1027" s="15"/>
      <c r="AO1027" s="15"/>
      <c r="AP1027" s="15"/>
      <c r="AQ1027" s="15"/>
      <c r="AR1027" s="15"/>
      <c r="AS1027" s="15"/>
      <c r="AT1027" s="15"/>
      <c r="AU1027" s="15"/>
      <c r="AV1027" s="15"/>
      <c r="AW1027" s="15"/>
      <c r="AX1027" s="15"/>
      <c r="AY1027" s="15"/>
      <c r="AZ1027" s="15"/>
      <c r="BA1027" s="15"/>
      <c r="BB1027" s="15"/>
      <c r="BC1027" s="15"/>
      <c r="BD1027" s="15"/>
      <c r="BE1027" s="15"/>
      <c r="BF1027" s="15"/>
      <c r="BG1027" s="15"/>
      <c r="BH1027" s="15"/>
      <c r="BI1027" s="15"/>
      <c r="BJ1027" s="15"/>
      <c r="BK1027" s="15"/>
      <c r="BL1027" s="15"/>
      <c r="BM1027" s="15"/>
      <c r="BN1027" s="15"/>
      <c r="BO1027" s="15"/>
      <c r="BP1027" s="15"/>
      <c r="BQ1027" s="15"/>
      <c r="BR1027" s="15"/>
      <c r="BS1027" s="15"/>
      <c r="BT1027" s="15"/>
      <c r="BU1027" s="15"/>
      <c r="BV1027" s="15"/>
      <c r="BW1027" s="15"/>
      <c r="BX1027" s="15"/>
      <c r="BY1027" s="15"/>
      <c r="BZ1027" s="15"/>
      <c r="CA1027" s="15"/>
      <c r="CB1027" s="15"/>
      <c r="CC1027" s="15"/>
      <c r="CD1027" s="15"/>
      <c r="CE1027" s="15"/>
      <c r="CF1027" s="15"/>
      <c r="CG1027" s="15"/>
      <c r="CH1027" s="15"/>
      <c r="CI1027" s="15"/>
      <c r="CJ1027" s="15"/>
      <c r="CK1027" s="15"/>
      <c r="CL1027" s="15"/>
      <c r="CM1027" s="15"/>
      <c r="CN1027" s="15"/>
      <c r="CO1027" s="15"/>
      <c r="CP1027" s="15"/>
      <c r="CQ1027" s="15"/>
      <c r="CR1027" s="15"/>
      <c r="CS1027" s="15"/>
      <c r="CT1027" s="15"/>
      <c r="CU1027" s="15"/>
      <c r="CV1027" s="15"/>
      <c r="CW1027" s="15"/>
      <c r="CX1027" s="15"/>
      <c r="CY1027" s="15"/>
      <c r="CZ1027" s="15"/>
      <c r="DA1027" s="15"/>
      <c r="DB1027" s="15"/>
      <c r="DC1027" s="15"/>
      <c r="DD1027" s="15"/>
      <c r="DE1027" s="15"/>
      <c r="DF1027" s="15"/>
      <c r="DG1027" s="15"/>
      <c r="DH1027" s="15"/>
      <c r="DI1027" s="15"/>
      <c r="DJ1027" s="15"/>
      <c r="DK1027" s="15"/>
      <c r="DL1027" s="15"/>
      <c r="DM1027" s="15"/>
      <c r="DN1027" s="15"/>
      <c r="DO1027" s="15"/>
      <c r="DP1027" s="15"/>
      <c r="DQ1027" s="15"/>
      <c r="DR1027" s="15"/>
      <c r="DS1027" s="15"/>
      <c r="DT1027" s="15"/>
      <c r="DU1027" s="15"/>
      <c r="DV1027" s="15"/>
      <c r="DW1027" s="15"/>
      <c r="DX1027" s="15"/>
      <c r="DY1027" s="15"/>
      <c r="DZ1027" s="15"/>
      <c r="EA1027" s="15"/>
      <c r="EB1027" s="15"/>
      <c r="EC1027" s="15"/>
      <c r="ED1027" s="15"/>
      <c r="EE1027" s="15"/>
      <c r="EF1027" s="15"/>
      <c r="EG1027" s="15"/>
      <c r="EH1027" s="15"/>
      <c r="EI1027" s="15"/>
      <c r="EJ1027" s="15"/>
      <c r="EK1027" s="15"/>
      <c r="EL1027" s="15"/>
      <c r="EM1027" s="15"/>
      <c r="EN1027" s="15"/>
      <c r="EO1027" s="15"/>
      <c r="EP1027" s="15"/>
      <c r="EQ1027" s="15"/>
      <c r="ER1027" s="15"/>
      <c r="ES1027" s="15"/>
      <c r="ET1027" s="15"/>
      <c r="EU1027" s="15"/>
      <c r="EV1027" s="15"/>
      <c r="EW1027" s="15"/>
      <c r="EX1027" s="15"/>
      <c r="EY1027" s="15"/>
      <c r="EZ1027" s="15"/>
      <c r="FA1027" s="15"/>
      <c r="FB1027" s="15"/>
      <c r="FC1027" s="15"/>
      <c r="FD1027" s="15"/>
      <c r="FE1027" s="15"/>
      <c r="FF1027" s="15"/>
      <c r="FG1027" s="15"/>
      <c r="FH1027" s="15"/>
      <c r="FI1027" s="15"/>
      <c r="FJ1027" s="15"/>
      <c r="FK1027" s="15"/>
      <c r="FL1027" s="15"/>
      <c r="FM1027" s="15"/>
      <c r="FN1027" s="15"/>
      <c r="FO1027" s="15"/>
      <c r="FP1027" s="15"/>
      <c r="FQ1027" s="15"/>
      <c r="FR1027" s="15"/>
      <c r="FS1027" s="15"/>
      <c r="FT1027" s="15"/>
      <c r="FU1027" s="15"/>
      <c r="FV1027" s="15"/>
      <c r="FW1027" s="15"/>
      <c r="FX1027" s="15"/>
      <c r="FY1027" s="15"/>
      <c r="FZ1027" s="15"/>
      <c r="GA1027" s="15"/>
      <c r="GB1027" s="15"/>
      <c r="GC1027" s="15"/>
      <c r="GD1027" s="15"/>
      <c r="GE1027" s="15"/>
      <c r="GF1027" s="15"/>
      <c r="GG1027" s="15"/>
      <c r="GH1027" s="15"/>
      <c r="GI1027" s="15"/>
      <c r="GJ1027" s="15"/>
      <c r="GK1027" s="15"/>
      <c r="GL1027" s="15"/>
      <c r="GM1027" s="15"/>
      <c r="GN1027" s="15"/>
      <c r="GO1027" s="15"/>
      <c r="GP1027" s="15"/>
      <c r="GQ1027" s="15"/>
      <c r="GR1027" s="15"/>
      <c r="GS1027" s="15"/>
      <c r="GT1027" s="15"/>
      <c r="GU1027" s="15"/>
      <c r="GV1027" s="15"/>
      <c r="GW1027" s="15"/>
      <c r="GX1027" s="15"/>
      <c r="GY1027" s="15"/>
    </row>
    <row r="1028" spans="1:207" s="118" customFormat="1" ht="30" customHeight="1" x14ac:dyDescent="0.25">
      <c r="A1028" s="384"/>
      <c r="B1028" s="371"/>
      <c r="C1028" s="375"/>
      <c r="D1028" s="375"/>
      <c r="E1028" s="375"/>
      <c r="F1028" s="414"/>
      <c r="G1028" s="414"/>
      <c r="H1028" s="532"/>
      <c r="I1028" s="418"/>
      <c r="J1028" s="416"/>
      <c r="K1028" s="257">
        <f t="shared" si="309"/>
        <v>5464800</v>
      </c>
      <c r="L1028" s="185">
        <v>0</v>
      </c>
      <c r="M1028" s="185">
        <v>0</v>
      </c>
      <c r="N1028" s="185">
        <v>0</v>
      </c>
      <c r="O1028" s="39">
        <f>'[1]Прод. прилож (2)'!$D$1476</f>
        <v>5464800</v>
      </c>
      <c r="P1028" s="249">
        <f>K1028/H1027</f>
        <v>1543.2623472566202</v>
      </c>
      <c r="Q1028" s="41">
        <v>9673</v>
      </c>
      <c r="R1028" s="57" t="s">
        <v>93</v>
      </c>
      <c r="S1028" s="46"/>
      <c r="T1028" s="15"/>
      <c r="U1028" s="15"/>
      <c r="V1028" s="15"/>
      <c r="W1028" s="15"/>
      <c r="X1028" s="15"/>
      <c r="Y1028" s="15"/>
      <c r="Z1028" s="15"/>
      <c r="AA1028" s="15"/>
      <c r="AB1028" s="15"/>
      <c r="AC1028" s="15"/>
      <c r="AD1028" s="15"/>
      <c r="AE1028" s="15"/>
      <c r="AF1028" s="15"/>
      <c r="AG1028" s="15"/>
      <c r="AH1028" s="15"/>
      <c r="AI1028" s="15"/>
      <c r="AJ1028" s="15"/>
      <c r="AK1028" s="15"/>
      <c r="AL1028" s="15"/>
      <c r="AM1028" s="15"/>
      <c r="AN1028" s="15"/>
      <c r="AO1028" s="15"/>
      <c r="AP1028" s="15"/>
      <c r="AQ1028" s="15"/>
      <c r="AR1028" s="15"/>
      <c r="AS1028" s="15"/>
      <c r="AT1028" s="15"/>
      <c r="AU1028" s="15"/>
      <c r="AV1028" s="15"/>
      <c r="AW1028" s="15"/>
      <c r="AX1028" s="15"/>
      <c r="AY1028" s="15"/>
      <c r="AZ1028" s="15"/>
      <c r="BA1028" s="15"/>
      <c r="BB1028" s="15"/>
      <c r="BC1028" s="15"/>
      <c r="BD1028" s="15"/>
      <c r="BE1028" s="15"/>
      <c r="BF1028" s="15"/>
      <c r="BG1028" s="15"/>
      <c r="BH1028" s="15"/>
      <c r="BI1028" s="15"/>
      <c r="BJ1028" s="15"/>
      <c r="BK1028" s="15"/>
      <c r="BL1028" s="15"/>
      <c r="BM1028" s="15"/>
      <c r="BN1028" s="15"/>
      <c r="BO1028" s="15"/>
      <c r="BP1028" s="15"/>
      <c r="BQ1028" s="15"/>
      <c r="BR1028" s="15"/>
      <c r="BS1028" s="15"/>
      <c r="BT1028" s="15"/>
      <c r="BU1028" s="15"/>
      <c r="BV1028" s="15"/>
      <c r="BW1028" s="15"/>
      <c r="BX1028" s="15"/>
      <c r="BY1028" s="15"/>
      <c r="BZ1028" s="15"/>
      <c r="CA1028" s="15"/>
      <c r="CB1028" s="15"/>
      <c r="CC1028" s="15"/>
      <c r="CD1028" s="15"/>
      <c r="CE1028" s="15"/>
      <c r="CF1028" s="15"/>
      <c r="CG1028" s="15"/>
      <c r="CH1028" s="15"/>
      <c r="CI1028" s="15"/>
      <c r="CJ1028" s="15"/>
      <c r="CK1028" s="15"/>
      <c r="CL1028" s="15"/>
      <c r="CM1028" s="15"/>
      <c r="CN1028" s="15"/>
      <c r="CO1028" s="15"/>
      <c r="CP1028" s="15"/>
      <c r="CQ1028" s="15"/>
      <c r="CR1028" s="15"/>
      <c r="CS1028" s="15"/>
      <c r="CT1028" s="15"/>
      <c r="CU1028" s="15"/>
      <c r="CV1028" s="15"/>
      <c r="CW1028" s="15"/>
      <c r="CX1028" s="15"/>
      <c r="CY1028" s="15"/>
      <c r="CZ1028" s="15"/>
      <c r="DA1028" s="15"/>
      <c r="DB1028" s="15"/>
      <c r="DC1028" s="15"/>
      <c r="DD1028" s="15"/>
      <c r="DE1028" s="15"/>
      <c r="DF1028" s="15"/>
      <c r="DG1028" s="15"/>
      <c r="DH1028" s="15"/>
      <c r="DI1028" s="15"/>
      <c r="DJ1028" s="15"/>
      <c r="DK1028" s="15"/>
      <c r="DL1028" s="15"/>
      <c r="DM1028" s="15"/>
      <c r="DN1028" s="15"/>
      <c r="DO1028" s="15"/>
      <c r="DP1028" s="15"/>
      <c r="DQ1028" s="15"/>
      <c r="DR1028" s="15"/>
      <c r="DS1028" s="15"/>
      <c r="DT1028" s="15"/>
      <c r="DU1028" s="15"/>
      <c r="DV1028" s="15"/>
      <c r="DW1028" s="15"/>
      <c r="DX1028" s="15"/>
      <c r="DY1028" s="15"/>
      <c r="DZ1028" s="15"/>
      <c r="EA1028" s="15"/>
      <c r="EB1028" s="15"/>
      <c r="EC1028" s="15"/>
      <c r="ED1028" s="15"/>
      <c r="EE1028" s="15"/>
      <c r="EF1028" s="15"/>
      <c r="EG1028" s="15"/>
      <c r="EH1028" s="15"/>
      <c r="EI1028" s="15"/>
      <c r="EJ1028" s="15"/>
      <c r="EK1028" s="15"/>
      <c r="EL1028" s="15"/>
      <c r="EM1028" s="15"/>
      <c r="EN1028" s="15"/>
      <c r="EO1028" s="15"/>
      <c r="EP1028" s="15"/>
      <c r="EQ1028" s="15"/>
      <c r="ER1028" s="15"/>
      <c r="ES1028" s="15"/>
      <c r="ET1028" s="15"/>
      <c r="EU1028" s="15"/>
      <c r="EV1028" s="15"/>
      <c r="EW1028" s="15"/>
      <c r="EX1028" s="15"/>
      <c r="EY1028" s="15"/>
      <c r="EZ1028" s="15"/>
      <c r="FA1028" s="15"/>
      <c r="FB1028" s="15"/>
      <c r="FC1028" s="15"/>
      <c r="FD1028" s="15"/>
      <c r="FE1028" s="15"/>
      <c r="FF1028" s="15"/>
      <c r="FG1028" s="15"/>
      <c r="FH1028" s="15"/>
      <c r="FI1028" s="15"/>
      <c r="FJ1028" s="15"/>
      <c r="FK1028" s="15"/>
      <c r="FL1028" s="15"/>
      <c r="FM1028" s="15"/>
      <c r="FN1028" s="15"/>
      <c r="FO1028" s="15"/>
      <c r="FP1028" s="15"/>
      <c r="FQ1028" s="15"/>
      <c r="FR1028" s="15"/>
      <c r="FS1028" s="15"/>
      <c r="FT1028" s="15"/>
      <c r="FU1028" s="15"/>
      <c r="FV1028" s="15"/>
      <c r="FW1028" s="15"/>
      <c r="FX1028" s="15"/>
      <c r="FY1028" s="15"/>
      <c r="FZ1028" s="15"/>
      <c r="GA1028" s="15"/>
      <c r="GB1028" s="15"/>
      <c r="GC1028" s="15"/>
      <c r="GD1028" s="15"/>
      <c r="GE1028" s="15"/>
      <c r="GF1028" s="15"/>
      <c r="GG1028" s="15"/>
      <c r="GH1028" s="15"/>
      <c r="GI1028" s="15"/>
      <c r="GJ1028" s="15"/>
      <c r="GK1028" s="15"/>
      <c r="GL1028" s="15"/>
      <c r="GM1028" s="15"/>
      <c r="GN1028" s="15"/>
      <c r="GO1028" s="15"/>
      <c r="GP1028" s="15"/>
      <c r="GQ1028" s="15"/>
      <c r="GR1028" s="15"/>
      <c r="GS1028" s="15"/>
      <c r="GT1028" s="15"/>
      <c r="GU1028" s="15"/>
      <c r="GV1028" s="15"/>
      <c r="GW1028" s="15"/>
      <c r="GX1028" s="15"/>
      <c r="GY1028" s="15"/>
    </row>
    <row r="1029" spans="1:207" s="88" customFormat="1" ht="30" customHeight="1" x14ac:dyDescent="0.25">
      <c r="A1029" s="383">
        <v>707</v>
      </c>
      <c r="B1029" s="370" t="s">
        <v>479</v>
      </c>
      <c r="C1029" s="403">
        <v>1964</v>
      </c>
      <c r="D1029" s="374" t="s">
        <v>201</v>
      </c>
      <c r="E1029" s="374" t="s">
        <v>22</v>
      </c>
      <c r="F1029" s="413">
        <v>5</v>
      </c>
      <c r="G1029" s="413">
        <v>4</v>
      </c>
      <c r="H1029" s="415">
        <f>I1029+J1029</f>
        <v>3542.5</v>
      </c>
      <c r="I1029" s="417">
        <v>42.5</v>
      </c>
      <c r="J1029" s="415">
        <v>3500</v>
      </c>
      <c r="K1029" s="257">
        <f t="shared" si="309"/>
        <v>49007.62</v>
      </c>
      <c r="L1029" s="249">
        <v>0</v>
      </c>
      <c r="M1029" s="249">
        <v>0</v>
      </c>
      <c r="N1029" s="249">
        <v>0</v>
      </c>
      <c r="O1029" s="39">
        <f>'[1]Прод. прилож (2)'!$D$804</f>
        <v>49007.62</v>
      </c>
      <c r="P1029" s="249">
        <f t="shared" si="312"/>
        <v>13.834190543401553</v>
      </c>
      <c r="Q1029" s="41">
        <v>9673</v>
      </c>
      <c r="R1029" s="57" t="s">
        <v>92</v>
      </c>
      <c r="S1029" s="15"/>
      <c r="T1029" s="1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F1029" s="15"/>
      <c r="AG1029" s="15"/>
      <c r="AH1029" s="15"/>
      <c r="AI1029" s="15"/>
      <c r="AJ1029" s="15"/>
      <c r="AK1029" s="15"/>
      <c r="AL1029" s="15"/>
      <c r="AM1029" s="15"/>
      <c r="AN1029" s="15"/>
      <c r="AO1029" s="15"/>
      <c r="AP1029" s="15"/>
      <c r="AQ1029" s="15"/>
      <c r="AR1029" s="15"/>
      <c r="AS1029" s="15"/>
      <c r="AT1029" s="15"/>
      <c r="AU1029" s="15"/>
      <c r="AV1029" s="15"/>
      <c r="AW1029" s="15"/>
      <c r="AX1029" s="15"/>
      <c r="AY1029" s="15"/>
      <c r="AZ1029" s="15"/>
      <c r="BA1029" s="15"/>
      <c r="BB1029" s="15"/>
      <c r="BC1029" s="15"/>
      <c r="BD1029" s="15"/>
      <c r="BE1029" s="15"/>
      <c r="BF1029" s="15"/>
      <c r="BG1029" s="15"/>
      <c r="BH1029" s="15"/>
      <c r="BI1029" s="15"/>
      <c r="BJ1029" s="15"/>
      <c r="BK1029" s="15"/>
      <c r="BL1029" s="15"/>
      <c r="BM1029" s="15"/>
      <c r="BN1029" s="15"/>
      <c r="BO1029" s="15"/>
      <c r="BP1029" s="15"/>
      <c r="BQ1029" s="15"/>
      <c r="BR1029" s="15"/>
      <c r="BS1029" s="15"/>
      <c r="BT1029" s="15"/>
      <c r="BU1029" s="15"/>
      <c r="BV1029" s="15"/>
      <c r="BW1029" s="15"/>
      <c r="BX1029" s="15"/>
      <c r="BY1029" s="15"/>
      <c r="BZ1029" s="15"/>
      <c r="CA1029" s="15"/>
      <c r="CB1029" s="15"/>
      <c r="CC1029" s="15"/>
      <c r="CD1029" s="15"/>
      <c r="CE1029" s="15"/>
      <c r="CF1029" s="15"/>
      <c r="CG1029" s="15"/>
      <c r="CH1029" s="15"/>
      <c r="CI1029" s="15"/>
      <c r="CJ1029" s="15"/>
      <c r="CK1029" s="15"/>
      <c r="CL1029" s="15"/>
      <c r="CM1029" s="15"/>
      <c r="CN1029" s="15"/>
      <c r="CO1029" s="15"/>
      <c r="CP1029" s="15"/>
      <c r="CQ1029" s="15"/>
      <c r="CR1029" s="15"/>
      <c r="CS1029" s="15"/>
      <c r="CT1029" s="15"/>
      <c r="CU1029" s="15"/>
      <c r="CV1029" s="15"/>
      <c r="CW1029" s="15"/>
      <c r="CX1029" s="15"/>
      <c r="CY1029" s="15"/>
      <c r="CZ1029" s="15"/>
      <c r="DA1029" s="15"/>
      <c r="DB1029" s="15"/>
      <c r="DC1029" s="15"/>
      <c r="DD1029" s="15"/>
      <c r="DE1029" s="15"/>
      <c r="DF1029" s="15"/>
      <c r="DG1029" s="15"/>
      <c r="DH1029" s="15"/>
      <c r="DI1029" s="15"/>
      <c r="DJ1029" s="15"/>
      <c r="DK1029" s="15"/>
      <c r="DL1029" s="15"/>
      <c r="DM1029" s="15"/>
      <c r="DN1029" s="15"/>
      <c r="DO1029" s="15"/>
      <c r="DP1029" s="15"/>
      <c r="DQ1029" s="15"/>
      <c r="DR1029" s="15"/>
      <c r="DS1029" s="15"/>
      <c r="DT1029" s="15"/>
      <c r="DU1029" s="15"/>
      <c r="DV1029" s="15"/>
      <c r="DW1029" s="15"/>
      <c r="DX1029" s="15"/>
      <c r="DY1029" s="15"/>
      <c r="DZ1029" s="15"/>
      <c r="EA1029" s="15"/>
      <c r="EB1029" s="15"/>
      <c r="EC1029" s="15"/>
      <c r="ED1029" s="15"/>
      <c r="EE1029" s="15"/>
      <c r="EF1029" s="15"/>
      <c r="EG1029" s="15"/>
      <c r="EH1029" s="15"/>
      <c r="EI1029" s="15"/>
      <c r="EJ1029" s="15"/>
      <c r="EK1029" s="15"/>
      <c r="EL1029" s="15"/>
      <c r="EM1029" s="15"/>
      <c r="EN1029" s="15"/>
      <c r="EO1029" s="15"/>
      <c r="EP1029" s="15"/>
      <c r="EQ1029" s="15"/>
      <c r="ER1029" s="15"/>
      <c r="ES1029" s="15"/>
      <c r="ET1029" s="15"/>
      <c r="EU1029" s="15"/>
      <c r="EV1029" s="15"/>
      <c r="EW1029" s="15"/>
      <c r="EX1029" s="15"/>
      <c r="EY1029" s="15"/>
      <c r="EZ1029" s="15"/>
      <c r="FA1029" s="15"/>
      <c r="FB1029" s="15"/>
      <c r="FC1029" s="15"/>
      <c r="FD1029" s="15"/>
      <c r="FE1029" s="15"/>
      <c r="FF1029" s="15"/>
      <c r="FG1029" s="15"/>
      <c r="FH1029" s="15"/>
      <c r="FI1029" s="15"/>
      <c r="FJ1029" s="15"/>
      <c r="FK1029" s="15"/>
      <c r="FL1029" s="15"/>
      <c r="FM1029" s="15"/>
      <c r="FN1029" s="15"/>
      <c r="FO1029" s="15"/>
      <c r="FP1029" s="15"/>
      <c r="FQ1029" s="15"/>
      <c r="FR1029" s="15"/>
      <c r="FS1029" s="15"/>
      <c r="FT1029" s="15"/>
      <c r="FU1029" s="15"/>
      <c r="FV1029" s="15"/>
      <c r="FW1029" s="15"/>
      <c r="FX1029" s="15"/>
      <c r="FY1029" s="15"/>
      <c r="FZ1029" s="15"/>
      <c r="GA1029" s="15"/>
      <c r="GB1029" s="15"/>
      <c r="GC1029" s="15"/>
      <c r="GD1029" s="15"/>
      <c r="GE1029" s="15"/>
      <c r="GF1029" s="15"/>
      <c r="GG1029" s="15"/>
      <c r="GH1029" s="15"/>
      <c r="GI1029" s="15"/>
      <c r="GJ1029" s="15"/>
      <c r="GK1029" s="15"/>
      <c r="GL1029" s="15"/>
      <c r="GM1029" s="15"/>
      <c r="GN1029" s="15"/>
      <c r="GO1029" s="15"/>
      <c r="GP1029" s="15"/>
      <c r="GQ1029" s="15"/>
      <c r="GR1029" s="15"/>
      <c r="GS1029" s="15"/>
      <c r="GT1029" s="15"/>
      <c r="GU1029" s="15"/>
      <c r="GV1029" s="15"/>
      <c r="GW1029" s="15"/>
      <c r="GX1029" s="15"/>
      <c r="GY1029" s="15"/>
    </row>
    <row r="1030" spans="1:207" s="88" customFormat="1" ht="30" customHeight="1" x14ac:dyDescent="0.25">
      <c r="A1030" s="384"/>
      <c r="B1030" s="371"/>
      <c r="C1030" s="404"/>
      <c r="D1030" s="375"/>
      <c r="E1030" s="375"/>
      <c r="F1030" s="414"/>
      <c r="G1030" s="414"/>
      <c r="H1030" s="416"/>
      <c r="I1030" s="418"/>
      <c r="J1030" s="416"/>
      <c r="K1030" s="257">
        <f t="shared" si="309"/>
        <v>5464800</v>
      </c>
      <c r="L1030" s="185">
        <v>0</v>
      </c>
      <c r="M1030" s="185">
        <v>0</v>
      </c>
      <c r="N1030" s="185">
        <v>0</v>
      </c>
      <c r="O1030" s="39">
        <f>'[1]Прод. прилож (2)'!$D$1477</f>
        <v>5464800</v>
      </c>
      <c r="P1030" s="249">
        <f>K1030/H1029</f>
        <v>1542.6393789696542</v>
      </c>
      <c r="Q1030" s="41">
        <v>9673</v>
      </c>
      <c r="R1030" s="57" t="s">
        <v>93</v>
      </c>
      <c r="S1030" s="46"/>
      <c r="T1030" s="1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F1030" s="15"/>
      <c r="AG1030" s="15"/>
      <c r="AH1030" s="15"/>
      <c r="AI1030" s="15"/>
      <c r="AJ1030" s="15"/>
      <c r="AK1030" s="15"/>
      <c r="AL1030" s="15"/>
      <c r="AM1030" s="15"/>
      <c r="AN1030" s="15"/>
      <c r="AO1030" s="15"/>
      <c r="AP1030" s="15"/>
      <c r="AQ1030" s="15"/>
      <c r="AR1030" s="15"/>
      <c r="AS1030" s="15"/>
      <c r="AT1030" s="15"/>
      <c r="AU1030" s="15"/>
      <c r="AV1030" s="15"/>
      <c r="AW1030" s="15"/>
      <c r="AX1030" s="15"/>
      <c r="AY1030" s="15"/>
      <c r="AZ1030" s="15"/>
      <c r="BA1030" s="15"/>
      <c r="BB1030" s="15"/>
      <c r="BC1030" s="15"/>
      <c r="BD1030" s="15"/>
      <c r="BE1030" s="15"/>
      <c r="BF1030" s="15"/>
      <c r="BG1030" s="15"/>
      <c r="BH1030" s="15"/>
      <c r="BI1030" s="15"/>
      <c r="BJ1030" s="15"/>
      <c r="BK1030" s="15"/>
      <c r="BL1030" s="15"/>
      <c r="BM1030" s="15"/>
      <c r="BN1030" s="15"/>
      <c r="BO1030" s="15"/>
      <c r="BP1030" s="15"/>
      <c r="BQ1030" s="15"/>
      <c r="BR1030" s="15"/>
      <c r="BS1030" s="15"/>
      <c r="BT1030" s="15"/>
      <c r="BU1030" s="15"/>
      <c r="BV1030" s="15"/>
      <c r="BW1030" s="15"/>
      <c r="BX1030" s="15"/>
      <c r="BY1030" s="15"/>
      <c r="BZ1030" s="15"/>
      <c r="CA1030" s="15"/>
      <c r="CB1030" s="15"/>
      <c r="CC1030" s="15"/>
      <c r="CD1030" s="15"/>
      <c r="CE1030" s="15"/>
      <c r="CF1030" s="15"/>
      <c r="CG1030" s="15"/>
      <c r="CH1030" s="15"/>
      <c r="CI1030" s="15"/>
      <c r="CJ1030" s="15"/>
      <c r="CK1030" s="15"/>
      <c r="CL1030" s="15"/>
      <c r="CM1030" s="15"/>
      <c r="CN1030" s="15"/>
      <c r="CO1030" s="15"/>
      <c r="CP1030" s="15"/>
      <c r="CQ1030" s="15"/>
      <c r="CR1030" s="15"/>
      <c r="CS1030" s="15"/>
      <c r="CT1030" s="15"/>
      <c r="CU1030" s="15"/>
      <c r="CV1030" s="15"/>
      <c r="CW1030" s="15"/>
      <c r="CX1030" s="15"/>
      <c r="CY1030" s="15"/>
      <c r="CZ1030" s="15"/>
      <c r="DA1030" s="15"/>
      <c r="DB1030" s="15"/>
      <c r="DC1030" s="15"/>
      <c r="DD1030" s="15"/>
      <c r="DE1030" s="15"/>
      <c r="DF1030" s="15"/>
      <c r="DG1030" s="15"/>
      <c r="DH1030" s="15"/>
      <c r="DI1030" s="15"/>
      <c r="DJ1030" s="15"/>
      <c r="DK1030" s="15"/>
      <c r="DL1030" s="15"/>
      <c r="DM1030" s="15"/>
      <c r="DN1030" s="15"/>
      <c r="DO1030" s="15"/>
      <c r="DP1030" s="15"/>
      <c r="DQ1030" s="15"/>
      <c r="DR1030" s="15"/>
      <c r="DS1030" s="15"/>
      <c r="DT1030" s="15"/>
      <c r="DU1030" s="15"/>
      <c r="DV1030" s="15"/>
      <c r="DW1030" s="15"/>
      <c r="DX1030" s="15"/>
      <c r="DY1030" s="15"/>
      <c r="DZ1030" s="15"/>
      <c r="EA1030" s="15"/>
      <c r="EB1030" s="15"/>
      <c r="EC1030" s="15"/>
      <c r="ED1030" s="15"/>
      <c r="EE1030" s="15"/>
      <c r="EF1030" s="15"/>
      <c r="EG1030" s="15"/>
      <c r="EH1030" s="15"/>
      <c r="EI1030" s="15"/>
      <c r="EJ1030" s="15"/>
      <c r="EK1030" s="15"/>
      <c r="EL1030" s="15"/>
      <c r="EM1030" s="15"/>
      <c r="EN1030" s="15"/>
      <c r="EO1030" s="15"/>
      <c r="EP1030" s="15"/>
      <c r="EQ1030" s="15"/>
      <c r="ER1030" s="15"/>
      <c r="ES1030" s="15"/>
      <c r="ET1030" s="15"/>
      <c r="EU1030" s="15"/>
      <c r="EV1030" s="15"/>
      <c r="EW1030" s="15"/>
      <c r="EX1030" s="15"/>
      <c r="EY1030" s="15"/>
      <c r="EZ1030" s="15"/>
      <c r="FA1030" s="15"/>
      <c r="FB1030" s="15"/>
      <c r="FC1030" s="15"/>
      <c r="FD1030" s="15"/>
      <c r="FE1030" s="15"/>
      <c r="FF1030" s="15"/>
      <c r="FG1030" s="15"/>
      <c r="FH1030" s="15"/>
      <c r="FI1030" s="15"/>
      <c r="FJ1030" s="15"/>
      <c r="FK1030" s="15"/>
      <c r="FL1030" s="15"/>
      <c r="FM1030" s="15"/>
      <c r="FN1030" s="15"/>
      <c r="FO1030" s="15"/>
      <c r="FP1030" s="15"/>
      <c r="FQ1030" s="15"/>
      <c r="FR1030" s="15"/>
      <c r="FS1030" s="15"/>
      <c r="FT1030" s="15"/>
      <c r="FU1030" s="15"/>
      <c r="FV1030" s="15"/>
      <c r="FW1030" s="15"/>
      <c r="FX1030" s="15"/>
      <c r="FY1030" s="15"/>
      <c r="FZ1030" s="15"/>
      <c r="GA1030" s="15"/>
      <c r="GB1030" s="15"/>
      <c r="GC1030" s="15"/>
      <c r="GD1030" s="15"/>
      <c r="GE1030" s="15"/>
      <c r="GF1030" s="15"/>
      <c r="GG1030" s="15"/>
      <c r="GH1030" s="15"/>
      <c r="GI1030" s="15"/>
      <c r="GJ1030" s="15"/>
      <c r="GK1030" s="15"/>
      <c r="GL1030" s="15"/>
      <c r="GM1030" s="15"/>
      <c r="GN1030" s="15"/>
      <c r="GO1030" s="15"/>
      <c r="GP1030" s="15"/>
      <c r="GQ1030" s="15"/>
      <c r="GR1030" s="15"/>
      <c r="GS1030" s="15"/>
      <c r="GT1030" s="15"/>
      <c r="GU1030" s="15"/>
      <c r="GV1030" s="15"/>
      <c r="GW1030" s="15"/>
      <c r="GX1030" s="15"/>
      <c r="GY1030" s="15"/>
    </row>
    <row r="1031" spans="1:207" s="118" customFormat="1" ht="30" customHeight="1" x14ac:dyDescent="0.25">
      <c r="A1031" s="171">
        <v>708</v>
      </c>
      <c r="B1031" s="245" t="s">
        <v>480</v>
      </c>
      <c r="C1031" s="47">
        <v>1964</v>
      </c>
      <c r="D1031" s="241" t="s">
        <v>201</v>
      </c>
      <c r="E1031" s="241" t="s">
        <v>22</v>
      </c>
      <c r="F1031" s="26">
        <v>5</v>
      </c>
      <c r="G1031" s="26">
        <v>4</v>
      </c>
      <c r="H1031" s="39">
        <f>I1031+J1031</f>
        <v>3559.05</v>
      </c>
      <c r="I1031" s="124">
        <v>0</v>
      </c>
      <c r="J1031" s="39">
        <v>3559.05</v>
      </c>
      <c r="K1031" s="257">
        <f t="shared" si="309"/>
        <v>4503735.17</v>
      </c>
      <c r="L1031" s="249">
        <v>0</v>
      </c>
      <c r="M1031" s="249">
        <v>0</v>
      </c>
      <c r="N1031" s="249">
        <v>0</v>
      </c>
      <c r="O1031" s="39">
        <f>'[1]Прод. прилож (2)'!$D$805</f>
        <v>4503735.17</v>
      </c>
      <c r="P1031" s="249">
        <f t="shared" si="312"/>
        <v>1265.4318343378147</v>
      </c>
      <c r="Q1031" s="41">
        <v>9673</v>
      </c>
      <c r="R1031" s="57" t="s">
        <v>92</v>
      </c>
      <c r="S1031" s="46"/>
      <c r="T1031" s="15"/>
      <c r="U1031" s="15"/>
    </row>
    <row r="1032" spans="1:207" s="88" customFormat="1" ht="30" customHeight="1" x14ac:dyDescent="0.25">
      <c r="A1032" s="383">
        <v>709</v>
      </c>
      <c r="B1032" s="370" t="s">
        <v>481</v>
      </c>
      <c r="C1032" s="403">
        <v>1963</v>
      </c>
      <c r="D1032" s="374" t="s">
        <v>201</v>
      </c>
      <c r="E1032" s="403" t="s">
        <v>22</v>
      </c>
      <c r="F1032" s="413">
        <v>5</v>
      </c>
      <c r="G1032" s="413">
        <v>4</v>
      </c>
      <c r="H1032" s="415">
        <f>I1032+J1032</f>
        <v>3519.05</v>
      </c>
      <c r="I1032" s="417">
        <v>0</v>
      </c>
      <c r="J1032" s="415">
        <v>3519.05</v>
      </c>
      <c r="K1032" s="257">
        <f t="shared" si="309"/>
        <v>49007.62</v>
      </c>
      <c r="L1032" s="249">
        <v>0</v>
      </c>
      <c r="M1032" s="249">
        <v>0</v>
      </c>
      <c r="N1032" s="249">
        <v>0</v>
      </c>
      <c r="O1032" s="39">
        <f>'[1]Прод. прилож (2)'!$D$806</f>
        <v>49007.62</v>
      </c>
      <c r="P1032" s="249">
        <f t="shared" si="312"/>
        <v>13.926377857660448</v>
      </c>
      <c r="Q1032" s="41">
        <v>9673</v>
      </c>
      <c r="R1032" s="57" t="s">
        <v>92</v>
      </c>
      <c r="S1032" s="15"/>
      <c r="T1032" s="15"/>
      <c r="U1032" s="15"/>
      <c r="V1032" s="118"/>
      <c r="W1032" s="118"/>
      <c r="X1032" s="118"/>
      <c r="Y1032" s="118"/>
      <c r="Z1032" s="118"/>
      <c r="AA1032" s="118"/>
      <c r="AB1032" s="118"/>
      <c r="AC1032" s="118"/>
      <c r="AD1032" s="118"/>
      <c r="AE1032" s="118"/>
      <c r="AF1032" s="118"/>
      <c r="AG1032" s="118"/>
      <c r="AH1032" s="118"/>
      <c r="AI1032" s="118"/>
      <c r="AJ1032" s="118"/>
      <c r="AK1032" s="118"/>
      <c r="AL1032" s="118"/>
      <c r="AM1032" s="118"/>
      <c r="AN1032" s="118"/>
      <c r="AO1032" s="118"/>
      <c r="AP1032" s="118"/>
      <c r="AQ1032" s="118"/>
      <c r="AR1032" s="118"/>
      <c r="AS1032" s="118"/>
      <c r="AT1032" s="118"/>
      <c r="AU1032" s="118"/>
      <c r="AV1032" s="118"/>
      <c r="AW1032" s="118"/>
      <c r="AX1032" s="118"/>
      <c r="AY1032" s="118"/>
      <c r="AZ1032" s="118"/>
      <c r="BA1032" s="118"/>
      <c r="BB1032" s="118"/>
      <c r="BC1032" s="118"/>
      <c r="BD1032" s="118"/>
      <c r="BE1032" s="118"/>
      <c r="BF1032" s="118"/>
      <c r="BG1032" s="118"/>
      <c r="BH1032" s="118"/>
      <c r="BI1032" s="118"/>
      <c r="BJ1032" s="118"/>
      <c r="BK1032" s="118"/>
      <c r="BL1032" s="118"/>
      <c r="BM1032" s="118"/>
      <c r="BN1032" s="118"/>
      <c r="BO1032" s="118"/>
      <c r="BP1032" s="118"/>
      <c r="BQ1032" s="118"/>
      <c r="BR1032" s="118"/>
      <c r="BS1032" s="118"/>
      <c r="BT1032" s="118"/>
      <c r="BU1032" s="118"/>
      <c r="BV1032" s="118"/>
      <c r="BW1032" s="118"/>
      <c r="BX1032" s="118"/>
      <c r="BY1032" s="118"/>
      <c r="BZ1032" s="118"/>
      <c r="CA1032" s="118"/>
      <c r="CB1032" s="118"/>
      <c r="CC1032" s="118"/>
      <c r="CD1032" s="118"/>
      <c r="CE1032" s="118"/>
      <c r="CF1032" s="118"/>
      <c r="CG1032" s="118"/>
      <c r="CH1032" s="118"/>
      <c r="CI1032" s="118"/>
      <c r="CJ1032" s="118"/>
      <c r="CK1032" s="118"/>
      <c r="CL1032" s="118"/>
      <c r="CM1032" s="118"/>
      <c r="CN1032" s="118"/>
      <c r="CO1032" s="118"/>
      <c r="CP1032" s="118"/>
      <c r="CQ1032" s="118"/>
      <c r="CR1032" s="118"/>
      <c r="CS1032" s="118"/>
      <c r="CT1032" s="118"/>
      <c r="CU1032" s="118"/>
      <c r="CV1032" s="118"/>
      <c r="CW1032" s="118"/>
      <c r="CX1032" s="118"/>
      <c r="CY1032" s="118"/>
      <c r="CZ1032" s="118"/>
      <c r="DA1032" s="118"/>
      <c r="DB1032" s="118"/>
      <c r="DC1032" s="118"/>
      <c r="DD1032" s="118"/>
      <c r="DE1032" s="118"/>
      <c r="DF1032" s="118"/>
      <c r="DG1032" s="118"/>
      <c r="DH1032" s="118"/>
      <c r="DI1032" s="118"/>
      <c r="DJ1032" s="118"/>
      <c r="DK1032" s="118"/>
      <c r="DL1032" s="118"/>
      <c r="DM1032" s="118"/>
      <c r="DN1032" s="118"/>
      <c r="DO1032" s="118"/>
      <c r="DP1032" s="118"/>
      <c r="DQ1032" s="118"/>
      <c r="DR1032" s="118"/>
      <c r="DS1032" s="118"/>
      <c r="DT1032" s="118"/>
      <c r="DU1032" s="118"/>
      <c r="DV1032" s="118"/>
      <c r="DW1032" s="118"/>
      <c r="DX1032" s="118"/>
      <c r="DY1032" s="118"/>
      <c r="DZ1032" s="118"/>
      <c r="EA1032" s="118"/>
      <c r="EB1032" s="118"/>
      <c r="EC1032" s="118"/>
      <c r="ED1032" s="118"/>
      <c r="EE1032" s="118"/>
      <c r="EF1032" s="118"/>
      <c r="EG1032" s="118"/>
      <c r="EH1032" s="118"/>
      <c r="EI1032" s="118"/>
      <c r="EJ1032" s="118"/>
      <c r="EK1032" s="118"/>
      <c r="EL1032" s="118"/>
      <c r="EM1032" s="118"/>
      <c r="EN1032" s="118"/>
      <c r="EO1032" s="118"/>
      <c r="EP1032" s="118"/>
      <c r="EQ1032" s="118"/>
      <c r="ER1032" s="118"/>
      <c r="ES1032" s="118"/>
      <c r="ET1032" s="118"/>
      <c r="EU1032" s="118"/>
      <c r="EV1032" s="118"/>
      <c r="EW1032" s="118"/>
      <c r="EX1032" s="118"/>
      <c r="EY1032" s="118"/>
      <c r="EZ1032" s="118"/>
      <c r="FA1032" s="118"/>
      <c r="FB1032" s="118"/>
      <c r="FC1032" s="118"/>
      <c r="FD1032" s="118"/>
      <c r="FE1032" s="118"/>
      <c r="FF1032" s="118"/>
      <c r="FG1032" s="118"/>
      <c r="FH1032" s="118"/>
      <c r="FI1032" s="118"/>
      <c r="FJ1032" s="118"/>
      <c r="FK1032" s="118"/>
      <c r="FL1032" s="118"/>
      <c r="FM1032" s="118"/>
      <c r="FN1032" s="118"/>
      <c r="FO1032" s="118"/>
      <c r="FP1032" s="118"/>
      <c r="FQ1032" s="118"/>
      <c r="FR1032" s="118"/>
      <c r="FS1032" s="118"/>
      <c r="FT1032" s="118"/>
      <c r="FU1032" s="118"/>
      <c r="FV1032" s="118"/>
      <c r="FW1032" s="118"/>
      <c r="FX1032" s="118"/>
      <c r="FY1032" s="118"/>
      <c r="FZ1032" s="118"/>
      <c r="GA1032" s="118"/>
      <c r="GB1032" s="118"/>
      <c r="GC1032" s="118"/>
      <c r="GD1032" s="118"/>
      <c r="GE1032" s="118"/>
      <c r="GF1032" s="118"/>
      <c r="GG1032" s="118"/>
      <c r="GH1032" s="118"/>
      <c r="GI1032" s="118"/>
      <c r="GJ1032" s="118"/>
      <c r="GK1032" s="118"/>
      <c r="GL1032" s="118"/>
      <c r="GM1032" s="118"/>
      <c r="GN1032" s="118"/>
      <c r="GO1032" s="118"/>
      <c r="GP1032" s="118"/>
      <c r="GQ1032" s="118"/>
      <c r="GR1032" s="118"/>
      <c r="GS1032" s="118"/>
      <c r="GT1032" s="118"/>
      <c r="GU1032" s="118"/>
      <c r="GV1032" s="118"/>
      <c r="GW1032" s="118"/>
      <c r="GX1032" s="118"/>
      <c r="GY1032" s="118"/>
    </row>
    <row r="1033" spans="1:207" s="88" customFormat="1" ht="30" customHeight="1" x14ac:dyDescent="0.25">
      <c r="A1033" s="384"/>
      <c r="B1033" s="371"/>
      <c r="C1033" s="404"/>
      <c r="D1033" s="375"/>
      <c r="E1033" s="404"/>
      <c r="F1033" s="414"/>
      <c r="G1033" s="414"/>
      <c r="H1033" s="416"/>
      <c r="I1033" s="418"/>
      <c r="J1033" s="416"/>
      <c r="K1033" s="257">
        <f t="shared" si="309"/>
        <v>9838873</v>
      </c>
      <c r="L1033" s="185">
        <v>0</v>
      </c>
      <c r="M1033" s="185">
        <v>0</v>
      </c>
      <c r="N1033" s="185">
        <v>0</v>
      </c>
      <c r="O1033" s="39">
        <f>'[1]Прод. прилож (2)'!$D$1478</f>
        <v>9838873</v>
      </c>
      <c r="P1033" s="249">
        <f>K1033/H1032</f>
        <v>2795.8889473011182</v>
      </c>
      <c r="Q1033" s="41">
        <v>9673</v>
      </c>
      <c r="R1033" s="57" t="s">
        <v>93</v>
      </c>
      <c r="S1033" s="46"/>
      <c r="T1033" s="15"/>
      <c r="U1033" s="15"/>
      <c r="V1033" s="118"/>
      <c r="W1033" s="118"/>
      <c r="X1033" s="118"/>
      <c r="Y1033" s="118"/>
      <c r="Z1033" s="118"/>
      <c r="AA1033" s="118"/>
      <c r="AB1033" s="118"/>
      <c r="AC1033" s="118"/>
      <c r="AD1033" s="118"/>
      <c r="AE1033" s="118"/>
      <c r="AF1033" s="118"/>
      <c r="AG1033" s="118"/>
      <c r="AH1033" s="118"/>
      <c r="AI1033" s="118"/>
      <c r="AJ1033" s="118"/>
      <c r="AK1033" s="118"/>
      <c r="AL1033" s="118"/>
      <c r="AM1033" s="118"/>
      <c r="AN1033" s="118"/>
      <c r="AO1033" s="118"/>
      <c r="AP1033" s="118"/>
      <c r="AQ1033" s="118"/>
      <c r="AR1033" s="118"/>
      <c r="AS1033" s="118"/>
      <c r="AT1033" s="118"/>
      <c r="AU1033" s="118"/>
      <c r="AV1033" s="118"/>
      <c r="AW1033" s="118"/>
      <c r="AX1033" s="118"/>
      <c r="AY1033" s="118"/>
      <c r="AZ1033" s="118"/>
      <c r="BA1033" s="118"/>
      <c r="BB1033" s="118"/>
      <c r="BC1033" s="118"/>
      <c r="BD1033" s="118"/>
      <c r="BE1033" s="118"/>
      <c r="BF1033" s="118"/>
      <c r="BG1033" s="118"/>
      <c r="BH1033" s="118"/>
      <c r="BI1033" s="118"/>
      <c r="BJ1033" s="118"/>
      <c r="BK1033" s="118"/>
      <c r="BL1033" s="118"/>
      <c r="BM1033" s="118"/>
      <c r="BN1033" s="118"/>
      <c r="BO1033" s="118"/>
      <c r="BP1033" s="118"/>
      <c r="BQ1033" s="118"/>
      <c r="BR1033" s="118"/>
      <c r="BS1033" s="118"/>
      <c r="BT1033" s="118"/>
      <c r="BU1033" s="118"/>
      <c r="BV1033" s="118"/>
      <c r="BW1033" s="118"/>
      <c r="BX1033" s="118"/>
      <c r="BY1033" s="118"/>
      <c r="BZ1033" s="118"/>
      <c r="CA1033" s="118"/>
      <c r="CB1033" s="118"/>
      <c r="CC1033" s="118"/>
      <c r="CD1033" s="118"/>
      <c r="CE1033" s="118"/>
      <c r="CF1033" s="118"/>
      <c r="CG1033" s="118"/>
      <c r="CH1033" s="118"/>
      <c r="CI1033" s="118"/>
      <c r="CJ1033" s="118"/>
      <c r="CK1033" s="118"/>
      <c r="CL1033" s="118"/>
      <c r="CM1033" s="118"/>
      <c r="CN1033" s="118"/>
      <c r="CO1033" s="118"/>
      <c r="CP1033" s="118"/>
      <c r="CQ1033" s="118"/>
      <c r="CR1033" s="118"/>
      <c r="CS1033" s="118"/>
      <c r="CT1033" s="118"/>
      <c r="CU1033" s="118"/>
      <c r="CV1033" s="118"/>
      <c r="CW1033" s="118"/>
      <c r="CX1033" s="118"/>
      <c r="CY1033" s="118"/>
      <c r="CZ1033" s="118"/>
      <c r="DA1033" s="118"/>
      <c r="DB1033" s="118"/>
      <c r="DC1033" s="118"/>
      <c r="DD1033" s="118"/>
      <c r="DE1033" s="118"/>
      <c r="DF1033" s="118"/>
      <c r="DG1033" s="118"/>
      <c r="DH1033" s="118"/>
      <c r="DI1033" s="118"/>
      <c r="DJ1033" s="118"/>
      <c r="DK1033" s="118"/>
      <c r="DL1033" s="118"/>
      <c r="DM1033" s="118"/>
      <c r="DN1033" s="118"/>
      <c r="DO1033" s="118"/>
      <c r="DP1033" s="118"/>
      <c r="DQ1033" s="118"/>
      <c r="DR1033" s="118"/>
      <c r="DS1033" s="118"/>
      <c r="DT1033" s="118"/>
      <c r="DU1033" s="118"/>
      <c r="DV1033" s="118"/>
      <c r="DW1033" s="118"/>
      <c r="DX1033" s="118"/>
      <c r="DY1033" s="118"/>
      <c r="DZ1033" s="118"/>
      <c r="EA1033" s="118"/>
      <c r="EB1033" s="118"/>
      <c r="EC1033" s="118"/>
      <c r="ED1033" s="118"/>
      <c r="EE1033" s="118"/>
      <c r="EF1033" s="118"/>
      <c r="EG1033" s="118"/>
      <c r="EH1033" s="118"/>
      <c r="EI1033" s="118"/>
      <c r="EJ1033" s="118"/>
      <c r="EK1033" s="118"/>
      <c r="EL1033" s="118"/>
      <c r="EM1033" s="118"/>
      <c r="EN1033" s="118"/>
      <c r="EO1033" s="118"/>
      <c r="EP1033" s="118"/>
      <c r="EQ1033" s="118"/>
      <c r="ER1033" s="118"/>
      <c r="ES1033" s="118"/>
      <c r="ET1033" s="118"/>
      <c r="EU1033" s="118"/>
      <c r="EV1033" s="118"/>
      <c r="EW1033" s="118"/>
      <c r="EX1033" s="118"/>
      <c r="EY1033" s="118"/>
      <c r="EZ1033" s="118"/>
      <c r="FA1033" s="118"/>
      <c r="FB1033" s="118"/>
      <c r="FC1033" s="118"/>
      <c r="FD1033" s="118"/>
      <c r="FE1033" s="118"/>
      <c r="FF1033" s="118"/>
      <c r="FG1033" s="118"/>
      <c r="FH1033" s="118"/>
      <c r="FI1033" s="118"/>
      <c r="FJ1033" s="118"/>
      <c r="FK1033" s="118"/>
      <c r="FL1033" s="118"/>
      <c r="FM1033" s="118"/>
      <c r="FN1033" s="118"/>
      <c r="FO1033" s="118"/>
      <c r="FP1033" s="118"/>
      <c r="FQ1033" s="118"/>
      <c r="FR1033" s="118"/>
      <c r="FS1033" s="118"/>
      <c r="FT1033" s="118"/>
      <c r="FU1033" s="118"/>
      <c r="FV1033" s="118"/>
      <c r="FW1033" s="118"/>
      <c r="FX1033" s="118"/>
      <c r="FY1033" s="118"/>
      <c r="FZ1033" s="118"/>
      <c r="GA1033" s="118"/>
      <c r="GB1033" s="118"/>
      <c r="GC1033" s="118"/>
      <c r="GD1033" s="118"/>
      <c r="GE1033" s="118"/>
      <c r="GF1033" s="118"/>
      <c r="GG1033" s="118"/>
      <c r="GH1033" s="118"/>
      <c r="GI1033" s="118"/>
      <c r="GJ1033" s="118"/>
      <c r="GK1033" s="118"/>
      <c r="GL1033" s="118"/>
      <c r="GM1033" s="118"/>
      <c r="GN1033" s="118"/>
      <c r="GO1033" s="118"/>
      <c r="GP1033" s="118"/>
      <c r="GQ1033" s="118"/>
      <c r="GR1033" s="118"/>
      <c r="GS1033" s="118"/>
      <c r="GT1033" s="118"/>
      <c r="GU1033" s="118"/>
      <c r="GV1033" s="118"/>
      <c r="GW1033" s="118"/>
      <c r="GX1033" s="118"/>
      <c r="GY1033" s="118"/>
    </row>
    <row r="1034" spans="1:207" s="118" customFormat="1" ht="30" customHeight="1" x14ac:dyDescent="0.25">
      <c r="A1034" s="383">
        <v>710</v>
      </c>
      <c r="B1034" s="370" t="s">
        <v>482</v>
      </c>
      <c r="C1034" s="374">
        <v>1964</v>
      </c>
      <c r="D1034" s="374" t="s">
        <v>201</v>
      </c>
      <c r="E1034" s="374" t="s">
        <v>20</v>
      </c>
      <c r="F1034" s="413">
        <v>5</v>
      </c>
      <c r="G1034" s="413">
        <v>3</v>
      </c>
      <c r="H1034" s="531">
        <v>2538.83</v>
      </c>
      <c r="I1034" s="417">
        <v>235</v>
      </c>
      <c r="J1034" s="415">
        <v>923.1</v>
      </c>
      <c r="K1034" s="257">
        <f t="shared" si="309"/>
        <v>49007.62</v>
      </c>
      <c r="L1034" s="249">
        <v>0</v>
      </c>
      <c r="M1034" s="249">
        <v>0</v>
      </c>
      <c r="N1034" s="249">
        <v>0</v>
      </c>
      <c r="O1034" s="39">
        <f>'[1]Прод. прилож (2)'!$D$807</f>
        <v>49007.62</v>
      </c>
      <c r="P1034" s="249">
        <f t="shared" si="312"/>
        <v>19.303230228097195</v>
      </c>
      <c r="Q1034" s="41">
        <v>9673</v>
      </c>
      <c r="R1034" s="57" t="s">
        <v>92</v>
      </c>
      <c r="S1034" s="46"/>
      <c r="T1034" s="15"/>
      <c r="U1034" s="16"/>
    </row>
    <row r="1035" spans="1:207" s="118" customFormat="1" ht="30" customHeight="1" x14ac:dyDescent="0.25">
      <c r="A1035" s="384"/>
      <c r="B1035" s="371"/>
      <c r="C1035" s="375"/>
      <c r="D1035" s="375"/>
      <c r="E1035" s="375"/>
      <c r="F1035" s="414"/>
      <c r="G1035" s="414"/>
      <c r="H1035" s="532"/>
      <c r="I1035" s="418"/>
      <c r="J1035" s="416"/>
      <c r="K1035" s="257">
        <f t="shared" si="309"/>
        <v>8277000</v>
      </c>
      <c r="L1035" s="185">
        <v>0</v>
      </c>
      <c r="M1035" s="185">
        <v>0</v>
      </c>
      <c r="N1035" s="185">
        <v>0</v>
      </c>
      <c r="O1035" s="39">
        <f>'[1]Прод. прилож (2)'!$D$1479</f>
        <v>8277000</v>
      </c>
      <c r="P1035" s="249">
        <f>K1035/H1034</f>
        <v>3260.1631460160784</v>
      </c>
      <c r="Q1035" s="41">
        <v>9673</v>
      </c>
      <c r="R1035" s="57" t="s">
        <v>93</v>
      </c>
      <c r="S1035" s="46"/>
      <c r="T1035" s="15"/>
      <c r="U1035" s="16"/>
    </row>
    <row r="1036" spans="1:207" s="118" customFormat="1" ht="30" customHeight="1" x14ac:dyDescent="0.25">
      <c r="A1036" s="171">
        <v>711</v>
      </c>
      <c r="B1036" s="83" t="s">
        <v>483</v>
      </c>
      <c r="C1036" s="47">
        <v>1967</v>
      </c>
      <c r="D1036" s="241" t="s">
        <v>201</v>
      </c>
      <c r="E1036" s="47" t="s">
        <v>20</v>
      </c>
      <c r="F1036" s="26">
        <v>5</v>
      </c>
      <c r="G1036" s="26">
        <v>3</v>
      </c>
      <c r="H1036" s="39">
        <f t="shared" ref="H1036:H1043" si="315">I1036+J1036</f>
        <v>2347.54</v>
      </c>
      <c r="I1036" s="124">
        <v>306.39999999999998</v>
      </c>
      <c r="J1036" s="39">
        <v>2041.14</v>
      </c>
      <c r="K1036" s="257">
        <f t="shared" si="309"/>
        <v>6603155.6200000001</v>
      </c>
      <c r="L1036" s="249">
        <v>0</v>
      </c>
      <c r="M1036" s="249">
        <v>0</v>
      </c>
      <c r="N1036" s="249">
        <v>0</v>
      </c>
      <c r="O1036" s="39">
        <f>'[1]Прод. прилож (2)'!$D$808</f>
        <v>6603155.6200000001</v>
      </c>
      <c r="P1036" s="249">
        <f t="shared" si="312"/>
        <v>2812.7979161164453</v>
      </c>
      <c r="Q1036" s="41">
        <v>9673</v>
      </c>
      <c r="R1036" s="57" t="s">
        <v>92</v>
      </c>
      <c r="S1036" s="46"/>
      <c r="T1036" s="15"/>
      <c r="U1036" s="15"/>
      <c r="V1036" s="15"/>
      <c r="W1036" s="15"/>
      <c r="X1036" s="15"/>
      <c r="Y1036" s="15"/>
      <c r="Z1036" s="15"/>
      <c r="AA1036" s="15"/>
      <c r="AB1036" s="15"/>
      <c r="AC1036" s="15"/>
      <c r="AD1036" s="15"/>
      <c r="AE1036" s="15"/>
      <c r="AF1036" s="15"/>
      <c r="AG1036" s="15"/>
      <c r="AH1036" s="15"/>
      <c r="AI1036" s="15"/>
      <c r="AJ1036" s="15"/>
      <c r="AK1036" s="15"/>
      <c r="AL1036" s="15"/>
      <c r="AM1036" s="15"/>
      <c r="AN1036" s="15"/>
      <c r="AO1036" s="15"/>
      <c r="AP1036" s="15"/>
      <c r="AQ1036" s="15"/>
      <c r="AR1036" s="15"/>
      <c r="AS1036" s="15"/>
      <c r="AT1036" s="15"/>
      <c r="AU1036" s="15"/>
      <c r="AV1036" s="15"/>
      <c r="AW1036" s="15"/>
      <c r="AX1036" s="15"/>
      <c r="AY1036" s="15"/>
      <c r="AZ1036" s="15"/>
      <c r="BA1036" s="15"/>
      <c r="BB1036" s="15"/>
      <c r="BC1036" s="15"/>
      <c r="BD1036" s="15"/>
      <c r="BE1036" s="15"/>
      <c r="BF1036" s="15"/>
      <c r="BG1036" s="15"/>
      <c r="BH1036" s="15"/>
      <c r="BI1036" s="15"/>
      <c r="BJ1036" s="15"/>
      <c r="BK1036" s="15"/>
      <c r="BL1036" s="15"/>
      <c r="BM1036" s="15"/>
      <c r="BN1036" s="15"/>
      <c r="BO1036" s="15"/>
      <c r="BP1036" s="15"/>
      <c r="BQ1036" s="15"/>
      <c r="BR1036" s="15"/>
      <c r="BS1036" s="15"/>
      <c r="BT1036" s="15"/>
      <c r="BU1036" s="15"/>
      <c r="BV1036" s="15"/>
      <c r="BW1036" s="15"/>
      <c r="BX1036" s="15"/>
      <c r="BY1036" s="15"/>
      <c r="BZ1036" s="15"/>
      <c r="CA1036" s="15"/>
      <c r="CB1036" s="15"/>
      <c r="CC1036" s="15"/>
      <c r="CD1036" s="15"/>
      <c r="CE1036" s="15"/>
      <c r="CF1036" s="15"/>
      <c r="CG1036" s="15"/>
      <c r="CH1036" s="15"/>
      <c r="CI1036" s="15"/>
      <c r="CJ1036" s="15"/>
      <c r="CK1036" s="15"/>
      <c r="CL1036" s="15"/>
      <c r="CM1036" s="15"/>
      <c r="CN1036" s="15"/>
      <c r="CO1036" s="15"/>
      <c r="CP1036" s="15"/>
      <c r="CQ1036" s="15"/>
      <c r="CR1036" s="15"/>
      <c r="CS1036" s="15"/>
      <c r="CT1036" s="15"/>
      <c r="CU1036" s="15"/>
      <c r="CV1036" s="15"/>
      <c r="CW1036" s="15"/>
      <c r="CX1036" s="15"/>
      <c r="CY1036" s="15"/>
      <c r="CZ1036" s="15"/>
      <c r="DA1036" s="15"/>
      <c r="DB1036" s="15"/>
      <c r="DC1036" s="15"/>
      <c r="DD1036" s="15"/>
      <c r="DE1036" s="15"/>
      <c r="DF1036" s="15"/>
      <c r="DG1036" s="15"/>
      <c r="DH1036" s="15"/>
      <c r="DI1036" s="15"/>
      <c r="DJ1036" s="15"/>
      <c r="DK1036" s="15"/>
      <c r="DL1036" s="15"/>
      <c r="DM1036" s="15"/>
      <c r="DN1036" s="15"/>
      <c r="DO1036" s="15"/>
      <c r="DP1036" s="15"/>
      <c r="DQ1036" s="15"/>
      <c r="DR1036" s="15"/>
      <c r="DS1036" s="15"/>
      <c r="DT1036" s="15"/>
      <c r="DU1036" s="15"/>
      <c r="DV1036" s="15"/>
      <c r="DW1036" s="15"/>
      <c r="DX1036" s="15"/>
      <c r="DY1036" s="15"/>
      <c r="DZ1036" s="15"/>
      <c r="EA1036" s="15"/>
      <c r="EB1036" s="15"/>
      <c r="EC1036" s="15"/>
      <c r="ED1036" s="15"/>
      <c r="EE1036" s="15"/>
      <c r="EF1036" s="15"/>
      <c r="EG1036" s="15"/>
      <c r="EH1036" s="15"/>
      <c r="EI1036" s="15"/>
      <c r="EJ1036" s="15"/>
      <c r="EK1036" s="15"/>
      <c r="EL1036" s="15"/>
      <c r="EM1036" s="15"/>
      <c r="EN1036" s="15"/>
      <c r="EO1036" s="15"/>
      <c r="EP1036" s="15"/>
      <c r="EQ1036" s="15"/>
      <c r="ER1036" s="15"/>
      <c r="ES1036" s="15"/>
      <c r="ET1036" s="15"/>
      <c r="EU1036" s="15"/>
      <c r="EV1036" s="15"/>
      <c r="EW1036" s="15"/>
      <c r="EX1036" s="15"/>
      <c r="EY1036" s="15"/>
      <c r="EZ1036" s="15"/>
      <c r="FA1036" s="15"/>
      <c r="FB1036" s="15"/>
      <c r="FC1036" s="15"/>
      <c r="FD1036" s="15"/>
      <c r="FE1036" s="15"/>
      <c r="FF1036" s="15"/>
      <c r="FG1036" s="15"/>
      <c r="FH1036" s="15"/>
      <c r="FI1036" s="15"/>
      <c r="FJ1036" s="15"/>
      <c r="FK1036" s="15"/>
      <c r="FL1036" s="15"/>
      <c r="FM1036" s="15"/>
      <c r="FN1036" s="15"/>
      <c r="FO1036" s="15"/>
      <c r="FP1036" s="15"/>
      <c r="FQ1036" s="15"/>
      <c r="FR1036" s="15"/>
      <c r="FS1036" s="15"/>
      <c r="FT1036" s="15"/>
      <c r="FU1036" s="15"/>
      <c r="FV1036" s="15"/>
      <c r="FW1036" s="15"/>
      <c r="FX1036" s="15"/>
      <c r="FY1036" s="15"/>
      <c r="FZ1036" s="15"/>
      <c r="GA1036" s="15"/>
      <c r="GB1036" s="15"/>
      <c r="GC1036" s="15"/>
      <c r="GD1036" s="15"/>
      <c r="GE1036" s="15"/>
      <c r="GF1036" s="15"/>
      <c r="GG1036" s="15"/>
      <c r="GH1036" s="15"/>
      <c r="GI1036" s="15"/>
      <c r="GJ1036" s="15"/>
      <c r="GK1036" s="15"/>
      <c r="GL1036" s="15"/>
      <c r="GM1036" s="15"/>
      <c r="GN1036" s="15"/>
      <c r="GO1036" s="15"/>
      <c r="GP1036" s="15"/>
      <c r="GQ1036" s="15"/>
      <c r="GR1036" s="15"/>
      <c r="GS1036" s="15"/>
      <c r="GT1036" s="15"/>
      <c r="GU1036" s="15"/>
      <c r="GV1036" s="15"/>
      <c r="GW1036" s="15"/>
      <c r="GX1036" s="15"/>
      <c r="GY1036" s="15"/>
    </row>
    <row r="1037" spans="1:207" s="118" customFormat="1" ht="30" customHeight="1" x14ac:dyDescent="0.25">
      <c r="A1037" s="171">
        <v>712</v>
      </c>
      <c r="B1037" s="245" t="s">
        <v>484</v>
      </c>
      <c r="C1037" s="48">
        <v>1967</v>
      </c>
      <c r="D1037" s="241" t="s">
        <v>201</v>
      </c>
      <c r="E1037" s="48" t="s">
        <v>22</v>
      </c>
      <c r="F1037" s="247">
        <v>5</v>
      </c>
      <c r="G1037" s="247">
        <v>8</v>
      </c>
      <c r="H1037" s="39">
        <f t="shared" si="315"/>
        <v>5851.12</v>
      </c>
      <c r="I1037" s="39">
        <v>146.19999999999999</v>
      </c>
      <c r="J1037" s="39">
        <v>5704.92</v>
      </c>
      <c r="K1037" s="257">
        <f t="shared" si="309"/>
        <v>9300096</v>
      </c>
      <c r="L1037" s="249">
        <v>0</v>
      </c>
      <c r="M1037" s="249">
        <v>0</v>
      </c>
      <c r="N1037" s="249">
        <v>0</v>
      </c>
      <c r="O1037" s="39">
        <f>'[1]Прод. прилож (2)'!$D$1480</f>
        <v>9300096</v>
      </c>
      <c r="P1037" s="249">
        <f t="shared" si="312"/>
        <v>1589.4556939526108</v>
      </c>
      <c r="Q1037" s="41">
        <v>9673</v>
      </c>
      <c r="R1037" s="57" t="s">
        <v>93</v>
      </c>
      <c r="S1037" s="46"/>
      <c r="T1037" s="15"/>
      <c r="U1037" s="15"/>
    </row>
    <row r="1038" spans="1:207" s="88" customFormat="1" ht="30" customHeight="1" x14ac:dyDescent="0.25">
      <c r="A1038" s="171">
        <v>713</v>
      </c>
      <c r="B1038" s="83" t="s">
        <v>485</v>
      </c>
      <c r="C1038" s="47">
        <v>1962</v>
      </c>
      <c r="D1038" s="241" t="s">
        <v>201</v>
      </c>
      <c r="E1038" s="241" t="s">
        <v>20</v>
      </c>
      <c r="F1038" s="26">
        <v>5</v>
      </c>
      <c r="G1038" s="26">
        <v>4</v>
      </c>
      <c r="H1038" s="39">
        <f t="shared" si="315"/>
        <v>3694.9799999999996</v>
      </c>
      <c r="I1038" s="233">
        <v>1129.8</v>
      </c>
      <c r="J1038" s="39">
        <v>2565.1799999999998</v>
      </c>
      <c r="K1038" s="257">
        <f t="shared" si="309"/>
        <v>8103114.4000000004</v>
      </c>
      <c r="L1038" s="249">
        <v>0</v>
      </c>
      <c r="M1038" s="249">
        <v>0</v>
      </c>
      <c r="N1038" s="249">
        <v>0</v>
      </c>
      <c r="O1038" s="39">
        <f>'[1]Прод. прилож (2)'!$D$278</f>
        <v>8103114.4000000004</v>
      </c>
      <c r="P1038" s="249">
        <f t="shared" si="312"/>
        <v>2193.0062950273077</v>
      </c>
      <c r="Q1038" s="41">
        <v>9673</v>
      </c>
      <c r="R1038" s="57" t="s">
        <v>91</v>
      </c>
      <c r="S1038" s="137"/>
      <c r="T1038" s="15"/>
      <c r="U1038" s="15"/>
      <c r="V1038" s="118"/>
      <c r="W1038" s="118"/>
      <c r="X1038" s="118"/>
      <c r="Y1038" s="118"/>
      <c r="Z1038" s="118"/>
      <c r="AA1038" s="118"/>
      <c r="AB1038" s="118"/>
      <c r="AC1038" s="118"/>
      <c r="AD1038" s="118"/>
      <c r="AE1038" s="118"/>
      <c r="AF1038" s="118"/>
      <c r="AG1038" s="118"/>
      <c r="AH1038" s="118"/>
      <c r="AI1038" s="118"/>
      <c r="AJ1038" s="118"/>
      <c r="AK1038" s="118"/>
      <c r="AL1038" s="118"/>
      <c r="AM1038" s="118"/>
      <c r="AN1038" s="118"/>
      <c r="AO1038" s="118"/>
      <c r="AP1038" s="118"/>
      <c r="AQ1038" s="118"/>
      <c r="AR1038" s="118"/>
      <c r="AS1038" s="118"/>
      <c r="AT1038" s="118"/>
      <c r="AU1038" s="118"/>
      <c r="AV1038" s="118"/>
      <c r="AW1038" s="118"/>
      <c r="AX1038" s="118"/>
      <c r="AY1038" s="118"/>
      <c r="AZ1038" s="118"/>
      <c r="BA1038" s="118"/>
      <c r="BB1038" s="118"/>
      <c r="BC1038" s="118"/>
      <c r="BD1038" s="118"/>
      <c r="BE1038" s="118"/>
      <c r="BF1038" s="118"/>
      <c r="BG1038" s="118"/>
      <c r="BH1038" s="118"/>
      <c r="BI1038" s="118"/>
      <c r="BJ1038" s="118"/>
      <c r="BK1038" s="118"/>
      <c r="BL1038" s="118"/>
      <c r="BM1038" s="118"/>
      <c r="BN1038" s="118"/>
      <c r="BO1038" s="118"/>
      <c r="BP1038" s="118"/>
      <c r="BQ1038" s="118"/>
      <c r="BR1038" s="118"/>
      <c r="BS1038" s="118"/>
      <c r="BT1038" s="118"/>
      <c r="BU1038" s="118"/>
      <c r="BV1038" s="118"/>
      <c r="BW1038" s="118"/>
      <c r="BX1038" s="118"/>
      <c r="BY1038" s="118"/>
      <c r="BZ1038" s="118"/>
      <c r="CA1038" s="118"/>
      <c r="CB1038" s="118"/>
      <c r="CC1038" s="118"/>
      <c r="CD1038" s="118"/>
      <c r="CE1038" s="118"/>
      <c r="CF1038" s="118"/>
      <c r="CG1038" s="118"/>
      <c r="CH1038" s="118"/>
      <c r="CI1038" s="118"/>
      <c r="CJ1038" s="118"/>
      <c r="CK1038" s="118"/>
      <c r="CL1038" s="118"/>
      <c r="CM1038" s="118"/>
      <c r="CN1038" s="118"/>
      <c r="CO1038" s="118"/>
      <c r="CP1038" s="118"/>
      <c r="CQ1038" s="118"/>
      <c r="CR1038" s="118"/>
      <c r="CS1038" s="118"/>
      <c r="CT1038" s="118"/>
      <c r="CU1038" s="118"/>
      <c r="CV1038" s="118"/>
      <c r="CW1038" s="118"/>
      <c r="CX1038" s="118"/>
      <c r="CY1038" s="118"/>
      <c r="CZ1038" s="118"/>
      <c r="DA1038" s="118"/>
      <c r="DB1038" s="118"/>
      <c r="DC1038" s="118"/>
      <c r="DD1038" s="118"/>
      <c r="DE1038" s="118"/>
      <c r="DF1038" s="118"/>
      <c r="DG1038" s="118"/>
      <c r="DH1038" s="118"/>
      <c r="DI1038" s="118"/>
      <c r="DJ1038" s="118"/>
      <c r="DK1038" s="118"/>
      <c r="DL1038" s="118"/>
      <c r="DM1038" s="118"/>
      <c r="DN1038" s="118"/>
      <c r="DO1038" s="118"/>
      <c r="DP1038" s="118"/>
      <c r="DQ1038" s="118"/>
      <c r="DR1038" s="118"/>
      <c r="DS1038" s="118"/>
      <c r="DT1038" s="118"/>
      <c r="DU1038" s="118"/>
      <c r="DV1038" s="118"/>
      <c r="DW1038" s="118"/>
      <c r="DX1038" s="118"/>
      <c r="DY1038" s="118"/>
      <c r="DZ1038" s="118"/>
      <c r="EA1038" s="118"/>
      <c r="EB1038" s="118"/>
      <c r="EC1038" s="118"/>
      <c r="ED1038" s="118"/>
      <c r="EE1038" s="118"/>
      <c r="EF1038" s="118"/>
      <c r="EG1038" s="118"/>
      <c r="EH1038" s="118"/>
      <c r="EI1038" s="118"/>
      <c r="EJ1038" s="118"/>
      <c r="EK1038" s="118"/>
      <c r="EL1038" s="118"/>
      <c r="EM1038" s="118"/>
      <c r="EN1038" s="118"/>
      <c r="EO1038" s="118"/>
      <c r="EP1038" s="118"/>
      <c r="EQ1038" s="118"/>
      <c r="ER1038" s="118"/>
      <c r="ES1038" s="118"/>
      <c r="ET1038" s="118"/>
      <c r="EU1038" s="118"/>
      <c r="EV1038" s="118"/>
      <c r="EW1038" s="118"/>
      <c r="EX1038" s="118"/>
      <c r="EY1038" s="118"/>
      <c r="EZ1038" s="118"/>
      <c r="FA1038" s="118"/>
      <c r="FB1038" s="118"/>
      <c r="FC1038" s="118"/>
      <c r="FD1038" s="118"/>
      <c r="FE1038" s="118"/>
      <c r="FF1038" s="118"/>
      <c r="FG1038" s="118"/>
      <c r="FH1038" s="118"/>
      <c r="FI1038" s="118"/>
      <c r="FJ1038" s="118"/>
      <c r="FK1038" s="118"/>
      <c r="FL1038" s="118"/>
      <c r="FM1038" s="118"/>
      <c r="FN1038" s="118"/>
      <c r="FO1038" s="118"/>
      <c r="FP1038" s="118"/>
      <c r="FQ1038" s="118"/>
      <c r="FR1038" s="118"/>
      <c r="FS1038" s="118"/>
      <c r="FT1038" s="118"/>
      <c r="FU1038" s="118"/>
      <c r="FV1038" s="118"/>
      <c r="FW1038" s="118"/>
      <c r="FX1038" s="118"/>
      <c r="FY1038" s="118"/>
      <c r="FZ1038" s="118"/>
      <c r="GA1038" s="118"/>
      <c r="GB1038" s="118"/>
      <c r="GC1038" s="118"/>
      <c r="GD1038" s="118"/>
      <c r="GE1038" s="118"/>
      <c r="GF1038" s="118"/>
      <c r="GG1038" s="118"/>
      <c r="GH1038" s="118"/>
      <c r="GI1038" s="118"/>
      <c r="GJ1038" s="118"/>
      <c r="GK1038" s="118"/>
      <c r="GL1038" s="118"/>
      <c r="GM1038" s="118"/>
      <c r="GN1038" s="118"/>
      <c r="GO1038" s="118"/>
      <c r="GP1038" s="118"/>
      <c r="GQ1038" s="118"/>
      <c r="GR1038" s="118"/>
      <c r="GS1038" s="118"/>
      <c r="GT1038" s="118"/>
      <c r="GU1038" s="118"/>
      <c r="GV1038" s="118"/>
      <c r="GW1038" s="118"/>
      <c r="GX1038" s="118"/>
      <c r="GY1038" s="118"/>
    </row>
    <row r="1039" spans="1:207" s="118" customFormat="1" ht="30" customHeight="1" x14ac:dyDescent="0.25">
      <c r="A1039" s="171">
        <v>714</v>
      </c>
      <c r="B1039" s="245" t="s">
        <v>486</v>
      </c>
      <c r="C1039" s="48">
        <v>1967</v>
      </c>
      <c r="D1039" s="241" t="s">
        <v>201</v>
      </c>
      <c r="E1039" s="48" t="s">
        <v>22</v>
      </c>
      <c r="F1039" s="247">
        <v>5</v>
      </c>
      <c r="G1039" s="247">
        <v>6</v>
      </c>
      <c r="H1039" s="39">
        <f t="shared" si="315"/>
        <v>5433.62</v>
      </c>
      <c r="I1039" s="39">
        <v>58.4</v>
      </c>
      <c r="J1039" s="39">
        <v>5375.22</v>
      </c>
      <c r="K1039" s="257">
        <f t="shared" si="309"/>
        <v>50000</v>
      </c>
      <c r="L1039" s="249">
        <v>0</v>
      </c>
      <c r="M1039" s="249">
        <v>0</v>
      </c>
      <c r="N1039" s="249">
        <v>0</v>
      </c>
      <c r="O1039" s="39">
        <f>'[1]Прод. прилож (2)'!$D$1481</f>
        <v>50000</v>
      </c>
      <c r="P1039" s="249">
        <f t="shared" si="312"/>
        <v>9.2019684850983321</v>
      </c>
      <c r="Q1039" s="41">
        <v>9673</v>
      </c>
      <c r="R1039" s="57" t="s">
        <v>93</v>
      </c>
      <c r="S1039" s="46"/>
      <c r="T1039" s="15"/>
      <c r="U1039" s="15"/>
    </row>
    <row r="1040" spans="1:207" s="118" customFormat="1" ht="30" customHeight="1" x14ac:dyDescent="0.25">
      <c r="A1040" s="383">
        <v>715</v>
      </c>
      <c r="B1040" s="363" t="s">
        <v>487</v>
      </c>
      <c r="C1040" s="403">
        <v>1964</v>
      </c>
      <c r="D1040" s="374" t="s">
        <v>201</v>
      </c>
      <c r="E1040" s="403" t="s">
        <v>20</v>
      </c>
      <c r="F1040" s="413">
        <v>5</v>
      </c>
      <c r="G1040" s="413">
        <v>2</v>
      </c>
      <c r="H1040" s="415">
        <f t="shared" si="315"/>
        <v>1610.1299999999999</v>
      </c>
      <c r="I1040" s="417">
        <v>134.1</v>
      </c>
      <c r="J1040" s="415">
        <v>1476.03</v>
      </c>
      <c r="K1040" s="257">
        <f t="shared" si="309"/>
        <v>58831.28</v>
      </c>
      <c r="L1040" s="249">
        <v>0</v>
      </c>
      <c r="M1040" s="249">
        <v>0</v>
      </c>
      <c r="N1040" s="249">
        <v>0</v>
      </c>
      <c r="O1040" s="39">
        <f>'[1]Прод. прилож (2)'!$D$810</f>
        <v>58831.28</v>
      </c>
      <c r="P1040" s="249">
        <f t="shared" si="312"/>
        <v>36.538217411016504</v>
      </c>
      <c r="Q1040" s="41">
        <v>9673</v>
      </c>
      <c r="R1040" s="57" t="s">
        <v>92</v>
      </c>
      <c r="S1040" s="46"/>
      <c r="T1040" s="15"/>
      <c r="U1040" s="15"/>
    </row>
    <row r="1041" spans="1:207" s="118" customFormat="1" ht="30" customHeight="1" x14ac:dyDescent="0.25">
      <c r="A1041" s="384"/>
      <c r="B1041" s="364"/>
      <c r="C1041" s="404"/>
      <c r="D1041" s="375"/>
      <c r="E1041" s="404"/>
      <c r="F1041" s="414"/>
      <c r="G1041" s="414"/>
      <c r="H1041" s="416"/>
      <c r="I1041" s="418"/>
      <c r="J1041" s="416"/>
      <c r="K1041" s="257">
        <f t="shared" si="309"/>
        <v>9858212.5999999996</v>
      </c>
      <c r="L1041" s="185">
        <v>0</v>
      </c>
      <c r="M1041" s="185">
        <v>0</v>
      </c>
      <c r="N1041" s="185">
        <v>0</v>
      </c>
      <c r="O1041" s="39">
        <f>'[1]Прод. прилож (2)'!$D$1482</f>
        <v>9858212.5999999996</v>
      </c>
      <c r="P1041" s="249">
        <f>K1041/H1040</f>
        <v>6122.6190431828491</v>
      </c>
      <c r="Q1041" s="41">
        <v>9673</v>
      </c>
      <c r="R1041" s="57" t="s">
        <v>93</v>
      </c>
      <c r="S1041" s="46"/>
      <c r="T1041" s="15"/>
      <c r="U1041" s="15"/>
    </row>
    <row r="1042" spans="1:207" s="118" customFormat="1" ht="30" customHeight="1" x14ac:dyDescent="0.25">
      <c r="A1042" s="171">
        <v>716</v>
      </c>
      <c r="B1042" s="245" t="s">
        <v>488</v>
      </c>
      <c r="C1042" s="48">
        <v>1967</v>
      </c>
      <c r="D1042" s="241" t="s">
        <v>201</v>
      </c>
      <c r="E1042" s="48" t="s">
        <v>22</v>
      </c>
      <c r="F1042" s="247">
        <v>5</v>
      </c>
      <c r="G1042" s="247">
        <v>4</v>
      </c>
      <c r="H1042" s="39">
        <f t="shared" si="315"/>
        <v>3582.19</v>
      </c>
      <c r="I1042" s="39">
        <v>0</v>
      </c>
      <c r="J1042" s="39">
        <v>3582.19</v>
      </c>
      <c r="K1042" s="257">
        <f t="shared" si="309"/>
        <v>50000</v>
      </c>
      <c r="L1042" s="249">
        <v>0</v>
      </c>
      <c r="M1042" s="249">
        <v>0</v>
      </c>
      <c r="N1042" s="249">
        <v>0</v>
      </c>
      <c r="O1042" s="39">
        <f>'[1]Прод. прилож (2)'!$D$1483</f>
        <v>50000</v>
      </c>
      <c r="P1042" s="249">
        <f t="shared" si="312"/>
        <v>13.957941929378396</v>
      </c>
      <c r="Q1042" s="41">
        <v>9673</v>
      </c>
      <c r="R1042" s="57" t="s">
        <v>93</v>
      </c>
      <c r="S1042" s="53"/>
      <c r="T1042" s="16"/>
      <c r="U1042" s="15"/>
    </row>
    <row r="1043" spans="1:207" s="118" customFormat="1" ht="30" customHeight="1" x14ac:dyDescent="0.25">
      <c r="A1043" s="171">
        <v>717</v>
      </c>
      <c r="B1043" s="245" t="s">
        <v>489</v>
      </c>
      <c r="C1043" s="48">
        <v>1965</v>
      </c>
      <c r="D1043" s="241" t="s">
        <v>201</v>
      </c>
      <c r="E1043" s="48" t="s">
        <v>22</v>
      </c>
      <c r="F1043" s="247">
        <v>5</v>
      </c>
      <c r="G1043" s="247">
        <v>4</v>
      </c>
      <c r="H1043" s="39">
        <f t="shared" si="315"/>
        <v>3557.27</v>
      </c>
      <c r="I1043" s="39">
        <v>0</v>
      </c>
      <c r="J1043" s="39">
        <v>3557.27</v>
      </c>
      <c r="K1043" s="257">
        <f t="shared" si="309"/>
        <v>50000</v>
      </c>
      <c r="L1043" s="249">
        <v>0</v>
      </c>
      <c r="M1043" s="249">
        <v>0</v>
      </c>
      <c r="N1043" s="249">
        <v>0</v>
      </c>
      <c r="O1043" s="39">
        <f>'[1]Прод. прилож (2)'!$D$1484</f>
        <v>50000</v>
      </c>
      <c r="P1043" s="249">
        <f t="shared" si="312"/>
        <v>14.055722506303992</v>
      </c>
      <c r="Q1043" s="41">
        <v>9673</v>
      </c>
      <c r="R1043" s="57" t="s">
        <v>93</v>
      </c>
      <c r="S1043" s="53"/>
      <c r="T1043" s="16"/>
      <c r="U1043" s="15"/>
    </row>
    <row r="1044" spans="1:207" s="118" customFormat="1" ht="30" customHeight="1" x14ac:dyDescent="0.25">
      <c r="A1044" s="383">
        <v>718</v>
      </c>
      <c r="B1044" s="370" t="s">
        <v>490</v>
      </c>
      <c r="C1044" s="374">
        <v>1964</v>
      </c>
      <c r="D1044" s="374" t="s">
        <v>201</v>
      </c>
      <c r="E1044" s="403" t="s">
        <v>20</v>
      </c>
      <c r="F1044" s="413">
        <v>5</v>
      </c>
      <c r="G1044" s="413">
        <v>2</v>
      </c>
      <c r="H1044" s="415">
        <v>1736.3</v>
      </c>
      <c r="I1044" s="417">
        <v>174.6</v>
      </c>
      <c r="J1044" s="415">
        <v>1561.7</v>
      </c>
      <c r="K1044" s="257">
        <f t="shared" si="309"/>
        <v>58831.28</v>
      </c>
      <c r="L1044" s="249">
        <v>0</v>
      </c>
      <c r="M1044" s="249">
        <v>0</v>
      </c>
      <c r="N1044" s="249">
        <v>0</v>
      </c>
      <c r="O1044" s="39">
        <f>'[1]Прод. прилож (2)'!$D$812</f>
        <v>58831.28</v>
      </c>
      <c r="P1044" s="249">
        <f t="shared" si="312"/>
        <v>33.88313079536946</v>
      </c>
      <c r="Q1044" s="41">
        <v>9673</v>
      </c>
      <c r="R1044" s="57" t="s">
        <v>92</v>
      </c>
      <c r="S1044" s="46"/>
      <c r="T1044" s="15"/>
      <c r="U1044" s="15"/>
    </row>
    <row r="1045" spans="1:207" s="118" customFormat="1" ht="30" customHeight="1" x14ac:dyDescent="0.25">
      <c r="A1045" s="384"/>
      <c r="B1045" s="371"/>
      <c r="C1045" s="375"/>
      <c r="D1045" s="375"/>
      <c r="E1045" s="404"/>
      <c r="F1045" s="414"/>
      <c r="G1045" s="414"/>
      <c r="H1045" s="416"/>
      <c r="I1045" s="418"/>
      <c r="J1045" s="416"/>
      <c r="K1045" s="257">
        <f t="shared" si="309"/>
        <v>9008369.1999999993</v>
      </c>
      <c r="L1045" s="185">
        <v>0</v>
      </c>
      <c r="M1045" s="185">
        <v>0</v>
      </c>
      <c r="N1045" s="185">
        <v>0</v>
      </c>
      <c r="O1045" s="39">
        <f>'[1]Прод. прилож (2)'!$D$1485</f>
        <v>9008369.1999999993</v>
      </c>
      <c r="P1045" s="249">
        <f>K1045/H1044</f>
        <v>5188.25617692795</v>
      </c>
      <c r="Q1045" s="41">
        <v>9673</v>
      </c>
      <c r="R1045" s="57" t="s">
        <v>93</v>
      </c>
      <c r="S1045" s="46"/>
      <c r="T1045" s="15"/>
      <c r="U1045" s="15"/>
    </row>
    <row r="1046" spans="1:207" s="118" customFormat="1" ht="30" customHeight="1" x14ac:dyDescent="0.25">
      <c r="A1046" s="171">
        <v>719</v>
      </c>
      <c r="B1046" s="245" t="s">
        <v>491</v>
      </c>
      <c r="C1046" s="48">
        <v>1965</v>
      </c>
      <c r="D1046" s="241" t="s">
        <v>201</v>
      </c>
      <c r="E1046" s="48" t="s">
        <v>22</v>
      </c>
      <c r="F1046" s="247">
        <v>5</v>
      </c>
      <c r="G1046" s="247">
        <v>4</v>
      </c>
      <c r="H1046" s="39">
        <f>I1046+J1046</f>
        <v>3551.28</v>
      </c>
      <c r="I1046" s="39">
        <v>72.5</v>
      </c>
      <c r="J1046" s="39">
        <v>3478.78</v>
      </c>
      <c r="K1046" s="257">
        <f t="shared" si="309"/>
        <v>50000</v>
      </c>
      <c r="L1046" s="249">
        <v>0</v>
      </c>
      <c r="M1046" s="249">
        <v>0</v>
      </c>
      <c r="N1046" s="249">
        <v>0</v>
      </c>
      <c r="O1046" s="39">
        <f>'[1]Прод. прилож (2)'!$D$1486</f>
        <v>50000</v>
      </c>
      <c r="P1046" s="249">
        <f t="shared" si="312"/>
        <v>14.07943051519452</v>
      </c>
      <c r="Q1046" s="41">
        <v>9673</v>
      </c>
      <c r="R1046" s="57" t="s">
        <v>93</v>
      </c>
      <c r="S1046" s="15"/>
      <c r="T1046" s="15"/>
      <c r="U1046" s="15"/>
    </row>
    <row r="1047" spans="1:207" s="118" customFormat="1" ht="30" customHeight="1" x14ac:dyDescent="0.25">
      <c r="A1047" s="171">
        <v>720</v>
      </c>
      <c r="B1047" s="83" t="s">
        <v>492</v>
      </c>
      <c r="C1047" s="47">
        <v>1964</v>
      </c>
      <c r="D1047" s="241" t="s">
        <v>201</v>
      </c>
      <c r="E1047" s="47" t="s">
        <v>20</v>
      </c>
      <c r="F1047" s="26">
        <v>5</v>
      </c>
      <c r="G1047" s="26">
        <v>4</v>
      </c>
      <c r="H1047" s="39">
        <f>I1047+J1047</f>
        <v>3161.0699999999997</v>
      </c>
      <c r="I1047" s="124">
        <v>631.29999999999995</v>
      </c>
      <c r="J1047" s="39">
        <v>2529.77</v>
      </c>
      <c r="K1047" s="257">
        <f t="shared" si="309"/>
        <v>7754519.0999999996</v>
      </c>
      <c r="L1047" s="249">
        <v>0</v>
      </c>
      <c r="M1047" s="249">
        <v>0</v>
      </c>
      <c r="N1047" s="249">
        <v>0</v>
      </c>
      <c r="O1047" s="39">
        <f>'[1]Прод. прилож (2)'!$D$813</f>
        <v>7754519.0999999996</v>
      </c>
      <c r="P1047" s="249">
        <f t="shared" si="312"/>
        <v>2453.1310916873085</v>
      </c>
      <c r="Q1047" s="41">
        <v>9673</v>
      </c>
      <c r="R1047" s="57" t="s">
        <v>92</v>
      </c>
      <c r="S1047" s="46"/>
      <c r="T1047" s="15"/>
      <c r="U1047" s="15"/>
      <c r="V1047" s="15"/>
      <c r="W1047" s="15"/>
      <c r="X1047" s="15"/>
      <c r="Y1047" s="15"/>
      <c r="Z1047" s="15"/>
      <c r="AA1047" s="15"/>
      <c r="AB1047" s="15"/>
      <c r="AC1047" s="15"/>
      <c r="AD1047" s="15"/>
      <c r="AE1047" s="15"/>
      <c r="AF1047" s="15"/>
      <c r="AG1047" s="15"/>
      <c r="AH1047" s="15"/>
      <c r="AI1047" s="15"/>
      <c r="AJ1047" s="15"/>
      <c r="AK1047" s="15"/>
      <c r="AL1047" s="15"/>
      <c r="AM1047" s="15"/>
      <c r="AN1047" s="15"/>
      <c r="AO1047" s="15"/>
      <c r="AP1047" s="15"/>
      <c r="AQ1047" s="15"/>
      <c r="AR1047" s="15"/>
      <c r="AS1047" s="15"/>
      <c r="AT1047" s="15"/>
      <c r="AU1047" s="15"/>
      <c r="AV1047" s="15"/>
      <c r="AW1047" s="15"/>
      <c r="AX1047" s="15"/>
      <c r="AY1047" s="15"/>
      <c r="AZ1047" s="15"/>
      <c r="BA1047" s="15"/>
      <c r="BB1047" s="15"/>
      <c r="BC1047" s="15"/>
      <c r="BD1047" s="15"/>
      <c r="BE1047" s="15"/>
      <c r="BF1047" s="15"/>
      <c r="BG1047" s="15"/>
      <c r="BH1047" s="15"/>
      <c r="BI1047" s="15"/>
      <c r="BJ1047" s="15"/>
      <c r="BK1047" s="15"/>
      <c r="BL1047" s="15"/>
      <c r="BM1047" s="15"/>
      <c r="BN1047" s="15"/>
      <c r="BO1047" s="15"/>
      <c r="BP1047" s="15"/>
      <c r="BQ1047" s="15"/>
      <c r="BR1047" s="15"/>
      <c r="BS1047" s="15"/>
      <c r="BT1047" s="15"/>
      <c r="BU1047" s="15"/>
      <c r="BV1047" s="15"/>
      <c r="BW1047" s="15"/>
      <c r="BX1047" s="15"/>
      <c r="BY1047" s="15"/>
      <c r="BZ1047" s="15"/>
      <c r="CA1047" s="15"/>
      <c r="CB1047" s="15"/>
      <c r="CC1047" s="15"/>
      <c r="CD1047" s="15"/>
      <c r="CE1047" s="15"/>
      <c r="CF1047" s="15"/>
      <c r="CG1047" s="15"/>
      <c r="CH1047" s="15"/>
      <c r="CI1047" s="15"/>
      <c r="CJ1047" s="15"/>
      <c r="CK1047" s="15"/>
      <c r="CL1047" s="15"/>
      <c r="CM1047" s="15"/>
      <c r="CN1047" s="15"/>
      <c r="CO1047" s="15"/>
      <c r="CP1047" s="15"/>
      <c r="CQ1047" s="15"/>
      <c r="CR1047" s="15"/>
      <c r="CS1047" s="15"/>
      <c r="CT1047" s="15"/>
      <c r="CU1047" s="15"/>
      <c r="CV1047" s="15"/>
      <c r="CW1047" s="15"/>
      <c r="CX1047" s="15"/>
      <c r="CY1047" s="15"/>
      <c r="CZ1047" s="15"/>
      <c r="DA1047" s="15"/>
      <c r="DB1047" s="15"/>
      <c r="DC1047" s="15"/>
      <c r="DD1047" s="15"/>
      <c r="DE1047" s="15"/>
      <c r="DF1047" s="15"/>
      <c r="DG1047" s="15"/>
      <c r="DH1047" s="15"/>
      <c r="DI1047" s="15"/>
      <c r="DJ1047" s="15"/>
      <c r="DK1047" s="15"/>
      <c r="DL1047" s="15"/>
      <c r="DM1047" s="15"/>
      <c r="DN1047" s="15"/>
      <c r="DO1047" s="15"/>
      <c r="DP1047" s="15"/>
      <c r="DQ1047" s="15"/>
      <c r="DR1047" s="15"/>
      <c r="DS1047" s="15"/>
      <c r="DT1047" s="15"/>
      <c r="DU1047" s="15"/>
      <c r="DV1047" s="15"/>
      <c r="DW1047" s="15"/>
      <c r="DX1047" s="15"/>
      <c r="DY1047" s="15"/>
      <c r="DZ1047" s="15"/>
      <c r="EA1047" s="15"/>
      <c r="EB1047" s="15"/>
      <c r="EC1047" s="15"/>
      <c r="ED1047" s="15"/>
      <c r="EE1047" s="15"/>
      <c r="EF1047" s="15"/>
      <c r="EG1047" s="15"/>
      <c r="EH1047" s="15"/>
      <c r="EI1047" s="15"/>
      <c r="EJ1047" s="15"/>
      <c r="EK1047" s="15"/>
      <c r="EL1047" s="15"/>
      <c r="EM1047" s="15"/>
      <c r="EN1047" s="15"/>
      <c r="EO1047" s="15"/>
      <c r="EP1047" s="15"/>
      <c r="EQ1047" s="15"/>
      <c r="ER1047" s="15"/>
      <c r="ES1047" s="15"/>
      <c r="ET1047" s="15"/>
      <c r="EU1047" s="15"/>
      <c r="EV1047" s="15"/>
      <c r="EW1047" s="15"/>
      <c r="EX1047" s="15"/>
      <c r="EY1047" s="15"/>
      <c r="EZ1047" s="15"/>
      <c r="FA1047" s="15"/>
      <c r="FB1047" s="15"/>
      <c r="FC1047" s="15"/>
      <c r="FD1047" s="15"/>
      <c r="FE1047" s="15"/>
      <c r="FF1047" s="15"/>
      <c r="FG1047" s="15"/>
      <c r="FH1047" s="15"/>
      <c r="FI1047" s="15"/>
      <c r="FJ1047" s="15"/>
      <c r="FK1047" s="15"/>
      <c r="FL1047" s="15"/>
      <c r="FM1047" s="15"/>
      <c r="FN1047" s="15"/>
      <c r="FO1047" s="15"/>
      <c r="FP1047" s="15"/>
      <c r="FQ1047" s="15"/>
      <c r="FR1047" s="15"/>
      <c r="FS1047" s="15"/>
      <c r="FT1047" s="15"/>
      <c r="FU1047" s="15"/>
      <c r="FV1047" s="15"/>
      <c r="FW1047" s="15"/>
      <c r="FX1047" s="15"/>
      <c r="FY1047" s="15"/>
      <c r="FZ1047" s="15"/>
      <c r="GA1047" s="15"/>
      <c r="GB1047" s="15"/>
      <c r="GC1047" s="15"/>
      <c r="GD1047" s="15"/>
      <c r="GE1047" s="15"/>
      <c r="GF1047" s="15"/>
      <c r="GG1047" s="15"/>
      <c r="GH1047" s="15"/>
      <c r="GI1047" s="15"/>
      <c r="GJ1047" s="15"/>
      <c r="GK1047" s="15"/>
      <c r="GL1047" s="15"/>
      <c r="GM1047" s="15"/>
      <c r="GN1047" s="15"/>
      <c r="GO1047" s="15"/>
      <c r="GP1047" s="15"/>
      <c r="GQ1047" s="15"/>
      <c r="GR1047" s="15"/>
      <c r="GS1047" s="15"/>
      <c r="GT1047" s="15"/>
      <c r="GU1047" s="15"/>
      <c r="GV1047" s="15"/>
      <c r="GW1047" s="15"/>
      <c r="GX1047" s="15"/>
      <c r="GY1047" s="15"/>
    </row>
    <row r="1048" spans="1:207" s="118" customFormat="1" ht="30" customHeight="1" x14ac:dyDescent="0.25">
      <c r="A1048" s="331">
        <v>721</v>
      </c>
      <c r="B1048" s="83" t="s">
        <v>493</v>
      </c>
      <c r="C1048" s="47">
        <v>1965</v>
      </c>
      <c r="D1048" s="241" t="s">
        <v>201</v>
      </c>
      <c r="E1048" s="241" t="s">
        <v>20</v>
      </c>
      <c r="F1048" s="247">
        <v>5</v>
      </c>
      <c r="G1048" s="247">
        <v>2</v>
      </c>
      <c r="H1048" s="39">
        <f>I1048+J1048</f>
        <v>1625.22</v>
      </c>
      <c r="I1048" s="39">
        <v>0</v>
      </c>
      <c r="J1048" s="39">
        <v>1625.22</v>
      </c>
      <c r="K1048" s="257">
        <f t="shared" si="309"/>
        <v>50000</v>
      </c>
      <c r="L1048" s="249">
        <v>0</v>
      </c>
      <c r="M1048" s="249">
        <v>0</v>
      </c>
      <c r="N1048" s="249">
        <v>0</v>
      </c>
      <c r="O1048" s="39">
        <f>'[1]Прод. прилож (2)'!$D$1487</f>
        <v>50000</v>
      </c>
      <c r="P1048" s="249">
        <f t="shared" si="312"/>
        <v>30.765065652650101</v>
      </c>
      <c r="Q1048" s="41">
        <v>9673</v>
      </c>
      <c r="R1048" s="57" t="s">
        <v>93</v>
      </c>
      <c r="S1048" s="46"/>
      <c r="T1048" s="15"/>
      <c r="U1048" s="15"/>
    </row>
    <row r="1049" spans="1:207" s="118" customFormat="1" ht="30" customHeight="1" x14ac:dyDescent="0.25">
      <c r="A1049" s="331">
        <v>722</v>
      </c>
      <c r="B1049" s="221" t="s">
        <v>1047</v>
      </c>
      <c r="C1049" s="179">
        <v>1972</v>
      </c>
      <c r="D1049" s="179" t="s">
        <v>201</v>
      </c>
      <c r="E1049" s="179" t="s">
        <v>20</v>
      </c>
      <c r="F1049" s="204">
        <v>5</v>
      </c>
      <c r="G1049" s="204">
        <v>6</v>
      </c>
      <c r="H1049" s="216">
        <v>5674.5</v>
      </c>
      <c r="I1049" s="218">
        <v>0</v>
      </c>
      <c r="J1049" s="185">
        <v>4546.43</v>
      </c>
      <c r="K1049" s="257">
        <f t="shared" ref="K1049" si="316">SUM(L1049:O1049)</f>
        <v>21975903.619999997</v>
      </c>
      <c r="L1049" s="39">
        <v>0</v>
      </c>
      <c r="M1049" s="39">
        <v>0</v>
      </c>
      <c r="N1049" s="39">
        <v>0</v>
      </c>
      <c r="O1049" s="249">
        <f>'[1]Прод. прилож (2)'!$D$279</f>
        <v>21975903.619999997</v>
      </c>
      <c r="P1049" s="41">
        <f t="shared" ref="P1049" si="317">K1049/H1049</f>
        <v>3872.7471354304339</v>
      </c>
      <c r="Q1049" s="257">
        <v>9673</v>
      </c>
      <c r="R1049" s="57" t="s">
        <v>91</v>
      </c>
      <c r="S1049" s="152"/>
      <c r="T1049" s="104"/>
      <c r="U1049" s="91"/>
      <c r="V1049" s="91"/>
      <c r="W1049" s="91"/>
      <c r="X1049" s="91"/>
      <c r="Y1049" s="91"/>
      <c r="Z1049" s="91"/>
      <c r="AA1049" s="91"/>
      <c r="AB1049" s="91"/>
      <c r="AC1049" s="91"/>
      <c r="AD1049" s="91"/>
      <c r="AE1049" s="91"/>
      <c r="AF1049" s="91"/>
      <c r="AG1049" s="91"/>
      <c r="AH1049" s="91"/>
      <c r="AI1049" s="91"/>
      <c r="AJ1049" s="91"/>
      <c r="AK1049" s="91"/>
      <c r="AL1049" s="91"/>
      <c r="AM1049" s="91"/>
      <c r="AN1049" s="91"/>
      <c r="AO1049" s="91"/>
      <c r="AP1049" s="91"/>
      <c r="AQ1049" s="91"/>
      <c r="AR1049" s="91"/>
      <c r="AS1049" s="91"/>
      <c r="AT1049" s="91"/>
      <c r="AU1049" s="91"/>
      <c r="AV1049" s="91"/>
      <c r="AW1049" s="91"/>
      <c r="AX1049" s="91"/>
      <c r="AY1049" s="91"/>
      <c r="AZ1049" s="91"/>
      <c r="BA1049" s="91"/>
      <c r="BB1049" s="91"/>
      <c r="BC1049" s="91"/>
      <c r="BD1049" s="91"/>
      <c r="BE1049" s="91"/>
      <c r="BF1049" s="91"/>
      <c r="BG1049" s="91"/>
      <c r="BH1049" s="91"/>
      <c r="BI1049" s="91"/>
      <c r="BJ1049" s="91"/>
      <c r="BK1049" s="91"/>
      <c r="BL1049" s="91"/>
      <c r="BM1049" s="91"/>
      <c r="BN1049" s="91"/>
      <c r="BO1049" s="91"/>
      <c r="BP1049" s="91"/>
      <c r="BQ1049" s="91"/>
      <c r="BR1049" s="91"/>
      <c r="BS1049" s="91"/>
      <c r="BT1049" s="91"/>
      <c r="BU1049" s="91"/>
      <c r="BV1049" s="91"/>
      <c r="BW1049" s="91"/>
      <c r="BX1049" s="91"/>
      <c r="BY1049" s="91"/>
      <c r="BZ1049" s="91"/>
      <c r="CA1049" s="91"/>
      <c r="CB1049" s="91"/>
      <c r="CC1049" s="91"/>
      <c r="CD1049" s="91"/>
      <c r="CE1049" s="91"/>
      <c r="CF1049" s="91"/>
      <c r="CG1049" s="91"/>
      <c r="CH1049" s="91"/>
      <c r="CI1049" s="91"/>
      <c r="CJ1049" s="91"/>
      <c r="CK1049" s="91"/>
      <c r="CL1049" s="91"/>
      <c r="CM1049" s="91"/>
      <c r="CN1049" s="91"/>
      <c r="CO1049" s="91"/>
      <c r="CP1049" s="91"/>
      <c r="CQ1049" s="91"/>
      <c r="CR1049" s="91"/>
      <c r="CS1049" s="91"/>
      <c r="CT1049" s="91"/>
      <c r="CU1049" s="91"/>
      <c r="CV1049" s="91"/>
      <c r="CW1049" s="91"/>
      <c r="CX1049" s="91"/>
      <c r="CY1049" s="91"/>
      <c r="CZ1049" s="91"/>
      <c r="DA1049" s="91"/>
      <c r="DB1049" s="91"/>
      <c r="DC1049" s="91"/>
      <c r="DD1049" s="91"/>
      <c r="DE1049" s="91"/>
      <c r="DF1049" s="91"/>
      <c r="DG1049" s="91"/>
      <c r="DH1049" s="91"/>
      <c r="DI1049" s="91"/>
      <c r="DJ1049" s="91"/>
      <c r="DK1049" s="91"/>
      <c r="DL1049" s="91"/>
      <c r="DM1049" s="91"/>
      <c r="DN1049" s="91"/>
      <c r="DO1049" s="91"/>
      <c r="DP1049" s="91"/>
      <c r="DQ1049" s="91"/>
      <c r="DR1049" s="91"/>
      <c r="DS1049" s="91"/>
      <c r="DT1049" s="91"/>
      <c r="DU1049" s="91"/>
      <c r="DV1049" s="91"/>
      <c r="DW1049" s="91"/>
      <c r="DX1049" s="91"/>
      <c r="DY1049" s="91"/>
      <c r="DZ1049" s="91"/>
      <c r="EA1049" s="91"/>
      <c r="EB1049" s="91"/>
      <c r="EC1049" s="91"/>
      <c r="ED1049" s="91"/>
      <c r="EE1049" s="91"/>
      <c r="EF1049" s="91"/>
      <c r="EG1049" s="91"/>
      <c r="EH1049" s="91"/>
      <c r="EI1049" s="91"/>
      <c r="EJ1049" s="91"/>
      <c r="EK1049" s="91"/>
      <c r="EL1049" s="91"/>
      <c r="EM1049" s="91"/>
      <c r="EN1049" s="91"/>
      <c r="EO1049" s="91"/>
      <c r="EP1049" s="91"/>
      <c r="EQ1049" s="91"/>
      <c r="ER1049" s="91"/>
      <c r="ES1049" s="91"/>
      <c r="ET1049" s="91"/>
      <c r="EU1049" s="91"/>
      <c r="EV1049" s="91"/>
      <c r="EW1049" s="91"/>
      <c r="EX1049" s="91"/>
      <c r="EY1049" s="91"/>
      <c r="EZ1049" s="91"/>
      <c r="FA1049" s="91"/>
      <c r="FB1049" s="91"/>
      <c r="FC1049" s="91"/>
      <c r="FD1049" s="91"/>
      <c r="FE1049" s="91"/>
      <c r="FF1049" s="91"/>
      <c r="FG1049" s="91"/>
      <c r="FH1049" s="91"/>
      <c r="FI1049" s="91"/>
      <c r="FJ1049" s="91"/>
      <c r="FK1049" s="91"/>
      <c r="FL1049" s="91"/>
      <c r="FM1049" s="91"/>
      <c r="FN1049" s="91"/>
      <c r="FO1049" s="91"/>
      <c r="FP1049" s="91"/>
      <c r="FQ1049" s="91"/>
      <c r="FR1049" s="91"/>
      <c r="FS1049" s="91"/>
      <c r="FT1049" s="91"/>
      <c r="FU1049" s="91"/>
      <c r="FV1049" s="91"/>
      <c r="FW1049" s="91"/>
      <c r="FX1049" s="91"/>
      <c r="FY1049" s="91"/>
      <c r="FZ1049" s="91"/>
      <c r="GA1049" s="91"/>
      <c r="GB1049" s="91"/>
      <c r="GC1049" s="91"/>
      <c r="GD1049" s="91"/>
      <c r="GE1049" s="91"/>
      <c r="GF1049" s="91"/>
      <c r="GG1049" s="91"/>
      <c r="GH1049" s="91"/>
      <c r="GI1049" s="91"/>
      <c r="GJ1049" s="91"/>
      <c r="GK1049" s="91"/>
      <c r="GL1049" s="91"/>
      <c r="GM1049" s="91"/>
      <c r="GN1049" s="91"/>
      <c r="GO1049" s="91"/>
      <c r="GP1049" s="91"/>
      <c r="GQ1049" s="91"/>
      <c r="GR1049" s="91"/>
      <c r="GS1049" s="91"/>
      <c r="GT1049" s="91"/>
      <c r="GU1049" s="91"/>
      <c r="GV1049" s="91"/>
      <c r="GW1049" s="91"/>
      <c r="GX1049" s="91"/>
      <c r="GY1049" s="91"/>
    </row>
    <row r="1050" spans="1:207" s="118" customFormat="1" ht="30" customHeight="1" x14ac:dyDescent="0.25">
      <c r="A1050" s="331">
        <v>723</v>
      </c>
      <c r="B1050" s="83" t="s">
        <v>1365</v>
      </c>
      <c r="C1050" s="241">
        <v>1969</v>
      </c>
      <c r="D1050" s="241" t="s">
        <v>201</v>
      </c>
      <c r="E1050" s="241" t="s">
        <v>20</v>
      </c>
      <c r="F1050" s="52">
        <v>4</v>
      </c>
      <c r="G1050" s="52">
        <v>5</v>
      </c>
      <c r="H1050" s="249">
        <v>4501.7</v>
      </c>
      <c r="I1050" s="259">
        <v>0</v>
      </c>
      <c r="J1050" s="249">
        <v>4501.7</v>
      </c>
      <c r="K1050" s="257">
        <f t="shared" si="309"/>
        <v>4621292.63</v>
      </c>
      <c r="L1050" s="39">
        <v>0</v>
      </c>
      <c r="M1050" s="39">
        <v>0</v>
      </c>
      <c r="N1050" s="39">
        <v>0</v>
      </c>
      <c r="O1050" s="249">
        <f>'[1]Прод. прилож (2)'!$D$809</f>
        <v>4621292.63</v>
      </c>
      <c r="P1050" s="41">
        <f>K1050/H1050</f>
        <v>1026.5661039162983</v>
      </c>
      <c r="Q1050" s="257">
        <v>9673</v>
      </c>
      <c r="R1050" s="57" t="s">
        <v>92</v>
      </c>
      <c r="S1050" s="103"/>
      <c r="T1050" s="104"/>
      <c r="U1050" s="91"/>
      <c r="V1050" s="91"/>
      <c r="W1050" s="91"/>
      <c r="X1050" s="91"/>
      <c r="Y1050" s="91"/>
      <c r="Z1050" s="91"/>
      <c r="AA1050" s="91"/>
      <c r="AB1050" s="91"/>
      <c r="AC1050" s="91"/>
      <c r="AD1050" s="91"/>
      <c r="AE1050" s="91"/>
      <c r="AF1050" s="91"/>
      <c r="AG1050" s="91"/>
      <c r="AH1050" s="91"/>
      <c r="AI1050" s="91"/>
      <c r="AJ1050" s="91"/>
      <c r="AK1050" s="91"/>
      <c r="AL1050" s="91"/>
      <c r="AM1050" s="91"/>
      <c r="AN1050" s="91"/>
      <c r="AO1050" s="91"/>
      <c r="AP1050" s="91"/>
      <c r="AQ1050" s="91"/>
      <c r="AR1050" s="91"/>
      <c r="AS1050" s="91"/>
      <c r="AT1050" s="91"/>
      <c r="AU1050" s="91"/>
      <c r="AV1050" s="91"/>
      <c r="AW1050" s="91"/>
      <c r="AX1050" s="91"/>
      <c r="AY1050" s="91"/>
      <c r="AZ1050" s="91"/>
      <c r="BA1050" s="91"/>
      <c r="BB1050" s="91"/>
      <c r="BC1050" s="91"/>
      <c r="BD1050" s="91"/>
      <c r="BE1050" s="91"/>
      <c r="BF1050" s="91"/>
      <c r="BG1050" s="91"/>
      <c r="BH1050" s="91"/>
      <c r="BI1050" s="91"/>
      <c r="BJ1050" s="91"/>
      <c r="BK1050" s="91"/>
      <c r="BL1050" s="91"/>
      <c r="BM1050" s="91"/>
      <c r="BN1050" s="91"/>
      <c r="BO1050" s="91"/>
      <c r="BP1050" s="91"/>
      <c r="BQ1050" s="91"/>
      <c r="BR1050" s="91"/>
      <c r="BS1050" s="91"/>
      <c r="BT1050" s="91"/>
      <c r="BU1050" s="91"/>
      <c r="BV1050" s="91"/>
      <c r="BW1050" s="91"/>
      <c r="BX1050" s="91"/>
      <c r="BY1050" s="91"/>
      <c r="BZ1050" s="91"/>
      <c r="CA1050" s="91"/>
      <c r="CB1050" s="91"/>
      <c r="CC1050" s="91"/>
      <c r="CD1050" s="91"/>
      <c r="CE1050" s="91"/>
      <c r="CF1050" s="91"/>
      <c r="CG1050" s="91"/>
      <c r="CH1050" s="91"/>
      <c r="CI1050" s="91"/>
      <c r="CJ1050" s="91"/>
      <c r="CK1050" s="91"/>
      <c r="CL1050" s="91"/>
      <c r="CM1050" s="91"/>
      <c r="CN1050" s="91"/>
      <c r="CO1050" s="91"/>
      <c r="CP1050" s="91"/>
      <c r="CQ1050" s="91"/>
      <c r="CR1050" s="91"/>
      <c r="CS1050" s="91"/>
      <c r="CT1050" s="91"/>
      <c r="CU1050" s="91"/>
      <c r="CV1050" s="91"/>
      <c r="CW1050" s="91"/>
      <c r="CX1050" s="91"/>
      <c r="CY1050" s="91"/>
      <c r="CZ1050" s="91"/>
      <c r="DA1050" s="91"/>
      <c r="DB1050" s="91"/>
      <c r="DC1050" s="91"/>
      <c r="DD1050" s="91"/>
      <c r="DE1050" s="91"/>
      <c r="DF1050" s="91"/>
      <c r="DG1050" s="91"/>
      <c r="DH1050" s="91"/>
      <c r="DI1050" s="91"/>
      <c r="DJ1050" s="91"/>
      <c r="DK1050" s="91"/>
      <c r="DL1050" s="91"/>
      <c r="DM1050" s="91"/>
      <c r="DN1050" s="91"/>
      <c r="DO1050" s="91"/>
      <c r="DP1050" s="91"/>
      <c r="DQ1050" s="91"/>
      <c r="DR1050" s="91"/>
      <c r="DS1050" s="91"/>
      <c r="DT1050" s="91"/>
      <c r="DU1050" s="91"/>
      <c r="DV1050" s="91"/>
      <c r="DW1050" s="91"/>
      <c r="DX1050" s="91"/>
      <c r="DY1050" s="91"/>
      <c r="DZ1050" s="91"/>
      <c r="EA1050" s="91"/>
      <c r="EB1050" s="91"/>
      <c r="EC1050" s="91"/>
      <c r="ED1050" s="91"/>
      <c r="EE1050" s="91"/>
      <c r="EF1050" s="91"/>
      <c r="EG1050" s="91"/>
      <c r="EH1050" s="91"/>
      <c r="EI1050" s="91"/>
      <c r="EJ1050" s="91"/>
      <c r="EK1050" s="91"/>
      <c r="EL1050" s="91"/>
      <c r="EM1050" s="91"/>
      <c r="EN1050" s="91"/>
      <c r="EO1050" s="91"/>
      <c r="EP1050" s="91"/>
      <c r="EQ1050" s="91"/>
      <c r="ER1050" s="91"/>
      <c r="ES1050" s="91"/>
      <c r="ET1050" s="91"/>
      <c r="EU1050" s="91"/>
      <c r="EV1050" s="91"/>
      <c r="EW1050" s="91"/>
      <c r="EX1050" s="91"/>
      <c r="EY1050" s="91"/>
      <c r="EZ1050" s="91"/>
      <c r="FA1050" s="91"/>
      <c r="FB1050" s="91"/>
      <c r="FC1050" s="91"/>
      <c r="FD1050" s="91"/>
      <c r="FE1050" s="91"/>
      <c r="FF1050" s="91"/>
      <c r="FG1050" s="91"/>
      <c r="FH1050" s="91"/>
      <c r="FI1050" s="91"/>
      <c r="FJ1050" s="91"/>
      <c r="FK1050" s="91"/>
      <c r="FL1050" s="91"/>
      <c r="FM1050" s="91"/>
      <c r="FN1050" s="91"/>
      <c r="FO1050" s="91"/>
      <c r="FP1050" s="91"/>
      <c r="FQ1050" s="91"/>
      <c r="FR1050" s="91"/>
      <c r="FS1050" s="91"/>
      <c r="FT1050" s="91"/>
      <c r="FU1050" s="91"/>
      <c r="FV1050" s="91"/>
      <c r="FW1050" s="91"/>
      <c r="FX1050" s="91"/>
      <c r="FY1050" s="91"/>
      <c r="FZ1050" s="91"/>
      <c r="GA1050" s="91"/>
      <c r="GB1050" s="91"/>
      <c r="GC1050" s="91"/>
      <c r="GD1050" s="91"/>
      <c r="GE1050" s="91"/>
      <c r="GF1050" s="91"/>
      <c r="GG1050" s="91"/>
      <c r="GH1050" s="91"/>
      <c r="GI1050" s="91"/>
      <c r="GJ1050" s="91"/>
      <c r="GK1050" s="91"/>
      <c r="GL1050" s="91"/>
      <c r="GM1050" s="91"/>
      <c r="GN1050" s="91"/>
      <c r="GO1050" s="91"/>
      <c r="GP1050" s="91"/>
      <c r="GQ1050" s="91"/>
      <c r="GR1050" s="91"/>
      <c r="GS1050" s="91"/>
      <c r="GT1050" s="91"/>
      <c r="GU1050" s="91"/>
      <c r="GV1050" s="91"/>
      <c r="GW1050" s="91"/>
      <c r="GX1050" s="91"/>
      <c r="GY1050" s="91"/>
    </row>
    <row r="1051" spans="1:207" s="118" customFormat="1" ht="30" customHeight="1" x14ac:dyDescent="0.25">
      <c r="A1051" s="383">
        <v>724</v>
      </c>
      <c r="B1051" s="463" t="s">
        <v>494</v>
      </c>
      <c r="C1051" s="383">
        <v>1954</v>
      </c>
      <c r="D1051" s="383" t="s">
        <v>201</v>
      </c>
      <c r="E1051" s="383" t="s">
        <v>20</v>
      </c>
      <c r="F1051" s="431">
        <v>3</v>
      </c>
      <c r="G1051" s="431">
        <v>4</v>
      </c>
      <c r="H1051" s="415">
        <v>2122.5300000000002</v>
      </c>
      <c r="I1051" s="434">
        <v>510</v>
      </c>
      <c r="J1051" s="415">
        <v>1531.73</v>
      </c>
      <c r="K1051" s="257">
        <f t="shared" ref="K1051" si="318">SUM(L1051:O1051)</f>
        <v>7558550.0300000003</v>
      </c>
      <c r="L1051" s="249">
        <v>0</v>
      </c>
      <c r="M1051" s="249">
        <v>0</v>
      </c>
      <c r="N1051" s="249">
        <v>0</v>
      </c>
      <c r="O1051" s="39">
        <f>'[1]Прод. прилож (2)'!$D$280</f>
        <v>7558550.0300000003</v>
      </c>
      <c r="P1051" s="249">
        <f t="shared" ref="P1051" si="319">K1051/H1051</f>
        <v>3561.1039796846217</v>
      </c>
      <c r="Q1051" s="41">
        <v>9673</v>
      </c>
      <c r="R1051" s="57" t="s">
        <v>91</v>
      </c>
      <c r="S1051" s="147"/>
      <c r="T1051" s="15"/>
      <c r="U1051" s="15"/>
      <c r="V1051" s="15"/>
      <c r="W1051" s="15"/>
      <c r="X1051" s="15"/>
      <c r="Y1051" s="15"/>
      <c r="Z1051" s="15"/>
      <c r="AA1051" s="15"/>
      <c r="AB1051" s="15"/>
      <c r="AC1051" s="15"/>
      <c r="AD1051" s="15"/>
      <c r="AE1051" s="15"/>
      <c r="AF1051" s="15"/>
      <c r="AG1051" s="15"/>
      <c r="AH1051" s="15"/>
      <c r="AI1051" s="15"/>
      <c r="AJ1051" s="15"/>
      <c r="AK1051" s="15"/>
      <c r="AL1051" s="15"/>
      <c r="AM1051" s="15"/>
      <c r="AN1051" s="15"/>
      <c r="AO1051" s="15"/>
      <c r="AP1051" s="15"/>
      <c r="AQ1051" s="15"/>
      <c r="AR1051" s="15"/>
      <c r="AS1051" s="15"/>
      <c r="AT1051" s="15"/>
      <c r="AU1051" s="15"/>
      <c r="AV1051" s="15"/>
      <c r="AW1051" s="15"/>
      <c r="AX1051" s="15"/>
      <c r="AY1051" s="15"/>
      <c r="AZ1051" s="15"/>
      <c r="BA1051" s="15"/>
      <c r="BB1051" s="15"/>
      <c r="BC1051" s="15"/>
      <c r="BD1051" s="15"/>
      <c r="BE1051" s="15"/>
      <c r="BF1051" s="15"/>
      <c r="BG1051" s="15"/>
      <c r="BH1051" s="15"/>
      <c r="BI1051" s="15"/>
      <c r="BJ1051" s="15"/>
      <c r="BK1051" s="15"/>
      <c r="BL1051" s="15"/>
      <c r="BM1051" s="15"/>
      <c r="BN1051" s="15"/>
      <c r="BO1051" s="15"/>
      <c r="BP1051" s="15"/>
      <c r="BQ1051" s="15"/>
      <c r="BR1051" s="15"/>
      <c r="BS1051" s="15"/>
      <c r="BT1051" s="15"/>
      <c r="BU1051" s="15"/>
      <c r="BV1051" s="15"/>
      <c r="BW1051" s="15"/>
      <c r="BX1051" s="15"/>
      <c r="BY1051" s="15"/>
      <c r="BZ1051" s="15"/>
      <c r="CA1051" s="15"/>
      <c r="CB1051" s="15"/>
      <c r="CC1051" s="15"/>
      <c r="CD1051" s="15"/>
      <c r="CE1051" s="15"/>
      <c r="CF1051" s="15"/>
      <c r="CG1051" s="15"/>
      <c r="CH1051" s="15"/>
      <c r="CI1051" s="15"/>
      <c r="CJ1051" s="15"/>
      <c r="CK1051" s="15"/>
      <c r="CL1051" s="15"/>
      <c r="CM1051" s="15"/>
      <c r="CN1051" s="15"/>
      <c r="CO1051" s="15"/>
      <c r="CP1051" s="15"/>
      <c r="CQ1051" s="15"/>
      <c r="CR1051" s="15"/>
      <c r="CS1051" s="15"/>
      <c r="CT1051" s="15"/>
      <c r="CU1051" s="15"/>
      <c r="CV1051" s="15"/>
      <c r="CW1051" s="15"/>
      <c r="CX1051" s="15"/>
      <c r="CY1051" s="15"/>
      <c r="CZ1051" s="15"/>
      <c r="DA1051" s="15"/>
      <c r="DB1051" s="15"/>
      <c r="DC1051" s="15"/>
      <c r="DD1051" s="15"/>
      <c r="DE1051" s="15"/>
      <c r="DF1051" s="15"/>
      <c r="DG1051" s="15"/>
      <c r="DH1051" s="15"/>
      <c r="DI1051" s="15"/>
      <c r="DJ1051" s="15"/>
      <c r="DK1051" s="15"/>
      <c r="DL1051" s="15"/>
      <c r="DM1051" s="15"/>
      <c r="DN1051" s="15"/>
      <c r="DO1051" s="15"/>
      <c r="DP1051" s="15"/>
      <c r="DQ1051" s="15"/>
      <c r="DR1051" s="15"/>
      <c r="DS1051" s="15"/>
      <c r="DT1051" s="15"/>
      <c r="DU1051" s="15"/>
      <c r="DV1051" s="15"/>
      <c r="DW1051" s="15"/>
      <c r="DX1051" s="15"/>
      <c r="DY1051" s="15"/>
      <c r="DZ1051" s="15"/>
      <c r="EA1051" s="15"/>
      <c r="EB1051" s="15"/>
      <c r="EC1051" s="15"/>
      <c r="ED1051" s="15"/>
      <c r="EE1051" s="15"/>
      <c r="EF1051" s="15"/>
      <c r="EG1051" s="15"/>
      <c r="EH1051" s="15"/>
      <c r="EI1051" s="15"/>
      <c r="EJ1051" s="15"/>
      <c r="EK1051" s="15"/>
      <c r="EL1051" s="15"/>
      <c r="EM1051" s="15"/>
      <c r="EN1051" s="15"/>
      <c r="EO1051" s="15"/>
      <c r="EP1051" s="15"/>
      <c r="EQ1051" s="15"/>
      <c r="ER1051" s="15"/>
      <c r="ES1051" s="15"/>
      <c r="ET1051" s="15"/>
      <c r="EU1051" s="15"/>
      <c r="EV1051" s="15"/>
      <c r="EW1051" s="15"/>
      <c r="EX1051" s="15"/>
      <c r="EY1051" s="15"/>
      <c r="EZ1051" s="15"/>
      <c r="FA1051" s="15"/>
      <c r="FB1051" s="15"/>
      <c r="FC1051" s="15"/>
      <c r="FD1051" s="15"/>
      <c r="FE1051" s="15"/>
      <c r="FF1051" s="15"/>
      <c r="FG1051" s="15"/>
      <c r="FH1051" s="15"/>
      <c r="FI1051" s="15"/>
      <c r="FJ1051" s="15"/>
      <c r="FK1051" s="15"/>
      <c r="FL1051" s="15"/>
      <c r="FM1051" s="15"/>
      <c r="FN1051" s="15"/>
      <c r="FO1051" s="15"/>
      <c r="FP1051" s="15"/>
      <c r="FQ1051" s="15"/>
      <c r="FR1051" s="15"/>
      <c r="FS1051" s="15"/>
      <c r="FT1051" s="15"/>
      <c r="FU1051" s="15"/>
      <c r="FV1051" s="15"/>
      <c r="FW1051" s="15"/>
      <c r="FX1051" s="15"/>
      <c r="FY1051" s="15"/>
      <c r="FZ1051" s="15"/>
      <c r="GA1051" s="15"/>
      <c r="GB1051" s="15"/>
      <c r="GC1051" s="15"/>
      <c r="GD1051" s="15"/>
      <c r="GE1051" s="15"/>
      <c r="GF1051" s="15"/>
      <c r="GG1051" s="15"/>
      <c r="GH1051" s="15"/>
      <c r="GI1051" s="15"/>
      <c r="GJ1051" s="15"/>
      <c r="GK1051" s="15"/>
      <c r="GL1051" s="15"/>
      <c r="GM1051" s="15"/>
      <c r="GN1051" s="15"/>
      <c r="GO1051" s="15"/>
      <c r="GP1051" s="15"/>
      <c r="GQ1051" s="15"/>
      <c r="GR1051" s="15"/>
      <c r="GS1051" s="15"/>
      <c r="GT1051" s="15"/>
      <c r="GU1051" s="15"/>
      <c r="GV1051" s="15"/>
      <c r="GW1051" s="15"/>
      <c r="GX1051" s="15"/>
      <c r="GY1051" s="15"/>
    </row>
    <row r="1052" spans="1:207" s="118" customFormat="1" ht="30" customHeight="1" x14ac:dyDescent="0.25">
      <c r="A1052" s="384"/>
      <c r="B1052" s="464" t="s">
        <v>494</v>
      </c>
      <c r="C1052" s="384">
        <v>1954</v>
      </c>
      <c r="D1052" s="384" t="s">
        <v>201</v>
      </c>
      <c r="E1052" s="384" t="s">
        <v>20</v>
      </c>
      <c r="F1052" s="432">
        <v>3</v>
      </c>
      <c r="G1052" s="432">
        <v>4</v>
      </c>
      <c r="H1052" s="416">
        <v>2122.5300000000002</v>
      </c>
      <c r="I1052" s="435">
        <v>510</v>
      </c>
      <c r="J1052" s="416">
        <v>1531.73</v>
      </c>
      <c r="K1052" s="257">
        <f t="shared" si="309"/>
        <v>5729764.8499999996</v>
      </c>
      <c r="L1052" s="249">
        <v>0</v>
      </c>
      <c r="M1052" s="249">
        <v>0</v>
      </c>
      <c r="N1052" s="249">
        <v>0</v>
      </c>
      <c r="O1052" s="39">
        <f>'[1]Прод. прилож (2)'!$D$811</f>
        <v>5729764.8499999996</v>
      </c>
      <c r="P1052" s="249">
        <f t="shared" si="312"/>
        <v>2699.4976985013163</v>
      </c>
      <c r="Q1052" s="41">
        <v>9673</v>
      </c>
      <c r="R1052" s="57" t="s">
        <v>92</v>
      </c>
      <c r="S1052" s="46"/>
      <c r="T1052" s="15"/>
      <c r="U1052" s="15"/>
      <c r="V1052" s="15"/>
      <c r="W1052" s="15"/>
      <c r="X1052" s="15"/>
      <c r="Y1052" s="15"/>
      <c r="Z1052" s="15"/>
      <c r="AA1052" s="15"/>
      <c r="AB1052" s="15"/>
      <c r="AC1052" s="15"/>
      <c r="AD1052" s="15"/>
      <c r="AE1052" s="15"/>
      <c r="AF1052" s="15"/>
      <c r="AG1052" s="15"/>
      <c r="AH1052" s="15"/>
      <c r="AI1052" s="15"/>
      <c r="AJ1052" s="15"/>
      <c r="AK1052" s="15"/>
      <c r="AL1052" s="15"/>
      <c r="AM1052" s="15"/>
      <c r="AN1052" s="15"/>
      <c r="AO1052" s="15"/>
      <c r="AP1052" s="15"/>
      <c r="AQ1052" s="15"/>
      <c r="AR1052" s="15"/>
      <c r="AS1052" s="15"/>
      <c r="AT1052" s="15"/>
      <c r="AU1052" s="15"/>
      <c r="AV1052" s="15"/>
      <c r="AW1052" s="15"/>
      <c r="AX1052" s="15"/>
      <c r="AY1052" s="15"/>
      <c r="AZ1052" s="15"/>
      <c r="BA1052" s="15"/>
      <c r="BB1052" s="15"/>
      <c r="BC1052" s="15"/>
      <c r="BD1052" s="15"/>
      <c r="BE1052" s="15"/>
      <c r="BF1052" s="15"/>
      <c r="BG1052" s="15"/>
      <c r="BH1052" s="15"/>
      <c r="BI1052" s="15"/>
      <c r="BJ1052" s="15"/>
      <c r="BK1052" s="15"/>
      <c r="BL1052" s="15"/>
      <c r="BM1052" s="15"/>
      <c r="BN1052" s="15"/>
      <c r="BO1052" s="15"/>
      <c r="BP1052" s="15"/>
      <c r="BQ1052" s="15"/>
      <c r="BR1052" s="15"/>
      <c r="BS1052" s="15"/>
      <c r="BT1052" s="15"/>
      <c r="BU1052" s="15"/>
      <c r="BV1052" s="15"/>
      <c r="BW1052" s="15"/>
      <c r="BX1052" s="15"/>
      <c r="BY1052" s="15"/>
      <c r="BZ1052" s="15"/>
      <c r="CA1052" s="15"/>
      <c r="CB1052" s="15"/>
      <c r="CC1052" s="15"/>
      <c r="CD1052" s="15"/>
      <c r="CE1052" s="15"/>
      <c r="CF1052" s="15"/>
      <c r="CG1052" s="15"/>
      <c r="CH1052" s="15"/>
      <c r="CI1052" s="15"/>
      <c r="CJ1052" s="15"/>
      <c r="CK1052" s="15"/>
      <c r="CL1052" s="15"/>
      <c r="CM1052" s="15"/>
      <c r="CN1052" s="15"/>
      <c r="CO1052" s="15"/>
      <c r="CP1052" s="15"/>
      <c r="CQ1052" s="15"/>
      <c r="CR1052" s="15"/>
      <c r="CS1052" s="15"/>
      <c r="CT1052" s="15"/>
      <c r="CU1052" s="15"/>
      <c r="CV1052" s="15"/>
      <c r="CW1052" s="15"/>
      <c r="CX1052" s="15"/>
      <c r="CY1052" s="15"/>
      <c r="CZ1052" s="15"/>
      <c r="DA1052" s="15"/>
      <c r="DB1052" s="15"/>
      <c r="DC1052" s="15"/>
      <c r="DD1052" s="15"/>
      <c r="DE1052" s="15"/>
      <c r="DF1052" s="15"/>
      <c r="DG1052" s="15"/>
      <c r="DH1052" s="15"/>
      <c r="DI1052" s="15"/>
      <c r="DJ1052" s="15"/>
      <c r="DK1052" s="15"/>
      <c r="DL1052" s="15"/>
      <c r="DM1052" s="15"/>
      <c r="DN1052" s="15"/>
      <c r="DO1052" s="15"/>
      <c r="DP1052" s="15"/>
      <c r="DQ1052" s="15"/>
      <c r="DR1052" s="15"/>
      <c r="DS1052" s="15"/>
      <c r="DT1052" s="15"/>
      <c r="DU1052" s="15"/>
      <c r="DV1052" s="15"/>
      <c r="DW1052" s="15"/>
      <c r="DX1052" s="15"/>
      <c r="DY1052" s="15"/>
      <c r="DZ1052" s="15"/>
      <c r="EA1052" s="15"/>
      <c r="EB1052" s="15"/>
      <c r="EC1052" s="15"/>
      <c r="ED1052" s="15"/>
      <c r="EE1052" s="15"/>
      <c r="EF1052" s="15"/>
      <c r="EG1052" s="15"/>
      <c r="EH1052" s="15"/>
      <c r="EI1052" s="15"/>
      <c r="EJ1052" s="15"/>
      <c r="EK1052" s="15"/>
      <c r="EL1052" s="15"/>
      <c r="EM1052" s="15"/>
      <c r="EN1052" s="15"/>
      <c r="EO1052" s="15"/>
      <c r="EP1052" s="15"/>
      <c r="EQ1052" s="15"/>
      <c r="ER1052" s="15"/>
      <c r="ES1052" s="15"/>
      <c r="ET1052" s="15"/>
      <c r="EU1052" s="15"/>
      <c r="EV1052" s="15"/>
      <c r="EW1052" s="15"/>
      <c r="EX1052" s="15"/>
      <c r="EY1052" s="15"/>
      <c r="EZ1052" s="15"/>
      <c r="FA1052" s="15"/>
      <c r="FB1052" s="15"/>
      <c r="FC1052" s="15"/>
      <c r="FD1052" s="15"/>
      <c r="FE1052" s="15"/>
      <c r="FF1052" s="15"/>
      <c r="FG1052" s="15"/>
      <c r="FH1052" s="15"/>
      <c r="FI1052" s="15"/>
      <c r="FJ1052" s="15"/>
      <c r="FK1052" s="15"/>
      <c r="FL1052" s="15"/>
      <c r="FM1052" s="15"/>
      <c r="FN1052" s="15"/>
      <c r="FO1052" s="15"/>
      <c r="FP1052" s="15"/>
      <c r="FQ1052" s="15"/>
      <c r="FR1052" s="15"/>
      <c r="FS1052" s="15"/>
      <c r="FT1052" s="15"/>
      <c r="FU1052" s="15"/>
      <c r="FV1052" s="15"/>
      <c r="FW1052" s="15"/>
      <c r="FX1052" s="15"/>
      <c r="FY1052" s="15"/>
      <c r="FZ1052" s="15"/>
      <c r="GA1052" s="15"/>
      <c r="GB1052" s="15"/>
      <c r="GC1052" s="15"/>
      <c r="GD1052" s="15"/>
      <c r="GE1052" s="15"/>
      <c r="GF1052" s="15"/>
      <c r="GG1052" s="15"/>
      <c r="GH1052" s="15"/>
      <c r="GI1052" s="15"/>
      <c r="GJ1052" s="15"/>
      <c r="GK1052" s="15"/>
      <c r="GL1052" s="15"/>
      <c r="GM1052" s="15"/>
      <c r="GN1052" s="15"/>
      <c r="GO1052" s="15"/>
      <c r="GP1052" s="15"/>
      <c r="GQ1052" s="15"/>
      <c r="GR1052" s="15"/>
      <c r="GS1052" s="15"/>
      <c r="GT1052" s="15"/>
      <c r="GU1052" s="15"/>
      <c r="GV1052" s="15"/>
      <c r="GW1052" s="15"/>
      <c r="GX1052" s="15"/>
      <c r="GY1052" s="15"/>
    </row>
    <row r="1053" spans="1:207" s="118" customFormat="1" ht="30" customHeight="1" x14ac:dyDescent="0.25">
      <c r="A1053" s="419">
        <v>725</v>
      </c>
      <c r="B1053" s="370" t="s">
        <v>495</v>
      </c>
      <c r="C1053" s="374">
        <v>1962</v>
      </c>
      <c r="D1053" s="374" t="s">
        <v>201</v>
      </c>
      <c r="E1053" s="403" t="s">
        <v>20</v>
      </c>
      <c r="F1053" s="413">
        <v>5</v>
      </c>
      <c r="G1053" s="413">
        <v>2</v>
      </c>
      <c r="H1053" s="415">
        <v>1744.82</v>
      </c>
      <c r="I1053" s="417">
        <v>131.9</v>
      </c>
      <c r="J1053" s="415">
        <v>1269.6400000000001</v>
      </c>
      <c r="K1053" s="257">
        <f t="shared" ref="K1053" si="320">SUM(L1053:O1053)</f>
        <v>5280118.43</v>
      </c>
      <c r="L1053" s="249">
        <v>0</v>
      </c>
      <c r="M1053" s="249">
        <v>0</v>
      </c>
      <c r="N1053" s="249">
        <v>0</v>
      </c>
      <c r="O1053" s="39">
        <f>'[1]Прод. прилож (2)'!$D$281</f>
        <v>5280118.43</v>
      </c>
      <c r="P1053" s="249">
        <f t="shared" ref="P1053" si="321">K1053/H1053</f>
        <v>3026.1679886750494</v>
      </c>
      <c r="Q1053" s="41">
        <v>9673</v>
      </c>
      <c r="R1053" s="57" t="s">
        <v>91</v>
      </c>
      <c r="S1053" s="147"/>
      <c r="T1053" s="16"/>
      <c r="U1053" s="15"/>
      <c r="V1053" s="15"/>
      <c r="W1053" s="15"/>
      <c r="X1053" s="15"/>
      <c r="Y1053" s="15"/>
      <c r="Z1053" s="15"/>
      <c r="AA1053" s="15"/>
      <c r="AB1053" s="15"/>
      <c r="AC1053" s="15"/>
      <c r="AD1053" s="15"/>
      <c r="AE1053" s="15"/>
      <c r="AF1053" s="15"/>
      <c r="AG1053" s="15"/>
      <c r="AH1053" s="15"/>
      <c r="AI1053" s="15"/>
      <c r="AJ1053" s="15"/>
      <c r="AK1053" s="15"/>
      <c r="AL1053" s="15"/>
      <c r="AM1053" s="15"/>
      <c r="AN1053" s="15"/>
      <c r="AO1053" s="15"/>
      <c r="AP1053" s="15"/>
      <c r="AQ1053" s="15"/>
      <c r="AR1053" s="15"/>
      <c r="AS1053" s="15"/>
      <c r="AT1053" s="15"/>
      <c r="AU1053" s="15"/>
      <c r="AV1053" s="15"/>
      <c r="AW1053" s="15"/>
      <c r="AX1053" s="15"/>
      <c r="AY1053" s="15"/>
      <c r="AZ1053" s="15"/>
      <c r="BA1053" s="15"/>
      <c r="BB1053" s="15"/>
      <c r="BC1053" s="15"/>
      <c r="BD1053" s="15"/>
      <c r="BE1053" s="15"/>
      <c r="BF1053" s="15"/>
      <c r="BG1053" s="15"/>
      <c r="BH1053" s="15"/>
      <c r="BI1053" s="15"/>
      <c r="BJ1053" s="15"/>
      <c r="BK1053" s="15"/>
      <c r="BL1053" s="15"/>
      <c r="BM1053" s="15"/>
      <c r="BN1053" s="15"/>
      <c r="BO1053" s="15"/>
      <c r="BP1053" s="15"/>
      <c r="BQ1053" s="15"/>
      <c r="BR1053" s="15"/>
      <c r="BS1053" s="15"/>
      <c r="BT1053" s="15"/>
      <c r="BU1053" s="15"/>
      <c r="BV1053" s="15"/>
      <c r="BW1053" s="15"/>
      <c r="BX1053" s="15"/>
      <c r="BY1053" s="15"/>
      <c r="BZ1053" s="15"/>
      <c r="CA1053" s="15"/>
      <c r="CB1053" s="15"/>
      <c r="CC1053" s="15"/>
      <c r="CD1053" s="15"/>
      <c r="CE1053" s="15"/>
      <c r="CF1053" s="15"/>
      <c r="CG1053" s="15"/>
      <c r="CH1053" s="15"/>
      <c r="CI1053" s="15"/>
      <c r="CJ1053" s="15"/>
      <c r="CK1053" s="15"/>
      <c r="CL1053" s="15"/>
      <c r="CM1053" s="15"/>
      <c r="CN1053" s="15"/>
      <c r="CO1053" s="15"/>
      <c r="CP1053" s="15"/>
      <c r="CQ1053" s="15"/>
      <c r="CR1053" s="15"/>
      <c r="CS1053" s="15"/>
      <c r="CT1053" s="15"/>
      <c r="CU1053" s="15"/>
      <c r="CV1053" s="15"/>
      <c r="CW1053" s="15"/>
      <c r="CX1053" s="15"/>
      <c r="CY1053" s="15"/>
      <c r="CZ1053" s="15"/>
      <c r="DA1053" s="15"/>
      <c r="DB1053" s="15"/>
      <c r="DC1053" s="15"/>
      <c r="DD1053" s="15"/>
      <c r="DE1053" s="15"/>
      <c r="DF1053" s="15"/>
      <c r="DG1053" s="15"/>
      <c r="DH1053" s="15"/>
      <c r="DI1053" s="15"/>
      <c r="DJ1053" s="15"/>
      <c r="DK1053" s="15"/>
      <c r="DL1053" s="15"/>
      <c r="DM1053" s="15"/>
      <c r="DN1053" s="15"/>
      <c r="DO1053" s="15"/>
      <c r="DP1053" s="15"/>
      <c r="DQ1053" s="15"/>
      <c r="DR1053" s="15"/>
      <c r="DS1053" s="15"/>
      <c r="DT1053" s="15"/>
      <c r="DU1053" s="15"/>
      <c r="DV1053" s="15"/>
      <c r="DW1053" s="15"/>
      <c r="DX1053" s="15"/>
      <c r="DY1053" s="15"/>
      <c r="DZ1053" s="15"/>
      <c r="EA1053" s="15"/>
      <c r="EB1053" s="15"/>
      <c r="EC1053" s="15"/>
      <c r="ED1053" s="15"/>
      <c r="EE1053" s="15"/>
      <c r="EF1053" s="15"/>
      <c r="EG1053" s="15"/>
      <c r="EH1053" s="15"/>
      <c r="EI1053" s="15"/>
      <c r="EJ1053" s="15"/>
      <c r="EK1053" s="15"/>
      <c r="EL1053" s="15"/>
      <c r="EM1053" s="15"/>
      <c r="EN1053" s="15"/>
      <c r="EO1053" s="15"/>
      <c r="EP1053" s="15"/>
      <c r="EQ1053" s="15"/>
      <c r="ER1053" s="15"/>
      <c r="ES1053" s="15"/>
      <c r="ET1053" s="15"/>
      <c r="EU1053" s="15"/>
      <c r="EV1053" s="15"/>
      <c r="EW1053" s="15"/>
      <c r="EX1053" s="15"/>
      <c r="EY1053" s="15"/>
      <c r="EZ1053" s="15"/>
      <c r="FA1053" s="15"/>
      <c r="FB1053" s="15"/>
      <c r="FC1053" s="15"/>
      <c r="FD1053" s="15"/>
      <c r="FE1053" s="15"/>
      <c r="FF1053" s="15"/>
      <c r="FG1053" s="15"/>
      <c r="FH1053" s="15"/>
      <c r="FI1053" s="15"/>
      <c r="FJ1053" s="15"/>
      <c r="FK1053" s="15"/>
      <c r="FL1053" s="15"/>
      <c r="FM1053" s="15"/>
      <c r="FN1053" s="15"/>
      <c r="FO1053" s="15"/>
      <c r="FP1053" s="15"/>
      <c r="FQ1053" s="15"/>
      <c r="FR1053" s="15"/>
      <c r="FS1053" s="15"/>
      <c r="FT1053" s="15"/>
      <c r="FU1053" s="15"/>
      <c r="FV1053" s="15"/>
      <c r="FW1053" s="15"/>
      <c r="FX1053" s="15"/>
      <c r="FY1053" s="15"/>
      <c r="FZ1053" s="15"/>
      <c r="GA1053" s="15"/>
      <c r="GB1053" s="15"/>
      <c r="GC1053" s="15"/>
      <c r="GD1053" s="15"/>
      <c r="GE1053" s="15"/>
      <c r="GF1053" s="15"/>
      <c r="GG1053" s="15"/>
      <c r="GH1053" s="15"/>
      <c r="GI1053" s="15"/>
      <c r="GJ1053" s="15"/>
      <c r="GK1053" s="15"/>
      <c r="GL1053" s="15"/>
      <c r="GM1053" s="15"/>
      <c r="GN1053" s="15"/>
      <c r="GO1053" s="15"/>
      <c r="GP1053" s="15"/>
      <c r="GQ1053" s="15"/>
      <c r="GR1053" s="15"/>
      <c r="GS1053" s="15"/>
      <c r="GT1053" s="15"/>
      <c r="GU1053" s="15"/>
      <c r="GV1053" s="15"/>
      <c r="GW1053" s="15"/>
      <c r="GX1053" s="15"/>
      <c r="GY1053" s="15"/>
    </row>
    <row r="1054" spans="1:207" s="118" customFormat="1" ht="30" customHeight="1" x14ac:dyDescent="0.25">
      <c r="A1054" s="420"/>
      <c r="B1054" s="371"/>
      <c r="C1054" s="375"/>
      <c r="D1054" s="375"/>
      <c r="E1054" s="404"/>
      <c r="F1054" s="414"/>
      <c r="G1054" s="414"/>
      <c r="H1054" s="416"/>
      <c r="I1054" s="418"/>
      <c r="J1054" s="416"/>
      <c r="K1054" s="257">
        <f t="shared" si="309"/>
        <v>1105029.96</v>
      </c>
      <c r="L1054" s="249">
        <v>0</v>
      </c>
      <c r="M1054" s="249">
        <v>0</v>
      </c>
      <c r="N1054" s="249">
        <v>0</v>
      </c>
      <c r="O1054" s="39">
        <f>'[1]Прод. прилож (2)'!$D$814</f>
        <v>1105029.96</v>
      </c>
      <c r="P1054" s="249">
        <f>K1054/H1053</f>
        <v>633.32031957451204</v>
      </c>
      <c r="Q1054" s="41">
        <v>9673</v>
      </c>
      <c r="R1054" s="57" t="s">
        <v>92</v>
      </c>
      <c r="S1054" s="53"/>
      <c r="T1054" s="16"/>
      <c r="U1054" s="15"/>
      <c r="V1054" s="15"/>
      <c r="W1054" s="15"/>
      <c r="X1054" s="15"/>
      <c r="Y1054" s="15"/>
      <c r="Z1054" s="15"/>
      <c r="AA1054" s="15"/>
      <c r="AB1054" s="15"/>
      <c r="AC1054" s="15"/>
      <c r="AD1054" s="15"/>
      <c r="AE1054" s="15"/>
      <c r="AF1054" s="15"/>
      <c r="AG1054" s="15"/>
      <c r="AH1054" s="15"/>
      <c r="AI1054" s="15"/>
      <c r="AJ1054" s="15"/>
      <c r="AK1054" s="15"/>
      <c r="AL1054" s="15"/>
      <c r="AM1054" s="15"/>
      <c r="AN1054" s="15"/>
      <c r="AO1054" s="15"/>
      <c r="AP1054" s="15"/>
      <c r="AQ1054" s="15"/>
      <c r="AR1054" s="15"/>
      <c r="AS1054" s="15"/>
      <c r="AT1054" s="15"/>
      <c r="AU1054" s="15"/>
      <c r="AV1054" s="15"/>
      <c r="AW1054" s="15"/>
      <c r="AX1054" s="15"/>
      <c r="AY1054" s="15"/>
      <c r="AZ1054" s="15"/>
      <c r="BA1054" s="15"/>
      <c r="BB1054" s="15"/>
      <c r="BC1054" s="15"/>
      <c r="BD1054" s="15"/>
      <c r="BE1054" s="15"/>
      <c r="BF1054" s="15"/>
      <c r="BG1054" s="15"/>
      <c r="BH1054" s="15"/>
      <c r="BI1054" s="15"/>
      <c r="BJ1054" s="15"/>
      <c r="BK1054" s="15"/>
      <c r="BL1054" s="15"/>
      <c r="BM1054" s="15"/>
      <c r="BN1054" s="15"/>
      <c r="BO1054" s="15"/>
      <c r="BP1054" s="15"/>
      <c r="BQ1054" s="15"/>
      <c r="BR1054" s="15"/>
      <c r="BS1054" s="15"/>
      <c r="BT1054" s="15"/>
      <c r="BU1054" s="15"/>
      <c r="BV1054" s="15"/>
      <c r="BW1054" s="15"/>
      <c r="BX1054" s="15"/>
      <c r="BY1054" s="15"/>
      <c r="BZ1054" s="15"/>
      <c r="CA1054" s="15"/>
      <c r="CB1054" s="15"/>
      <c r="CC1054" s="15"/>
      <c r="CD1054" s="15"/>
      <c r="CE1054" s="15"/>
      <c r="CF1054" s="15"/>
      <c r="CG1054" s="15"/>
      <c r="CH1054" s="15"/>
      <c r="CI1054" s="15"/>
      <c r="CJ1054" s="15"/>
      <c r="CK1054" s="15"/>
      <c r="CL1054" s="15"/>
      <c r="CM1054" s="15"/>
      <c r="CN1054" s="15"/>
      <c r="CO1054" s="15"/>
      <c r="CP1054" s="15"/>
      <c r="CQ1054" s="15"/>
      <c r="CR1054" s="15"/>
      <c r="CS1054" s="15"/>
      <c r="CT1054" s="15"/>
      <c r="CU1054" s="15"/>
      <c r="CV1054" s="15"/>
      <c r="CW1054" s="15"/>
      <c r="CX1054" s="15"/>
      <c r="CY1054" s="15"/>
      <c r="CZ1054" s="15"/>
      <c r="DA1054" s="15"/>
      <c r="DB1054" s="15"/>
      <c r="DC1054" s="15"/>
      <c r="DD1054" s="15"/>
      <c r="DE1054" s="15"/>
      <c r="DF1054" s="15"/>
      <c r="DG1054" s="15"/>
      <c r="DH1054" s="15"/>
      <c r="DI1054" s="15"/>
      <c r="DJ1054" s="15"/>
      <c r="DK1054" s="15"/>
      <c r="DL1054" s="15"/>
      <c r="DM1054" s="15"/>
      <c r="DN1054" s="15"/>
      <c r="DO1054" s="15"/>
      <c r="DP1054" s="15"/>
      <c r="DQ1054" s="15"/>
      <c r="DR1054" s="15"/>
      <c r="DS1054" s="15"/>
      <c r="DT1054" s="15"/>
      <c r="DU1054" s="15"/>
      <c r="DV1054" s="15"/>
      <c r="DW1054" s="15"/>
      <c r="DX1054" s="15"/>
      <c r="DY1054" s="15"/>
      <c r="DZ1054" s="15"/>
      <c r="EA1054" s="15"/>
      <c r="EB1054" s="15"/>
      <c r="EC1054" s="15"/>
      <c r="ED1054" s="15"/>
      <c r="EE1054" s="15"/>
      <c r="EF1054" s="15"/>
      <c r="EG1054" s="15"/>
      <c r="EH1054" s="15"/>
      <c r="EI1054" s="15"/>
      <c r="EJ1054" s="15"/>
      <c r="EK1054" s="15"/>
      <c r="EL1054" s="15"/>
      <c r="EM1054" s="15"/>
      <c r="EN1054" s="15"/>
      <c r="EO1054" s="15"/>
      <c r="EP1054" s="15"/>
      <c r="EQ1054" s="15"/>
      <c r="ER1054" s="15"/>
      <c r="ES1054" s="15"/>
      <c r="ET1054" s="15"/>
      <c r="EU1054" s="15"/>
      <c r="EV1054" s="15"/>
      <c r="EW1054" s="15"/>
      <c r="EX1054" s="15"/>
      <c r="EY1054" s="15"/>
      <c r="EZ1054" s="15"/>
      <c r="FA1054" s="15"/>
      <c r="FB1054" s="15"/>
      <c r="FC1054" s="15"/>
      <c r="FD1054" s="15"/>
      <c r="FE1054" s="15"/>
      <c r="FF1054" s="15"/>
      <c r="FG1054" s="15"/>
      <c r="FH1054" s="15"/>
      <c r="FI1054" s="15"/>
      <c r="FJ1054" s="15"/>
      <c r="FK1054" s="15"/>
      <c r="FL1054" s="15"/>
      <c r="FM1054" s="15"/>
      <c r="FN1054" s="15"/>
      <c r="FO1054" s="15"/>
      <c r="FP1054" s="15"/>
      <c r="FQ1054" s="15"/>
      <c r="FR1054" s="15"/>
      <c r="FS1054" s="15"/>
      <c r="FT1054" s="15"/>
      <c r="FU1054" s="15"/>
      <c r="FV1054" s="15"/>
      <c r="FW1054" s="15"/>
      <c r="FX1054" s="15"/>
      <c r="FY1054" s="15"/>
      <c r="FZ1054" s="15"/>
      <c r="GA1054" s="15"/>
      <c r="GB1054" s="15"/>
      <c r="GC1054" s="15"/>
      <c r="GD1054" s="15"/>
      <c r="GE1054" s="15"/>
      <c r="GF1054" s="15"/>
      <c r="GG1054" s="15"/>
      <c r="GH1054" s="15"/>
      <c r="GI1054" s="15"/>
      <c r="GJ1054" s="15"/>
      <c r="GK1054" s="15"/>
      <c r="GL1054" s="15"/>
      <c r="GM1054" s="15"/>
      <c r="GN1054" s="15"/>
      <c r="GO1054" s="15"/>
      <c r="GP1054" s="15"/>
      <c r="GQ1054" s="15"/>
      <c r="GR1054" s="15"/>
      <c r="GS1054" s="15"/>
      <c r="GT1054" s="15"/>
      <c r="GU1054" s="15"/>
      <c r="GV1054" s="15"/>
      <c r="GW1054" s="15"/>
      <c r="GX1054" s="15"/>
      <c r="GY1054" s="15"/>
    </row>
    <row r="1055" spans="1:207" s="118" customFormat="1" ht="30" customHeight="1" x14ac:dyDescent="0.25">
      <c r="A1055" s="171">
        <v>726</v>
      </c>
      <c r="B1055" s="201" t="s">
        <v>1405</v>
      </c>
      <c r="C1055" s="180">
        <v>1952</v>
      </c>
      <c r="D1055" s="180" t="s">
        <v>201</v>
      </c>
      <c r="E1055" s="182" t="s">
        <v>20</v>
      </c>
      <c r="F1055" s="184">
        <v>5</v>
      </c>
      <c r="G1055" s="184">
        <v>8</v>
      </c>
      <c r="H1055" s="186">
        <v>7484.13</v>
      </c>
      <c r="I1055" s="188">
        <v>458.9</v>
      </c>
      <c r="J1055" s="186">
        <v>4673.6099999999997</v>
      </c>
      <c r="K1055" s="257">
        <f>SUM(L1055:O1055)</f>
        <v>29635140.190000001</v>
      </c>
      <c r="L1055" s="249">
        <v>0</v>
      </c>
      <c r="M1055" s="249">
        <v>0</v>
      </c>
      <c r="N1055" s="249">
        <v>0</v>
      </c>
      <c r="O1055" s="39">
        <f>'[1]Прод. прилож (2)'!$D$815</f>
        <v>29635140.190000001</v>
      </c>
      <c r="P1055" s="249">
        <f t="shared" ref="P1055:P1060" si="322">K1055/H1055</f>
        <v>3959.7308157394382</v>
      </c>
      <c r="Q1055" s="41">
        <v>9673</v>
      </c>
      <c r="R1055" s="57" t="s">
        <v>92</v>
      </c>
      <c r="S1055" s="53"/>
      <c r="T1055" s="16"/>
      <c r="U1055" s="15"/>
      <c r="V1055" s="15"/>
      <c r="W1055" s="15"/>
      <c r="X1055" s="15"/>
      <c r="Y1055" s="15"/>
      <c r="Z1055" s="15"/>
      <c r="AA1055" s="15"/>
      <c r="AB1055" s="15"/>
      <c r="AC1055" s="15"/>
      <c r="AD1055" s="15"/>
      <c r="AE1055" s="15"/>
      <c r="AF1055" s="15"/>
      <c r="AG1055" s="15"/>
      <c r="AH1055" s="15"/>
      <c r="AI1055" s="15"/>
      <c r="AJ1055" s="15"/>
      <c r="AK1055" s="15"/>
      <c r="AL1055" s="15"/>
      <c r="AM1055" s="15"/>
      <c r="AN1055" s="15"/>
      <c r="AO1055" s="15"/>
      <c r="AP1055" s="15"/>
      <c r="AQ1055" s="15"/>
      <c r="AR1055" s="15"/>
      <c r="AS1055" s="15"/>
      <c r="AT1055" s="15"/>
      <c r="AU1055" s="15"/>
      <c r="AV1055" s="15"/>
      <c r="AW1055" s="15"/>
      <c r="AX1055" s="15"/>
      <c r="AY1055" s="15"/>
      <c r="AZ1055" s="15"/>
      <c r="BA1055" s="15"/>
      <c r="BB1055" s="15"/>
      <c r="BC1055" s="15"/>
      <c r="BD1055" s="15"/>
      <c r="BE1055" s="15"/>
      <c r="BF1055" s="15"/>
      <c r="BG1055" s="15"/>
      <c r="BH1055" s="15"/>
      <c r="BI1055" s="15"/>
      <c r="BJ1055" s="15"/>
      <c r="BK1055" s="15"/>
      <c r="BL1055" s="15"/>
      <c r="BM1055" s="15"/>
      <c r="BN1055" s="15"/>
      <c r="BO1055" s="15"/>
      <c r="BP1055" s="15"/>
      <c r="BQ1055" s="15"/>
      <c r="BR1055" s="15"/>
      <c r="BS1055" s="15"/>
      <c r="BT1055" s="15"/>
      <c r="BU1055" s="15"/>
      <c r="BV1055" s="15"/>
      <c r="BW1055" s="15"/>
      <c r="BX1055" s="15"/>
      <c r="BY1055" s="15"/>
      <c r="BZ1055" s="15"/>
      <c r="CA1055" s="15"/>
      <c r="CB1055" s="15"/>
      <c r="CC1055" s="15"/>
      <c r="CD1055" s="15"/>
      <c r="CE1055" s="15"/>
      <c r="CF1055" s="15"/>
      <c r="CG1055" s="15"/>
      <c r="CH1055" s="15"/>
      <c r="CI1055" s="15"/>
      <c r="CJ1055" s="15"/>
      <c r="CK1055" s="15"/>
      <c r="CL1055" s="15"/>
      <c r="CM1055" s="15"/>
      <c r="CN1055" s="15"/>
      <c r="CO1055" s="15"/>
      <c r="CP1055" s="15"/>
      <c r="CQ1055" s="15"/>
      <c r="CR1055" s="15"/>
      <c r="CS1055" s="15"/>
      <c r="CT1055" s="15"/>
      <c r="CU1055" s="15"/>
      <c r="CV1055" s="15"/>
      <c r="CW1055" s="15"/>
      <c r="CX1055" s="15"/>
      <c r="CY1055" s="15"/>
      <c r="CZ1055" s="15"/>
      <c r="DA1055" s="15"/>
      <c r="DB1055" s="15"/>
      <c r="DC1055" s="15"/>
      <c r="DD1055" s="15"/>
      <c r="DE1055" s="15"/>
      <c r="DF1055" s="15"/>
      <c r="DG1055" s="15"/>
      <c r="DH1055" s="15"/>
      <c r="DI1055" s="15"/>
      <c r="DJ1055" s="15"/>
      <c r="DK1055" s="15"/>
      <c r="DL1055" s="15"/>
      <c r="DM1055" s="15"/>
      <c r="DN1055" s="15"/>
      <c r="DO1055" s="15"/>
      <c r="DP1055" s="15"/>
      <c r="DQ1055" s="15"/>
      <c r="DR1055" s="15"/>
      <c r="DS1055" s="15"/>
      <c r="DT1055" s="15"/>
      <c r="DU1055" s="15"/>
      <c r="DV1055" s="15"/>
      <c r="DW1055" s="15"/>
      <c r="DX1055" s="15"/>
      <c r="DY1055" s="15"/>
      <c r="DZ1055" s="15"/>
      <c r="EA1055" s="15"/>
      <c r="EB1055" s="15"/>
      <c r="EC1055" s="15"/>
      <c r="ED1055" s="15"/>
      <c r="EE1055" s="15"/>
      <c r="EF1055" s="15"/>
      <c r="EG1055" s="15"/>
      <c r="EH1055" s="15"/>
      <c r="EI1055" s="15"/>
      <c r="EJ1055" s="15"/>
      <c r="EK1055" s="15"/>
      <c r="EL1055" s="15"/>
      <c r="EM1055" s="15"/>
      <c r="EN1055" s="15"/>
      <c r="EO1055" s="15"/>
      <c r="EP1055" s="15"/>
      <c r="EQ1055" s="15"/>
      <c r="ER1055" s="15"/>
      <c r="ES1055" s="15"/>
      <c r="ET1055" s="15"/>
      <c r="EU1055" s="15"/>
      <c r="EV1055" s="15"/>
      <c r="EW1055" s="15"/>
      <c r="EX1055" s="15"/>
      <c r="EY1055" s="15"/>
      <c r="EZ1055" s="15"/>
      <c r="FA1055" s="15"/>
      <c r="FB1055" s="15"/>
      <c r="FC1055" s="15"/>
      <c r="FD1055" s="15"/>
      <c r="FE1055" s="15"/>
      <c r="FF1055" s="15"/>
      <c r="FG1055" s="15"/>
      <c r="FH1055" s="15"/>
      <c r="FI1055" s="15"/>
      <c r="FJ1055" s="15"/>
      <c r="FK1055" s="15"/>
      <c r="FL1055" s="15"/>
      <c r="FM1055" s="15"/>
      <c r="FN1055" s="15"/>
      <c r="FO1055" s="15"/>
      <c r="FP1055" s="15"/>
      <c r="FQ1055" s="15"/>
      <c r="FR1055" s="15"/>
      <c r="FS1055" s="15"/>
      <c r="FT1055" s="15"/>
      <c r="FU1055" s="15"/>
      <c r="FV1055" s="15"/>
      <c r="FW1055" s="15"/>
      <c r="FX1055" s="15"/>
      <c r="FY1055" s="15"/>
      <c r="FZ1055" s="15"/>
      <c r="GA1055" s="15"/>
      <c r="GB1055" s="15"/>
      <c r="GC1055" s="15"/>
      <c r="GD1055" s="15"/>
      <c r="GE1055" s="15"/>
      <c r="GF1055" s="15"/>
      <c r="GG1055" s="15"/>
      <c r="GH1055" s="15"/>
      <c r="GI1055" s="15"/>
      <c r="GJ1055" s="15"/>
      <c r="GK1055" s="15"/>
      <c r="GL1055" s="15"/>
      <c r="GM1055" s="15"/>
      <c r="GN1055" s="15"/>
      <c r="GO1055" s="15"/>
      <c r="GP1055" s="15"/>
      <c r="GQ1055" s="15"/>
      <c r="GR1055" s="15"/>
      <c r="GS1055" s="15"/>
      <c r="GT1055" s="15"/>
      <c r="GU1055" s="15"/>
      <c r="GV1055" s="15"/>
      <c r="GW1055" s="15"/>
      <c r="GX1055" s="15"/>
      <c r="GY1055" s="15"/>
    </row>
    <row r="1056" spans="1:207" s="118" customFormat="1" ht="30" customHeight="1" x14ac:dyDescent="0.25">
      <c r="A1056" s="171">
        <v>727</v>
      </c>
      <c r="B1056" s="201" t="s">
        <v>1444</v>
      </c>
      <c r="C1056" s="180">
        <v>1950</v>
      </c>
      <c r="D1056" s="180" t="s">
        <v>201</v>
      </c>
      <c r="E1056" s="182" t="s">
        <v>20</v>
      </c>
      <c r="F1056" s="184">
        <v>2</v>
      </c>
      <c r="G1056" s="184">
        <v>2</v>
      </c>
      <c r="H1056" s="186">
        <v>796.25</v>
      </c>
      <c r="I1056" s="188">
        <v>0</v>
      </c>
      <c r="J1056" s="186">
        <v>557.37</v>
      </c>
      <c r="K1056" s="257">
        <f>SUM(L1056:O1056)</f>
        <v>2517671.2000000002</v>
      </c>
      <c r="L1056" s="249">
        <v>0</v>
      </c>
      <c r="M1056" s="249">
        <v>0</v>
      </c>
      <c r="N1056" s="249">
        <v>0</v>
      </c>
      <c r="O1056" s="39">
        <f>'[1]Прод. прилож (2)'!$D$1488</f>
        <v>2517671.2000000002</v>
      </c>
      <c r="P1056" s="249">
        <f t="shared" si="322"/>
        <v>3161.910455259027</v>
      </c>
      <c r="Q1056" s="41">
        <v>9673</v>
      </c>
      <c r="R1056" s="57" t="s">
        <v>93</v>
      </c>
      <c r="S1056" s="53"/>
      <c r="T1056" s="16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F1056" s="15"/>
      <c r="AG1056" s="15"/>
      <c r="AH1056" s="15"/>
      <c r="AI1056" s="15"/>
      <c r="AJ1056" s="15"/>
      <c r="AK1056" s="15"/>
      <c r="AL1056" s="15"/>
      <c r="AM1056" s="15"/>
      <c r="AN1056" s="15"/>
      <c r="AO1056" s="15"/>
      <c r="AP1056" s="15"/>
      <c r="AQ1056" s="15"/>
      <c r="AR1056" s="15"/>
      <c r="AS1056" s="15"/>
      <c r="AT1056" s="15"/>
      <c r="AU1056" s="15"/>
      <c r="AV1056" s="15"/>
      <c r="AW1056" s="15"/>
      <c r="AX1056" s="15"/>
      <c r="AY1056" s="15"/>
      <c r="AZ1056" s="15"/>
      <c r="BA1056" s="15"/>
      <c r="BB1056" s="15"/>
      <c r="BC1056" s="15"/>
      <c r="BD1056" s="15"/>
      <c r="BE1056" s="15"/>
      <c r="BF1056" s="15"/>
      <c r="BG1056" s="15"/>
      <c r="BH1056" s="15"/>
      <c r="BI1056" s="15"/>
      <c r="BJ1056" s="15"/>
      <c r="BK1056" s="15"/>
      <c r="BL1056" s="15"/>
      <c r="BM1056" s="15"/>
      <c r="BN1056" s="15"/>
      <c r="BO1056" s="15"/>
      <c r="BP1056" s="15"/>
      <c r="BQ1056" s="15"/>
      <c r="BR1056" s="15"/>
      <c r="BS1056" s="15"/>
      <c r="BT1056" s="15"/>
      <c r="BU1056" s="15"/>
      <c r="BV1056" s="15"/>
      <c r="BW1056" s="15"/>
      <c r="BX1056" s="15"/>
      <c r="BY1056" s="15"/>
      <c r="BZ1056" s="15"/>
      <c r="CA1056" s="15"/>
      <c r="CB1056" s="15"/>
      <c r="CC1056" s="15"/>
      <c r="CD1056" s="15"/>
      <c r="CE1056" s="15"/>
      <c r="CF1056" s="15"/>
      <c r="CG1056" s="15"/>
      <c r="CH1056" s="15"/>
      <c r="CI1056" s="15"/>
      <c r="CJ1056" s="15"/>
      <c r="CK1056" s="15"/>
      <c r="CL1056" s="15"/>
      <c r="CM1056" s="15"/>
      <c r="CN1056" s="15"/>
      <c r="CO1056" s="15"/>
      <c r="CP1056" s="15"/>
      <c r="CQ1056" s="15"/>
      <c r="CR1056" s="15"/>
      <c r="CS1056" s="15"/>
      <c r="CT1056" s="15"/>
      <c r="CU1056" s="15"/>
      <c r="CV1056" s="15"/>
      <c r="CW1056" s="15"/>
      <c r="CX1056" s="15"/>
      <c r="CY1056" s="15"/>
      <c r="CZ1056" s="15"/>
      <c r="DA1056" s="15"/>
      <c r="DB1056" s="15"/>
      <c r="DC1056" s="15"/>
      <c r="DD1056" s="15"/>
      <c r="DE1056" s="15"/>
      <c r="DF1056" s="15"/>
      <c r="DG1056" s="15"/>
      <c r="DH1056" s="15"/>
      <c r="DI1056" s="15"/>
      <c r="DJ1056" s="15"/>
      <c r="DK1056" s="15"/>
      <c r="DL1056" s="15"/>
      <c r="DM1056" s="15"/>
      <c r="DN1056" s="15"/>
      <c r="DO1056" s="15"/>
      <c r="DP1056" s="15"/>
      <c r="DQ1056" s="15"/>
      <c r="DR1056" s="15"/>
      <c r="DS1056" s="15"/>
      <c r="DT1056" s="15"/>
      <c r="DU1056" s="15"/>
      <c r="DV1056" s="15"/>
      <c r="DW1056" s="15"/>
      <c r="DX1056" s="15"/>
      <c r="DY1056" s="15"/>
      <c r="DZ1056" s="15"/>
      <c r="EA1056" s="15"/>
      <c r="EB1056" s="15"/>
      <c r="EC1056" s="15"/>
      <c r="ED1056" s="15"/>
      <c r="EE1056" s="15"/>
      <c r="EF1056" s="15"/>
      <c r="EG1056" s="15"/>
      <c r="EH1056" s="15"/>
      <c r="EI1056" s="15"/>
      <c r="EJ1056" s="15"/>
      <c r="EK1056" s="15"/>
      <c r="EL1056" s="15"/>
      <c r="EM1056" s="15"/>
      <c r="EN1056" s="15"/>
      <c r="EO1056" s="15"/>
      <c r="EP1056" s="15"/>
      <c r="EQ1056" s="15"/>
      <c r="ER1056" s="15"/>
      <c r="ES1056" s="15"/>
      <c r="ET1056" s="15"/>
      <c r="EU1056" s="15"/>
      <c r="EV1056" s="15"/>
      <c r="EW1056" s="15"/>
      <c r="EX1056" s="15"/>
      <c r="EY1056" s="15"/>
      <c r="EZ1056" s="15"/>
      <c r="FA1056" s="15"/>
      <c r="FB1056" s="15"/>
      <c r="FC1056" s="15"/>
      <c r="FD1056" s="15"/>
      <c r="FE1056" s="15"/>
      <c r="FF1056" s="15"/>
      <c r="FG1056" s="15"/>
      <c r="FH1056" s="15"/>
      <c r="FI1056" s="15"/>
      <c r="FJ1056" s="15"/>
      <c r="FK1056" s="15"/>
      <c r="FL1056" s="15"/>
      <c r="FM1056" s="15"/>
      <c r="FN1056" s="15"/>
      <c r="FO1056" s="15"/>
      <c r="FP1056" s="15"/>
      <c r="FQ1056" s="15"/>
      <c r="FR1056" s="15"/>
      <c r="FS1056" s="15"/>
      <c r="FT1056" s="15"/>
      <c r="FU1056" s="15"/>
      <c r="FV1056" s="15"/>
      <c r="FW1056" s="15"/>
      <c r="FX1056" s="15"/>
      <c r="FY1056" s="15"/>
      <c r="FZ1056" s="15"/>
      <c r="GA1056" s="15"/>
      <c r="GB1056" s="15"/>
      <c r="GC1056" s="15"/>
      <c r="GD1056" s="15"/>
      <c r="GE1056" s="15"/>
      <c r="GF1056" s="15"/>
      <c r="GG1056" s="15"/>
      <c r="GH1056" s="15"/>
      <c r="GI1056" s="15"/>
      <c r="GJ1056" s="15"/>
      <c r="GK1056" s="15"/>
      <c r="GL1056" s="15"/>
      <c r="GM1056" s="15"/>
      <c r="GN1056" s="15"/>
      <c r="GO1056" s="15"/>
      <c r="GP1056" s="15"/>
      <c r="GQ1056" s="15"/>
      <c r="GR1056" s="15"/>
      <c r="GS1056" s="15"/>
      <c r="GT1056" s="15"/>
      <c r="GU1056" s="15"/>
      <c r="GV1056" s="15"/>
      <c r="GW1056" s="15"/>
      <c r="GX1056" s="15"/>
      <c r="GY1056" s="15"/>
    </row>
    <row r="1057" spans="1:207" s="118" customFormat="1" ht="30" customHeight="1" x14ac:dyDescent="0.25">
      <c r="A1057" s="331">
        <v>728</v>
      </c>
      <c r="B1057" s="245" t="s">
        <v>1364</v>
      </c>
      <c r="C1057" s="47">
        <v>1969</v>
      </c>
      <c r="D1057" s="241" t="s">
        <v>201</v>
      </c>
      <c r="E1057" s="47" t="s">
        <v>20</v>
      </c>
      <c r="F1057" s="26">
        <v>5</v>
      </c>
      <c r="G1057" s="26">
        <v>12</v>
      </c>
      <c r="H1057" s="39">
        <v>14518.27</v>
      </c>
      <c r="I1057" s="124">
        <v>0</v>
      </c>
      <c r="J1057" s="39">
        <v>14518.27</v>
      </c>
      <c r="K1057" s="257">
        <f>SUM(L1057:O1057)</f>
        <v>23468472.5</v>
      </c>
      <c r="L1057" s="249">
        <v>0</v>
      </c>
      <c r="M1057" s="249">
        <v>0</v>
      </c>
      <c r="N1057" s="249">
        <v>0</v>
      </c>
      <c r="O1057" s="39">
        <f>'[1]Прод. прилож (2)'!$D$816</f>
        <v>23468472.5</v>
      </c>
      <c r="P1057" s="249">
        <f t="shared" si="322"/>
        <v>1616.4785818144999</v>
      </c>
      <c r="Q1057" s="41">
        <v>9673</v>
      </c>
      <c r="R1057" s="57" t="s">
        <v>92</v>
      </c>
      <c r="S1057" s="46"/>
      <c r="T1057" s="15"/>
      <c r="U1057" s="15"/>
      <c r="V1057" s="15"/>
      <c r="W1057" s="15"/>
      <c r="X1057" s="15"/>
      <c r="Y1057" s="15"/>
      <c r="Z1057" s="15"/>
      <c r="AA1057" s="15"/>
      <c r="AB1057" s="15"/>
      <c r="AC1057" s="15"/>
      <c r="AD1057" s="15"/>
      <c r="AE1057" s="15"/>
      <c r="AF1057" s="15"/>
      <c r="AG1057" s="15"/>
      <c r="AH1057" s="15"/>
      <c r="AI1057" s="15"/>
      <c r="AJ1057" s="15"/>
      <c r="AK1057" s="15"/>
      <c r="AL1057" s="15"/>
      <c r="AM1057" s="15"/>
      <c r="AN1057" s="15"/>
      <c r="AO1057" s="15"/>
      <c r="AP1057" s="15"/>
      <c r="AQ1057" s="15"/>
      <c r="AR1057" s="15"/>
      <c r="AS1057" s="15"/>
      <c r="AT1057" s="15"/>
      <c r="AU1057" s="15"/>
      <c r="AV1057" s="15"/>
      <c r="AW1057" s="15"/>
      <c r="AX1057" s="15"/>
      <c r="AY1057" s="15"/>
      <c r="AZ1057" s="15"/>
      <c r="BA1057" s="15"/>
      <c r="BB1057" s="15"/>
      <c r="BC1057" s="15"/>
      <c r="BD1057" s="15"/>
      <c r="BE1057" s="15"/>
      <c r="BF1057" s="15"/>
      <c r="BG1057" s="15"/>
      <c r="BH1057" s="15"/>
      <c r="BI1057" s="15"/>
      <c r="BJ1057" s="15"/>
      <c r="BK1057" s="15"/>
      <c r="BL1057" s="15"/>
      <c r="BM1057" s="15"/>
      <c r="BN1057" s="15"/>
      <c r="BO1057" s="15"/>
      <c r="BP1057" s="15"/>
      <c r="BQ1057" s="15"/>
      <c r="BR1057" s="15"/>
      <c r="BS1057" s="15"/>
      <c r="BT1057" s="15"/>
      <c r="BU1057" s="15"/>
      <c r="BV1057" s="15"/>
      <c r="BW1057" s="15"/>
      <c r="BX1057" s="15"/>
      <c r="BY1057" s="15"/>
      <c r="BZ1057" s="15"/>
      <c r="CA1057" s="15"/>
      <c r="CB1057" s="15"/>
      <c r="CC1057" s="15"/>
      <c r="CD1057" s="15"/>
      <c r="CE1057" s="15"/>
      <c r="CF1057" s="15"/>
      <c r="CG1057" s="15"/>
      <c r="CH1057" s="15"/>
      <c r="CI1057" s="15"/>
      <c r="CJ1057" s="15"/>
      <c r="CK1057" s="15"/>
      <c r="CL1057" s="15"/>
      <c r="CM1057" s="15"/>
      <c r="CN1057" s="15"/>
      <c r="CO1057" s="15"/>
      <c r="CP1057" s="15"/>
      <c r="CQ1057" s="15"/>
      <c r="CR1057" s="15"/>
      <c r="CS1057" s="15"/>
      <c r="CT1057" s="15"/>
      <c r="CU1057" s="15"/>
      <c r="CV1057" s="15"/>
      <c r="CW1057" s="15"/>
      <c r="CX1057" s="15"/>
      <c r="CY1057" s="15"/>
      <c r="CZ1057" s="15"/>
      <c r="DA1057" s="15"/>
      <c r="DB1057" s="15"/>
      <c r="DC1057" s="15"/>
      <c r="DD1057" s="15"/>
      <c r="DE1057" s="15"/>
      <c r="DF1057" s="15"/>
      <c r="DG1057" s="15"/>
      <c r="DH1057" s="15"/>
      <c r="DI1057" s="15"/>
      <c r="DJ1057" s="15"/>
      <c r="DK1057" s="15"/>
      <c r="DL1057" s="15"/>
      <c r="DM1057" s="15"/>
      <c r="DN1057" s="15"/>
      <c r="DO1057" s="15"/>
      <c r="DP1057" s="15"/>
      <c r="DQ1057" s="15"/>
      <c r="DR1057" s="15"/>
      <c r="DS1057" s="15"/>
      <c r="DT1057" s="15"/>
      <c r="DU1057" s="15"/>
      <c r="DV1057" s="15"/>
      <c r="DW1057" s="15"/>
      <c r="DX1057" s="15"/>
      <c r="DY1057" s="15"/>
      <c r="DZ1057" s="15"/>
      <c r="EA1057" s="15"/>
      <c r="EB1057" s="15"/>
      <c r="EC1057" s="15"/>
      <c r="ED1057" s="15"/>
      <c r="EE1057" s="15"/>
      <c r="EF1057" s="15"/>
      <c r="EG1057" s="15"/>
      <c r="EH1057" s="15"/>
      <c r="EI1057" s="15"/>
      <c r="EJ1057" s="15"/>
      <c r="EK1057" s="15"/>
      <c r="EL1057" s="15"/>
      <c r="EM1057" s="15"/>
      <c r="EN1057" s="15"/>
      <c r="EO1057" s="15"/>
      <c r="EP1057" s="15"/>
      <c r="EQ1057" s="15"/>
      <c r="ER1057" s="15"/>
      <c r="ES1057" s="15"/>
      <c r="ET1057" s="15"/>
      <c r="EU1057" s="15"/>
      <c r="EV1057" s="15"/>
      <c r="EW1057" s="15"/>
      <c r="EX1057" s="15"/>
      <c r="EY1057" s="15"/>
      <c r="EZ1057" s="15"/>
      <c r="FA1057" s="15"/>
      <c r="FB1057" s="15"/>
      <c r="FC1057" s="15"/>
      <c r="FD1057" s="15"/>
      <c r="FE1057" s="15"/>
      <c r="FF1057" s="15"/>
      <c r="FG1057" s="15"/>
      <c r="FH1057" s="15"/>
      <c r="FI1057" s="15"/>
      <c r="FJ1057" s="15"/>
      <c r="FK1057" s="15"/>
      <c r="FL1057" s="15"/>
      <c r="FM1057" s="15"/>
      <c r="FN1057" s="15"/>
      <c r="FO1057" s="15"/>
      <c r="FP1057" s="15"/>
      <c r="FQ1057" s="15"/>
      <c r="FR1057" s="15"/>
      <c r="FS1057" s="15"/>
      <c r="FT1057" s="15"/>
      <c r="FU1057" s="15"/>
      <c r="FV1057" s="15"/>
      <c r="FW1057" s="15"/>
      <c r="FX1057" s="15"/>
      <c r="FY1057" s="15"/>
      <c r="FZ1057" s="15"/>
      <c r="GA1057" s="15"/>
      <c r="GB1057" s="15"/>
      <c r="GC1057" s="15"/>
      <c r="GD1057" s="15"/>
      <c r="GE1057" s="15"/>
      <c r="GF1057" s="15"/>
      <c r="GG1057" s="15"/>
      <c r="GH1057" s="15"/>
      <c r="GI1057" s="15"/>
      <c r="GJ1057" s="15"/>
      <c r="GK1057" s="15"/>
      <c r="GL1057" s="15"/>
      <c r="GM1057" s="15"/>
      <c r="GN1057" s="15"/>
      <c r="GO1057" s="15"/>
      <c r="GP1057" s="15"/>
      <c r="GQ1057" s="15"/>
      <c r="GR1057" s="15"/>
      <c r="GS1057" s="15"/>
      <c r="GT1057" s="15"/>
      <c r="GU1057" s="15"/>
      <c r="GV1057" s="15"/>
      <c r="GW1057" s="15"/>
      <c r="GX1057" s="15"/>
      <c r="GY1057" s="15"/>
    </row>
    <row r="1058" spans="1:207" s="118" customFormat="1" ht="30" customHeight="1" x14ac:dyDescent="0.25">
      <c r="A1058" s="331">
        <v>729</v>
      </c>
      <c r="B1058" s="317" t="s">
        <v>1445</v>
      </c>
      <c r="C1058" s="47">
        <v>1936</v>
      </c>
      <c r="D1058" s="308" t="s">
        <v>201</v>
      </c>
      <c r="E1058" s="47" t="s">
        <v>20</v>
      </c>
      <c r="F1058" s="26">
        <v>5</v>
      </c>
      <c r="G1058" s="26">
        <v>8</v>
      </c>
      <c r="H1058" s="39">
        <v>6059.93</v>
      </c>
      <c r="I1058" s="124">
        <v>412.9</v>
      </c>
      <c r="J1058" s="39">
        <v>5450.26</v>
      </c>
      <c r="K1058" s="321">
        <f>SUM(L1058:O1058)</f>
        <v>38750000</v>
      </c>
      <c r="L1058" s="324">
        <v>0</v>
      </c>
      <c r="M1058" s="324">
        <v>0</v>
      </c>
      <c r="N1058" s="324">
        <v>0</v>
      </c>
      <c r="O1058" s="39">
        <f>'[1]Прод. прилож (2)'!$D$1489</f>
        <v>38750000</v>
      </c>
      <c r="P1058" s="324">
        <f t="shared" si="322"/>
        <v>6394.4633023813803</v>
      </c>
      <c r="Q1058" s="41">
        <v>9673</v>
      </c>
      <c r="R1058" s="57" t="s">
        <v>93</v>
      </c>
      <c r="S1058" s="15"/>
      <c r="T1058" s="15"/>
      <c r="U1058" s="15"/>
      <c r="V1058" s="15"/>
      <c r="W1058" s="15"/>
      <c r="X1058" s="15"/>
      <c r="Y1058" s="15"/>
      <c r="Z1058" s="15"/>
      <c r="AA1058" s="15"/>
      <c r="AB1058" s="15"/>
      <c r="AC1058" s="15"/>
      <c r="AD1058" s="15"/>
      <c r="AE1058" s="15"/>
      <c r="AF1058" s="15"/>
      <c r="AG1058" s="15"/>
      <c r="AH1058" s="15"/>
      <c r="AI1058" s="15"/>
      <c r="AJ1058" s="15"/>
      <c r="AK1058" s="15"/>
      <c r="AL1058" s="15"/>
      <c r="AM1058" s="15"/>
      <c r="AN1058" s="15"/>
      <c r="AO1058" s="15"/>
      <c r="AP1058" s="15"/>
      <c r="AQ1058" s="15"/>
      <c r="AR1058" s="15"/>
      <c r="AS1058" s="15"/>
      <c r="AT1058" s="15"/>
      <c r="AU1058" s="15"/>
      <c r="AV1058" s="15"/>
      <c r="AW1058" s="15"/>
      <c r="AX1058" s="15"/>
      <c r="AY1058" s="15"/>
      <c r="AZ1058" s="15"/>
      <c r="BA1058" s="15"/>
      <c r="BB1058" s="15"/>
      <c r="BC1058" s="15"/>
      <c r="BD1058" s="15"/>
      <c r="BE1058" s="15"/>
      <c r="BF1058" s="15"/>
      <c r="BG1058" s="15"/>
      <c r="BH1058" s="15"/>
      <c r="BI1058" s="15"/>
      <c r="BJ1058" s="15"/>
      <c r="BK1058" s="15"/>
      <c r="BL1058" s="15"/>
      <c r="BM1058" s="15"/>
      <c r="BN1058" s="15"/>
      <c r="BO1058" s="15"/>
      <c r="BP1058" s="15"/>
      <c r="BQ1058" s="15"/>
      <c r="BR1058" s="15"/>
      <c r="BS1058" s="15"/>
      <c r="BT1058" s="15"/>
      <c r="BU1058" s="15"/>
      <c r="BV1058" s="15"/>
      <c r="BW1058" s="15"/>
      <c r="BX1058" s="15"/>
      <c r="BY1058" s="15"/>
      <c r="BZ1058" s="15"/>
      <c r="CA1058" s="15"/>
      <c r="CB1058" s="15"/>
      <c r="CC1058" s="15"/>
      <c r="CD1058" s="15"/>
      <c r="CE1058" s="15"/>
      <c r="CF1058" s="15"/>
      <c r="CG1058" s="15"/>
      <c r="CH1058" s="15"/>
      <c r="CI1058" s="15"/>
      <c r="CJ1058" s="15"/>
      <c r="CK1058" s="15"/>
      <c r="CL1058" s="15"/>
      <c r="CM1058" s="15"/>
      <c r="CN1058" s="15"/>
      <c r="CO1058" s="15"/>
      <c r="CP1058" s="15"/>
      <c r="CQ1058" s="15"/>
      <c r="CR1058" s="15"/>
      <c r="CS1058" s="15"/>
      <c r="CT1058" s="15"/>
      <c r="CU1058" s="15"/>
      <c r="CV1058" s="15"/>
      <c r="CW1058" s="15"/>
      <c r="CX1058" s="15"/>
      <c r="CY1058" s="15"/>
      <c r="CZ1058" s="15"/>
      <c r="DA1058" s="15"/>
      <c r="DB1058" s="15"/>
      <c r="DC1058" s="15"/>
      <c r="DD1058" s="15"/>
      <c r="DE1058" s="15"/>
      <c r="DF1058" s="15"/>
      <c r="DG1058" s="15"/>
      <c r="DH1058" s="15"/>
      <c r="DI1058" s="15"/>
      <c r="DJ1058" s="15"/>
      <c r="DK1058" s="15"/>
      <c r="DL1058" s="15"/>
      <c r="DM1058" s="15"/>
      <c r="DN1058" s="15"/>
      <c r="DO1058" s="15"/>
      <c r="DP1058" s="15"/>
      <c r="DQ1058" s="15"/>
      <c r="DR1058" s="15"/>
      <c r="DS1058" s="15"/>
      <c r="DT1058" s="15"/>
      <c r="DU1058" s="15"/>
      <c r="DV1058" s="15"/>
      <c r="DW1058" s="15"/>
      <c r="DX1058" s="15"/>
      <c r="DY1058" s="15"/>
      <c r="DZ1058" s="15"/>
      <c r="EA1058" s="15"/>
      <c r="EB1058" s="15"/>
      <c r="EC1058" s="15"/>
      <c r="ED1058" s="15"/>
      <c r="EE1058" s="15"/>
      <c r="EF1058" s="15"/>
      <c r="EG1058" s="15"/>
      <c r="EH1058" s="15"/>
      <c r="EI1058" s="15"/>
      <c r="EJ1058" s="15"/>
      <c r="EK1058" s="15"/>
      <c r="EL1058" s="15"/>
      <c r="EM1058" s="15"/>
      <c r="EN1058" s="15"/>
      <c r="EO1058" s="15"/>
      <c r="EP1058" s="15"/>
      <c r="EQ1058" s="15"/>
      <c r="ER1058" s="15"/>
      <c r="ES1058" s="15"/>
      <c r="ET1058" s="15"/>
      <c r="EU1058" s="15"/>
      <c r="EV1058" s="15"/>
      <c r="EW1058" s="15"/>
      <c r="EX1058" s="15"/>
      <c r="EY1058" s="15"/>
      <c r="EZ1058" s="15"/>
      <c r="FA1058" s="15"/>
      <c r="FB1058" s="15"/>
      <c r="FC1058" s="15"/>
      <c r="FD1058" s="15"/>
      <c r="FE1058" s="15"/>
      <c r="FF1058" s="15"/>
      <c r="FG1058" s="15"/>
      <c r="FH1058" s="15"/>
      <c r="FI1058" s="15"/>
      <c r="FJ1058" s="15"/>
      <c r="FK1058" s="15"/>
      <c r="FL1058" s="15"/>
      <c r="FM1058" s="15"/>
      <c r="FN1058" s="15"/>
      <c r="FO1058" s="15"/>
      <c r="FP1058" s="15"/>
      <c r="FQ1058" s="15"/>
      <c r="FR1058" s="15"/>
      <c r="FS1058" s="15"/>
      <c r="FT1058" s="15"/>
      <c r="FU1058" s="15"/>
      <c r="FV1058" s="15"/>
      <c r="FW1058" s="15"/>
      <c r="FX1058" s="15"/>
      <c r="FY1058" s="15"/>
      <c r="FZ1058" s="15"/>
      <c r="GA1058" s="15"/>
      <c r="GB1058" s="15"/>
      <c r="GC1058" s="15"/>
      <c r="GD1058" s="15"/>
      <c r="GE1058" s="15"/>
      <c r="GF1058" s="15"/>
      <c r="GG1058" s="15"/>
      <c r="GH1058" s="15"/>
      <c r="GI1058" s="15"/>
      <c r="GJ1058" s="15"/>
      <c r="GK1058" s="15"/>
      <c r="GL1058" s="15"/>
      <c r="GM1058" s="15"/>
      <c r="GN1058" s="15"/>
      <c r="GO1058" s="15"/>
      <c r="GP1058" s="15"/>
      <c r="GQ1058" s="15"/>
      <c r="GR1058" s="15"/>
      <c r="GS1058" s="15"/>
      <c r="GT1058" s="15"/>
      <c r="GU1058" s="15"/>
      <c r="GV1058" s="15"/>
      <c r="GW1058" s="15"/>
      <c r="GX1058" s="15"/>
      <c r="GY1058" s="15"/>
    </row>
    <row r="1059" spans="1:207" s="118" customFormat="1" ht="30" customHeight="1" x14ac:dyDescent="0.25">
      <c r="A1059" s="331">
        <v>730</v>
      </c>
      <c r="B1059" s="245" t="s">
        <v>1098</v>
      </c>
      <c r="C1059" s="241">
        <v>1948</v>
      </c>
      <c r="D1059" s="241">
        <v>2015</v>
      </c>
      <c r="E1059" s="241" t="s">
        <v>20</v>
      </c>
      <c r="F1059" s="52">
        <v>3</v>
      </c>
      <c r="G1059" s="52">
        <v>2</v>
      </c>
      <c r="H1059" s="249">
        <v>914.63</v>
      </c>
      <c r="I1059" s="259">
        <v>224.4</v>
      </c>
      <c r="J1059" s="259">
        <v>690.23</v>
      </c>
      <c r="K1059" s="257">
        <f t="shared" si="309"/>
        <v>24368.5</v>
      </c>
      <c r="L1059" s="39">
        <v>0</v>
      </c>
      <c r="M1059" s="39">
        <v>0</v>
      </c>
      <c r="N1059" s="39">
        <v>0</v>
      </c>
      <c r="O1059" s="249">
        <f>'[1]Прод. прилож (2)'!$D$817</f>
        <v>24368.5</v>
      </c>
      <c r="P1059" s="41">
        <f t="shared" si="322"/>
        <v>26.643014114997321</v>
      </c>
      <c r="Q1059" s="257">
        <v>9673</v>
      </c>
      <c r="R1059" s="251" t="s">
        <v>92</v>
      </c>
      <c r="S1059" s="103"/>
      <c r="T1059" s="104"/>
      <c r="U1059" s="91"/>
      <c r="V1059" s="91"/>
      <c r="W1059" s="91"/>
      <c r="X1059" s="91"/>
      <c r="Y1059" s="91"/>
      <c r="Z1059" s="91"/>
      <c r="AA1059" s="91"/>
      <c r="AB1059" s="91"/>
      <c r="AC1059" s="91"/>
      <c r="AD1059" s="91"/>
      <c r="AE1059" s="91"/>
      <c r="AF1059" s="91"/>
      <c r="AG1059" s="91"/>
      <c r="AH1059" s="91"/>
      <c r="AI1059" s="91"/>
      <c r="AJ1059" s="91"/>
      <c r="AK1059" s="91"/>
      <c r="AL1059" s="91"/>
      <c r="AM1059" s="91"/>
      <c r="AN1059" s="91"/>
      <c r="AO1059" s="91"/>
      <c r="AP1059" s="91"/>
      <c r="AQ1059" s="91"/>
      <c r="AR1059" s="91"/>
      <c r="AS1059" s="91"/>
      <c r="AT1059" s="91"/>
      <c r="AU1059" s="91"/>
      <c r="AV1059" s="91"/>
      <c r="AW1059" s="91"/>
      <c r="AX1059" s="91"/>
      <c r="AY1059" s="91"/>
      <c r="AZ1059" s="91"/>
      <c r="BA1059" s="91"/>
      <c r="BB1059" s="91"/>
      <c r="BC1059" s="91"/>
      <c r="BD1059" s="91"/>
      <c r="BE1059" s="91"/>
      <c r="BF1059" s="91"/>
      <c r="BG1059" s="91"/>
      <c r="BH1059" s="91"/>
      <c r="BI1059" s="91"/>
      <c r="BJ1059" s="91"/>
      <c r="BK1059" s="91"/>
      <c r="BL1059" s="91"/>
      <c r="BM1059" s="91"/>
      <c r="BN1059" s="91"/>
      <c r="BO1059" s="91"/>
      <c r="BP1059" s="91"/>
      <c r="BQ1059" s="91"/>
      <c r="BR1059" s="91"/>
      <c r="BS1059" s="91"/>
      <c r="BT1059" s="91"/>
      <c r="BU1059" s="91"/>
      <c r="BV1059" s="91"/>
      <c r="BW1059" s="91"/>
      <c r="BX1059" s="91"/>
      <c r="BY1059" s="91"/>
      <c r="BZ1059" s="91"/>
      <c r="CA1059" s="91"/>
      <c r="CB1059" s="91"/>
      <c r="CC1059" s="91"/>
      <c r="CD1059" s="91"/>
      <c r="CE1059" s="91"/>
      <c r="CF1059" s="91"/>
      <c r="CG1059" s="91"/>
      <c r="CH1059" s="91"/>
      <c r="CI1059" s="91"/>
      <c r="CJ1059" s="91"/>
      <c r="CK1059" s="91"/>
      <c r="CL1059" s="91"/>
      <c r="CM1059" s="91"/>
      <c r="CN1059" s="91"/>
      <c r="CO1059" s="91"/>
      <c r="CP1059" s="91"/>
      <c r="CQ1059" s="91"/>
      <c r="CR1059" s="91"/>
      <c r="CS1059" s="91"/>
      <c r="CT1059" s="91"/>
      <c r="CU1059" s="91"/>
      <c r="CV1059" s="91"/>
      <c r="CW1059" s="91"/>
      <c r="CX1059" s="91"/>
      <c r="CY1059" s="91"/>
      <c r="CZ1059" s="91"/>
      <c r="DA1059" s="91"/>
      <c r="DB1059" s="91"/>
      <c r="DC1059" s="91"/>
      <c r="DD1059" s="91"/>
      <c r="DE1059" s="91"/>
      <c r="DF1059" s="91"/>
      <c r="DG1059" s="91"/>
      <c r="DH1059" s="91"/>
      <c r="DI1059" s="91"/>
      <c r="DJ1059" s="91"/>
      <c r="DK1059" s="91"/>
      <c r="DL1059" s="91"/>
      <c r="DM1059" s="91"/>
      <c r="DN1059" s="91"/>
      <c r="DO1059" s="91"/>
      <c r="DP1059" s="91"/>
      <c r="DQ1059" s="91"/>
      <c r="DR1059" s="91"/>
      <c r="DS1059" s="91"/>
      <c r="DT1059" s="91"/>
      <c r="DU1059" s="91"/>
      <c r="DV1059" s="91"/>
      <c r="DW1059" s="91"/>
      <c r="DX1059" s="91"/>
      <c r="DY1059" s="91"/>
      <c r="DZ1059" s="91"/>
      <c r="EA1059" s="91"/>
      <c r="EB1059" s="91"/>
      <c r="EC1059" s="91"/>
      <c r="ED1059" s="91"/>
      <c r="EE1059" s="91"/>
      <c r="EF1059" s="91"/>
      <c r="EG1059" s="91"/>
      <c r="EH1059" s="91"/>
      <c r="EI1059" s="91"/>
      <c r="EJ1059" s="91"/>
      <c r="EK1059" s="91"/>
      <c r="EL1059" s="91"/>
      <c r="EM1059" s="91"/>
      <c r="EN1059" s="91"/>
      <c r="EO1059" s="91"/>
      <c r="EP1059" s="91"/>
      <c r="EQ1059" s="91"/>
      <c r="ER1059" s="91"/>
      <c r="ES1059" s="91"/>
      <c r="ET1059" s="91"/>
      <c r="EU1059" s="91"/>
      <c r="EV1059" s="91"/>
      <c r="EW1059" s="91"/>
      <c r="EX1059" s="91"/>
      <c r="EY1059" s="91"/>
      <c r="EZ1059" s="91"/>
      <c r="FA1059" s="91"/>
      <c r="FB1059" s="91"/>
      <c r="FC1059" s="91"/>
      <c r="FD1059" s="91"/>
      <c r="FE1059" s="91"/>
      <c r="FF1059" s="91"/>
      <c r="FG1059" s="91"/>
      <c r="FH1059" s="91"/>
      <c r="FI1059" s="91"/>
      <c r="FJ1059" s="91"/>
      <c r="FK1059" s="91"/>
      <c r="FL1059" s="91"/>
      <c r="FM1059" s="91"/>
      <c r="FN1059" s="91"/>
      <c r="FO1059" s="91"/>
      <c r="FP1059" s="91"/>
      <c r="FQ1059" s="91"/>
      <c r="FR1059" s="91"/>
      <c r="FS1059" s="91"/>
      <c r="FT1059" s="91"/>
      <c r="FU1059" s="91"/>
      <c r="FV1059" s="91"/>
      <c r="FW1059" s="91"/>
      <c r="FX1059" s="91"/>
      <c r="FY1059" s="91"/>
      <c r="FZ1059" s="91"/>
      <c r="GA1059" s="91"/>
      <c r="GB1059" s="91"/>
      <c r="GC1059" s="91"/>
      <c r="GD1059" s="91"/>
      <c r="GE1059" s="91"/>
      <c r="GF1059" s="91"/>
      <c r="GG1059" s="91"/>
      <c r="GH1059" s="91"/>
      <c r="GI1059" s="91"/>
      <c r="GJ1059" s="91"/>
      <c r="GK1059" s="91"/>
      <c r="GL1059" s="91"/>
      <c r="GM1059" s="91"/>
      <c r="GN1059" s="91"/>
      <c r="GO1059" s="91"/>
      <c r="GP1059" s="91"/>
      <c r="GQ1059" s="91"/>
      <c r="GR1059" s="91"/>
      <c r="GS1059" s="91"/>
      <c r="GT1059" s="91"/>
      <c r="GU1059" s="91"/>
      <c r="GV1059" s="91"/>
      <c r="GW1059" s="91"/>
      <c r="GX1059" s="91"/>
      <c r="GY1059" s="91"/>
    </row>
    <row r="1060" spans="1:207" s="15" customFormat="1" ht="30" customHeight="1" x14ac:dyDescent="0.25">
      <c r="A1060" s="383">
        <v>731</v>
      </c>
      <c r="B1060" s="370" t="s">
        <v>992</v>
      </c>
      <c r="C1060" s="428" t="s">
        <v>993</v>
      </c>
      <c r="D1060" s="439" t="s">
        <v>201</v>
      </c>
      <c r="E1060" s="439" t="s">
        <v>20</v>
      </c>
      <c r="F1060" s="439">
        <v>3</v>
      </c>
      <c r="G1060" s="439">
        <v>1</v>
      </c>
      <c r="H1060" s="396">
        <v>621.6</v>
      </c>
      <c r="I1060" s="417">
        <v>0</v>
      </c>
      <c r="J1060" s="400">
        <v>474.4</v>
      </c>
      <c r="K1060" s="257">
        <f t="shared" si="309"/>
        <v>29831.05</v>
      </c>
      <c r="L1060" s="39">
        <v>0</v>
      </c>
      <c r="M1060" s="39">
        <v>0</v>
      </c>
      <c r="N1060" s="39">
        <v>0</v>
      </c>
      <c r="O1060" s="249">
        <f>'[1]Прод. прилож (2)'!$D$818</f>
        <v>29831.05</v>
      </c>
      <c r="P1060" s="41">
        <f t="shared" si="322"/>
        <v>47.990749678249678</v>
      </c>
      <c r="Q1060" s="257">
        <v>9673</v>
      </c>
      <c r="R1060" s="251" t="s">
        <v>92</v>
      </c>
      <c r="S1060" s="92"/>
      <c r="T1060" s="91"/>
      <c r="U1060" s="91"/>
      <c r="V1060" s="91"/>
      <c r="W1060" s="91"/>
      <c r="X1060" s="91"/>
      <c r="Y1060" s="91"/>
      <c r="Z1060" s="91"/>
      <c r="AA1060" s="91"/>
      <c r="AB1060" s="91"/>
      <c r="AC1060" s="91"/>
      <c r="AD1060" s="91"/>
      <c r="AE1060" s="91"/>
      <c r="AF1060" s="91"/>
      <c r="AG1060" s="91"/>
      <c r="AH1060" s="91"/>
      <c r="AI1060" s="91"/>
      <c r="AJ1060" s="91"/>
      <c r="AK1060" s="91"/>
      <c r="AL1060" s="91"/>
      <c r="AM1060" s="91"/>
      <c r="AN1060" s="91"/>
      <c r="AO1060" s="91"/>
      <c r="AP1060" s="91"/>
      <c r="AQ1060" s="91"/>
      <c r="AR1060" s="91"/>
      <c r="AS1060" s="91"/>
      <c r="AT1060" s="91"/>
      <c r="AU1060" s="91"/>
      <c r="AV1060" s="91"/>
      <c r="AW1060" s="91"/>
      <c r="AX1060" s="91"/>
      <c r="AY1060" s="91"/>
      <c r="AZ1060" s="91"/>
      <c r="BA1060" s="91"/>
      <c r="BB1060" s="91"/>
      <c r="BC1060" s="91"/>
      <c r="BD1060" s="91"/>
      <c r="BE1060" s="91"/>
      <c r="BF1060" s="91"/>
      <c r="BG1060" s="91"/>
      <c r="BH1060" s="91"/>
      <c r="BI1060" s="91"/>
      <c r="BJ1060" s="91"/>
      <c r="BK1060" s="91"/>
      <c r="BL1060" s="91"/>
      <c r="BM1060" s="91"/>
      <c r="BN1060" s="91"/>
      <c r="BO1060" s="91"/>
      <c r="BP1060" s="91"/>
      <c r="BQ1060" s="91"/>
      <c r="BR1060" s="91"/>
      <c r="BS1060" s="91"/>
      <c r="BT1060" s="91"/>
      <c r="BU1060" s="91"/>
      <c r="BV1060" s="91"/>
      <c r="BW1060" s="91"/>
      <c r="BX1060" s="91"/>
      <c r="BY1060" s="91"/>
      <c r="BZ1060" s="91"/>
      <c r="CA1060" s="91"/>
      <c r="CB1060" s="91"/>
      <c r="CC1060" s="91"/>
      <c r="CD1060" s="91"/>
      <c r="CE1060" s="91"/>
      <c r="CF1060" s="91"/>
      <c r="CG1060" s="91"/>
      <c r="CH1060" s="91"/>
      <c r="CI1060" s="91"/>
      <c r="CJ1060" s="91"/>
      <c r="CK1060" s="91"/>
      <c r="CL1060" s="91"/>
      <c r="CM1060" s="91"/>
      <c r="CN1060" s="91"/>
      <c r="CO1060" s="91"/>
      <c r="CP1060" s="91"/>
      <c r="CQ1060" s="91"/>
      <c r="CR1060" s="91"/>
      <c r="CS1060" s="91"/>
      <c r="CT1060" s="91"/>
      <c r="CU1060" s="91"/>
      <c r="CV1060" s="91"/>
      <c r="CW1060" s="91"/>
      <c r="CX1060" s="91"/>
      <c r="CY1060" s="91"/>
      <c r="CZ1060" s="91"/>
      <c r="DA1060" s="91"/>
      <c r="DB1060" s="91"/>
      <c r="DC1060" s="91"/>
      <c r="DD1060" s="91"/>
      <c r="DE1060" s="91"/>
      <c r="DF1060" s="91"/>
      <c r="DG1060" s="91"/>
      <c r="DH1060" s="91"/>
      <c r="DI1060" s="91"/>
      <c r="DJ1060" s="91"/>
      <c r="DK1060" s="91"/>
      <c r="DL1060" s="91"/>
      <c r="DM1060" s="91"/>
      <c r="DN1060" s="91"/>
      <c r="DO1060" s="91"/>
      <c r="DP1060" s="91"/>
      <c r="DQ1060" s="91"/>
      <c r="DR1060" s="91"/>
      <c r="DS1060" s="91"/>
      <c r="DT1060" s="91"/>
      <c r="DU1060" s="91"/>
      <c r="DV1060" s="91"/>
      <c r="DW1060" s="91"/>
      <c r="DX1060" s="91"/>
      <c r="DY1060" s="91"/>
      <c r="DZ1060" s="91"/>
      <c r="EA1060" s="91"/>
      <c r="EB1060" s="91"/>
      <c r="EC1060" s="91"/>
      <c r="ED1060" s="91"/>
      <c r="EE1060" s="91"/>
      <c r="EF1060" s="91"/>
      <c r="EG1060" s="91"/>
      <c r="EH1060" s="91"/>
      <c r="EI1060" s="91"/>
      <c r="EJ1060" s="91"/>
      <c r="EK1060" s="91"/>
      <c r="EL1060" s="91"/>
      <c r="EM1060" s="91"/>
      <c r="EN1060" s="91"/>
      <c r="EO1060" s="91"/>
      <c r="EP1060" s="91"/>
      <c r="EQ1060" s="91"/>
      <c r="ER1060" s="91"/>
      <c r="ES1060" s="91"/>
      <c r="ET1060" s="91"/>
      <c r="EU1060" s="91"/>
      <c r="EV1060" s="91"/>
      <c r="EW1060" s="91"/>
      <c r="EX1060" s="91"/>
      <c r="EY1060" s="91"/>
      <c r="EZ1060" s="91"/>
      <c r="FA1060" s="91"/>
      <c r="FB1060" s="91"/>
      <c r="FC1060" s="91"/>
      <c r="FD1060" s="91"/>
      <c r="FE1060" s="91"/>
      <c r="FF1060" s="91"/>
      <c r="FG1060" s="91"/>
      <c r="FH1060" s="91"/>
      <c r="FI1060" s="91"/>
      <c r="FJ1060" s="91"/>
      <c r="FK1060" s="91"/>
      <c r="FL1060" s="91"/>
      <c r="FM1060" s="91"/>
      <c r="FN1060" s="91"/>
      <c r="FO1060" s="91"/>
      <c r="FP1060" s="91"/>
      <c r="FQ1060" s="91"/>
      <c r="FR1060" s="91"/>
      <c r="FS1060" s="91"/>
      <c r="FT1060" s="91"/>
      <c r="FU1060" s="91"/>
      <c r="FV1060" s="91"/>
      <c r="FW1060" s="91"/>
      <c r="FX1060" s="91"/>
      <c r="FY1060" s="91"/>
      <c r="FZ1060" s="91"/>
      <c r="GA1060" s="91"/>
      <c r="GB1060" s="91"/>
      <c r="GC1060" s="91"/>
      <c r="GD1060" s="91"/>
      <c r="GE1060" s="91"/>
      <c r="GF1060" s="91"/>
      <c r="GG1060" s="91"/>
      <c r="GH1060" s="91"/>
      <c r="GI1060" s="91"/>
      <c r="GJ1060" s="91"/>
      <c r="GK1060" s="91"/>
      <c r="GL1060" s="91"/>
      <c r="GM1060" s="91"/>
      <c r="GN1060" s="91"/>
      <c r="GO1060" s="91"/>
      <c r="GP1060" s="91"/>
      <c r="GQ1060" s="91"/>
      <c r="GR1060" s="91"/>
      <c r="GS1060" s="91"/>
      <c r="GT1060" s="91"/>
      <c r="GU1060" s="91"/>
      <c r="GV1060" s="91"/>
      <c r="GW1060" s="91"/>
      <c r="GX1060" s="91"/>
      <c r="GY1060" s="91"/>
    </row>
    <row r="1061" spans="1:207" s="15" customFormat="1" ht="30" customHeight="1" x14ac:dyDescent="0.25">
      <c r="A1061" s="384"/>
      <c r="B1061" s="371"/>
      <c r="C1061" s="429"/>
      <c r="D1061" s="420"/>
      <c r="E1061" s="420"/>
      <c r="F1061" s="420"/>
      <c r="G1061" s="420"/>
      <c r="H1061" s="397"/>
      <c r="I1061" s="418"/>
      <c r="J1061" s="401"/>
      <c r="K1061" s="257">
        <f>SUM(L1061:O1061)</f>
        <v>9774955.1799999997</v>
      </c>
      <c r="L1061" s="39">
        <v>0</v>
      </c>
      <c r="M1061" s="39">
        <v>0</v>
      </c>
      <c r="N1061" s="39">
        <v>0</v>
      </c>
      <c r="O1061" s="249">
        <f>'[1]Прод. прилож (2)'!$D$1497</f>
        <v>9774955.1799999997</v>
      </c>
      <c r="P1061" s="41">
        <f>K1061/H1060</f>
        <v>15725.47487129987</v>
      </c>
      <c r="Q1061" s="257">
        <v>9673</v>
      </c>
      <c r="R1061" s="251" t="s">
        <v>93</v>
      </c>
      <c r="S1061" s="92"/>
      <c r="T1061" s="91"/>
      <c r="U1061" s="91"/>
      <c r="V1061" s="91"/>
      <c r="W1061" s="91"/>
      <c r="X1061" s="91"/>
      <c r="Y1061" s="91"/>
      <c r="Z1061" s="91"/>
      <c r="AA1061" s="91"/>
      <c r="AB1061" s="91"/>
      <c r="AC1061" s="91"/>
      <c r="AD1061" s="91"/>
      <c r="AE1061" s="91"/>
      <c r="AF1061" s="91"/>
      <c r="AG1061" s="91"/>
      <c r="AH1061" s="91"/>
      <c r="AI1061" s="91"/>
      <c r="AJ1061" s="91"/>
      <c r="AK1061" s="91"/>
      <c r="AL1061" s="91"/>
      <c r="AM1061" s="91"/>
      <c r="AN1061" s="91"/>
      <c r="AO1061" s="91"/>
      <c r="AP1061" s="91"/>
      <c r="AQ1061" s="91"/>
      <c r="AR1061" s="91"/>
      <c r="AS1061" s="91"/>
      <c r="AT1061" s="91"/>
      <c r="AU1061" s="91"/>
      <c r="AV1061" s="91"/>
      <c r="AW1061" s="91"/>
      <c r="AX1061" s="91"/>
      <c r="AY1061" s="91"/>
      <c r="AZ1061" s="91"/>
      <c r="BA1061" s="91"/>
      <c r="BB1061" s="91"/>
      <c r="BC1061" s="91"/>
      <c r="BD1061" s="91"/>
      <c r="BE1061" s="91"/>
      <c r="BF1061" s="91"/>
      <c r="BG1061" s="91"/>
      <c r="BH1061" s="91"/>
      <c r="BI1061" s="91"/>
      <c r="BJ1061" s="91"/>
      <c r="BK1061" s="91"/>
      <c r="BL1061" s="91"/>
      <c r="BM1061" s="91"/>
      <c r="BN1061" s="91"/>
      <c r="BO1061" s="91"/>
      <c r="BP1061" s="91"/>
      <c r="BQ1061" s="91"/>
      <c r="BR1061" s="91"/>
      <c r="BS1061" s="91"/>
      <c r="BT1061" s="91"/>
      <c r="BU1061" s="91"/>
      <c r="BV1061" s="91"/>
      <c r="BW1061" s="91"/>
      <c r="BX1061" s="91"/>
      <c r="BY1061" s="91"/>
      <c r="BZ1061" s="91"/>
      <c r="CA1061" s="91"/>
      <c r="CB1061" s="91"/>
      <c r="CC1061" s="91"/>
      <c r="CD1061" s="91"/>
      <c r="CE1061" s="91"/>
      <c r="CF1061" s="91"/>
      <c r="CG1061" s="91"/>
      <c r="CH1061" s="91"/>
      <c r="CI1061" s="91"/>
      <c r="CJ1061" s="91"/>
      <c r="CK1061" s="91"/>
      <c r="CL1061" s="91"/>
      <c r="CM1061" s="91"/>
      <c r="CN1061" s="91"/>
      <c r="CO1061" s="91"/>
      <c r="CP1061" s="91"/>
      <c r="CQ1061" s="91"/>
      <c r="CR1061" s="91"/>
      <c r="CS1061" s="91"/>
      <c r="CT1061" s="91"/>
      <c r="CU1061" s="91"/>
      <c r="CV1061" s="91"/>
      <c r="CW1061" s="91"/>
      <c r="CX1061" s="91"/>
      <c r="CY1061" s="91"/>
      <c r="CZ1061" s="91"/>
      <c r="DA1061" s="91"/>
      <c r="DB1061" s="91"/>
      <c r="DC1061" s="91"/>
      <c r="DD1061" s="91"/>
      <c r="DE1061" s="91"/>
      <c r="DF1061" s="91"/>
      <c r="DG1061" s="91"/>
      <c r="DH1061" s="91"/>
      <c r="DI1061" s="91"/>
      <c r="DJ1061" s="91"/>
      <c r="DK1061" s="91"/>
      <c r="DL1061" s="91"/>
      <c r="DM1061" s="91"/>
      <c r="DN1061" s="91"/>
      <c r="DO1061" s="91"/>
      <c r="DP1061" s="91"/>
      <c r="DQ1061" s="91"/>
      <c r="DR1061" s="91"/>
      <c r="DS1061" s="91"/>
      <c r="DT1061" s="91"/>
      <c r="DU1061" s="91"/>
      <c r="DV1061" s="91"/>
      <c r="DW1061" s="91"/>
      <c r="DX1061" s="91"/>
      <c r="DY1061" s="91"/>
      <c r="DZ1061" s="91"/>
      <c r="EA1061" s="91"/>
      <c r="EB1061" s="91"/>
      <c r="EC1061" s="91"/>
      <c r="ED1061" s="91"/>
      <c r="EE1061" s="91"/>
      <c r="EF1061" s="91"/>
      <c r="EG1061" s="91"/>
      <c r="EH1061" s="91"/>
      <c r="EI1061" s="91"/>
      <c r="EJ1061" s="91"/>
      <c r="EK1061" s="91"/>
      <c r="EL1061" s="91"/>
      <c r="EM1061" s="91"/>
      <c r="EN1061" s="91"/>
      <c r="EO1061" s="91"/>
      <c r="EP1061" s="91"/>
      <c r="EQ1061" s="91"/>
      <c r="ER1061" s="91"/>
      <c r="ES1061" s="91"/>
      <c r="ET1061" s="91"/>
      <c r="EU1061" s="91"/>
      <c r="EV1061" s="91"/>
      <c r="EW1061" s="91"/>
      <c r="EX1061" s="91"/>
      <c r="EY1061" s="91"/>
      <c r="EZ1061" s="91"/>
      <c r="FA1061" s="91"/>
      <c r="FB1061" s="91"/>
      <c r="FC1061" s="91"/>
      <c r="FD1061" s="91"/>
      <c r="FE1061" s="91"/>
      <c r="FF1061" s="91"/>
      <c r="FG1061" s="91"/>
      <c r="FH1061" s="91"/>
      <c r="FI1061" s="91"/>
      <c r="FJ1061" s="91"/>
      <c r="FK1061" s="91"/>
      <c r="FL1061" s="91"/>
      <c r="FM1061" s="91"/>
      <c r="FN1061" s="91"/>
      <c r="FO1061" s="91"/>
      <c r="FP1061" s="91"/>
      <c r="FQ1061" s="91"/>
      <c r="FR1061" s="91"/>
      <c r="FS1061" s="91"/>
      <c r="FT1061" s="91"/>
      <c r="FU1061" s="91"/>
      <c r="FV1061" s="91"/>
      <c r="FW1061" s="91"/>
      <c r="FX1061" s="91"/>
      <c r="FY1061" s="91"/>
      <c r="FZ1061" s="91"/>
      <c r="GA1061" s="91"/>
      <c r="GB1061" s="91"/>
      <c r="GC1061" s="91"/>
      <c r="GD1061" s="91"/>
      <c r="GE1061" s="91"/>
      <c r="GF1061" s="91"/>
      <c r="GG1061" s="91"/>
      <c r="GH1061" s="91"/>
      <c r="GI1061" s="91"/>
      <c r="GJ1061" s="91"/>
      <c r="GK1061" s="91"/>
      <c r="GL1061" s="91"/>
      <c r="GM1061" s="91"/>
      <c r="GN1061" s="91"/>
      <c r="GO1061" s="91"/>
      <c r="GP1061" s="91"/>
      <c r="GQ1061" s="91"/>
      <c r="GR1061" s="91"/>
      <c r="GS1061" s="91"/>
      <c r="GT1061" s="91"/>
      <c r="GU1061" s="91"/>
      <c r="GV1061" s="91"/>
      <c r="GW1061" s="91"/>
      <c r="GX1061" s="91"/>
      <c r="GY1061" s="91"/>
    </row>
    <row r="1062" spans="1:207" s="15" customFormat="1" ht="30" customHeight="1" x14ac:dyDescent="0.25">
      <c r="A1062" s="190">
        <v>732</v>
      </c>
      <c r="B1062" s="200" t="s">
        <v>1449</v>
      </c>
      <c r="C1062" s="244" t="s">
        <v>1450</v>
      </c>
      <c r="D1062" s="175" t="s">
        <v>201</v>
      </c>
      <c r="E1062" s="175" t="s">
        <v>20</v>
      </c>
      <c r="F1062" s="175" t="s">
        <v>1052</v>
      </c>
      <c r="G1062" s="175" t="s">
        <v>1052</v>
      </c>
      <c r="H1062" s="176">
        <v>1241.2</v>
      </c>
      <c r="I1062" s="188">
        <v>97</v>
      </c>
      <c r="J1062" s="219">
        <v>640.4</v>
      </c>
      <c r="K1062" s="257">
        <f>SUM(L1062:O1062)</f>
        <v>10731208</v>
      </c>
      <c r="L1062" s="39">
        <v>0</v>
      </c>
      <c r="M1062" s="39">
        <v>0</v>
      </c>
      <c r="N1062" s="39">
        <v>0</v>
      </c>
      <c r="O1062" s="249">
        <f>'[1]Прод. прилож (2)'!$D$1498</f>
        <v>10731208</v>
      </c>
      <c r="P1062" s="41">
        <f>K1062/H1062</f>
        <v>8645.8330647760231</v>
      </c>
      <c r="Q1062" s="257">
        <v>9673</v>
      </c>
      <c r="R1062" s="251" t="s">
        <v>93</v>
      </c>
      <c r="S1062" s="92"/>
      <c r="T1062" s="91"/>
      <c r="U1062" s="91"/>
      <c r="V1062" s="91"/>
      <c r="W1062" s="91"/>
      <c r="X1062" s="91"/>
      <c r="Y1062" s="91"/>
      <c r="Z1062" s="91"/>
      <c r="AA1062" s="91"/>
      <c r="AB1062" s="91"/>
      <c r="AC1062" s="91"/>
      <c r="AD1062" s="91"/>
      <c r="AE1062" s="91"/>
      <c r="AF1062" s="91"/>
      <c r="AG1062" s="91"/>
      <c r="AH1062" s="91"/>
      <c r="AI1062" s="91"/>
      <c r="AJ1062" s="91"/>
      <c r="AK1062" s="91"/>
      <c r="AL1062" s="91"/>
      <c r="AM1062" s="91"/>
      <c r="AN1062" s="91"/>
      <c r="AO1062" s="91"/>
      <c r="AP1062" s="91"/>
      <c r="AQ1062" s="91"/>
      <c r="AR1062" s="91"/>
      <c r="AS1062" s="91"/>
      <c r="AT1062" s="91"/>
      <c r="AU1062" s="91"/>
      <c r="AV1062" s="91"/>
      <c r="AW1062" s="91"/>
      <c r="AX1062" s="91"/>
      <c r="AY1062" s="91"/>
      <c r="AZ1062" s="91"/>
      <c r="BA1062" s="91"/>
      <c r="BB1062" s="91"/>
      <c r="BC1062" s="91"/>
      <c r="BD1062" s="91"/>
      <c r="BE1062" s="91"/>
      <c r="BF1062" s="91"/>
      <c r="BG1062" s="91"/>
      <c r="BH1062" s="91"/>
      <c r="BI1062" s="91"/>
      <c r="BJ1062" s="91"/>
      <c r="BK1062" s="91"/>
      <c r="BL1062" s="91"/>
      <c r="BM1062" s="91"/>
      <c r="BN1062" s="91"/>
      <c r="BO1062" s="91"/>
      <c r="BP1062" s="91"/>
      <c r="BQ1062" s="91"/>
      <c r="BR1062" s="91"/>
      <c r="BS1062" s="91"/>
      <c r="BT1062" s="91"/>
      <c r="BU1062" s="91"/>
      <c r="BV1062" s="91"/>
      <c r="BW1062" s="91"/>
      <c r="BX1062" s="91"/>
      <c r="BY1062" s="91"/>
      <c r="BZ1062" s="91"/>
      <c r="CA1062" s="91"/>
      <c r="CB1062" s="91"/>
      <c r="CC1062" s="91"/>
      <c r="CD1062" s="91"/>
      <c r="CE1062" s="91"/>
      <c r="CF1062" s="91"/>
      <c r="CG1062" s="91"/>
      <c r="CH1062" s="91"/>
      <c r="CI1062" s="91"/>
      <c r="CJ1062" s="91"/>
      <c r="CK1062" s="91"/>
      <c r="CL1062" s="91"/>
      <c r="CM1062" s="91"/>
      <c r="CN1062" s="91"/>
      <c r="CO1062" s="91"/>
      <c r="CP1062" s="91"/>
      <c r="CQ1062" s="91"/>
      <c r="CR1062" s="91"/>
      <c r="CS1062" s="91"/>
      <c r="CT1062" s="91"/>
      <c r="CU1062" s="91"/>
      <c r="CV1062" s="91"/>
      <c r="CW1062" s="91"/>
      <c r="CX1062" s="91"/>
      <c r="CY1062" s="91"/>
      <c r="CZ1062" s="91"/>
      <c r="DA1062" s="91"/>
      <c r="DB1062" s="91"/>
      <c r="DC1062" s="91"/>
      <c r="DD1062" s="91"/>
      <c r="DE1062" s="91"/>
      <c r="DF1062" s="91"/>
      <c r="DG1062" s="91"/>
      <c r="DH1062" s="91"/>
      <c r="DI1062" s="91"/>
      <c r="DJ1062" s="91"/>
      <c r="DK1062" s="91"/>
      <c r="DL1062" s="91"/>
      <c r="DM1062" s="91"/>
      <c r="DN1062" s="91"/>
      <c r="DO1062" s="91"/>
      <c r="DP1062" s="91"/>
      <c r="DQ1062" s="91"/>
      <c r="DR1062" s="91"/>
      <c r="DS1062" s="91"/>
      <c r="DT1062" s="91"/>
      <c r="DU1062" s="91"/>
      <c r="DV1062" s="91"/>
      <c r="DW1062" s="91"/>
      <c r="DX1062" s="91"/>
      <c r="DY1062" s="91"/>
      <c r="DZ1062" s="91"/>
      <c r="EA1062" s="91"/>
      <c r="EB1062" s="91"/>
      <c r="EC1062" s="91"/>
      <c r="ED1062" s="91"/>
      <c r="EE1062" s="91"/>
      <c r="EF1062" s="91"/>
      <c r="EG1062" s="91"/>
      <c r="EH1062" s="91"/>
      <c r="EI1062" s="91"/>
      <c r="EJ1062" s="91"/>
      <c r="EK1062" s="91"/>
      <c r="EL1062" s="91"/>
      <c r="EM1062" s="91"/>
      <c r="EN1062" s="91"/>
      <c r="EO1062" s="91"/>
      <c r="EP1062" s="91"/>
      <c r="EQ1062" s="91"/>
      <c r="ER1062" s="91"/>
      <c r="ES1062" s="91"/>
      <c r="ET1062" s="91"/>
      <c r="EU1062" s="91"/>
      <c r="EV1062" s="91"/>
      <c r="EW1062" s="91"/>
      <c r="EX1062" s="91"/>
      <c r="EY1062" s="91"/>
      <c r="EZ1062" s="91"/>
      <c r="FA1062" s="91"/>
      <c r="FB1062" s="91"/>
      <c r="FC1062" s="91"/>
      <c r="FD1062" s="91"/>
      <c r="FE1062" s="91"/>
      <c r="FF1062" s="91"/>
      <c r="FG1062" s="91"/>
      <c r="FH1062" s="91"/>
      <c r="FI1062" s="91"/>
      <c r="FJ1062" s="91"/>
      <c r="FK1062" s="91"/>
      <c r="FL1062" s="91"/>
      <c r="FM1062" s="91"/>
      <c r="FN1062" s="91"/>
      <c r="FO1062" s="91"/>
      <c r="FP1062" s="91"/>
      <c r="FQ1062" s="91"/>
      <c r="FR1062" s="91"/>
      <c r="FS1062" s="91"/>
      <c r="FT1062" s="91"/>
      <c r="FU1062" s="91"/>
      <c r="FV1062" s="91"/>
      <c r="FW1062" s="91"/>
      <c r="FX1062" s="91"/>
      <c r="FY1062" s="91"/>
      <c r="FZ1062" s="91"/>
      <c r="GA1062" s="91"/>
      <c r="GB1062" s="91"/>
      <c r="GC1062" s="91"/>
      <c r="GD1062" s="91"/>
      <c r="GE1062" s="91"/>
      <c r="GF1062" s="91"/>
      <c r="GG1062" s="91"/>
      <c r="GH1062" s="91"/>
      <c r="GI1062" s="91"/>
      <c r="GJ1062" s="91"/>
      <c r="GK1062" s="91"/>
      <c r="GL1062" s="91"/>
      <c r="GM1062" s="91"/>
      <c r="GN1062" s="91"/>
      <c r="GO1062" s="91"/>
      <c r="GP1062" s="91"/>
      <c r="GQ1062" s="91"/>
      <c r="GR1062" s="91"/>
      <c r="GS1062" s="91"/>
      <c r="GT1062" s="91"/>
      <c r="GU1062" s="91"/>
      <c r="GV1062" s="91"/>
      <c r="GW1062" s="91"/>
      <c r="GX1062" s="91"/>
      <c r="GY1062" s="91"/>
    </row>
    <row r="1063" spans="1:207" s="15" customFormat="1" ht="30" customHeight="1" x14ac:dyDescent="0.25">
      <c r="A1063" s="171">
        <v>733</v>
      </c>
      <c r="B1063" s="199" t="s">
        <v>1446</v>
      </c>
      <c r="C1063" s="212" t="s">
        <v>1447</v>
      </c>
      <c r="D1063" s="214" t="s">
        <v>201</v>
      </c>
      <c r="E1063" s="214" t="s">
        <v>20</v>
      </c>
      <c r="F1063" s="214" t="s">
        <v>1299</v>
      </c>
      <c r="G1063" s="214" t="s">
        <v>1299</v>
      </c>
      <c r="H1063" s="216">
        <v>6932.5</v>
      </c>
      <c r="I1063" s="124">
        <v>581.29999999999995</v>
      </c>
      <c r="J1063" s="259">
        <v>1976.1</v>
      </c>
      <c r="K1063" s="257">
        <f>SUM(L1063:O1063)</f>
        <v>26863360</v>
      </c>
      <c r="L1063" s="39">
        <v>0</v>
      </c>
      <c r="M1063" s="39">
        <v>0</v>
      </c>
      <c r="N1063" s="39">
        <v>0</v>
      </c>
      <c r="O1063" s="249">
        <f>'[1]Прод. прилож (2)'!$D$1490</f>
        <v>26863360</v>
      </c>
      <c r="P1063" s="41">
        <f>K1063/H1063</f>
        <v>3874.9888207717272</v>
      </c>
      <c r="Q1063" s="257">
        <v>9673</v>
      </c>
      <c r="R1063" s="251" t="s">
        <v>93</v>
      </c>
      <c r="S1063" s="92"/>
      <c r="T1063" s="91"/>
      <c r="U1063" s="91"/>
      <c r="V1063" s="91"/>
      <c r="W1063" s="91"/>
      <c r="X1063" s="91"/>
      <c r="Y1063" s="91"/>
      <c r="Z1063" s="91"/>
      <c r="AA1063" s="91"/>
      <c r="AB1063" s="91"/>
      <c r="AC1063" s="91"/>
      <c r="AD1063" s="91"/>
      <c r="AE1063" s="91"/>
      <c r="AF1063" s="91"/>
      <c r="AG1063" s="91"/>
      <c r="AH1063" s="91"/>
      <c r="AI1063" s="91"/>
      <c r="AJ1063" s="91"/>
      <c r="AK1063" s="91"/>
      <c r="AL1063" s="91"/>
      <c r="AM1063" s="91"/>
      <c r="AN1063" s="91"/>
      <c r="AO1063" s="91"/>
      <c r="AP1063" s="91"/>
      <c r="AQ1063" s="91"/>
      <c r="AR1063" s="91"/>
      <c r="AS1063" s="91"/>
      <c r="AT1063" s="91"/>
      <c r="AU1063" s="91"/>
      <c r="AV1063" s="91"/>
      <c r="AW1063" s="91"/>
      <c r="AX1063" s="91"/>
      <c r="AY1063" s="91"/>
      <c r="AZ1063" s="91"/>
      <c r="BA1063" s="91"/>
      <c r="BB1063" s="91"/>
      <c r="BC1063" s="91"/>
      <c r="BD1063" s="91"/>
      <c r="BE1063" s="91"/>
      <c r="BF1063" s="91"/>
      <c r="BG1063" s="91"/>
      <c r="BH1063" s="91"/>
      <c r="BI1063" s="91"/>
      <c r="BJ1063" s="91"/>
      <c r="BK1063" s="91"/>
      <c r="BL1063" s="91"/>
      <c r="BM1063" s="91"/>
      <c r="BN1063" s="91"/>
      <c r="BO1063" s="91"/>
      <c r="BP1063" s="91"/>
      <c r="BQ1063" s="91"/>
      <c r="BR1063" s="91"/>
      <c r="BS1063" s="91"/>
      <c r="BT1063" s="91"/>
      <c r="BU1063" s="91"/>
      <c r="BV1063" s="91"/>
      <c r="BW1063" s="91"/>
      <c r="BX1063" s="91"/>
      <c r="BY1063" s="91"/>
      <c r="BZ1063" s="91"/>
      <c r="CA1063" s="91"/>
      <c r="CB1063" s="91"/>
      <c r="CC1063" s="91"/>
      <c r="CD1063" s="91"/>
      <c r="CE1063" s="91"/>
      <c r="CF1063" s="91"/>
      <c r="CG1063" s="91"/>
      <c r="CH1063" s="91"/>
      <c r="CI1063" s="91"/>
      <c r="CJ1063" s="91"/>
      <c r="CK1063" s="91"/>
      <c r="CL1063" s="91"/>
      <c r="CM1063" s="91"/>
      <c r="CN1063" s="91"/>
      <c r="CO1063" s="91"/>
      <c r="CP1063" s="91"/>
      <c r="CQ1063" s="91"/>
      <c r="CR1063" s="91"/>
      <c r="CS1063" s="91"/>
      <c r="CT1063" s="91"/>
      <c r="CU1063" s="91"/>
      <c r="CV1063" s="91"/>
      <c r="CW1063" s="91"/>
      <c r="CX1063" s="91"/>
      <c r="CY1063" s="91"/>
      <c r="CZ1063" s="91"/>
      <c r="DA1063" s="91"/>
      <c r="DB1063" s="91"/>
      <c r="DC1063" s="91"/>
      <c r="DD1063" s="91"/>
      <c r="DE1063" s="91"/>
      <c r="DF1063" s="91"/>
      <c r="DG1063" s="91"/>
      <c r="DH1063" s="91"/>
      <c r="DI1063" s="91"/>
      <c r="DJ1063" s="91"/>
      <c r="DK1063" s="91"/>
      <c r="DL1063" s="91"/>
      <c r="DM1063" s="91"/>
      <c r="DN1063" s="91"/>
      <c r="DO1063" s="91"/>
      <c r="DP1063" s="91"/>
      <c r="DQ1063" s="91"/>
      <c r="DR1063" s="91"/>
      <c r="DS1063" s="91"/>
      <c r="DT1063" s="91"/>
      <c r="DU1063" s="91"/>
      <c r="DV1063" s="91"/>
      <c r="DW1063" s="91"/>
      <c r="DX1063" s="91"/>
      <c r="DY1063" s="91"/>
      <c r="DZ1063" s="91"/>
      <c r="EA1063" s="91"/>
      <c r="EB1063" s="91"/>
      <c r="EC1063" s="91"/>
      <c r="ED1063" s="91"/>
      <c r="EE1063" s="91"/>
      <c r="EF1063" s="91"/>
      <c r="EG1063" s="91"/>
      <c r="EH1063" s="91"/>
      <c r="EI1063" s="91"/>
      <c r="EJ1063" s="91"/>
      <c r="EK1063" s="91"/>
      <c r="EL1063" s="91"/>
      <c r="EM1063" s="91"/>
      <c r="EN1063" s="91"/>
      <c r="EO1063" s="91"/>
      <c r="EP1063" s="91"/>
      <c r="EQ1063" s="91"/>
      <c r="ER1063" s="91"/>
      <c r="ES1063" s="91"/>
      <c r="ET1063" s="91"/>
      <c r="EU1063" s="91"/>
      <c r="EV1063" s="91"/>
      <c r="EW1063" s="91"/>
      <c r="EX1063" s="91"/>
      <c r="EY1063" s="91"/>
      <c r="EZ1063" s="91"/>
      <c r="FA1063" s="91"/>
      <c r="FB1063" s="91"/>
      <c r="FC1063" s="91"/>
      <c r="FD1063" s="91"/>
      <c r="FE1063" s="91"/>
      <c r="FF1063" s="91"/>
      <c r="FG1063" s="91"/>
      <c r="FH1063" s="91"/>
      <c r="FI1063" s="91"/>
      <c r="FJ1063" s="91"/>
      <c r="FK1063" s="91"/>
      <c r="FL1063" s="91"/>
      <c r="FM1063" s="91"/>
      <c r="FN1063" s="91"/>
      <c r="FO1063" s="91"/>
      <c r="FP1063" s="91"/>
      <c r="FQ1063" s="91"/>
      <c r="FR1063" s="91"/>
      <c r="FS1063" s="91"/>
      <c r="FT1063" s="91"/>
      <c r="FU1063" s="91"/>
      <c r="FV1063" s="91"/>
      <c r="FW1063" s="91"/>
      <c r="FX1063" s="91"/>
      <c r="FY1063" s="91"/>
      <c r="FZ1063" s="91"/>
      <c r="GA1063" s="91"/>
      <c r="GB1063" s="91"/>
      <c r="GC1063" s="91"/>
      <c r="GD1063" s="91"/>
      <c r="GE1063" s="91"/>
      <c r="GF1063" s="91"/>
      <c r="GG1063" s="91"/>
      <c r="GH1063" s="91"/>
      <c r="GI1063" s="91"/>
      <c r="GJ1063" s="91"/>
      <c r="GK1063" s="91"/>
      <c r="GL1063" s="91"/>
      <c r="GM1063" s="91"/>
      <c r="GN1063" s="91"/>
      <c r="GO1063" s="91"/>
      <c r="GP1063" s="91"/>
      <c r="GQ1063" s="91"/>
      <c r="GR1063" s="91"/>
      <c r="GS1063" s="91"/>
      <c r="GT1063" s="91"/>
      <c r="GU1063" s="91"/>
      <c r="GV1063" s="91"/>
      <c r="GW1063" s="91"/>
      <c r="GX1063" s="91"/>
      <c r="GY1063" s="91"/>
    </row>
    <row r="1064" spans="1:207" s="15" customFormat="1" ht="30" customHeight="1" x14ac:dyDescent="0.25">
      <c r="A1064" s="171">
        <v>734</v>
      </c>
      <c r="B1064" s="199" t="s">
        <v>1001</v>
      </c>
      <c r="C1064" s="179">
        <v>1945</v>
      </c>
      <c r="D1064" s="179" t="s">
        <v>201</v>
      </c>
      <c r="E1064" s="179" t="s">
        <v>20</v>
      </c>
      <c r="F1064" s="204">
        <v>4</v>
      </c>
      <c r="G1064" s="204">
        <v>5</v>
      </c>
      <c r="H1064" s="227">
        <v>3399.6</v>
      </c>
      <c r="I1064" s="39">
        <v>1044.0999999999999</v>
      </c>
      <c r="J1064" s="39">
        <v>1955.65</v>
      </c>
      <c r="K1064" s="257">
        <f t="shared" si="309"/>
        <v>9865535.3399999999</v>
      </c>
      <c r="L1064" s="39">
        <v>0</v>
      </c>
      <c r="M1064" s="39">
        <v>0</v>
      </c>
      <c r="N1064" s="39">
        <v>0</v>
      </c>
      <c r="O1064" s="249">
        <f>'[1]Прод. прилож (2)'!$D$819</f>
        <v>9865535.3399999999</v>
      </c>
      <c r="P1064" s="41">
        <f>K1064/H1064</f>
        <v>2901.9694493469819</v>
      </c>
      <c r="Q1064" s="257">
        <v>9673</v>
      </c>
      <c r="R1064" s="251" t="s">
        <v>92</v>
      </c>
      <c r="S1064" s="92"/>
      <c r="T1064" s="91"/>
      <c r="U1064" s="91"/>
      <c r="V1064" s="91"/>
      <c r="W1064" s="91"/>
      <c r="X1064" s="91"/>
      <c r="Y1064" s="91"/>
      <c r="Z1064" s="91"/>
      <c r="AA1064" s="91"/>
      <c r="AB1064" s="91"/>
      <c r="AC1064" s="91"/>
      <c r="AD1064" s="91"/>
      <c r="AE1064" s="91"/>
      <c r="AF1064" s="91"/>
      <c r="AG1064" s="91"/>
      <c r="AH1064" s="91"/>
      <c r="AI1064" s="91"/>
      <c r="AJ1064" s="91"/>
      <c r="AK1064" s="91"/>
      <c r="AL1064" s="91"/>
      <c r="AM1064" s="91"/>
      <c r="AN1064" s="91"/>
      <c r="AO1064" s="91"/>
      <c r="AP1064" s="91"/>
      <c r="AQ1064" s="91"/>
      <c r="AR1064" s="91"/>
      <c r="AS1064" s="91"/>
      <c r="AT1064" s="91"/>
      <c r="AU1064" s="91"/>
      <c r="AV1064" s="91"/>
      <c r="AW1064" s="91"/>
      <c r="AX1064" s="91"/>
      <c r="AY1064" s="91"/>
      <c r="AZ1064" s="91"/>
      <c r="BA1064" s="91"/>
      <c r="BB1064" s="91"/>
      <c r="BC1064" s="91"/>
      <c r="BD1064" s="91"/>
      <c r="BE1064" s="91"/>
      <c r="BF1064" s="91"/>
      <c r="BG1064" s="91"/>
      <c r="BH1064" s="91"/>
      <c r="BI1064" s="91"/>
      <c r="BJ1064" s="91"/>
      <c r="BK1064" s="91"/>
      <c r="BL1064" s="91"/>
      <c r="BM1064" s="91"/>
      <c r="BN1064" s="91"/>
      <c r="BO1064" s="91"/>
      <c r="BP1064" s="91"/>
      <c r="BQ1064" s="91"/>
      <c r="BR1064" s="91"/>
      <c r="BS1064" s="91"/>
      <c r="BT1064" s="91"/>
      <c r="BU1064" s="91"/>
      <c r="BV1064" s="91"/>
      <c r="BW1064" s="91"/>
      <c r="BX1064" s="91"/>
      <c r="BY1064" s="91"/>
      <c r="BZ1064" s="91"/>
      <c r="CA1064" s="91"/>
      <c r="CB1064" s="91"/>
      <c r="CC1064" s="91"/>
      <c r="CD1064" s="91"/>
      <c r="CE1064" s="91"/>
      <c r="CF1064" s="91"/>
      <c r="CG1064" s="91"/>
      <c r="CH1064" s="91"/>
      <c r="CI1064" s="91"/>
      <c r="CJ1064" s="91"/>
      <c r="CK1064" s="91"/>
      <c r="CL1064" s="91"/>
      <c r="CM1064" s="91"/>
      <c r="CN1064" s="91"/>
      <c r="CO1064" s="91"/>
      <c r="CP1064" s="91"/>
      <c r="CQ1064" s="91"/>
      <c r="CR1064" s="91"/>
      <c r="CS1064" s="91"/>
      <c r="CT1064" s="91"/>
      <c r="CU1064" s="91"/>
      <c r="CV1064" s="91"/>
      <c r="CW1064" s="91"/>
      <c r="CX1064" s="91"/>
      <c r="CY1064" s="91"/>
      <c r="CZ1064" s="91"/>
      <c r="DA1064" s="91"/>
      <c r="DB1064" s="91"/>
      <c r="DC1064" s="91"/>
      <c r="DD1064" s="91"/>
      <c r="DE1064" s="91"/>
      <c r="DF1064" s="91"/>
      <c r="DG1064" s="91"/>
      <c r="DH1064" s="91"/>
      <c r="DI1064" s="91"/>
      <c r="DJ1064" s="91"/>
      <c r="DK1064" s="91"/>
      <c r="DL1064" s="91"/>
      <c r="DM1064" s="91"/>
      <c r="DN1064" s="91"/>
      <c r="DO1064" s="91"/>
      <c r="DP1064" s="91"/>
      <c r="DQ1064" s="91"/>
      <c r="DR1064" s="91"/>
      <c r="DS1064" s="91"/>
      <c r="DT1064" s="91"/>
      <c r="DU1064" s="91"/>
      <c r="DV1064" s="91"/>
      <c r="DW1064" s="91"/>
      <c r="DX1064" s="91"/>
      <c r="DY1064" s="91"/>
      <c r="DZ1064" s="91"/>
      <c r="EA1064" s="91"/>
      <c r="EB1064" s="91"/>
      <c r="EC1064" s="91"/>
      <c r="ED1064" s="91"/>
      <c r="EE1064" s="91"/>
      <c r="EF1064" s="91"/>
      <c r="EG1064" s="91"/>
      <c r="EH1064" s="91"/>
      <c r="EI1064" s="91"/>
      <c r="EJ1064" s="91"/>
      <c r="EK1064" s="91"/>
      <c r="EL1064" s="91"/>
      <c r="EM1064" s="91"/>
      <c r="EN1064" s="91"/>
      <c r="EO1064" s="91"/>
      <c r="EP1064" s="91"/>
      <c r="EQ1064" s="91"/>
      <c r="ER1064" s="91"/>
      <c r="ES1064" s="91"/>
      <c r="ET1064" s="91"/>
      <c r="EU1064" s="91"/>
      <c r="EV1064" s="91"/>
      <c r="EW1064" s="91"/>
      <c r="EX1064" s="91"/>
      <c r="EY1064" s="91"/>
      <c r="EZ1064" s="91"/>
      <c r="FA1064" s="91"/>
      <c r="FB1064" s="91"/>
      <c r="FC1064" s="91"/>
      <c r="FD1064" s="91"/>
      <c r="FE1064" s="91"/>
      <c r="FF1064" s="91"/>
      <c r="FG1064" s="91"/>
      <c r="FH1064" s="91"/>
      <c r="FI1064" s="91"/>
      <c r="FJ1064" s="91"/>
      <c r="FK1064" s="91"/>
      <c r="FL1064" s="91"/>
      <c r="FM1064" s="91"/>
      <c r="FN1064" s="91"/>
      <c r="FO1064" s="91"/>
      <c r="FP1064" s="91"/>
      <c r="FQ1064" s="91"/>
      <c r="FR1064" s="91"/>
      <c r="FS1064" s="91"/>
      <c r="FT1064" s="91"/>
      <c r="FU1064" s="91"/>
      <c r="FV1064" s="91"/>
      <c r="FW1064" s="91"/>
      <c r="FX1064" s="91"/>
      <c r="FY1064" s="91"/>
      <c r="FZ1064" s="91"/>
      <c r="GA1064" s="91"/>
      <c r="GB1064" s="91"/>
      <c r="GC1064" s="91"/>
      <c r="GD1064" s="91"/>
      <c r="GE1064" s="91"/>
      <c r="GF1064" s="91"/>
      <c r="GG1064" s="91"/>
      <c r="GH1064" s="91"/>
      <c r="GI1064" s="91"/>
      <c r="GJ1064" s="91"/>
      <c r="GK1064" s="91"/>
      <c r="GL1064" s="91"/>
      <c r="GM1064" s="91"/>
      <c r="GN1064" s="91"/>
      <c r="GO1064" s="91"/>
      <c r="GP1064" s="91"/>
      <c r="GQ1064" s="91"/>
      <c r="GR1064" s="91"/>
      <c r="GS1064" s="91"/>
      <c r="GT1064" s="91"/>
      <c r="GU1064" s="91"/>
      <c r="GV1064" s="91"/>
      <c r="GW1064" s="91"/>
      <c r="GX1064" s="91"/>
      <c r="GY1064" s="91"/>
    </row>
    <row r="1065" spans="1:207" s="118" customFormat="1" ht="30" customHeight="1" x14ac:dyDescent="0.25">
      <c r="A1065" s="171">
        <v>735</v>
      </c>
      <c r="B1065" s="245" t="s">
        <v>1288</v>
      </c>
      <c r="C1065" s="47">
        <v>1951</v>
      </c>
      <c r="D1065" s="241" t="s">
        <v>201</v>
      </c>
      <c r="E1065" s="47" t="s">
        <v>20</v>
      </c>
      <c r="F1065" s="26">
        <v>3</v>
      </c>
      <c r="G1065" s="26">
        <v>3</v>
      </c>
      <c r="H1065" s="39">
        <v>1893.3</v>
      </c>
      <c r="I1065" s="124" t="s">
        <v>1289</v>
      </c>
      <c r="J1065" s="39">
        <v>1003.5</v>
      </c>
      <c r="K1065" s="257">
        <f t="shared" ref="K1065:K1074" si="323">SUM(L1065:O1065)</f>
        <v>11262159.52</v>
      </c>
      <c r="L1065" s="249">
        <v>0</v>
      </c>
      <c r="M1065" s="249">
        <v>0</v>
      </c>
      <c r="N1065" s="249">
        <v>0</v>
      </c>
      <c r="O1065" s="39">
        <f>'[1]Прод. прилож (2)'!$D$820</f>
        <v>11262159.52</v>
      </c>
      <c r="P1065" s="249">
        <f t="shared" ref="P1065:P1067" si="324">K1065/H1065</f>
        <v>5948.4284159932395</v>
      </c>
      <c r="Q1065" s="41">
        <v>9673</v>
      </c>
      <c r="R1065" s="57" t="s">
        <v>92</v>
      </c>
      <c r="S1065" s="46"/>
      <c r="T1065" s="15"/>
      <c r="U1065" s="15"/>
      <c r="V1065" s="15"/>
      <c r="W1065" s="15"/>
      <c r="X1065" s="15"/>
      <c r="Y1065" s="15"/>
      <c r="Z1065" s="15"/>
      <c r="AA1065" s="15"/>
      <c r="AB1065" s="15"/>
      <c r="AC1065" s="15"/>
      <c r="AD1065" s="15"/>
      <c r="AE1065" s="15"/>
      <c r="AF1065" s="15"/>
      <c r="AG1065" s="15"/>
      <c r="AH1065" s="15"/>
      <c r="AI1065" s="15"/>
      <c r="AJ1065" s="15"/>
      <c r="AK1065" s="15"/>
      <c r="AL1065" s="15"/>
      <c r="AM1065" s="15"/>
      <c r="AN1065" s="15"/>
      <c r="AO1065" s="15"/>
      <c r="AP1065" s="15"/>
      <c r="AQ1065" s="15"/>
      <c r="AR1065" s="15"/>
      <c r="AS1065" s="15"/>
      <c r="AT1065" s="15"/>
      <c r="AU1065" s="15"/>
      <c r="AV1065" s="15"/>
      <c r="AW1065" s="15"/>
      <c r="AX1065" s="15"/>
      <c r="AY1065" s="15"/>
      <c r="AZ1065" s="15"/>
      <c r="BA1065" s="15"/>
      <c r="BB1065" s="15"/>
      <c r="BC1065" s="15"/>
      <c r="BD1065" s="15"/>
      <c r="BE1065" s="15"/>
      <c r="BF1065" s="15"/>
      <c r="BG1065" s="15"/>
      <c r="BH1065" s="15"/>
      <c r="BI1065" s="15"/>
      <c r="BJ1065" s="15"/>
      <c r="BK1065" s="15"/>
      <c r="BL1065" s="15"/>
      <c r="BM1065" s="15"/>
      <c r="BN1065" s="15"/>
      <c r="BO1065" s="15"/>
      <c r="BP1065" s="15"/>
      <c r="BQ1065" s="15"/>
      <c r="BR1065" s="15"/>
      <c r="BS1065" s="15"/>
      <c r="BT1065" s="15"/>
      <c r="BU1065" s="15"/>
      <c r="BV1065" s="15"/>
      <c r="BW1065" s="15"/>
      <c r="BX1065" s="15"/>
      <c r="BY1065" s="15"/>
      <c r="BZ1065" s="15"/>
      <c r="CA1065" s="15"/>
      <c r="CB1065" s="15"/>
      <c r="CC1065" s="15"/>
      <c r="CD1065" s="15"/>
      <c r="CE1065" s="15"/>
      <c r="CF1065" s="15"/>
      <c r="CG1065" s="15"/>
      <c r="CH1065" s="15"/>
      <c r="CI1065" s="15"/>
      <c r="CJ1065" s="15"/>
      <c r="CK1065" s="15"/>
      <c r="CL1065" s="15"/>
      <c r="CM1065" s="15"/>
      <c r="CN1065" s="15"/>
      <c r="CO1065" s="15"/>
      <c r="CP1065" s="15"/>
      <c r="CQ1065" s="15"/>
      <c r="CR1065" s="15"/>
      <c r="CS1065" s="15"/>
      <c r="CT1065" s="15"/>
      <c r="CU1065" s="15"/>
      <c r="CV1065" s="15"/>
      <c r="CW1065" s="15"/>
      <c r="CX1065" s="15"/>
      <c r="CY1065" s="15"/>
      <c r="CZ1065" s="15"/>
      <c r="DA1065" s="15"/>
      <c r="DB1065" s="15"/>
      <c r="DC1065" s="15"/>
      <c r="DD1065" s="15"/>
      <c r="DE1065" s="15"/>
      <c r="DF1065" s="15"/>
      <c r="DG1065" s="15"/>
      <c r="DH1065" s="15"/>
      <c r="DI1065" s="15"/>
      <c r="DJ1065" s="15"/>
      <c r="DK1065" s="15"/>
      <c r="DL1065" s="15"/>
      <c r="DM1065" s="15"/>
      <c r="DN1065" s="15"/>
      <c r="DO1065" s="15"/>
      <c r="DP1065" s="15"/>
      <c r="DQ1065" s="15"/>
      <c r="DR1065" s="15"/>
      <c r="DS1065" s="15"/>
      <c r="DT1065" s="15"/>
      <c r="DU1065" s="15"/>
      <c r="DV1065" s="15"/>
      <c r="DW1065" s="15"/>
      <c r="DX1065" s="15"/>
      <c r="DY1065" s="15"/>
      <c r="DZ1065" s="15"/>
      <c r="EA1065" s="15"/>
      <c r="EB1065" s="15"/>
      <c r="EC1065" s="15"/>
      <c r="ED1065" s="15"/>
      <c r="EE1065" s="15"/>
      <c r="EF1065" s="15"/>
      <c r="EG1065" s="15"/>
      <c r="EH1065" s="15"/>
      <c r="EI1065" s="15"/>
      <c r="EJ1065" s="15"/>
      <c r="EK1065" s="15"/>
      <c r="EL1065" s="15"/>
      <c r="EM1065" s="15"/>
      <c r="EN1065" s="15"/>
      <c r="EO1065" s="15"/>
      <c r="EP1065" s="15"/>
      <c r="EQ1065" s="15"/>
      <c r="ER1065" s="15"/>
      <c r="ES1065" s="15"/>
      <c r="ET1065" s="15"/>
      <c r="EU1065" s="15"/>
      <c r="EV1065" s="15"/>
      <c r="EW1065" s="15"/>
      <c r="EX1065" s="15"/>
      <c r="EY1065" s="15"/>
      <c r="EZ1065" s="15"/>
      <c r="FA1065" s="15"/>
      <c r="FB1065" s="15"/>
      <c r="FC1065" s="15"/>
      <c r="FD1065" s="15"/>
      <c r="FE1065" s="15"/>
      <c r="FF1065" s="15"/>
      <c r="FG1065" s="15"/>
      <c r="FH1065" s="15"/>
      <c r="FI1065" s="15"/>
      <c r="FJ1065" s="15"/>
      <c r="FK1065" s="15"/>
      <c r="FL1065" s="15"/>
      <c r="FM1065" s="15"/>
      <c r="FN1065" s="15"/>
      <c r="FO1065" s="15"/>
      <c r="FP1065" s="15"/>
      <c r="FQ1065" s="15"/>
      <c r="FR1065" s="15"/>
      <c r="FS1065" s="15"/>
      <c r="FT1065" s="15"/>
      <c r="FU1065" s="15"/>
      <c r="FV1065" s="15"/>
      <c r="FW1065" s="15"/>
      <c r="FX1065" s="15"/>
      <c r="FY1065" s="15"/>
      <c r="FZ1065" s="15"/>
      <c r="GA1065" s="15"/>
      <c r="GB1065" s="15"/>
      <c r="GC1065" s="15"/>
      <c r="GD1065" s="15"/>
      <c r="GE1065" s="15"/>
      <c r="GF1065" s="15"/>
      <c r="GG1065" s="15"/>
      <c r="GH1065" s="15"/>
      <c r="GI1065" s="15"/>
      <c r="GJ1065" s="15"/>
      <c r="GK1065" s="15"/>
      <c r="GL1065" s="15"/>
      <c r="GM1065" s="15"/>
      <c r="GN1065" s="15"/>
      <c r="GO1065" s="15"/>
      <c r="GP1065" s="15"/>
      <c r="GQ1065" s="15"/>
      <c r="GR1065" s="15"/>
      <c r="GS1065" s="15"/>
      <c r="GT1065" s="15"/>
      <c r="GU1065" s="15"/>
      <c r="GV1065" s="15"/>
      <c r="GW1065" s="15"/>
      <c r="GX1065" s="15"/>
      <c r="GY1065" s="15"/>
    </row>
    <row r="1066" spans="1:207" s="118" customFormat="1" ht="30" customHeight="1" x14ac:dyDescent="0.25">
      <c r="A1066" s="171">
        <v>736</v>
      </c>
      <c r="B1066" s="245" t="s">
        <v>1448</v>
      </c>
      <c r="C1066" s="47">
        <v>1952</v>
      </c>
      <c r="D1066" s="241" t="s">
        <v>201</v>
      </c>
      <c r="E1066" s="47" t="s">
        <v>20</v>
      </c>
      <c r="F1066" s="26">
        <v>4</v>
      </c>
      <c r="G1066" s="26">
        <v>3</v>
      </c>
      <c r="H1066" s="39">
        <v>2448.1</v>
      </c>
      <c r="I1066" s="124">
        <v>861.4</v>
      </c>
      <c r="J1066" s="39">
        <v>722.7</v>
      </c>
      <c r="K1066" s="257">
        <f t="shared" si="323"/>
        <v>6355000</v>
      </c>
      <c r="L1066" s="249">
        <v>0</v>
      </c>
      <c r="M1066" s="249">
        <v>0</v>
      </c>
      <c r="N1066" s="249">
        <v>0</v>
      </c>
      <c r="O1066" s="39">
        <f>'[1]Прод. прилож (2)'!$D$1491</f>
        <v>6355000</v>
      </c>
      <c r="P1066" s="249">
        <f t="shared" si="324"/>
        <v>2595.8906907397572</v>
      </c>
      <c r="Q1066" s="41">
        <v>9673</v>
      </c>
      <c r="R1066" s="57" t="s">
        <v>93</v>
      </c>
      <c r="S1066" s="46"/>
      <c r="T1066" s="15"/>
      <c r="U1066" s="15"/>
      <c r="V1066" s="15"/>
      <c r="W1066" s="15"/>
      <c r="X1066" s="15"/>
      <c r="Y1066" s="15"/>
      <c r="Z1066" s="15"/>
      <c r="AA1066" s="15"/>
      <c r="AB1066" s="15"/>
      <c r="AC1066" s="15"/>
      <c r="AD1066" s="15"/>
      <c r="AE1066" s="15"/>
      <c r="AF1066" s="15"/>
      <c r="AG1066" s="15"/>
      <c r="AH1066" s="15"/>
      <c r="AI1066" s="15"/>
      <c r="AJ1066" s="15"/>
      <c r="AK1066" s="15"/>
      <c r="AL1066" s="15"/>
      <c r="AM1066" s="15"/>
      <c r="AN1066" s="15"/>
      <c r="AO1066" s="15"/>
      <c r="AP1066" s="15"/>
      <c r="AQ1066" s="15"/>
      <c r="AR1066" s="15"/>
      <c r="AS1066" s="15"/>
      <c r="AT1066" s="15"/>
      <c r="AU1066" s="15"/>
      <c r="AV1066" s="15"/>
      <c r="AW1066" s="15"/>
      <c r="AX1066" s="15"/>
      <c r="AY1066" s="15"/>
      <c r="AZ1066" s="15"/>
      <c r="BA1066" s="15"/>
      <c r="BB1066" s="15"/>
      <c r="BC1066" s="15"/>
      <c r="BD1066" s="15"/>
      <c r="BE1066" s="15"/>
      <c r="BF1066" s="15"/>
      <c r="BG1066" s="15"/>
      <c r="BH1066" s="15"/>
      <c r="BI1066" s="15"/>
      <c r="BJ1066" s="15"/>
      <c r="BK1066" s="15"/>
      <c r="BL1066" s="15"/>
      <c r="BM1066" s="15"/>
      <c r="BN1066" s="15"/>
      <c r="BO1066" s="15"/>
      <c r="BP1066" s="15"/>
      <c r="BQ1066" s="15"/>
      <c r="BR1066" s="15"/>
      <c r="BS1066" s="15"/>
      <c r="BT1066" s="15"/>
      <c r="BU1066" s="15"/>
      <c r="BV1066" s="15"/>
      <c r="BW1066" s="15"/>
      <c r="BX1066" s="15"/>
      <c r="BY1066" s="15"/>
      <c r="BZ1066" s="15"/>
      <c r="CA1066" s="15"/>
      <c r="CB1066" s="15"/>
      <c r="CC1066" s="15"/>
      <c r="CD1066" s="15"/>
      <c r="CE1066" s="15"/>
      <c r="CF1066" s="15"/>
      <c r="CG1066" s="15"/>
      <c r="CH1066" s="15"/>
      <c r="CI1066" s="15"/>
      <c r="CJ1066" s="15"/>
      <c r="CK1066" s="15"/>
      <c r="CL1066" s="15"/>
      <c r="CM1066" s="15"/>
      <c r="CN1066" s="15"/>
      <c r="CO1066" s="15"/>
      <c r="CP1066" s="15"/>
      <c r="CQ1066" s="15"/>
      <c r="CR1066" s="15"/>
      <c r="CS1066" s="15"/>
      <c r="CT1066" s="15"/>
      <c r="CU1066" s="15"/>
      <c r="CV1066" s="15"/>
      <c r="CW1066" s="15"/>
      <c r="CX1066" s="15"/>
      <c r="CY1066" s="15"/>
      <c r="CZ1066" s="15"/>
      <c r="DA1066" s="15"/>
      <c r="DB1066" s="15"/>
      <c r="DC1066" s="15"/>
      <c r="DD1066" s="15"/>
      <c r="DE1066" s="15"/>
      <c r="DF1066" s="15"/>
      <c r="DG1066" s="15"/>
      <c r="DH1066" s="15"/>
      <c r="DI1066" s="15"/>
      <c r="DJ1066" s="15"/>
      <c r="DK1066" s="15"/>
      <c r="DL1066" s="15"/>
      <c r="DM1066" s="15"/>
      <c r="DN1066" s="15"/>
      <c r="DO1066" s="15"/>
      <c r="DP1066" s="15"/>
      <c r="DQ1066" s="15"/>
      <c r="DR1066" s="15"/>
      <c r="DS1066" s="15"/>
      <c r="DT1066" s="15"/>
      <c r="DU1066" s="15"/>
      <c r="DV1066" s="15"/>
      <c r="DW1066" s="15"/>
      <c r="DX1066" s="15"/>
      <c r="DY1066" s="15"/>
      <c r="DZ1066" s="15"/>
      <c r="EA1066" s="15"/>
      <c r="EB1066" s="15"/>
      <c r="EC1066" s="15"/>
      <c r="ED1066" s="15"/>
      <c r="EE1066" s="15"/>
      <c r="EF1066" s="15"/>
      <c r="EG1066" s="15"/>
      <c r="EH1066" s="15"/>
      <c r="EI1066" s="15"/>
      <c r="EJ1066" s="15"/>
      <c r="EK1066" s="15"/>
      <c r="EL1066" s="15"/>
      <c r="EM1066" s="15"/>
      <c r="EN1066" s="15"/>
      <c r="EO1066" s="15"/>
      <c r="EP1066" s="15"/>
      <c r="EQ1066" s="15"/>
      <c r="ER1066" s="15"/>
      <c r="ES1066" s="15"/>
      <c r="ET1066" s="15"/>
      <c r="EU1066" s="15"/>
      <c r="EV1066" s="15"/>
      <c r="EW1066" s="15"/>
      <c r="EX1066" s="15"/>
      <c r="EY1066" s="15"/>
      <c r="EZ1066" s="15"/>
      <c r="FA1066" s="15"/>
      <c r="FB1066" s="15"/>
      <c r="FC1066" s="15"/>
      <c r="FD1066" s="15"/>
      <c r="FE1066" s="15"/>
      <c r="FF1066" s="15"/>
      <c r="FG1066" s="15"/>
      <c r="FH1066" s="15"/>
      <c r="FI1066" s="15"/>
      <c r="FJ1066" s="15"/>
      <c r="FK1066" s="15"/>
      <c r="FL1066" s="15"/>
      <c r="FM1066" s="15"/>
      <c r="FN1066" s="15"/>
      <c r="FO1066" s="15"/>
      <c r="FP1066" s="15"/>
      <c r="FQ1066" s="15"/>
      <c r="FR1066" s="15"/>
      <c r="FS1066" s="15"/>
      <c r="FT1066" s="15"/>
      <c r="FU1066" s="15"/>
      <c r="FV1066" s="15"/>
      <c r="FW1066" s="15"/>
      <c r="FX1066" s="15"/>
      <c r="FY1066" s="15"/>
      <c r="FZ1066" s="15"/>
      <c r="GA1066" s="15"/>
      <c r="GB1066" s="15"/>
      <c r="GC1066" s="15"/>
      <c r="GD1066" s="15"/>
      <c r="GE1066" s="15"/>
      <c r="GF1066" s="15"/>
      <c r="GG1066" s="15"/>
      <c r="GH1066" s="15"/>
      <c r="GI1066" s="15"/>
      <c r="GJ1066" s="15"/>
      <c r="GK1066" s="15"/>
      <c r="GL1066" s="15"/>
      <c r="GM1066" s="15"/>
      <c r="GN1066" s="15"/>
      <c r="GO1066" s="15"/>
      <c r="GP1066" s="15"/>
      <c r="GQ1066" s="15"/>
      <c r="GR1066" s="15"/>
      <c r="GS1066" s="15"/>
      <c r="GT1066" s="15"/>
      <c r="GU1066" s="15"/>
      <c r="GV1066" s="15"/>
      <c r="GW1066" s="15"/>
      <c r="GX1066" s="15"/>
      <c r="GY1066" s="15"/>
    </row>
    <row r="1067" spans="1:207" s="118" customFormat="1" ht="30" customHeight="1" x14ac:dyDescent="0.25">
      <c r="A1067" s="383">
        <v>737</v>
      </c>
      <c r="B1067" s="370" t="s">
        <v>1357</v>
      </c>
      <c r="C1067" s="403">
        <v>1998</v>
      </c>
      <c r="D1067" s="374" t="s">
        <v>201</v>
      </c>
      <c r="E1067" s="403" t="s">
        <v>20</v>
      </c>
      <c r="F1067" s="413">
        <v>3</v>
      </c>
      <c r="G1067" s="413">
        <v>1</v>
      </c>
      <c r="H1067" s="415">
        <v>3313.3</v>
      </c>
      <c r="I1067" s="417">
        <v>0</v>
      </c>
      <c r="J1067" s="415">
        <v>3313.3</v>
      </c>
      <c r="K1067" s="257">
        <f t="shared" si="323"/>
        <v>8658721.620000001</v>
      </c>
      <c r="L1067" s="249">
        <v>0</v>
      </c>
      <c r="M1067" s="249">
        <v>0</v>
      </c>
      <c r="N1067" s="249">
        <v>0</v>
      </c>
      <c r="O1067" s="39">
        <f>'[1]Прод. прилож (2)'!$D$821</f>
        <v>8658721.620000001</v>
      </c>
      <c r="P1067" s="249">
        <f t="shared" si="324"/>
        <v>2613.322554552863</v>
      </c>
      <c r="Q1067" s="41">
        <v>9673</v>
      </c>
      <c r="R1067" s="57" t="s">
        <v>92</v>
      </c>
      <c r="S1067" s="46"/>
      <c r="T1067" s="1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F1067" s="15"/>
      <c r="AG1067" s="15"/>
      <c r="AH1067" s="15"/>
      <c r="AI1067" s="15"/>
      <c r="AJ1067" s="15"/>
      <c r="AK1067" s="15"/>
      <c r="AL1067" s="15"/>
      <c r="AM1067" s="15"/>
      <c r="AN1067" s="15"/>
      <c r="AO1067" s="15"/>
      <c r="AP1067" s="15"/>
      <c r="AQ1067" s="15"/>
      <c r="AR1067" s="15"/>
      <c r="AS1067" s="15"/>
      <c r="AT1067" s="15"/>
      <c r="AU1067" s="15"/>
      <c r="AV1067" s="15"/>
      <c r="AW1067" s="15"/>
      <c r="AX1067" s="15"/>
      <c r="AY1067" s="15"/>
      <c r="AZ1067" s="15"/>
      <c r="BA1067" s="15"/>
      <c r="BB1067" s="15"/>
      <c r="BC1067" s="15"/>
      <c r="BD1067" s="15"/>
      <c r="BE1067" s="15"/>
      <c r="BF1067" s="15"/>
      <c r="BG1067" s="15"/>
      <c r="BH1067" s="15"/>
      <c r="BI1067" s="15"/>
      <c r="BJ1067" s="15"/>
      <c r="BK1067" s="15"/>
      <c r="BL1067" s="15"/>
      <c r="BM1067" s="15"/>
      <c r="BN1067" s="15"/>
      <c r="BO1067" s="15"/>
      <c r="BP1067" s="15"/>
      <c r="BQ1067" s="15"/>
      <c r="BR1067" s="15"/>
      <c r="BS1067" s="15"/>
      <c r="BT1067" s="15"/>
      <c r="BU1067" s="15"/>
      <c r="BV1067" s="15"/>
      <c r="BW1067" s="15"/>
      <c r="BX1067" s="15"/>
      <c r="BY1067" s="15"/>
      <c r="BZ1067" s="15"/>
      <c r="CA1067" s="15"/>
      <c r="CB1067" s="15"/>
      <c r="CC1067" s="15"/>
      <c r="CD1067" s="15"/>
      <c r="CE1067" s="15"/>
      <c r="CF1067" s="15"/>
      <c r="CG1067" s="15"/>
      <c r="CH1067" s="15"/>
      <c r="CI1067" s="15"/>
      <c r="CJ1067" s="15"/>
      <c r="CK1067" s="15"/>
      <c r="CL1067" s="15"/>
      <c r="CM1067" s="15"/>
      <c r="CN1067" s="15"/>
      <c r="CO1067" s="15"/>
      <c r="CP1067" s="15"/>
      <c r="CQ1067" s="15"/>
      <c r="CR1067" s="15"/>
      <c r="CS1067" s="15"/>
      <c r="CT1067" s="15"/>
      <c r="CU1067" s="15"/>
      <c r="CV1067" s="15"/>
      <c r="CW1067" s="15"/>
      <c r="CX1067" s="15"/>
      <c r="CY1067" s="15"/>
      <c r="CZ1067" s="15"/>
      <c r="DA1067" s="15"/>
      <c r="DB1067" s="15"/>
      <c r="DC1067" s="15"/>
      <c r="DD1067" s="15"/>
      <c r="DE1067" s="15"/>
      <c r="DF1067" s="15"/>
      <c r="DG1067" s="15"/>
      <c r="DH1067" s="15"/>
      <c r="DI1067" s="15"/>
      <c r="DJ1067" s="15"/>
      <c r="DK1067" s="15"/>
      <c r="DL1067" s="15"/>
      <c r="DM1067" s="15"/>
      <c r="DN1067" s="15"/>
      <c r="DO1067" s="15"/>
      <c r="DP1067" s="15"/>
      <c r="DQ1067" s="15"/>
      <c r="DR1067" s="15"/>
      <c r="DS1067" s="15"/>
      <c r="DT1067" s="15"/>
      <c r="DU1067" s="15"/>
      <c r="DV1067" s="15"/>
      <c r="DW1067" s="15"/>
      <c r="DX1067" s="15"/>
      <c r="DY1067" s="15"/>
      <c r="DZ1067" s="15"/>
      <c r="EA1067" s="15"/>
      <c r="EB1067" s="15"/>
      <c r="EC1067" s="15"/>
      <c r="ED1067" s="15"/>
      <c r="EE1067" s="15"/>
      <c r="EF1067" s="15"/>
      <c r="EG1067" s="15"/>
      <c r="EH1067" s="15"/>
      <c r="EI1067" s="15"/>
      <c r="EJ1067" s="15"/>
      <c r="EK1067" s="15"/>
      <c r="EL1067" s="15"/>
      <c r="EM1067" s="15"/>
      <c r="EN1067" s="15"/>
      <c r="EO1067" s="15"/>
      <c r="EP1067" s="15"/>
      <c r="EQ1067" s="15"/>
      <c r="ER1067" s="15"/>
      <c r="ES1067" s="15"/>
      <c r="ET1067" s="15"/>
      <c r="EU1067" s="15"/>
      <c r="EV1067" s="15"/>
      <c r="EW1067" s="15"/>
      <c r="EX1067" s="15"/>
      <c r="EY1067" s="15"/>
      <c r="EZ1067" s="15"/>
      <c r="FA1067" s="15"/>
      <c r="FB1067" s="15"/>
      <c r="FC1067" s="15"/>
      <c r="FD1067" s="15"/>
      <c r="FE1067" s="15"/>
      <c r="FF1067" s="15"/>
      <c r="FG1067" s="15"/>
      <c r="FH1067" s="15"/>
      <c r="FI1067" s="15"/>
      <c r="FJ1067" s="15"/>
      <c r="FK1067" s="15"/>
      <c r="FL1067" s="15"/>
      <c r="FM1067" s="15"/>
      <c r="FN1067" s="15"/>
      <c r="FO1067" s="15"/>
      <c r="FP1067" s="15"/>
      <c r="FQ1067" s="15"/>
      <c r="FR1067" s="15"/>
      <c r="FS1067" s="15"/>
      <c r="FT1067" s="15"/>
      <c r="FU1067" s="15"/>
      <c r="FV1067" s="15"/>
      <c r="FW1067" s="15"/>
      <c r="FX1067" s="15"/>
      <c r="FY1067" s="15"/>
      <c r="FZ1067" s="15"/>
      <c r="GA1067" s="15"/>
      <c r="GB1067" s="15"/>
      <c r="GC1067" s="15"/>
      <c r="GD1067" s="15"/>
      <c r="GE1067" s="15"/>
      <c r="GF1067" s="15"/>
      <c r="GG1067" s="15"/>
      <c r="GH1067" s="15"/>
      <c r="GI1067" s="15"/>
      <c r="GJ1067" s="15"/>
      <c r="GK1067" s="15"/>
      <c r="GL1067" s="15"/>
      <c r="GM1067" s="15"/>
      <c r="GN1067" s="15"/>
      <c r="GO1067" s="15"/>
      <c r="GP1067" s="15"/>
      <c r="GQ1067" s="15"/>
      <c r="GR1067" s="15"/>
      <c r="GS1067" s="15"/>
      <c r="GT1067" s="15"/>
      <c r="GU1067" s="15"/>
      <c r="GV1067" s="15"/>
      <c r="GW1067" s="15"/>
      <c r="GX1067" s="15"/>
      <c r="GY1067" s="15"/>
    </row>
    <row r="1068" spans="1:207" s="118" customFormat="1" ht="30" customHeight="1" x14ac:dyDescent="0.25">
      <c r="A1068" s="384"/>
      <c r="B1068" s="371"/>
      <c r="C1068" s="404"/>
      <c r="D1068" s="375"/>
      <c r="E1068" s="404"/>
      <c r="F1068" s="414"/>
      <c r="G1068" s="414"/>
      <c r="H1068" s="416"/>
      <c r="I1068" s="418"/>
      <c r="J1068" s="416"/>
      <c r="K1068" s="257">
        <f t="shared" si="323"/>
        <v>34634.89</v>
      </c>
      <c r="L1068" s="185">
        <v>0</v>
      </c>
      <c r="M1068" s="185">
        <v>0</v>
      </c>
      <c r="N1068" s="185">
        <v>0</v>
      </c>
      <c r="O1068" s="39">
        <f>'[1]Прод. прилож (2)'!$D$1492</f>
        <v>34634.89</v>
      </c>
      <c r="P1068" s="249">
        <f>K1068/H1067</f>
        <v>10.453291280596384</v>
      </c>
      <c r="Q1068" s="41">
        <v>9673</v>
      </c>
      <c r="R1068" s="57" t="s">
        <v>93</v>
      </c>
      <c r="S1068" s="46"/>
      <c r="T1068" s="15"/>
      <c r="U1068" s="15"/>
      <c r="V1068" s="15"/>
      <c r="W1068" s="15"/>
      <c r="X1068" s="15"/>
      <c r="Y1068" s="15"/>
      <c r="Z1068" s="15"/>
      <c r="AA1068" s="15"/>
      <c r="AB1068" s="15"/>
      <c r="AC1068" s="15"/>
      <c r="AD1068" s="15"/>
      <c r="AE1068" s="15"/>
      <c r="AF1068" s="15"/>
      <c r="AG1068" s="15"/>
      <c r="AH1068" s="15"/>
      <c r="AI1068" s="15"/>
      <c r="AJ1068" s="15"/>
      <c r="AK1068" s="15"/>
      <c r="AL1068" s="15"/>
      <c r="AM1068" s="15"/>
      <c r="AN1068" s="15"/>
      <c r="AO1068" s="15"/>
      <c r="AP1068" s="15"/>
      <c r="AQ1068" s="15"/>
      <c r="AR1068" s="15"/>
      <c r="AS1068" s="15"/>
      <c r="AT1068" s="15"/>
      <c r="AU1068" s="15"/>
      <c r="AV1068" s="15"/>
      <c r="AW1068" s="15"/>
      <c r="AX1068" s="15"/>
      <c r="AY1068" s="15"/>
      <c r="AZ1068" s="15"/>
      <c r="BA1068" s="15"/>
      <c r="BB1068" s="15"/>
      <c r="BC1068" s="15"/>
      <c r="BD1068" s="15"/>
      <c r="BE1068" s="15"/>
      <c r="BF1068" s="15"/>
      <c r="BG1068" s="15"/>
      <c r="BH1068" s="15"/>
      <c r="BI1068" s="15"/>
      <c r="BJ1068" s="15"/>
      <c r="BK1068" s="15"/>
      <c r="BL1068" s="15"/>
      <c r="BM1068" s="15"/>
      <c r="BN1068" s="15"/>
      <c r="BO1068" s="15"/>
      <c r="BP1068" s="15"/>
      <c r="BQ1068" s="15"/>
      <c r="BR1068" s="15"/>
      <c r="BS1068" s="15"/>
      <c r="BT1068" s="15"/>
      <c r="BU1068" s="15"/>
      <c r="BV1068" s="15"/>
      <c r="BW1068" s="15"/>
      <c r="BX1068" s="15"/>
      <c r="BY1068" s="15"/>
      <c r="BZ1068" s="15"/>
      <c r="CA1068" s="15"/>
      <c r="CB1068" s="15"/>
      <c r="CC1068" s="15"/>
      <c r="CD1068" s="15"/>
      <c r="CE1068" s="15"/>
      <c r="CF1068" s="15"/>
      <c r="CG1068" s="15"/>
      <c r="CH1068" s="15"/>
      <c r="CI1068" s="15"/>
      <c r="CJ1068" s="15"/>
      <c r="CK1068" s="15"/>
      <c r="CL1068" s="15"/>
      <c r="CM1068" s="15"/>
      <c r="CN1068" s="15"/>
      <c r="CO1068" s="15"/>
      <c r="CP1068" s="15"/>
      <c r="CQ1068" s="15"/>
      <c r="CR1068" s="15"/>
      <c r="CS1068" s="15"/>
      <c r="CT1068" s="15"/>
      <c r="CU1068" s="15"/>
      <c r="CV1068" s="15"/>
      <c r="CW1068" s="15"/>
      <c r="CX1068" s="15"/>
      <c r="CY1068" s="15"/>
      <c r="CZ1068" s="15"/>
      <c r="DA1068" s="15"/>
      <c r="DB1068" s="15"/>
      <c r="DC1068" s="15"/>
      <c r="DD1068" s="15"/>
      <c r="DE1068" s="15"/>
      <c r="DF1068" s="15"/>
      <c r="DG1068" s="15"/>
      <c r="DH1068" s="15"/>
      <c r="DI1068" s="15"/>
      <c r="DJ1068" s="15"/>
      <c r="DK1068" s="15"/>
      <c r="DL1068" s="15"/>
      <c r="DM1068" s="15"/>
      <c r="DN1068" s="15"/>
      <c r="DO1068" s="15"/>
      <c r="DP1068" s="15"/>
      <c r="DQ1068" s="15"/>
      <c r="DR1068" s="15"/>
      <c r="DS1068" s="15"/>
      <c r="DT1068" s="15"/>
      <c r="DU1068" s="15"/>
      <c r="DV1068" s="15"/>
      <c r="DW1068" s="15"/>
      <c r="DX1068" s="15"/>
      <c r="DY1068" s="15"/>
      <c r="DZ1068" s="15"/>
      <c r="EA1068" s="15"/>
      <c r="EB1068" s="15"/>
      <c r="EC1068" s="15"/>
      <c r="ED1068" s="15"/>
      <c r="EE1068" s="15"/>
      <c r="EF1068" s="15"/>
      <c r="EG1068" s="15"/>
      <c r="EH1068" s="15"/>
      <c r="EI1068" s="15"/>
      <c r="EJ1068" s="15"/>
      <c r="EK1068" s="15"/>
      <c r="EL1068" s="15"/>
      <c r="EM1068" s="15"/>
      <c r="EN1068" s="15"/>
      <c r="EO1068" s="15"/>
      <c r="EP1068" s="15"/>
      <c r="EQ1068" s="15"/>
      <c r="ER1068" s="15"/>
      <c r="ES1068" s="15"/>
      <c r="ET1068" s="15"/>
      <c r="EU1068" s="15"/>
      <c r="EV1068" s="15"/>
      <c r="EW1068" s="15"/>
      <c r="EX1068" s="15"/>
      <c r="EY1068" s="15"/>
      <c r="EZ1068" s="15"/>
      <c r="FA1068" s="15"/>
      <c r="FB1068" s="15"/>
      <c r="FC1068" s="15"/>
      <c r="FD1068" s="15"/>
      <c r="FE1068" s="15"/>
      <c r="FF1068" s="15"/>
      <c r="FG1068" s="15"/>
      <c r="FH1068" s="15"/>
      <c r="FI1068" s="15"/>
      <c r="FJ1068" s="15"/>
      <c r="FK1068" s="15"/>
      <c r="FL1068" s="15"/>
      <c r="FM1068" s="15"/>
      <c r="FN1068" s="15"/>
      <c r="FO1068" s="15"/>
      <c r="FP1068" s="15"/>
      <c r="FQ1068" s="15"/>
      <c r="FR1068" s="15"/>
      <c r="FS1068" s="15"/>
      <c r="FT1068" s="15"/>
      <c r="FU1068" s="15"/>
      <c r="FV1068" s="15"/>
      <c r="FW1068" s="15"/>
      <c r="FX1068" s="15"/>
      <c r="FY1068" s="15"/>
      <c r="FZ1068" s="15"/>
      <c r="GA1068" s="15"/>
      <c r="GB1068" s="15"/>
      <c r="GC1068" s="15"/>
      <c r="GD1068" s="15"/>
      <c r="GE1068" s="15"/>
      <c r="GF1068" s="15"/>
      <c r="GG1068" s="15"/>
      <c r="GH1068" s="15"/>
      <c r="GI1068" s="15"/>
      <c r="GJ1068" s="15"/>
      <c r="GK1068" s="15"/>
      <c r="GL1068" s="15"/>
      <c r="GM1068" s="15"/>
      <c r="GN1068" s="15"/>
      <c r="GO1068" s="15"/>
      <c r="GP1068" s="15"/>
      <c r="GQ1068" s="15"/>
      <c r="GR1068" s="15"/>
      <c r="GS1068" s="15"/>
      <c r="GT1068" s="15"/>
      <c r="GU1068" s="15"/>
      <c r="GV1068" s="15"/>
      <c r="GW1068" s="15"/>
      <c r="GX1068" s="15"/>
      <c r="GY1068" s="15"/>
    </row>
    <row r="1069" spans="1:207" s="118" customFormat="1" ht="30" customHeight="1" x14ac:dyDescent="0.25">
      <c r="A1069" s="383">
        <v>738</v>
      </c>
      <c r="B1069" s="370" t="s">
        <v>1391</v>
      </c>
      <c r="C1069" s="403">
        <v>1917</v>
      </c>
      <c r="D1069" s="374" t="s">
        <v>201</v>
      </c>
      <c r="E1069" s="403" t="s">
        <v>20</v>
      </c>
      <c r="F1069" s="413">
        <v>3</v>
      </c>
      <c r="G1069" s="413">
        <v>1</v>
      </c>
      <c r="H1069" s="415">
        <v>800.78</v>
      </c>
      <c r="I1069" s="417">
        <v>101</v>
      </c>
      <c r="J1069" s="417">
        <v>598.70000000000005</v>
      </c>
      <c r="K1069" s="257">
        <f t="shared" si="323"/>
        <v>498186.72</v>
      </c>
      <c r="L1069" s="249">
        <v>0</v>
      </c>
      <c r="M1069" s="249">
        <v>0</v>
      </c>
      <c r="N1069" s="249">
        <v>0</v>
      </c>
      <c r="O1069" s="39">
        <f>'[1]Прод. прилож (2)'!$D$822</f>
        <v>498186.72</v>
      </c>
      <c r="P1069" s="249">
        <f>K1069/H1069</f>
        <v>622.12682634431428</v>
      </c>
      <c r="Q1069" s="41">
        <v>9673</v>
      </c>
      <c r="R1069" s="57" t="s">
        <v>92</v>
      </c>
      <c r="S1069" s="46"/>
      <c r="T1069" s="1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F1069" s="15"/>
      <c r="AG1069" s="15"/>
      <c r="AH1069" s="15"/>
      <c r="AI1069" s="15"/>
      <c r="AJ1069" s="15"/>
      <c r="AK1069" s="15"/>
      <c r="AL1069" s="15"/>
      <c r="AM1069" s="15"/>
      <c r="AN1069" s="15"/>
      <c r="AO1069" s="15"/>
      <c r="AP1069" s="15"/>
      <c r="AQ1069" s="15"/>
      <c r="AR1069" s="15"/>
      <c r="AS1069" s="15"/>
      <c r="AT1069" s="15"/>
      <c r="AU1069" s="15"/>
      <c r="AV1069" s="15"/>
      <c r="AW1069" s="15"/>
      <c r="AX1069" s="15"/>
      <c r="AY1069" s="15"/>
      <c r="AZ1069" s="15"/>
      <c r="BA1069" s="15"/>
      <c r="BB1069" s="15"/>
      <c r="BC1069" s="15"/>
      <c r="BD1069" s="15"/>
      <c r="BE1069" s="15"/>
      <c r="BF1069" s="15"/>
      <c r="BG1069" s="15"/>
      <c r="BH1069" s="15"/>
      <c r="BI1069" s="15"/>
      <c r="BJ1069" s="15"/>
      <c r="BK1069" s="15"/>
      <c r="BL1069" s="15"/>
      <c r="BM1069" s="15"/>
      <c r="BN1069" s="15"/>
      <c r="BO1069" s="15"/>
      <c r="BP1069" s="15"/>
      <c r="BQ1069" s="15"/>
      <c r="BR1069" s="15"/>
      <c r="BS1069" s="15"/>
      <c r="BT1069" s="15"/>
      <c r="BU1069" s="15"/>
      <c r="BV1069" s="15"/>
      <c r="BW1069" s="15"/>
      <c r="BX1069" s="15"/>
      <c r="BY1069" s="15"/>
      <c r="BZ1069" s="15"/>
      <c r="CA1069" s="15"/>
      <c r="CB1069" s="15"/>
      <c r="CC1069" s="15"/>
      <c r="CD1069" s="15"/>
      <c r="CE1069" s="15"/>
      <c r="CF1069" s="15"/>
      <c r="CG1069" s="15"/>
      <c r="CH1069" s="15"/>
      <c r="CI1069" s="15"/>
      <c r="CJ1069" s="15"/>
      <c r="CK1069" s="15"/>
      <c r="CL1069" s="15"/>
      <c r="CM1069" s="15"/>
      <c r="CN1069" s="15"/>
      <c r="CO1069" s="15"/>
      <c r="CP1069" s="15"/>
      <c r="CQ1069" s="15"/>
      <c r="CR1069" s="15"/>
      <c r="CS1069" s="15"/>
      <c r="CT1069" s="15"/>
      <c r="CU1069" s="15"/>
      <c r="CV1069" s="15"/>
      <c r="CW1069" s="15"/>
      <c r="CX1069" s="15"/>
      <c r="CY1069" s="15"/>
      <c r="CZ1069" s="15"/>
      <c r="DA1069" s="15"/>
      <c r="DB1069" s="15"/>
      <c r="DC1069" s="15"/>
      <c r="DD1069" s="15"/>
      <c r="DE1069" s="15"/>
      <c r="DF1069" s="15"/>
      <c r="DG1069" s="15"/>
      <c r="DH1069" s="15"/>
      <c r="DI1069" s="15"/>
      <c r="DJ1069" s="15"/>
      <c r="DK1069" s="15"/>
      <c r="DL1069" s="15"/>
      <c r="DM1069" s="15"/>
      <c r="DN1069" s="15"/>
      <c r="DO1069" s="15"/>
      <c r="DP1069" s="15"/>
      <c r="DQ1069" s="15"/>
      <c r="DR1069" s="15"/>
      <c r="DS1069" s="15"/>
      <c r="DT1069" s="15"/>
      <c r="DU1069" s="15"/>
      <c r="DV1069" s="15"/>
      <c r="DW1069" s="15"/>
      <c r="DX1069" s="15"/>
      <c r="DY1069" s="15"/>
      <c r="DZ1069" s="15"/>
      <c r="EA1069" s="15"/>
      <c r="EB1069" s="15"/>
      <c r="EC1069" s="15"/>
      <c r="ED1069" s="15"/>
      <c r="EE1069" s="15"/>
      <c r="EF1069" s="15"/>
      <c r="EG1069" s="15"/>
      <c r="EH1069" s="15"/>
      <c r="EI1069" s="15"/>
      <c r="EJ1069" s="15"/>
      <c r="EK1069" s="15"/>
      <c r="EL1069" s="15"/>
      <c r="EM1069" s="15"/>
      <c r="EN1069" s="15"/>
      <c r="EO1069" s="15"/>
      <c r="EP1069" s="15"/>
      <c r="EQ1069" s="15"/>
      <c r="ER1069" s="15"/>
      <c r="ES1069" s="15"/>
      <c r="ET1069" s="15"/>
      <c r="EU1069" s="15"/>
      <c r="EV1069" s="15"/>
      <c r="EW1069" s="15"/>
      <c r="EX1069" s="15"/>
      <c r="EY1069" s="15"/>
      <c r="EZ1069" s="15"/>
      <c r="FA1069" s="15"/>
      <c r="FB1069" s="15"/>
      <c r="FC1069" s="15"/>
      <c r="FD1069" s="15"/>
      <c r="FE1069" s="15"/>
      <c r="FF1069" s="15"/>
      <c r="FG1069" s="15"/>
      <c r="FH1069" s="15"/>
      <c r="FI1069" s="15"/>
      <c r="FJ1069" s="15"/>
      <c r="FK1069" s="15"/>
      <c r="FL1069" s="15"/>
      <c r="FM1069" s="15"/>
      <c r="FN1069" s="15"/>
      <c r="FO1069" s="15"/>
      <c r="FP1069" s="15"/>
      <c r="FQ1069" s="15"/>
      <c r="FR1069" s="15"/>
      <c r="FS1069" s="15"/>
      <c r="FT1069" s="15"/>
      <c r="FU1069" s="15"/>
      <c r="FV1069" s="15"/>
      <c r="FW1069" s="15"/>
      <c r="FX1069" s="15"/>
      <c r="FY1069" s="15"/>
      <c r="FZ1069" s="15"/>
      <c r="GA1069" s="15"/>
      <c r="GB1069" s="15"/>
      <c r="GC1069" s="15"/>
      <c r="GD1069" s="15"/>
      <c r="GE1069" s="15"/>
      <c r="GF1069" s="15"/>
      <c r="GG1069" s="15"/>
      <c r="GH1069" s="15"/>
      <c r="GI1069" s="15"/>
      <c r="GJ1069" s="15"/>
      <c r="GK1069" s="15"/>
      <c r="GL1069" s="15"/>
      <c r="GM1069" s="15"/>
      <c r="GN1069" s="15"/>
      <c r="GO1069" s="15"/>
      <c r="GP1069" s="15"/>
      <c r="GQ1069" s="15"/>
      <c r="GR1069" s="15"/>
      <c r="GS1069" s="15"/>
      <c r="GT1069" s="15"/>
      <c r="GU1069" s="15"/>
      <c r="GV1069" s="15"/>
      <c r="GW1069" s="15"/>
      <c r="GX1069" s="15"/>
      <c r="GY1069" s="15"/>
    </row>
    <row r="1070" spans="1:207" s="118" customFormat="1" ht="30" customHeight="1" x14ac:dyDescent="0.25">
      <c r="A1070" s="384"/>
      <c r="B1070" s="371"/>
      <c r="C1070" s="404"/>
      <c r="D1070" s="375"/>
      <c r="E1070" s="404"/>
      <c r="F1070" s="414"/>
      <c r="G1070" s="414"/>
      <c r="H1070" s="416"/>
      <c r="I1070" s="418"/>
      <c r="J1070" s="418"/>
      <c r="K1070" s="257">
        <f t="shared" si="323"/>
        <v>2071420</v>
      </c>
      <c r="L1070" s="249">
        <v>0</v>
      </c>
      <c r="M1070" s="249">
        <v>0</v>
      </c>
      <c r="N1070" s="249">
        <v>0</v>
      </c>
      <c r="O1070" s="39">
        <f>'[1]Прод. прилож (2)'!$D$1493</f>
        <v>2071420</v>
      </c>
      <c r="P1070" s="249">
        <f>K1070/H1069</f>
        <v>2586.7529159069909</v>
      </c>
      <c r="Q1070" s="41">
        <v>9673</v>
      </c>
      <c r="R1070" s="57" t="s">
        <v>93</v>
      </c>
      <c r="S1070" s="46"/>
      <c r="T1070" s="15"/>
      <c r="U1070" s="15"/>
      <c r="V1070" s="15"/>
      <c r="W1070" s="15"/>
      <c r="X1070" s="15"/>
      <c r="Y1070" s="15"/>
      <c r="Z1070" s="15"/>
      <c r="AA1070" s="15"/>
      <c r="AB1070" s="15"/>
      <c r="AC1070" s="15"/>
      <c r="AD1070" s="15"/>
      <c r="AE1070" s="15"/>
      <c r="AF1070" s="15"/>
      <c r="AG1070" s="15"/>
      <c r="AH1070" s="15"/>
      <c r="AI1070" s="15"/>
      <c r="AJ1070" s="15"/>
      <c r="AK1070" s="15"/>
      <c r="AL1070" s="15"/>
      <c r="AM1070" s="15"/>
      <c r="AN1070" s="15"/>
      <c r="AO1070" s="15"/>
      <c r="AP1070" s="15"/>
      <c r="AQ1070" s="15"/>
      <c r="AR1070" s="15"/>
      <c r="AS1070" s="15"/>
      <c r="AT1070" s="15"/>
      <c r="AU1070" s="15"/>
      <c r="AV1070" s="15"/>
      <c r="AW1070" s="15"/>
      <c r="AX1070" s="15"/>
      <c r="AY1070" s="15"/>
      <c r="AZ1070" s="15"/>
      <c r="BA1070" s="15"/>
      <c r="BB1070" s="15"/>
      <c r="BC1070" s="15"/>
      <c r="BD1070" s="15"/>
      <c r="BE1070" s="15"/>
      <c r="BF1070" s="15"/>
      <c r="BG1070" s="15"/>
      <c r="BH1070" s="15"/>
      <c r="BI1070" s="15"/>
      <c r="BJ1070" s="15"/>
      <c r="BK1070" s="15"/>
      <c r="BL1070" s="15"/>
      <c r="BM1070" s="15"/>
      <c r="BN1070" s="15"/>
      <c r="BO1070" s="15"/>
      <c r="BP1070" s="15"/>
      <c r="BQ1070" s="15"/>
      <c r="BR1070" s="15"/>
      <c r="BS1070" s="15"/>
      <c r="BT1070" s="15"/>
      <c r="BU1070" s="15"/>
      <c r="BV1070" s="15"/>
      <c r="BW1070" s="15"/>
      <c r="BX1070" s="15"/>
      <c r="BY1070" s="15"/>
      <c r="BZ1070" s="15"/>
      <c r="CA1070" s="15"/>
      <c r="CB1070" s="15"/>
      <c r="CC1070" s="15"/>
      <c r="CD1070" s="15"/>
      <c r="CE1070" s="15"/>
      <c r="CF1070" s="15"/>
      <c r="CG1070" s="15"/>
      <c r="CH1070" s="15"/>
      <c r="CI1070" s="15"/>
      <c r="CJ1070" s="15"/>
      <c r="CK1070" s="15"/>
      <c r="CL1070" s="15"/>
      <c r="CM1070" s="15"/>
      <c r="CN1070" s="15"/>
      <c r="CO1070" s="15"/>
      <c r="CP1070" s="15"/>
      <c r="CQ1070" s="15"/>
      <c r="CR1070" s="15"/>
      <c r="CS1070" s="15"/>
      <c r="CT1070" s="15"/>
      <c r="CU1070" s="15"/>
      <c r="CV1070" s="15"/>
      <c r="CW1070" s="15"/>
      <c r="CX1070" s="15"/>
      <c r="CY1070" s="15"/>
      <c r="CZ1070" s="15"/>
      <c r="DA1070" s="15"/>
      <c r="DB1070" s="15"/>
      <c r="DC1070" s="15"/>
      <c r="DD1070" s="15"/>
      <c r="DE1070" s="15"/>
      <c r="DF1070" s="15"/>
      <c r="DG1070" s="15"/>
      <c r="DH1070" s="15"/>
      <c r="DI1070" s="15"/>
      <c r="DJ1070" s="15"/>
      <c r="DK1070" s="15"/>
      <c r="DL1070" s="15"/>
      <c r="DM1070" s="15"/>
      <c r="DN1070" s="15"/>
      <c r="DO1070" s="15"/>
      <c r="DP1070" s="15"/>
      <c r="DQ1070" s="15"/>
      <c r="DR1070" s="15"/>
      <c r="DS1070" s="15"/>
      <c r="DT1070" s="15"/>
      <c r="DU1070" s="15"/>
      <c r="DV1070" s="15"/>
      <c r="DW1070" s="15"/>
      <c r="DX1070" s="15"/>
      <c r="DY1070" s="15"/>
      <c r="DZ1070" s="15"/>
      <c r="EA1070" s="15"/>
      <c r="EB1070" s="15"/>
      <c r="EC1070" s="15"/>
      <c r="ED1070" s="15"/>
      <c r="EE1070" s="15"/>
      <c r="EF1070" s="15"/>
      <c r="EG1070" s="15"/>
      <c r="EH1070" s="15"/>
      <c r="EI1070" s="15"/>
      <c r="EJ1070" s="15"/>
      <c r="EK1070" s="15"/>
      <c r="EL1070" s="15"/>
      <c r="EM1070" s="15"/>
      <c r="EN1070" s="15"/>
      <c r="EO1070" s="15"/>
      <c r="EP1070" s="15"/>
      <c r="EQ1070" s="15"/>
      <c r="ER1070" s="15"/>
      <c r="ES1070" s="15"/>
      <c r="ET1070" s="15"/>
      <c r="EU1070" s="15"/>
      <c r="EV1070" s="15"/>
      <c r="EW1070" s="15"/>
      <c r="EX1070" s="15"/>
      <c r="EY1070" s="15"/>
      <c r="EZ1070" s="15"/>
      <c r="FA1070" s="15"/>
      <c r="FB1070" s="15"/>
      <c r="FC1070" s="15"/>
      <c r="FD1070" s="15"/>
      <c r="FE1070" s="15"/>
      <c r="FF1070" s="15"/>
      <c r="FG1070" s="15"/>
      <c r="FH1070" s="15"/>
      <c r="FI1070" s="15"/>
      <c r="FJ1070" s="15"/>
      <c r="FK1070" s="15"/>
      <c r="FL1070" s="15"/>
      <c r="FM1070" s="15"/>
      <c r="FN1070" s="15"/>
      <c r="FO1070" s="15"/>
      <c r="FP1070" s="15"/>
      <c r="FQ1070" s="15"/>
      <c r="FR1070" s="15"/>
      <c r="FS1070" s="15"/>
      <c r="FT1070" s="15"/>
      <c r="FU1070" s="15"/>
      <c r="FV1070" s="15"/>
      <c r="FW1070" s="15"/>
      <c r="FX1070" s="15"/>
      <c r="FY1070" s="15"/>
      <c r="FZ1070" s="15"/>
      <c r="GA1070" s="15"/>
      <c r="GB1070" s="15"/>
      <c r="GC1070" s="15"/>
      <c r="GD1070" s="15"/>
      <c r="GE1070" s="15"/>
      <c r="GF1070" s="15"/>
      <c r="GG1070" s="15"/>
      <c r="GH1070" s="15"/>
      <c r="GI1070" s="15"/>
      <c r="GJ1070" s="15"/>
      <c r="GK1070" s="15"/>
      <c r="GL1070" s="15"/>
      <c r="GM1070" s="15"/>
      <c r="GN1070" s="15"/>
      <c r="GO1070" s="15"/>
      <c r="GP1070" s="15"/>
      <c r="GQ1070" s="15"/>
      <c r="GR1070" s="15"/>
      <c r="GS1070" s="15"/>
      <c r="GT1070" s="15"/>
      <c r="GU1070" s="15"/>
      <c r="GV1070" s="15"/>
      <c r="GW1070" s="15"/>
      <c r="GX1070" s="15"/>
      <c r="GY1070" s="15"/>
    </row>
    <row r="1071" spans="1:207" s="118" customFormat="1" ht="30" customHeight="1" x14ac:dyDescent="0.25">
      <c r="A1071" s="171">
        <v>739</v>
      </c>
      <c r="B1071" s="245" t="s">
        <v>1392</v>
      </c>
      <c r="C1071" s="47">
        <v>1917</v>
      </c>
      <c r="D1071" s="241" t="s">
        <v>201</v>
      </c>
      <c r="E1071" s="47" t="s">
        <v>20</v>
      </c>
      <c r="F1071" s="26">
        <v>3</v>
      </c>
      <c r="G1071" s="26">
        <v>2</v>
      </c>
      <c r="H1071" s="39">
        <v>1643.5</v>
      </c>
      <c r="I1071" s="124">
        <v>0</v>
      </c>
      <c r="J1071" s="39">
        <v>1643.5</v>
      </c>
      <c r="K1071" s="257">
        <f t="shared" si="323"/>
        <v>5057650</v>
      </c>
      <c r="L1071" s="249">
        <v>0</v>
      </c>
      <c r="M1071" s="249">
        <v>0</v>
      </c>
      <c r="N1071" s="249">
        <v>0</v>
      </c>
      <c r="O1071" s="39">
        <f>'[1]Прод. прилож (2)'!$D$1494</f>
        <v>5057650</v>
      </c>
      <c r="P1071" s="249">
        <f>K1071/H1071</f>
        <v>3077.3653787648313</v>
      </c>
      <c r="Q1071" s="41">
        <v>9673</v>
      </c>
      <c r="R1071" s="57" t="s">
        <v>93</v>
      </c>
      <c r="S1071" s="46"/>
      <c r="T1071" s="15"/>
      <c r="U1071" s="15"/>
      <c r="V1071" s="15"/>
      <c r="W1071" s="15"/>
      <c r="X1071" s="15"/>
      <c r="Y1071" s="15"/>
      <c r="Z1071" s="15"/>
      <c r="AA1071" s="15"/>
      <c r="AB1071" s="15"/>
      <c r="AC1071" s="15"/>
      <c r="AD1071" s="15"/>
      <c r="AE1071" s="15"/>
      <c r="AF1071" s="15"/>
      <c r="AG1071" s="15"/>
      <c r="AH1071" s="15"/>
      <c r="AI1071" s="15"/>
      <c r="AJ1071" s="15"/>
      <c r="AK1071" s="15"/>
      <c r="AL1071" s="15"/>
      <c r="AM1071" s="15"/>
      <c r="AN1071" s="15"/>
      <c r="AO1071" s="15"/>
      <c r="AP1071" s="15"/>
      <c r="AQ1071" s="15"/>
      <c r="AR1071" s="15"/>
      <c r="AS1071" s="15"/>
      <c r="AT1071" s="15"/>
      <c r="AU1071" s="15"/>
      <c r="AV1071" s="15"/>
      <c r="AW1071" s="15"/>
      <c r="AX1071" s="15"/>
      <c r="AY1071" s="15"/>
      <c r="AZ1071" s="15"/>
      <c r="BA1071" s="15"/>
      <c r="BB1071" s="15"/>
      <c r="BC1071" s="15"/>
      <c r="BD1071" s="15"/>
      <c r="BE1071" s="15"/>
      <c r="BF1071" s="15"/>
      <c r="BG1071" s="15"/>
      <c r="BH1071" s="15"/>
      <c r="BI1071" s="15"/>
      <c r="BJ1071" s="15"/>
      <c r="BK1071" s="15"/>
      <c r="BL1071" s="15"/>
      <c r="BM1071" s="15"/>
      <c r="BN1071" s="15"/>
      <c r="BO1071" s="15"/>
      <c r="BP1071" s="15"/>
      <c r="BQ1071" s="15"/>
      <c r="BR1071" s="15"/>
      <c r="BS1071" s="15"/>
      <c r="BT1071" s="15"/>
      <c r="BU1071" s="15"/>
      <c r="BV1071" s="15"/>
      <c r="BW1071" s="15"/>
      <c r="BX1071" s="15"/>
      <c r="BY1071" s="15"/>
      <c r="BZ1071" s="15"/>
      <c r="CA1071" s="15"/>
      <c r="CB1071" s="15"/>
      <c r="CC1071" s="15"/>
      <c r="CD1071" s="15"/>
      <c r="CE1071" s="15"/>
      <c r="CF1071" s="15"/>
      <c r="CG1071" s="15"/>
      <c r="CH1071" s="15"/>
      <c r="CI1071" s="15"/>
      <c r="CJ1071" s="15"/>
      <c r="CK1071" s="15"/>
      <c r="CL1071" s="15"/>
      <c r="CM1071" s="15"/>
      <c r="CN1071" s="15"/>
      <c r="CO1071" s="15"/>
      <c r="CP1071" s="15"/>
      <c r="CQ1071" s="15"/>
      <c r="CR1071" s="15"/>
      <c r="CS1071" s="15"/>
      <c r="CT1071" s="15"/>
      <c r="CU1071" s="15"/>
      <c r="CV1071" s="15"/>
      <c r="CW1071" s="15"/>
      <c r="CX1071" s="15"/>
      <c r="CY1071" s="15"/>
      <c r="CZ1071" s="15"/>
      <c r="DA1071" s="15"/>
      <c r="DB1071" s="15"/>
      <c r="DC1071" s="15"/>
      <c r="DD1071" s="15"/>
      <c r="DE1071" s="15"/>
      <c r="DF1071" s="15"/>
      <c r="DG1071" s="15"/>
      <c r="DH1071" s="15"/>
      <c r="DI1071" s="15"/>
      <c r="DJ1071" s="15"/>
      <c r="DK1071" s="15"/>
      <c r="DL1071" s="15"/>
      <c r="DM1071" s="15"/>
      <c r="DN1071" s="15"/>
      <c r="DO1071" s="15"/>
      <c r="DP1071" s="15"/>
      <c r="DQ1071" s="15"/>
      <c r="DR1071" s="15"/>
      <c r="DS1071" s="15"/>
      <c r="DT1071" s="15"/>
      <c r="DU1071" s="15"/>
      <c r="DV1071" s="15"/>
      <c r="DW1071" s="15"/>
      <c r="DX1071" s="15"/>
      <c r="DY1071" s="15"/>
      <c r="DZ1071" s="15"/>
      <c r="EA1071" s="15"/>
      <c r="EB1071" s="15"/>
      <c r="EC1071" s="15"/>
      <c r="ED1071" s="15"/>
      <c r="EE1071" s="15"/>
      <c r="EF1071" s="15"/>
      <c r="EG1071" s="15"/>
      <c r="EH1071" s="15"/>
      <c r="EI1071" s="15"/>
      <c r="EJ1071" s="15"/>
      <c r="EK1071" s="15"/>
      <c r="EL1071" s="15"/>
      <c r="EM1071" s="15"/>
      <c r="EN1071" s="15"/>
      <c r="EO1071" s="15"/>
      <c r="EP1071" s="15"/>
      <c r="EQ1071" s="15"/>
      <c r="ER1071" s="15"/>
      <c r="ES1071" s="15"/>
      <c r="ET1071" s="15"/>
      <c r="EU1071" s="15"/>
      <c r="EV1071" s="15"/>
      <c r="EW1071" s="15"/>
      <c r="EX1071" s="15"/>
      <c r="EY1071" s="15"/>
      <c r="EZ1071" s="15"/>
      <c r="FA1071" s="15"/>
      <c r="FB1071" s="15"/>
      <c r="FC1071" s="15"/>
      <c r="FD1071" s="15"/>
      <c r="FE1071" s="15"/>
      <c r="FF1071" s="15"/>
      <c r="FG1071" s="15"/>
      <c r="FH1071" s="15"/>
      <c r="FI1071" s="15"/>
      <c r="FJ1071" s="15"/>
      <c r="FK1071" s="15"/>
      <c r="FL1071" s="15"/>
      <c r="FM1071" s="15"/>
      <c r="FN1071" s="15"/>
      <c r="FO1071" s="15"/>
      <c r="FP1071" s="15"/>
      <c r="FQ1071" s="15"/>
      <c r="FR1071" s="15"/>
      <c r="FS1071" s="15"/>
      <c r="FT1071" s="15"/>
      <c r="FU1071" s="15"/>
      <c r="FV1071" s="15"/>
      <c r="FW1071" s="15"/>
      <c r="FX1071" s="15"/>
      <c r="FY1071" s="15"/>
      <c r="FZ1071" s="15"/>
      <c r="GA1071" s="15"/>
      <c r="GB1071" s="15"/>
      <c r="GC1071" s="15"/>
      <c r="GD1071" s="15"/>
      <c r="GE1071" s="15"/>
      <c r="GF1071" s="15"/>
      <c r="GG1071" s="15"/>
      <c r="GH1071" s="15"/>
      <c r="GI1071" s="15"/>
      <c r="GJ1071" s="15"/>
      <c r="GK1071" s="15"/>
      <c r="GL1071" s="15"/>
      <c r="GM1071" s="15"/>
      <c r="GN1071" s="15"/>
      <c r="GO1071" s="15"/>
      <c r="GP1071" s="15"/>
      <c r="GQ1071" s="15"/>
      <c r="GR1071" s="15"/>
      <c r="GS1071" s="15"/>
      <c r="GT1071" s="15"/>
      <c r="GU1071" s="15"/>
      <c r="GV1071" s="15"/>
      <c r="GW1071" s="15"/>
      <c r="GX1071" s="15"/>
      <c r="GY1071" s="15"/>
    </row>
    <row r="1072" spans="1:207" s="118" customFormat="1" ht="30" customHeight="1" x14ac:dyDescent="0.25">
      <c r="A1072" s="383">
        <v>740</v>
      </c>
      <c r="B1072" s="370" t="s">
        <v>1393</v>
      </c>
      <c r="C1072" s="403">
        <v>1953</v>
      </c>
      <c r="D1072" s="374" t="s">
        <v>201</v>
      </c>
      <c r="E1072" s="403" t="s">
        <v>20</v>
      </c>
      <c r="F1072" s="413">
        <v>4</v>
      </c>
      <c r="G1072" s="413">
        <v>5</v>
      </c>
      <c r="H1072" s="415">
        <v>7475.62</v>
      </c>
      <c r="I1072" s="417">
        <v>0</v>
      </c>
      <c r="J1072" s="415">
        <v>7475.62</v>
      </c>
      <c r="K1072" s="257">
        <f t="shared" si="323"/>
        <v>12368390.74</v>
      </c>
      <c r="L1072" s="249">
        <v>0</v>
      </c>
      <c r="M1072" s="249">
        <v>0</v>
      </c>
      <c r="N1072" s="249">
        <v>0</v>
      </c>
      <c r="O1072" s="39">
        <f>'[1]Прод. прилож (2)'!$D$823</f>
        <v>12368390.74</v>
      </c>
      <c r="P1072" s="249">
        <f>K1072/H1072</f>
        <v>1654.4969835277877</v>
      </c>
      <c r="Q1072" s="41">
        <v>9673</v>
      </c>
      <c r="R1072" s="57" t="s">
        <v>92</v>
      </c>
      <c r="S1072" s="46"/>
      <c r="T1072" s="15"/>
      <c r="U1072" s="15"/>
      <c r="V1072" s="15"/>
      <c r="W1072" s="15"/>
      <c r="X1072" s="15"/>
      <c r="Y1072" s="15"/>
      <c r="Z1072" s="15"/>
      <c r="AA1072" s="15"/>
      <c r="AB1072" s="15"/>
      <c r="AC1072" s="15"/>
      <c r="AD1072" s="15"/>
      <c r="AE1072" s="15"/>
      <c r="AF1072" s="15"/>
      <c r="AG1072" s="15"/>
      <c r="AH1072" s="15"/>
      <c r="AI1072" s="15"/>
      <c r="AJ1072" s="15"/>
      <c r="AK1072" s="15"/>
      <c r="AL1072" s="15"/>
      <c r="AM1072" s="15"/>
      <c r="AN1072" s="15"/>
      <c r="AO1072" s="15"/>
      <c r="AP1072" s="15"/>
      <c r="AQ1072" s="15"/>
      <c r="AR1072" s="15"/>
      <c r="AS1072" s="15"/>
      <c r="AT1072" s="15"/>
      <c r="AU1072" s="15"/>
      <c r="AV1072" s="15"/>
      <c r="AW1072" s="15"/>
      <c r="AX1072" s="15"/>
      <c r="AY1072" s="15"/>
      <c r="AZ1072" s="15"/>
      <c r="BA1072" s="15"/>
      <c r="BB1072" s="15"/>
      <c r="BC1072" s="15"/>
      <c r="BD1072" s="15"/>
      <c r="BE1072" s="15"/>
      <c r="BF1072" s="15"/>
      <c r="BG1072" s="15"/>
      <c r="BH1072" s="15"/>
      <c r="BI1072" s="15"/>
      <c r="BJ1072" s="15"/>
      <c r="BK1072" s="15"/>
      <c r="BL1072" s="15"/>
      <c r="BM1072" s="15"/>
      <c r="BN1072" s="15"/>
      <c r="BO1072" s="15"/>
      <c r="BP1072" s="15"/>
      <c r="BQ1072" s="15"/>
      <c r="BR1072" s="15"/>
      <c r="BS1072" s="15"/>
      <c r="BT1072" s="15"/>
      <c r="BU1072" s="15"/>
      <c r="BV1072" s="15"/>
      <c r="BW1072" s="15"/>
      <c r="BX1072" s="15"/>
      <c r="BY1072" s="15"/>
      <c r="BZ1072" s="15"/>
      <c r="CA1072" s="15"/>
      <c r="CB1072" s="15"/>
      <c r="CC1072" s="15"/>
      <c r="CD1072" s="15"/>
      <c r="CE1072" s="15"/>
      <c r="CF1072" s="15"/>
      <c r="CG1072" s="15"/>
      <c r="CH1072" s="15"/>
      <c r="CI1072" s="15"/>
      <c r="CJ1072" s="15"/>
      <c r="CK1072" s="15"/>
      <c r="CL1072" s="15"/>
      <c r="CM1072" s="15"/>
      <c r="CN1072" s="15"/>
      <c r="CO1072" s="15"/>
      <c r="CP1072" s="15"/>
      <c r="CQ1072" s="15"/>
      <c r="CR1072" s="15"/>
      <c r="CS1072" s="15"/>
      <c r="CT1072" s="15"/>
      <c r="CU1072" s="15"/>
      <c r="CV1072" s="15"/>
      <c r="CW1072" s="15"/>
      <c r="CX1072" s="15"/>
      <c r="CY1072" s="15"/>
      <c r="CZ1072" s="15"/>
      <c r="DA1072" s="15"/>
      <c r="DB1072" s="15"/>
      <c r="DC1072" s="15"/>
      <c r="DD1072" s="15"/>
      <c r="DE1072" s="15"/>
      <c r="DF1072" s="15"/>
      <c r="DG1072" s="15"/>
      <c r="DH1072" s="15"/>
      <c r="DI1072" s="15"/>
      <c r="DJ1072" s="15"/>
      <c r="DK1072" s="15"/>
      <c r="DL1072" s="15"/>
      <c r="DM1072" s="15"/>
      <c r="DN1072" s="15"/>
      <c r="DO1072" s="15"/>
      <c r="DP1072" s="15"/>
      <c r="DQ1072" s="15"/>
      <c r="DR1072" s="15"/>
      <c r="DS1072" s="15"/>
      <c r="DT1072" s="15"/>
      <c r="DU1072" s="15"/>
      <c r="DV1072" s="15"/>
      <c r="DW1072" s="15"/>
      <c r="DX1072" s="15"/>
      <c r="DY1072" s="15"/>
      <c r="DZ1072" s="15"/>
      <c r="EA1072" s="15"/>
      <c r="EB1072" s="15"/>
      <c r="EC1072" s="15"/>
      <c r="ED1072" s="15"/>
      <c r="EE1072" s="15"/>
      <c r="EF1072" s="15"/>
      <c r="EG1072" s="15"/>
      <c r="EH1072" s="15"/>
      <c r="EI1072" s="15"/>
      <c r="EJ1072" s="15"/>
      <c r="EK1072" s="15"/>
      <c r="EL1072" s="15"/>
      <c r="EM1072" s="15"/>
      <c r="EN1072" s="15"/>
      <c r="EO1072" s="15"/>
      <c r="EP1072" s="15"/>
      <c r="EQ1072" s="15"/>
      <c r="ER1072" s="15"/>
      <c r="ES1072" s="15"/>
      <c r="ET1072" s="15"/>
      <c r="EU1072" s="15"/>
      <c r="EV1072" s="15"/>
      <c r="EW1072" s="15"/>
      <c r="EX1072" s="15"/>
      <c r="EY1072" s="15"/>
      <c r="EZ1072" s="15"/>
      <c r="FA1072" s="15"/>
      <c r="FB1072" s="15"/>
      <c r="FC1072" s="15"/>
      <c r="FD1072" s="15"/>
      <c r="FE1072" s="15"/>
      <c r="FF1072" s="15"/>
      <c r="FG1072" s="15"/>
      <c r="FH1072" s="15"/>
      <c r="FI1072" s="15"/>
      <c r="FJ1072" s="15"/>
      <c r="FK1072" s="15"/>
      <c r="FL1072" s="15"/>
      <c r="FM1072" s="15"/>
      <c r="FN1072" s="15"/>
      <c r="FO1072" s="15"/>
      <c r="FP1072" s="15"/>
      <c r="FQ1072" s="15"/>
      <c r="FR1072" s="15"/>
      <c r="FS1072" s="15"/>
      <c r="FT1072" s="15"/>
      <c r="FU1072" s="15"/>
      <c r="FV1072" s="15"/>
      <c r="FW1072" s="15"/>
      <c r="FX1072" s="15"/>
      <c r="FY1072" s="15"/>
      <c r="FZ1072" s="15"/>
      <c r="GA1072" s="15"/>
      <c r="GB1072" s="15"/>
      <c r="GC1072" s="15"/>
      <c r="GD1072" s="15"/>
      <c r="GE1072" s="15"/>
      <c r="GF1072" s="15"/>
      <c r="GG1072" s="15"/>
      <c r="GH1072" s="15"/>
      <c r="GI1072" s="15"/>
      <c r="GJ1072" s="15"/>
      <c r="GK1072" s="15"/>
      <c r="GL1072" s="15"/>
      <c r="GM1072" s="15"/>
      <c r="GN1072" s="15"/>
      <c r="GO1072" s="15"/>
      <c r="GP1072" s="15"/>
      <c r="GQ1072" s="15"/>
      <c r="GR1072" s="15"/>
      <c r="GS1072" s="15"/>
      <c r="GT1072" s="15"/>
      <c r="GU1072" s="15"/>
      <c r="GV1072" s="15"/>
      <c r="GW1072" s="15"/>
      <c r="GX1072" s="15"/>
      <c r="GY1072" s="15"/>
    </row>
    <row r="1073" spans="1:207" s="118" customFormat="1" ht="30" customHeight="1" x14ac:dyDescent="0.25">
      <c r="A1073" s="384"/>
      <c r="B1073" s="371"/>
      <c r="C1073" s="404"/>
      <c r="D1073" s="375"/>
      <c r="E1073" s="404"/>
      <c r="F1073" s="414"/>
      <c r="G1073" s="414"/>
      <c r="H1073" s="416"/>
      <c r="I1073" s="418"/>
      <c r="J1073" s="416"/>
      <c r="K1073" s="257">
        <f t="shared" si="323"/>
        <v>49473.56</v>
      </c>
      <c r="L1073" s="185">
        <v>0</v>
      </c>
      <c r="M1073" s="185">
        <v>0</v>
      </c>
      <c r="N1073" s="185">
        <v>0</v>
      </c>
      <c r="O1073" s="39">
        <f>'[1]Прод. прилож (2)'!$D$1495</f>
        <v>49473.56</v>
      </c>
      <c r="P1073" s="249">
        <f>K1073/H1072</f>
        <v>6.6179875381573696</v>
      </c>
      <c r="Q1073" s="41">
        <v>9673</v>
      </c>
      <c r="R1073" s="57" t="s">
        <v>93</v>
      </c>
      <c r="S1073" s="46"/>
      <c r="T1073" s="15"/>
      <c r="U1073" s="15"/>
      <c r="V1073" s="15"/>
      <c r="W1073" s="15"/>
      <c r="X1073" s="15"/>
      <c r="Y1073" s="15"/>
      <c r="Z1073" s="15"/>
      <c r="AA1073" s="15"/>
      <c r="AB1073" s="15"/>
      <c r="AC1073" s="15"/>
      <c r="AD1073" s="15"/>
      <c r="AE1073" s="15"/>
      <c r="AF1073" s="15"/>
      <c r="AG1073" s="15"/>
      <c r="AH1073" s="15"/>
      <c r="AI1073" s="15"/>
      <c r="AJ1073" s="15"/>
      <c r="AK1073" s="15"/>
      <c r="AL1073" s="15"/>
      <c r="AM1073" s="15"/>
      <c r="AN1073" s="15"/>
      <c r="AO1073" s="15"/>
      <c r="AP1073" s="15"/>
      <c r="AQ1073" s="15"/>
      <c r="AR1073" s="15"/>
      <c r="AS1073" s="15"/>
      <c r="AT1073" s="15"/>
      <c r="AU1073" s="15"/>
      <c r="AV1073" s="15"/>
      <c r="AW1073" s="15"/>
      <c r="AX1073" s="15"/>
      <c r="AY1073" s="15"/>
      <c r="AZ1073" s="15"/>
      <c r="BA1073" s="15"/>
      <c r="BB1073" s="15"/>
      <c r="BC1073" s="15"/>
      <c r="BD1073" s="15"/>
      <c r="BE1073" s="15"/>
      <c r="BF1073" s="15"/>
      <c r="BG1073" s="15"/>
      <c r="BH1073" s="15"/>
      <c r="BI1073" s="15"/>
      <c r="BJ1073" s="15"/>
      <c r="BK1073" s="15"/>
      <c r="BL1073" s="15"/>
      <c r="BM1073" s="15"/>
      <c r="BN1073" s="15"/>
      <c r="BO1073" s="15"/>
      <c r="BP1073" s="15"/>
      <c r="BQ1073" s="15"/>
      <c r="BR1073" s="15"/>
      <c r="BS1073" s="15"/>
      <c r="BT1073" s="15"/>
      <c r="BU1073" s="15"/>
      <c r="BV1073" s="15"/>
      <c r="BW1073" s="15"/>
      <c r="BX1073" s="15"/>
      <c r="BY1073" s="15"/>
      <c r="BZ1073" s="15"/>
      <c r="CA1073" s="15"/>
      <c r="CB1073" s="15"/>
      <c r="CC1073" s="15"/>
      <c r="CD1073" s="15"/>
      <c r="CE1073" s="15"/>
      <c r="CF1073" s="15"/>
      <c r="CG1073" s="15"/>
      <c r="CH1073" s="15"/>
      <c r="CI1073" s="15"/>
      <c r="CJ1073" s="15"/>
      <c r="CK1073" s="15"/>
      <c r="CL1073" s="15"/>
      <c r="CM1073" s="15"/>
      <c r="CN1073" s="15"/>
      <c r="CO1073" s="15"/>
      <c r="CP1073" s="15"/>
      <c r="CQ1073" s="15"/>
      <c r="CR1073" s="15"/>
      <c r="CS1073" s="15"/>
      <c r="CT1073" s="15"/>
      <c r="CU1073" s="15"/>
      <c r="CV1073" s="15"/>
      <c r="CW1073" s="15"/>
      <c r="CX1073" s="15"/>
      <c r="CY1073" s="15"/>
      <c r="CZ1073" s="15"/>
      <c r="DA1073" s="15"/>
      <c r="DB1073" s="15"/>
      <c r="DC1073" s="15"/>
      <c r="DD1073" s="15"/>
      <c r="DE1073" s="15"/>
      <c r="DF1073" s="15"/>
      <c r="DG1073" s="15"/>
      <c r="DH1073" s="15"/>
      <c r="DI1073" s="15"/>
      <c r="DJ1073" s="15"/>
      <c r="DK1073" s="15"/>
      <c r="DL1073" s="15"/>
      <c r="DM1073" s="15"/>
      <c r="DN1073" s="15"/>
      <c r="DO1073" s="15"/>
      <c r="DP1073" s="15"/>
      <c r="DQ1073" s="15"/>
      <c r="DR1073" s="15"/>
      <c r="DS1073" s="15"/>
      <c r="DT1073" s="15"/>
      <c r="DU1073" s="15"/>
      <c r="DV1073" s="15"/>
      <c r="DW1073" s="15"/>
      <c r="DX1073" s="15"/>
      <c r="DY1073" s="15"/>
      <c r="DZ1073" s="15"/>
      <c r="EA1073" s="15"/>
      <c r="EB1073" s="15"/>
      <c r="EC1073" s="15"/>
      <c r="ED1073" s="15"/>
      <c r="EE1073" s="15"/>
      <c r="EF1073" s="15"/>
      <c r="EG1073" s="15"/>
      <c r="EH1073" s="15"/>
      <c r="EI1073" s="15"/>
      <c r="EJ1073" s="15"/>
      <c r="EK1073" s="15"/>
      <c r="EL1073" s="15"/>
      <c r="EM1073" s="15"/>
      <c r="EN1073" s="15"/>
      <c r="EO1073" s="15"/>
      <c r="EP1073" s="15"/>
      <c r="EQ1073" s="15"/>
      <c r="ER1073" s="15"/>
      <c r="ES1073" s="15"/>
      <c r="ET1073" s="15"/>
      <c r="EU1073" s="15"/>
      <c r="EV1073" s="15"/>
      <c r="EW1073" s="15"/>
      <c r="EX1073" s="15"/>
      <c r="EY1073" s="15"/>
      <c r="EZ1073" s="15"/>
      <c r="FA1073" s="15"/>
      <c r="FB1073" s="15"/>
      <c r="FC1073" s="15"/>
      <c r="FD1073" s="15"/>
      <c r="FE1073" s="15"/>
      <c r="FF1073" s="15"/>
      <c r="FG1073" s="15"/>
      <c r="FH1073" s="15"/>
      <c r="FI1073" s="15"/>
      <c r="FJ1073" s="15"/>
      <c r="FK1073" s="15"/>
      <c r="FL1073" s="15"/>
      <c r="FM1073" s="15"/>
      <c r="FN1073" s="15"/>
      <c r="FO1073" s="15"/>
      <c r="FP1073" s="15"/>
      <c r="FQ1073" s="15"/>
      <c r="FR1073" s="15"/>
      <c r="FS1073" s="15"/>
      <c r="FT1073" s="15"/>
      <c r="FU1073" s="15"/>
      <c r="FV1073" s="15"/>
      <c r="FW1073" s="15"/>
      <c r="FX1073" s="15"/>
      <c r="FY1073" s="15"/>
      <c r="FZ1073" s="15"/>
      <c r="GA1073" s="15"/>
      <c r="GB1073" s="15"/>
      <c r="GC1073" s="15"/>
      <c r="GD1073" s="15"/>
      <c r="GE1073" s="15"/>
      <c r="GF1073" s="15"/>
      <c r="GG1073" s="15"/>
      <c r="GH1073" s="15"/>
      <c r="GI1073" s="15"/>
      <c r="GJ1073" s="15"/>
      <c r="GK1073" s="15"/>
      <c r="GL1073" s="15"/>
      <c r="GM1073" s="15"/>
      <c r="GN1073" s="15"/>
      <c r="GO1073" s="15"/>
      <c r="GP1073" s="15"/>
      <c r="GQ1073" s="15"/>
      <c r="GR1073" s="15"/>
      <c r="GS1073" s="15"/>
      <c r="GT1073" s="15"/>
      <c r="GU1073" s="15"/>
      <c r="GV1073" s="15"/>
      <c r="GW1073" s="15"/>
      <c r="GX1073" s="15"/>
      <c r="GY1073" s="15"/>
    </row>
    <row r="1074" spans="1:207" s="118" customFormat="1" ht="30" customHeight="1" x14ac:dyDescent="0.25">
      <c r="A1074" s="189">
        <v>741</v>
      </c>
      <c r="B1074" s="199" t="s">
        <v>1451</v>
      </c>
      <c r="C1074" s="181">
        <v>1949</v>
      </c>
      <c r="D1074" s="179" t="s">
        <v>201</v>
      </c>
      <c r="E1074" s="181" t="s">
        <v>20</v>
      </c>
      <c r="F1074" s="183">
        <v>3</v>
      </c>
      <c r="G1074" s="183">
        <v>3</v>
      </c>
      <c r="H1074" s="185">
        <v>2027.71</v>
      </c>
      <c r="I1074" s="187">
        <v>281.8</v>
      </c>
      <c r="J1074" s="185">
        <v>1745.91</v>
      </c>
      <c r="K1074" s="257">
        <f t="shared" si="323"/>
        <v>19117142</v>
      </c>
      <c r="L1074" s="249">
        <v>0</v>
      </c>
      <c r="M1074" s="249">
        <v>0</v>
      </c>
      <c r="N1074" s="249">
        <v>0</v>
      </c>
      <c r="O1074" s="39">
        <f>'[1]Прод. прилож (2)'!$D$1496</f>
        <v>19117142</v>
      </c>
      <c r="P1074" s="249">
        <f>K1074/H1074</f>
        <v>9427.9467971258218</v>
      </c>
      <c r="Q1074" s="41">
        <v>9673</v>
      </c>
      <c r="R1074" s="57" t="s">
        <v>93</v>
      </c>
      <c r="S1074" s="46"/>
      <c r="T1074" s="15"/>
      <c r="U1074" s="15"/>
      <c r="V1074" s="15"/>
      <c r="W1074" s="15"/>
      <c r="X1074" s="15"/>
      <c r="Y1074" s="15"/>
      <c r="Z1074" s="15"/>
      <c r="AA1074" s="15"/>
      <c r="AB1074" s="15"/>
      <c r="AC1074" s="15"/>
      <c r="AD1074" s="15"/>
      <c r="AE1074" s="15"/>
      <c r="AF1074" s="15"/>
      <c r="AG1074" s="15"/>
      <c r="AH1074" s="15"/>
      <c r="AI1074" s="15"/>
      <c r="AJ1074" s="15"/>
      <c r="AK1074" s="15"/>
      <c r="AL1074" s="15"/>
      <c r="AM1074" s="15"/>
      <c r="AN1074" s="15"/>
      <c r="AO1074" s="15"/>
      <c r="AP1074" s="15"/>
      <c r="AQ1074" s="15"/>
      <c r="AR1074" s="15"/>
      <c r="AS1074" s="15"/>
      <c r="AT1074" s="15"/>
      <c r="AU1074" s="15"/>
      <c r="AV1074" s="15"/>
      <c r="AW1074" s="15"/>
      <c r="AX1074" s="15"/>
      <c r="AY1074" s="15"/>
      <c r="AZ1074" s="15"/>
      <c r="BA1074" s="15"/>
      <c r="BB1074" s="15"/>
      <c r="BC1074" s="15"/>
      <c r="BD1074" s="15"/>
      <c r="BE1074" s="15"/>
      <c r="BF1074" s="15"/>
      <c r="BG1074" s="15"/>
      <c r="BH1074" s="15"/>
      <c r="BI1074" s="15"/>
      <c r="BJ1074" s="15"/>
      <c r="BK1074" s="15"/>
      <c r="BL1074" s="15"/>
      <c r="BM1074" s="15"/>
      <c r="BN1074" s="15"/>
      <c r="BO1074" s="15"/>
      <c r="BP1074" s="15"/>
      <c r="BQ1074" s="15"/>
      <c r="BR1074" s="15"/>
      <c r="BS1074" s="15"/>
      <c r="BT1074" s="15"/>
      <c r="BU1074" s="15"/>
      <c r="BV1074" s="15"/>
      <c r="BW1074" s="15"/>
      <c r="BX1074" s="15"/>
      <c r="BY1074" s="15"/>
      <c r="BZ1074" s="15"/>
      <c r="CA1074" s="15"/>
      <c r="CB1074" s="15"/>
      <c r="CC1074" s="15"/>
      <c r="CD1074" s="15"/>
      <c r="CE1074" s="15"/>
      <c r="CF1074" s="15"/>
      <c r="CG1074" s="15"/>
      <c r="CH1074" s="15"/>
      <c r="CI1074" s="15"/>
      <c r="CJ1074" s="15"/>
      <c r="CK1074" s="15"/>
      <c r="CL1074" s="15"/>
      <c r="CM1074" s="15"/>
      <c r="CN1074" s="15"/>
      <c r="CO1074" s="15"/>
      <c r="CP1074" s="15"/>
      <c r="CQ1074" s="15"/>
      <c r="CR1074" s="15"/>
      <c r="CS1074" s="15"/>
      <c r="CT1074" s="15"/>
      <c r="CU1074" s="15"/>
      <c r="CV1074" s="15"/>
      <c r="CW1074" s="15"/>
      <c r="CX1074" s="15"/>
      <c r="CY1074" s="15"/>
      <c r="CZ1074" s="15"/>
      <c r="DA1074" s="15"/>
      <c r="DB1074" s="15"/>
      <c r="DC1074" s="15"/>
      <c r="DD1074" s="15"/>
      <c r="DE1074" s="15"/>
      <c r="DF1074" s="15"/>
      <c r="DG1074" s="15"/>
      <c r="DH1074" s="15"/>
      <c r="DI1074" s="15"/>
      <c r="DJ1074" s="15"/>
      <c r="DK1074" s="15"/>
      <c r="DL1074" s="15"/>
      <c r="DM1074" s="15"/>
      <c r="DN1074" s="15"/>
      <c r="DO1074" s="15"/>
      <c r="DP1074" s="15"/>
      <c r="DQ1074" s="15"/>
      <c r="DR1074" s="15"/>
      <c r="DS1074" s="15"/>
      <c r="DT1074" s="15"/>
      <c r="DU1074" s="15"/>
      <c r="DV1074" s="15"/>
      <c r="DW1074" s="15"/>
      <c r="DX1074" s="15"/>
      <c r="DY1074" s="15"/>
      <c r="DZ1074" s="15"/>
      <c r="EA1074" s="15"/>
      <c r="EB1074" s="15"/>
      <c r="EC1074" s="15"/>
      <c r="ED1074" s="15"/>
      <c r="EE1074" s="15"/>
      <c r="EF1074" s="15"/>
      <c r="EG1074" s="15"/>
      <c r="EH1074" s="15"/>
      <c r="EI1074" s="15"/>
      <c r="EJ1074" s="15"/>
      <c r="EK1074" s="15"/>
      <c r="EL1074" s="15"/>
      <c r="EM1074" s="15"/>
      <c r="EN1074" s="15"/>
      <c r="EO1074" s="15"/>
      <c r="EP1074" s="15"/>
      <c r="EQ1074" s="15"/>
      <c r="ER1074" s="15"/>
      <c r="ES1074" s="15"/>
      <c r="ET1074" s="15"/>
      <c r="EU1074" s="15"/>
      <c r="EV1074" s="15"/>
      <c r="EW1074" s="15"/>
      <c r="EX1074" s="15"/>
      <c r="EY1074" s="15"/>
      <c r="EZ1074" s="15"/>
      <c r="FA1074" s="15"/>
      <c r="FB1074" s="15"/>
      <c r="FC1074" s="15"/>
      <c r="FD1074" s="15"/>
      <c r="FE1074" s="15"/>
      <c r="FF1074" s="15"/>
      <c r="FG1074" s="15"/>
      <c r="FH1074" s="15"/>
      <c r="FI1074" s="15"/>
      <c r="FJ1074" s="15"/>
      <c r="FK1074" s="15"/>
      <c r="FL1074" s="15"/>
      <c r="FM1074" s="15"/>
      <c r="FN1074" s="15"/>
      <c r="FO1074" s="15"/>
      <c r="FP1074" s="15"/>
      <c r="FQ1074" s="15"/>
      <c r="FR1074" s="15"/>
      <c r="FS1074" s="15"/>
      <c r="FT1074" s="15"/>
      <c r="FU1074" s="15"/>
      <c r="FV1074" s="15"/>
      <c r="FW1074" s="15"/>
      <c r="FX1074" s="15"/>
      <c r="FY1074" s="15"/>
      <c r="FZ1074" s="15"/>
      <c r="GA1074" s="15"/>
      <c r="GB1074" s="15"/>
      <c r="GC1074" s="15"/>
      <c r="GD1074" s="15"/>
      <c r="GE1074" s="15"/>
      <c r="GF1074" s="15"/>
      <c r="GG1074" s="15"/>
      <c r="GH1074" s="15"/>
      <c r="GI1074" s="15"/>
      <c r="GJ1074" s="15"/>
      <c r="GK1074" s="15"/>
      <c r="GL1074" s="15"/>
      <c r="GM1074" s="15"/>
      <c r="GN1074" s="15"/>
      <c r="GO1074" s="15"/>
      <c r="GP1074" s="15"/>
      <c r="GQ1074" s="15"/>
      <c r="GR1074" s="15"/>
      <c r="GS1074" s="15"/>
      <c r="GT1074" s="15"/>
      <c r="GU1074" s="15"/>
      <c r="GV1074" s="15"/>
      <c r="GW1074" s="15"/>
      <c r="GX1074" s="15"/>
      <c r="GY1074" s="15"/>
    </row>
    <row r="1075" spans="1:207" s="15" customFormat="1" ht="30" customHeight="1" x14ac:dyDescent="0.25">
      <c r="A1075" s="419">
        <v>742</v>
      </c>
      <c r="B1075" s="370" t="s">
        <v>496</v>
      </c>
      <c r="C1075" s="374">
        <v>1989</v>
      </c>
      <c r="D1075" s="374" t="s">
        <v>201</v>
      </c>
      <c r="E1075" s="374" t="s">
        <v>20</v>
      </c>
      <c r="F1075" s="409">
        <v>9</v>
      </c>
      <c r="G1075" s="409">
        <v>4</v>
      </c>
      <c r="H1075" s="396">
        <v>16367</v>
      </c>
      <c r="I1075" s="400">
        <v>593</v>
      </c>
      <c r="J1075" s="396">
        <v>15774.3</v>
      </c>
      <c r="K1075" s="257">
        <f t="shared" si="309"/>
        <v>48841723.289999999</v>
      </c>
      <c r="L1075" s="249">
        <v>0</v>
      </c>
      <c r="M1075" s="249">
        <v>0</v>
      </c>
      <c r="N1075" s="249">
        <v>0</v>
      </c>
      <c r="O1075" s="39">
        <f>'[1]Прод. прилож (2)'!$D$824</f>
        <v>48841723.289999999</v>
      </c>
      <c r="P1075" s="249">
        <f>K1075/H1075</f>
        <v>2984.1585684609272</v>
      </c>
      <c r="Q1075" s="41">
        <v>9673</v>
      </c>
      <c r="R1075" s="57" t="s">
        <v>92</v>
      </c>
      <c r="S1075" s="16"/>
      <c r="T1075" s="16"/>
    </row>
    <row r="1076" spans="1:207" s="122" customFormat="1" ht="30" customHeight="1" x14ac:dyDescent="0.25">
      <c r="A1076" s="420"/>
      <c r="B1076" s="371"/>
      <c r="C1076" s="375"/>
      <c r="D1076" s="375"/>
      <c r="E1076" s="375"/>
      <c r="F1076" s="410"/>
      <c r="G1076" s="410"/>
      <c r="H1076" s="397"/>
      <c r="I1076" s="397"/>
      <c r="J1076" s="397"/>
      <c r="K1076" s="240">
        <f t="shared" si="309"/>
        <v>74476475</v>
      </c>
      <c r="L1076" s="217">
        <v>0</v>
      </c>
      <c r="M1076" s="217">
        <v>0</v>
      </c>
      <c r="N1076" s="217">
        <v>0</v>
      </c>
      <c r="O1076" s="186">
        <f>'[1]Прод. прилож (2)'!$D$1499</f>
        <v>74476475</v>
      </c>
      <c r="P1076" s="217">
        <f>K1076/H1075</f>
        <v>4550.4047779067632</v>
      </c>
      <c r="Q1076" s="228">
        <v>9673</v>
      </c>
      <c r="R1076" s="215" t="s">
        <v>93</v>
      </c>
      <c r="S1076" s="121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20"/>
      <c r="AV1076" s="120"/>
      <c r="AW1076" s="120"/>
      <c r="AX1076" s="120"/>
      <c r="AY1076" s="120"/>
      <c r="AZ1076" s="120"/>
      <c r="BA1076" s="120"/>
      <c r="BB1076" s="120"/>
      <c r="BC1076" s="120"/>
      <c r="BD1076" s="120"/>
      <c r="BE1076" s="120"/>
      <c r="BF1076" s="120"/>
      <c r="BG1076" s="120"/>
      <c r="BH1076" s="120"/>
      <c r="BI1076" s="120"/>
      <c r="BJ1076" s="120"/>
      <c r="BK1076" s="120"/>
      <c r="BL1076" s="120"/>
      <c r="BM1076" s="120"/>
      <c r="BN1076" s="120"/>
      <c r="BO1076" s="120"/>
      <c r="BP1076" s="120"/>
      <c r="BQ1076" s="120"/>
      <c r="BR1076" s="120"/>
      <c r="BS1076" s="120"/>
      <c r="BT1076" s="120"/>
      <c r="BU1076" s="120"/>
      <c r="BV1076" s="120"/>
      <c r="BW1076" s="120"/>
      <c r="BX1076" s="120"/>
      <c r="BY1076" s="120"/>
      <c r="BZ1076" s="120"/>
      <c r="CA1076" s="120"/>
      <c r="CB1076" s="120"/>
      <c r="CC1076" s="120"/>
      <c r="CD1076" s="120"/>
      <c r="CE1076" s="120"/>
      <c r="CF1076" s="120"/>
      <c r="CG1076" s="120"/>
      <c r="CH1076" s="120"/>
      <c r="CI1076" s="120"/>
      <c r="CJ1076" s="120"/>
      <c r="CK1076" s="120"/>
      <c r="CL1076" s="120"/>
      <c r="CM1076" s="120"/>
      <c r="CN1076" s="120"/>
      <c r="CO1076" s="120"/>
      <c r="CP1076" s="120"/>
      <c r="CQ1076" s="120"/>
      <c r="CR1076" s="120"/>
      <c r="CS1076" s="120"/>
      <c r="CT1076" s="120"/>
      <c r="CU1076" s="120"/>
      <c r="CV1076" s="120"/>
      <c r="CW1076" s="120"/>
      <c r="CX1076" s="120"/>
      <c r="CY1076" s="120"/>
      <c r="CZ1076" s="120"/>
      <c r="DA1076" s="120"/>
      <c r="DB1076" s="120"/>
      <c r="DC1076" s="120"/>
      <c r="DD1076" s="120"/>
      <c r="DE1076" s="120"/>
      <c r="DF1076" s="120"/>
      <c r="DG1076" s="120"/>
      <c r="DH1076" s="120"/>
      <c r="DI1076" s="120"/>
      <c r="DJ1076" s="120"/>
      <c r="DK1076" s="120"/>
      <c r="DL1076" s="120"/>
      <c r="DM1076" s="120"/>
      <c r="DN1076" s="120"/>
      <c r="DO1076" s="120"/>
      <c r="DP1076" s="120"/>
      <c r="DQ1076" s="120"/>
      <c r="DR1076" s="120"/>
      <c r="DS1076" s="120"/>
      <c r="DT1076" s="120"/>
      <c r="DU1076" s="120"/>
      <c r="DV1076" s="120"/>
      <c r="DW1076" s="120"/>
      <c r="DX1076" s="120"/>
      <c r="DY1076" s="120"/>
      <c r="DZ1076" s="120"/>
      <c r="EA1076" s="120"/>
      <c r="EB1076" s="120"/>
      <c r="EC1076" s="120"/>
      <c r="ED1076" s="120"/>
      <c r="EE1076" s="120"/>
      <c r="EF1076" s="120"/>
      <c r="EG1076" s="120"/>
      <c r="EH1076" s="120"/>
      <c r="EI1076" s="120"/>
      <c r="EJ1076" s="120"/>
      <c r="EK1076" s="120"/>
      <c r="EL1076" s="120"/>
      <c r="EM1076" s="120"/>
      <c r="EN1076" s="120"/>
      <c r="EO1076" s="120"/>
      <c r="EP1076" s="120"/>
      <c r="EQ1076" s="120"/>
      <c r="ER1076" s="120"/>
      <c r="ES1076" s="120"/>
      <c r="ET1076" s="120"/>
      <c r="EU1076" s="120"/>
      <c r="EV1076" s="120"/>
      <c r="EW1076" s="120"/>
      <c r="EX1076" s="120"/>
      <c r="EY1076" s="120"/>
      <c r="EZ1076" s="120"/>
      <c r="FA1076" s="120"/>
      <c r="FB1076" s="120"/>
      <c r="FC1076" s="120"/>
      <c r="FD1076" s="120"/>
      <c r="FE1076" s="120"/>
      <c r="FF1076" s="120"/>
      <c r="FG1076" s="120"/>
      <c r="FH1076" s="120"/>
      <c r="FI1076" s="120"/>
      <c r="FJ1076" s="120"/>
      <c r="FK1076" s="120"/>
      <c r="FL1076" s="120"/>
      <c r="FM1076" s="120"/>
      <c r="FN1076" s="120"/>
      <c r="FO1076" s="120"/>
      <c r="FP1076" s="120"/>
      <c r="FQ1076" s="120"/>
      <c r="FR1076" s="120"/>
      <c r="FS1076" s="120"/>
      <c r="FT1076" s="120"/>
      <c r="FU1076" s="120"/>
      <c r="FV1076" s="120"/>
      <c r="FW1076" s="120"/>
      <c r="FX1076" s="120"/>
      <c r="FY1076" s="120"/>
      <c r="FZ1076" s="120"/>
      <c r="GA1076" s="120"/>
      <c r="GB1076" s="120"/>
      <c r="GC1076" s="120"/>
      <c r="GD1076" s="120"/>
      <c r="GE1076" s="120"/>
      <c r="GF1076" s="120"/>
      <c r="GG1076" s="120"/>
      <c r="GH1076" s="120"/>
      <c r="GI1076" s="120"/>
      <c r="GJ1076" s="120"/>
      <c r="GK1076" s="120"/>
      <c r="GL1076" s="120"/>
      <c r="GM1076" s="120"/>
      <c r="GN1076" s="120"/>
      <c r="GO1076" s="120"/>
      <c r="GP1076" s="120"/>
      <c r="GQ1076" s="120"/>
      <c r="GR1076" s="120"/>
      <c r="GS1076" s="120"/>
      <c r="GT1076" s="120"/>
      <c r="GU1076" s="120"/>
      <c r="GV1076" s="120"/>
      <c r="GW1076" s="120"/>
      <c r="GX1076" s="120"/>
      <c r="GY1076" s="120"/>
    </row>
    <row r="1077" spans="1:207" s="123" customFormat="1" ht="30" customHeight="1" x14ac:dyDescent="0.25">
      <c r="A1077" s="419">
        <v>743</v>
      </c>
      <c r="B1077" s="363" t="s">
        <v>497</v>
      </c>
      <c r="C1077" s="403">
        <v>1953</v>
      </c>
      <c r="D1077" s="374" t="s">
        <v>201</v>
      </c>
      <c r="E1077" s="403" t="s">
        <v>20</v>
      </c>
      <c r="F1077" s="413">
        <v>2</v>
      </c>
      <c r="G1077" s="413">
        <v>1</v>
      </c>
      <c r="H1077" s="415">
        <v>872</v>
      </c>
      <c r="I1077" s="417">
        <v>0</v>
      </c>
      <c r="J1077" s="417">
        <v>704</v>
      </c>
      <c r="K1077" s="239">
        <f t="shared" si="309"/>
        <v>130670.53</v>
      </c>
      <c r="L1077" s="216">
        <v>0</v>
      </c>
      <c r="M1077" s="216">
        <v>0</v>
      </c>
      <c r="N1077" s="216">
        <v>0</v>
      </c>
      <c r="O1077" s="185">
        <f>'[1]Прод. прилож (2)'!$D$282</f>
        <v>130670.53</v>
      </c>
      <c r="P1077" s="216">
        <f t="shared" ref="P1077:P1104" si="325">K1077/H1077</f>
        <v>149.8515252293578</v>
      </c>
      <c r="Q1077" s="227">
        <v>9673</v>
      </c>
      <c r="R1077" s="214" t="s">
        <v>91</v>
      </c>
      <c r="S1077" s="153"/>
      <c r="V1077" s="119"/>
      <c r="W1077" s="119"/>
      <c r="X1077" s="119"/>
      <c r="Y1077" s="119"/>
      <c r="Z1077" s="119"/>
      <c r="AA1077" s="119"/>
      <c r="AB1077" s="119"/>
      <c r="AC1077" s="119"/>
      <c r="AD1077" s="119"/>
      <c r="AE1077" s="119"/>
      <c r="AF1077" s="119"/>
      <c r="AG1077" s="119"/>
      <c r="AH1077" s="119"/>
      <c r="AI1077" s="119"/>
      <c r="AJ1077" s="119"/>
      <c r="AK1077" s="119"/>
      <c r="AL1077" s="119"/>
      <c r="AM1077" s="119"/>
      <c r="AN1077" s="119"/>
      <c r="AO1077" s="119"/>
      <c r="AP1077" s="119"/>
      <c r="AQ1077" s="119"/>
      <c r="AR1077" s="119"/>
      <c r="AS1077" s="119"/>
      <c r="AT1077" s="119"/>
      <c r="AU1077" s="119"/>
      <c r="AV1077" s="119"/>
      <c r="AW1077" s="119"/>
      <c r="AX1077" s="119"/>
      <c r="AY1077" s="119"/>
      <c r="AZ1077" s="119"/>
      <c r="BA1077" s="119"/>
      <c r="BB1077" s="119"/>
      <c r="BC1077" s="119"/>
      <c r="BD1077" s="119"/>
      <c r="BE1077" s="119"/>
      <c r="BF1077" s="119"/>
      <c r="BG1077" s="119"/>
      <c r="BH1077" s="119"/>
      <c r="BI1077" s="119"/>
      <c r="BJ1077" s="119"/>
      <c r="BK1077" s="119"/>
      <c r="BL1077" s="119"/>
      <c r="BM1077" s="119"/>
      <c r="BN1077" s="119"/>
      <c r="BO1077" s="119"/>
      <c r="BP1077" s="119"/>
      <c r="BQ1077" s="119"/>
      <c r="BR1077" s="119"/>
      <c r="BS1077" s="119"/>
      <c r="BT1077" s="119"/>
      <c r="BU1077" s="119"/>
      <c r="BV1077" s="119"/>
      <c r="BW1077" s="119"/>
      <c r="BX1077" s="119"/>
      <c r="BY1077" s="119"/>
      <c r="BZ1077" s="119"/>
      <c r="CA1077" s="119"/>
      <c r="CB1077" s="119"/>
      <c r="CC1077" s="119"/>
      <c r="CD1077" s="119"/>
      <c r="CE1077" s="119"/>
      <c r="CF1077" s="119"/>
      <c r="CG1077" s="119"/>
      <c r="CH1077" s="119"/>
      <c r="CI1077" s="119"/>
      <c r="CJ1077" s="119"/>
      <c r="CK1077" s="119"/>
      <c r="CL1077" s="119"/>
      <c r="CM1077" s="119"/>
      <c r="CN1077" s="119"/>
      <c r="CO1077" s="119"/>
      <c r="CP1077" s="119"/>
      <c r="CQ1077" s="119"/>
      <c r="CR1077" s="119"/>
      <c r="CS1077" s="119"/>
      <c r="CT1077" s="119"/>
      <c r="CU1077" s="119"/>
      <c r="CV1077" s="119"/>
      <c r="CW1077" s="119"/>
      <c r="CX1077" s="119"/>
      <c r="CY1077" s="119"/>
      <c r="CZ1077" s="119"/>
      <c r="DA1077" s="119"/>
      <c r="DB1077" s="119"/>
      <c r="DC1077" s="119"/>
      <c r="DD1077" s="119"/>
      <c r="DE1077" s="119"/>
      <c r="DF1077" s="119"/>
      <c r="DG1077" s="119"/>
      <c r="DH1077" s="119"/>
      <c r="DI1077" s="119"/>
      <c r="DJ1077" s="119"/>
      <c r="DK1077" s="119"/>
      <c r="DL1077" s="119"/>
      <c r="DM1077" s="119"/>
      <c r="DN1077" s="119"/>
      <c r="DO1077" s="119"/>
      <c r="DP1077" s="119"/>
      <c r="DQ1077" s="119"/>
      <c r="DR1077" s="119"/>
      <c r="DS1077" s="119"/>
      <c r="DT1077" s="119"/>
      <c r="DU1077" s="119"/>
      <c r="DV1077" s="119"/>
      <c r="DW1077" s="119"/>
      <c r="DX1077" s="119"/>
      <c r="DY1077" s="119"/>
      <c r="DZ1077" s="119"/>
      <c r="EA1077" s="119"/>
      <c r="EB1077" s="119"/>
      <c r="EC1077" s="119"/>
      <c r="ED1077" s="119"/>
      <c r="EE1077" s="119"/>
      <c r="EF1077" s="119"/>
      <c r="EG1077" s="119"/>
      <c r="EH1077" s="119"/>
      <c r="EI1077" s="119"/>
      <c r="EJ1077" s="119"/>
      <c r="EK1077" s="119"/>
      <c r="EL1077" s="119"/>
      <c r="EM1077" s="119"/>
      <c r="EN1077" s="119"/>
      <c r="EO1077" s="119"/>
      <c r="EP1077" s="119"/>
      <c r="EQ1077" s="119"/>
      <c r="ER1077" s="119"/>
      <c r="ES1077" s="119"/>
      <c r="ET1077" s="119"/>
      <c r="EU1077" s="119"/>
      <c r="EV1077" s="119"/>
      <c r="EW1077" s="119"/>
      <c r="EX1077" s="119"/>
      <c r="EY1077" s="119"/>
      <c r="EZ1077" s="119"/>
      <c r="FA1077" s="119"/>
      <c r="FB1077" s="119"/>
      <c r="FC1077" s="119"/>
      <c r="FD1077" s="119"/>
      <c r="FE1077" s="119"/>
      <c r="FF1077" s="119"/>
      <c r="FG1077" s="119"/>
      <c r="FH1077" s="119"/>
      <c r="FI1077" s="119"/>
      <c r="FJ1077" s="119"/>
      <c r="FK1077" s="119"/>
      <c r="FL1077" s="119"/>
      <c r="FM1077" s="119"/>
      <c r="FN1077" s="119"/>
      <c r="FO1077" s="119"/>
      <c r="FP1077" s="119"/>
      <c r="FQ1077" s="119"/>
      <c r="FR1077" s="119"/>
      <c r="FS1077" s="119"/>
      <c r="FT1077" s="119"/>
      <c r="FU1077" s="119"/>
      <c r="FV1077" s="119"/>
      <c r="FW1077" s="119"/>
      <c r="FX1077" s="119"/>
      <c r="FY1077" s="119"/>
      <c r="FZ1077" s="119"/>
      <c r="GA1077" s="119"/>
      <c r="GB1077" s="119"/>
      <c r="GC1077" s="119"/>
      <c r="GD1077" s="119"/>
      <c r="GE1077" s="119"/>
      <c r="GF1077" s="119"/>
      <c r="GG1077" s="119"/>
      <c r="GH1077" s="119"/>
      <c r="GI1077" s="119"/>
      <c r="GJ1077" s="119"/>
      <c r="GK1077" s="119"/>
      <c r="GL1077" s="119"/>
      <c r="GM1077" s="119"/>
      <c r="GN1077" s="119"/>
      <c r="GO1077" s="119"/>
      <c r="GP1077" s="119"/>
      <c r="GQ1077" s="119"/>
      <c r="GR1077" s="119"/>
      <c r="GS1077" s="119"/>
      <c r="GT1077" s="119"/>
      <c r="GU1077" s="119"/>
      <c r="GV1077" s="119"/>
      <c r="GW1077" s="119"/>
      <c r="GX1077" s="119"/>
      <c r="GY1077" s="119"/>
    </row>
    <row r="1078" spans="1:207" s="15" customFormat="1" ht="30" customHeight="1" x14ac:dyDescent="0.25">
      <c r="A1078" s="420"/>
      <c r="B1078" s="364"/>
      <c r="C1078" s="404"/>
      <c r="D1078" s="375"/>
      <c r="E1078" s="404"/>
      <c r="F1078" s="414"/>
      <c r="G1078" s="414"/>
      <c r="H1078" s="416"/>
      <c r="I1078" s="418"/>
      <c r="J1078" s="418"/>
      <c r="K1078" s="257">
        <f t="shared" ref="K1078" si="326">SUM(L1078:O1078)</f>
        <v>4669380.18</v>
      </c>
      <c r="L1078" s="249">
        <v>0</v>
      </c>
      <c r="M1078" s="249">
        <v>0</v>
      </c>
      <c r="N1078" s="249">
        <v>0</v>
      </c>
      <c r="O1078" s="39">
        <f>'[1]Прод. прилож (2)'!$D$825</f>
        <v>4669380.18</v>
      </c>
      <c r="P1078" s="249">
        <f>K1078/H1077</f>
        <v>5354.7937844036696</v>
      </c>
      <c r="Q1078" s="41">
        <v>9673</v>
      </c>
      <c r="R1078" s="57" t="s">
        <v>92</v>
      </c>
      <c r="V1078" s="118"/>
      <c r="W1078" s="118"/>
      <c r="X1078" s="118"/>
      <c r="Y1078" s="118"/>
      <c r="Z1078" s="118"/>
      <c r="AA1078" s="118"/>
      <c r="AB1078" s="118"/>
      <c r="AC1078" s="118"/>
      <c r="AD1078" s="118"/>
      <c r="AE1078" s="118"/>
      <c r="AF1078" s="118"/>
      <c r="AG1078" s="118"/>
      <c r="AH1078" s="118"/>
      <c r="AI1078" s="118"/>
      <c r="AJ1078" s="118"/>
      <c r="AK1078" s="118"/>
      <c r="AL1078" s="118"/>
      <c r="AM1078" s="118"/>
      <c r="AN1078" s="118"/>
      <c r="AO1078" s="118"/>
      <c r="AP1078" s="118"/>
      <c r="AQ1078" s="118"/>
      <c r="AR1078" s="118"/>
      <c r="AS1078" s="118"/>
      <c r="AT1078" s="118"/>
      <c r="AU1078" s="118"/>
      <c r="AV1078" s="118"/>
      <c r="AW1078" s="118"/>
      <c r="AX1078" s="118"/>
      <c r="AY1078" s="118"/>
      <c r="AZ1078" s="118"/>
      <c r="BA1078" s="118"/>
      <c r="BB1078" s="118"/>
      <c r="BC1078" s="118"/>
      <c r="BD1078" s="118"/>
      <c r="BE1078" s="118"/>
      <c r="BF1078" s="118"/>
      <c r="BG1078" s="118"/>
      <c r="BH1078" s="118"/>
      <c r="BI1078" s="118"/>
      <c r="BJ1078" s="118"/>
      <c r="BK1078" s="118"/>
      <c r="BL1078" s="118"/>
      <c r="BM1078" s="118"/>
      <c r="BN1078" s="118"/>
      <c r="BO1078" s="118"/>
      <c r="BP1078" s="118"/>
      <c r="BQ1078" s="118"/>
      <c r="BR1078" s="118"/>
      <c r="BS1078" s="118"/>
      <c r="BT1078" s="118"/>
      <c r="BU1078" s="118"/>
      <c r="BV1078" s="118"/>
      <c r="BW1078" s="118"/>
      <c r="BX1078" s="118"/>
      <c r="BY1078" s="118"/>
      <c r="BZ1078" s="118"/>
      <c r="CA1078" s="118"/>
      <c r="CB1078" s="118"/>
      <c r="CC1078" s="118"/>
      <c r="CD1078" s="118"/>
      <c r="CE1078" s="118"/>
      <c r="CF1078" s="118"/>
      <c r="CG1078" s="118"/>
      <c r="CH1078" s="118"/>
      <c r="CI1078" s="118"/>
      <c r="CJ1078" s="118"/>
      <c r="CK1078" s="118"/>
      <c r="CL1078" s="118"/>
      <c r="CM1078" s="118"/>
      <c r="CN1078" s="118"/>
      <c r="CO1078" s="118"/>
      <c r="CP1078" s="118"/>
      <c r="CQ1078" s="118"/>
      <c r="CR1078" s="118"/>
      <c r="CS1078" s="118"/>
      <c r="CT1078" s="118"/>
      <c r="CU1078" s="118"/>
      <c r="CV1078" s="118"/>
      <c r="CW1078" s="118"/>
      <c r="CX1078" s="118"/>
      <c r="CY1078" s="118"/>
      <c r="CZ1078" s="118"/>
      <c r="DA1078" s="118"/>
      <c r="DB1078" s="118"/>
      <c r="DC1078" s="118"/>
      <c r="DD1078" s="118"/>
      <c r="DE1078" s="118"/>
      <c r="DF1078" s="118"/>
      <c r="DG1078" s="118"/>
      <c r="DH1078" s="118"/>
      <c r="DI1078" s="118"/>
      <c r="DJ1078" s="118"/>
      <c r="DK1078" s="118"/>
      <c r="DL1078" s="118"/>
      <c r="DM1078" s="118"/>
      <c r="DN1078" s="118"/>
      <c r="DO1078" s="118"/>
      <c r="DP1078" s="118"/>
      <c r="DQ1078" s="118"/>
      <c r="DR1078" s="118"/>
      <c r="DS1078" s="118"/>
      <c r="DT1078" s="118"/>
      <c r="DU1078" s="118"/>
      <c r="DV1078" s="118"/>
      <c r="DW1078" s="118"/>
      <c r="DX1078" s="118"/>
      <c r="DY1078" s="118"/>
      <c r="DZ1078" s="118"/>
      <c r="EA1078" s="118"/>
      <c r="EB1078" s="118"/>
      <c r="EC1078" s="118"/>
      <c r="ED1078" s="118"/>
      <c r="EE1078" s="118"/>
      <c r="EF1078" s="118"/>
      <c r="EG1078" s="118"/>
      <c r="EH1078" s="118"/>
      <c r="EI1078" s="118"/>
      <c r="EJ1078" s="118"/>
      <c r="EK1078" s="118"/>
      <c r="EL1078" s="118"/>
      <c r="EM1078" s="118"/>
      <c r="EN1078" s="118"/>
      <c r="EO1078" s="118"/>
      <c r="EP1078" s="118"/>
      <c r="EQ1078" s="118"/>
      <c r="ER1078" s="118"/>
      <c r="ES1078" s="118"/>
      <c r="ET1078" s="118"/>
      <c r="EU1078" s="118"/>
      <c r="EV1078" s="118"/>
      <c r="EW1078" s="118"/>
      <c r="EX1078" s="118"/>
      <c r="EY1078" s="118"/>
      <c r="EZ1078" s="118"/>
      <c r="FA1078" s="118"/>
      <c r="FB1078" s="118"/>
      <c r="FC1078" s="118"/>
      <c r="FD1078" s="118"/>
      <c r="FE1078" s="118"/>
      <c r="FF1078" s="118"/>
      <c r="FG1078" s="118"/>
      <c r="FH1078" s="118"/>
      <c r="FI1078" s="118"/>
      <c r="FJ1078" s="118"/>
      <c r="FK1078" s="118"/>
      <c r="FL1078" s="118"/>
      <c r="FM1078" s="118"/>
      <c r="FN1078" s="118"/>
      <c r="FO1078" s="118"/>
      <c r="FP1078" s="118"/>
      <c r="FQ1078" s="118"/>
      <c r="FR1078" s="118"/>
      <c r="FS1078" s="118"/>
      <c r="FT1078" s="118"/>
      <c r="FU1078" s="118"/>
      <c r="FV1078" s="118"/>
      <c r="FW1078" s="118"/>
      <c r="FX1078" s="118"/>
      <c r="FY1078" s="118"/>
      <c r="FZ1078" s="118"/>
      <c r="GA1078" s="118"/>
      <c r="GB1078" s="118"/>
      <c r="GC1078" s="118"/>
      <c r="GD1078" s="118"/>
      <c r="GE1078" s="118"/>
      <c r="GF1078" s="118"/>
      <c r="GG1078" s="118"/>
      <c r="GH1078" s="118"/>
      <c r="GI1078" s="118"/>
      <c r="GJ1078" s="118"/>
      <c r="GK1078" s="118"/>
      <c r="GL1078" s="118"/>
      <c r="GM1078" s="118"/>
      <c r="GN1078" s="118"/>
      <c r="GO1078" s="118"/>
      <c r="GP1078" s="118"/>
      <c r="GQ1078" s="118"/>
      <c r="GR1078" s="118"/>
      <c r="GS1078" s="118"/>
      <c r="GT1078" s="118"/>
      <c r="GU1078" s="118"/>
      <c r="GV1078" s="118"/>
      <c r="GW1078" s="118"/>
      <c r="GX1078" s="118"/>
      <c r="GY1078" s="118"/>
    </row>
    <row r="1079" spans="1:207" s="118" customFormat="1" ht="30" customHeight="1" x14ac:dyDescent="0.25">
      <c r="A1079" s="171">
        <v>744</v>
      </c>
      <c r="B1079" s="245" t="s">
        <v>498</v>
      </c>
      <c r="C1079" s="47">
        <v>1962</v>
      </c>
      <c r="D1079" s="241" t="s">
        <v>201</v>
      </c>
      <c r="E1079" s="47" t="s">
        <v>20</v>
      </c>
      <c r="F1079" s="26">
        <v>2</v>
      </c>
      <c r="G1079" s="26">
        <v>2</v>
      </c>
      <c r="H1079" s="39">
        <f>I1079+J1079</f>
        <v>398.1</v>
      </c>
      <c r="I1079" s="124">
        <v>0</v>
      </c>
      <c r="J1079" s="39">
        <v>398.1</v>
      </c>
      <c r="K1079" s="257">
        <f t="shared" si="309"/>
        <v>1798642.01</v>
      </c>
      <c r="L1079" s="249">
        <v>0</v>
      </c>
      <c r="M1079" s="249">
        <v>0</v>
      </c>
      <c r="N1079" s="249">
        <v>0</v>
      </c>
      <c r="O1079" s="39">
        <f>'[1]Прод. прилож (2)'!$D$283</f>
        <v>1798642.01</v>
      </c>
      <c r="P1079" s="249">
        <f t="shared" si="325"/>
        <v>4518.0658377292139</v>
      </c>
      <c r="Q1079" s="41">
        <v>9673</v>
      </c>
      <c r="R1079" s="57" t="s">
        <v>91</v>
      </c>
      <c r="S1079" s="147"/>
      <c r="T1079" s="15"/>
      <c r="U1079" s="15"/>
      <c r="V1079" s="15"/>
      <c r="W1079" s="15"/>
      <c r="X1079" s="15"/>
      <c r="Y1079" s="15"/>
      <c r="Z1079" s="15"/>
      <c r="AA1079" s="15"/>
      <c r="AB1079" s="15"/>
      <c r="AC1079" s="15"/>
      <c r="AD1079" s="15"/>
      <c r="AE1079" s="15"/>
      <c r="AF1079" s="15"/>
      <c r="AG1079" s="15"/>
      <c r="AH1079" s="15"/>
      <c r="AI1079" s="15"/>
      <c r="AJ1079" s="15"/>
      <c r="AK1079" s="15"/>
      <c r="AL1079" s="15"/>
      <c r="AM1079" s="15"/>
      <c r="AN1079" s="15"/>
      <c r="AO1079" s="15"/>
      <c r="AP1079" s="15"/>
      <c r="AQ1079" s="15"/>
      <c r="AR1079" s="15"/>
      <c r="AS1079" s="15"/>
      <c r="AT1079" s="15"/>
      <c r="AU1079" s="15"/>
      <c r="AV1079" s="15"/>
      <c r="AW1079" s="15"/>
      <c r="AX1079" s="15"/>
      <c r="AY1079" s="15"/>
      <c r="AZ1079" s="15"/>
      <c r="BA1079" s="15"/>
      <c r="BB1079" s="15"/>
      <c r="BC1079" s="15"/>
      <c r="BD1079" s="15"/>
      <c r="BE1079" s="15"/>
      <c r="BF1079" s="15"/>
      <c r="BG1079" s="15"/>
      <c r="BH1079" s="15"/>
      <c r="BI1079" s="15"/>
      <c r="BJ1079" s="15"/>
      <c r="BK1079" s="15"/>
      <c r="BL1079" s="15"/>
      <c r="BM1079" s="15"/>
      <c r="BN1079" s="15"/>
      <c r="BO1079" s="15"/>
      <c r="BP1079" s="15"/>
      <c r="BQ1079" s="15"/>
      <c r="BR1079" s="15"/>
      <c r="BS1079" s="15"/>
      <c r="BT1079" s="15"/>
      <c r="BU1079" s="15"/>
      <c r="BV1079" s="15"/>
      <c r="BW1079" s="15"/>
      <c r="BX1079" s="15"/>
      <c r="BY1079" s="15"/>
      <c r="BZ1079" s="15"/>
      <c r="CA1079" s="15"/>
      <c r="CB1079" s="15"/>
      <c r="CC1079" s="15"/>
      <c r="CD1079" s="15"/>
      <c r="CE1079" s="15"/>
      <c r="CF1079" s="15"/>
      <c r="CG1079" s="15"/>
      <c r="CH1079" s="15"/>
      <c r="CI1079" s="15"/>
      <c r="CJ1079" s="15"/>
      <c r="CK1079" s="15"/>
      <c r="CL1079" s="15"/>
      <c r="CM1079" s="15"/>
      <c r="CN1079" s="15"/>
      <c r="CO1079" s="15"/>
      <c r="CP1079" s="15"/>
      <c r="CQ1079" s="15"/>
      <c r="CR1079" s="15"/>
      <c r="CS1079" s="15"/>
      <c r="CT1079" s="15"/>
      <c r="CU1079" s="15"/>
      <c r="CV1079" s="15"/>
      <c r="CW1079" s="15"/>
      <c r="CX1079" s="15"/>
      <c r="CY1079" s="15"/>
      <c r="CZ1079" s="15"/>
      <c r="DA1079" s="15"/>
      <c r="DB1079" s="15"/>
      <c r="DC1079" s="15"/>
      <c r="DD1079" s="15"/>
      <c r="DE1079" s="15"/>
      <c r="DF1079" s="15"/>
      <c r="DG1079" s="15"/>
      <c r="DH1079" s="15"/>
      <c r="DI1079" s="15"/>
      <c r="DJ1079" s="15"/>
      <c r="DK1079" s="15"/>
      <c r="DL1079" s="15"/>
      <c r="DM1079" s="15"/>
      <c r="DN1079" s="15"/>
      <c r="DO1079" s="15"/>
      <c r="DP1079" s="15"/>
      <c r="DQ1079" s="15"/>
      <c r="DR1079" s="15"/>
      <c r="DS1079" s="15"/>
      <c r="DT1079" s="15"/>
      <c r="DU1079" s="15"/>
      <c r="DV1079" s="15"/>
      <c r="DW1079" s="15"/>
      <c r="DX1079" s="15"/>
      <c r="DY1079" s="15"/>
      <c r="DZ1079" s="15"/>
      <c r="EA1079" s="15"/>
      <c r="EB1079" s="15"/>
      <c r="EC1079" s="15"/>
      <c r="ED1079" s="15"/>
      <c r="EE1079" s="15"/>
      <c r="EF1079" s="15"/>
      <c r="EG1079" s="15"/>
      <c r="EH1079" s="15"/>
      <c r="EI1079" s="15"/>
      <c r="EJ1079" s="15"/>
      <c r="EK1079" s="15"/>
      <c r="EL1079" s="15"/>
      <c r="EM1079" s="15"/>
      <c r="EN1079" s="15"/>
      <c r="EO1079" s="15"/>
      <c r="EP1079" s="15"/>
      <c r="EQ1079" s="15"/>
      <c r="ER1079" s="15"/>
      <c r="ES1079" s="15"/>
      <c r="ET1079" s="15"/>
      <c r="EU1079" s="15"/>
      <c r="EV1079" s="15"/>
      <c r="EW1079" s="15"/>
      <c r="EX1079" s="15"/>
      <c r="EY1079" s="15"/>
      <c r="EZ1079" s="15"/>
      <c r="FA1079" s="15"/>
      <c r="FB1079" s="15"/>
      <c r="FC1079" s="15"/>
      <c r="FD1079" s="15"/>
      <c r="FE1079" s="15"/>
      <c r="FF1079" s="15"/>
      <c r="FG1079" s="15"/>
      <c r="FH1079" s="15"/>
      <c r="FI1079" s="15"/>
      <c r="FJ1079" s="15"/>
      <c r="FK1079" s="15"/>
      <c r="FL1079" s="15"/>
      <c r="FM1079" s="15"/>
      <c r="FN1079" s="15"/>
      <c r="FO1079" s="15"/>
      <c r="FP1079" s="15"/>
      <c r="FQ1079" s="15"/>
      <c r="FR1079" s="15"/>
      <c r="FS1079" s="15"/>
      <c r="FT1079" s="15"/>
      <c r="FU1079" s="15"/>
      <c r="FV1079" s="15"/>
      <c r="FW1079" s="15"/>
      <c r="FX1079" s="15"/>
      <c r="FY1079" s="15"/>
      <c r="FZ1079" s="15"/>
      <c r="GA1079" s="15"/>
      <c r="GB1079" s="15"/>
      <c r="GC1079" s="15"/>
      <c r="GD1079" s="15"/>
      <c r="GE1079" s="15"/>
      <c r="GF1079" s="15"/>
      <c r="GG1079" s="15"/>
      <c r="GH1079" s="15"/>
      <c r="GI1079" s="15"/>
      <c r="GJ1079" s="15"/>
      <c r="GK1079" s="15"/>
      <c r="GL1079" s="15"/>
      <c r="GM1079" s="15"/>
      <c r="GN1079" s="15"/>
      <c r="GO1079" s="15"/>
      <c r="GP1079" s="15"/>
      <c r="GQ1079" s="15"/>
      <c r="GR1079" s="15"/>
      <c r="GS1079" s="15"/>
      <c r="GT1079" s="15"/>
      <c r="GU1079" s="15"/>
      <c r="GV1079" s="15"/>
      <c r="GW1079" s="15"/>
      <c r="GX1079" s="15"/>
      <c r="GY1079" s="15"/>
    </row>
    <row r="1080" spans="1:207" s="118" customFormat="1" ht="30" customHeight="1" x14ac:dyDescent="0.25">
      <c r="A1080" s="171">
        <v>745</v>
      </c>
      <c r="B1080" s="245" t="s">
        <v>1366</v>
      </c>
      <c r="C1080" s="47">
        <v>1979</v>
      </c>
      <c r="D1080" s="241" t="s">
        <v>201</v>
      </c>
      <c r="E1080" s="47" t="s">
        <v>22</v>
      </c>
      <c r="F1080" s="26">
        <v>5</v>
      </c>
      <c r="G1080" s="26">
        <v>4</v>
      </c>
      <c r="H1080" s="39">
        <v>4947.03</v>
      </c>
      <c r="I1080" s="124">
        <v>0</v>
      </c>
      <c r="J1080" s="39">
        <v>4947.03</v>
      </c>
      <c r="K1080" s="257">
        <f>SUM(L1080:O1080)</f>
        <v>4958804.78</v>
      </c>
      <c r="L1080" s="249">
        <v>0</v>
      </c>
      <c r="M1080" s="249">
        <v>0</v>
      </c>
      <c r="N1080" s="249">
        <v>0</v>
      </c>
      <c r="O1080" s="39">
        <f>'[1]Прод. прилож (2)'!$D$826</f>
        <v>4958804.78</v>
      </c>
      <c r="P1080" s="249">
        <f t="shared" si="325"/>
        <v>1002.3801715372659</v>
      </c>
      <c r="Q1080" s="41">
        <v>9673</v>
      </c>
      <c r="R1080" s="57" t="s">
        <v>92</v>
      </c>
      <c r="S1080" s="46"/>
      <c r="T1080" s="15"/>
      <c r="U1080" s="15"/>
      <c r="V1080" s="15"/>
      <c r="W1080" s="15"/>
      <c r="X1080" s="15"/>
      <c r="Y1080" s="15"/>
      <c r="Z1080" s="15"/>
      <c r="AA1080" s="15"/>
      <c r="AB1080" s="15"/>
      <c r="AC1080" s="15"/>
      <c r="AD1080" s="15"/>
      <c r="AE1080" s="15"/>
      <c r="AF1080" s="15"/>
      <c r="AG1080" s="15"/>
      <c r="AH1080" s="15"/>
      <c r="AI1080" s="15"/>
      <c r="AJ1080" s="15"/>
      <c r="AK1080" s="15"/>
      <c r="AL1080" s="15"/>
      <c r="AM1080" s="15"/>
      <c r="AN1080" s="15"/>
      <c r="AO1080" s="15"/>
      <c r="AP1080" s="15"/>
      <c r="AQ1080" s="15"/>
      <c r="AR1080" s="15"/>
      <c r="AS1080" s="15"/>
      <c r="AT1080" s="15"/>
      <c r="AU1080" s="15"/>
      <c r="AV1080" s="15"/>
      <c r="AW1080" s="15"/>
      <c r="AX1080" s="15"/>
      <c r="AY1080" s="15"/>
      <c r="AZ1080" s="15"/>
      <c r="BA1080" s="15"/>
      <c r="BB1080" s="15"/>
      <c r="BC1080" s="15"/>
      <c r="BD1080" s="15"/>
      <c r="BE1080" s="15"/>
      <c r="BF1080" s="15"/>
      <c r="BG1080" s="15"/>
      <c r="BH1080" s="15"/>
      <c r="BI1080" s="15"/>
      <c r="BJ1080" s="15"/>
      <c r="BK1080" s="15"/>
      <c r="BL1080" s="15"/>
      <c r="BM1080" s="15"/>
      <c r="BN1080" s="15"/>
      <c r="BO1080" s="15"/>
      <c r="BP1080" s="15"/>
      <c r="BQ1080" s="15"/>
      <c r="BR1080" s="15"/>
      <c r="BS1080" s="15"/>
      <c r="BT1080" s="15"/>
      <c r="BU1080" s="15"/>
      <c r="BV1080" s="15"/>
      <c r="BW1080" s="15"/>
      <c r="BX1080" s="15"/>
      <c r="BY1080" s="15"/>
      <c r="BZ1080" s="15"/>
      <c r="CA1080" s="15"/>
      <c r="CB1080" s="15"/>
      <c r="CC1080" s="15"/>
      <c r="CD1080" s="15"/>
      <c r="CE1080" s="15"/>
      <c r="CF1080" s="15"/>
      <c r="CG1080" s="15"/>
      <c r="CH1080" s="15"/>
      <c r="CI1080" s="15"/>
      <c r="CJ1080" s="15"/>
      <c r="CK1080" s="15"/>
      <c r="CL1080" s="15"/>
      <c r="CM1080" s="15"/>
      <c r="CN1080" s="15"/>
      <c r="CO1080" s="15"/>
      <c r="CP1080" s="15"/>
      <c r="CQ1080" s="15"/>
      <c r="CR1080" s="15"/>
      <c r="CS1080" s="15"/>
      <c r="CT1080" s="15"/>
      <c r="CU1080" s="15"/>
      <c r="CV1080" s="15"/>
      <c r="CW1080" s="15"/>
      <c r="CX1080" s="15"/>
      <c r="CY1080" s="15"/>
      <c r="CZ1080" s="15"/>
      <c r="DA1080" s="15"/>
      <c r="DB1080" s="15"/>
      <c r="DC1080" s="15"/>
      <c r="DD1080" s="15"/>
      <c r="DE1080" s="15"/>
      <c r="DF1080" s="15"/>
      <c r="DG1080" s="15"/>
      <c r="DH1080" s="15"/>
      <c r="DI1080" s="15"/>
      <c r="DJ1080" s="15"/>
      <c r="DK1080" s="15"/>
      <c r="DL1080" s="15"/>
      <c r="DM1080" s="15"/>
      <c r="DN1080" s="15"/>
      <c r="DO1080" s="15"/>
      <c r="DP1080" s="15"/>
      <c r="DQ1080" s="15"/>
      <c r="DR1080" s="15"/>
      <c r="DS1080" s="15"/>
      <c r="DT1080" s="15"/>
      <c r="DU1080" s="15"/>
      <c r="DV1080" s="15"/>
      <c r="DW1080" s="15"/>
      <c r="DX1080" s="15"/>
      <c r="DY1080" s="15"/>
      <c r="DZ1080" s="15"/>
      <c r="EA1080" s="15"/>
      <c r="EB1080" s="15"/>
      <c r="EC1080" s="15"/>
      <c r="ED1080" s="15"/>
      <c r="EE1080" s="15"/>
      <c r="EF1080" s="15"/>
      <c r="EG1080" s="15"/>
      <c r="EH1080" s="15"/>
      <c r="EI1080" s="15"/>
      <c r="EJ1080" s="15"/>
      <c r="EK1080" s="15"/>
      <c r="EL1080" s="15"/>
      <c r="EM1080" s="15"/>
      <c r="EN1080" s="15"/>
      <c r="EO1080" s="15"/>
      <c r="EP1080" s="15"/>
      <c r="EQ1080" s="15"/>
      <c r="ER1080" s="15"/>
      <c r="ES1080" s="15"/>
      <c r="ET1080" s="15"/>
      <c r="EU1080" s="15"/>
      <c r="EV1080" s="15"/>
      <c r="EW1080" s="15"/>
      <c r="EX1080" s="15"/>
      <c r="EY1080" s="15"/>
      <c r="EZ1080" s="15"/>
      <c r="FA1080" s="15"/>
      <c r="FB1080" s="15"/>
      <c r="FC1080" s="15"/>
      <c r="FD1080" s="15"/>
      <c r="FE1080" s="15"/>
      <c r="FF1080" s="15"/>
      <c r="FG1080" s="15"/>
      <c r="FH1080" s="15"/>
      <c r="FI1080" s="15"/>
      <c r="FJ1080" s="15"/>
      <c r="FK1080" s="15"/>
      <c r="FL1080" s="15"/>
      <c r="FM1080" s="15"/>
      <c r="FN1080" s="15"/>
      <c r="FO1080" s="15"/>
      <c r="FP1080" s="15"/>
      <c r="FQ1080" s="15"/>
      <c r="FR1080" s="15"/>
      <c r="FS1080" s="15"/>
      <c r="FT1080" s="15"/>
      <c r="FU1080" s="15"/>
      <c r="FV1080" s="15"/>
      <c r="FW1080" s="15"/>
      <c r="FX1080" s="15"/>
      <c r="FY1080" s="15"/>
      <c r="FZ1080" s="15"/>
      <c r="GA1080" s="15"/>
      <c r="GB1080" s="15"/>
      <c r="GC1080" s="15"/>
      <c r="GD1080" s="15"/>
      <c r="GE1080" s="15"/>
      <c r="GF1080" s="15"/>
      <c r="GG1080" s="15"/>
      <c r="GH1080" s="15"/>
      <c r="GI1080" s="15"/>
      <c r="GJ1080" s="15"/>
      <c r="GK1080" s="15"/>
      <c r="GL1080" s="15"/>
      <c r="GM1080" s="15"/>
      <c r="GN1080" s="15"/>
      <c r="GO1080" s="15"/>
      <c r="GP1080" s="15"/>
      <c r="GQ1080" s="15"/>
      <c r="GR1080" s="15"/>
      <c r="GS1080" s="15"/>
      <c r="GT1080" s="15"/>
      <c r="GU1080" s="15"/>
      <c r="GV1080" s="15"/>
      <c r="GW1080" s="15"/>
      <c r="GX1080" s="15"/>
      <c r="GY1080" s="15"/>
    </row>
    <row r="1081" spans="1:207" s="118" customFormat="1" ht="30" customHeight="1" x14ac:dyDescent="0.25">
      <c r="A1081" s="331">
        <v>746</v>
      </c>
      <c r="B1081" s="245" t="s">
        <v>1367</v>
      </c>
      <c r="C1081" s="47">
        <v>1993</v>
      </c>
      <c r="D1081" s="241" t="s">
        <v>201</v>
      </c>
      <c r="E1081" s="47" t="s">
        <v>22</v>
      </c>
      <c r="F1081" s="26">
        <v>9</v>
      </c>
      <c r="G1081" s="26">
        <v>1</v>
      </c>
      <c r="H1081" s="39">
        <v>7433.2</v>
      </c>
      <c r="I1081" s="124">
        <v>0</v>
      </c>
      <c r="J1081" s="39">
        <v>7433.2</v>
      </c>
      <c r="K1081" s="257">
        <f>SUM(L1081:O1081)</f>
        <v>4205908.8</v>
      </c>
      <c r="L1081" s="249">
        <v>0</v>
      </c>
      <c r="M1081" s="249">
        <v>0</v>
      </c>
      <c r="N1081" s="249">
        <v>0</v>
      </c>
      <c r="O1081" s="39">
        <f>'[1]Прод. прилож (2)'!$D$827</f>
        <v>4205908.8</v>
      </c>
      <c r="P1081" s="249">
        <f t="shared" si="325"/>
        <v>565.82747672603989</v>
      </c>
      <c r="Q1081" s="41">
        <v>9673</v>
      </c>
      <c r="R1081" s="57" t="s">
        <v>92</v>
      </c>
      <c r="S1081" s="46"/>
      <c r="T1081" s="15"/>
      <c r="U1081" s="15"/>
      <c r="V1081" s="15"/>
      <c r="W1081" s="15"/>
      <c r="X1081" s="15"/>
      <c r="Y1081" s="15"/>
      <c r="Z1081" s="15"/>
      <c r="AA1081" s="15"/>
      <c r="AB1081" s="15"/>
      <c r="AC1081" s="15"/>
      <c r="AD1081" s="15"/>
      <c r="AE1081" s="15"/>
      <c r="AF1081" s="15"/>
      <c r="AG1081" s="15"/>
      <c r="AH1081" s="15"/>
      <c r="AI1081" s="15"/>
      <c r="AJ1081" s="15"/>
      <c r="AK1081" s="15"/>
      <c r="AL1081" s="15"/>
      <c r="AM1081" s="15"/>
      <c r="AN1081" s="15"/>
      <c r="AO1081" s="15"/>
      <c r="AP1081" s="15"/>
      <c r="AQ1081" s="15"/>
      <c r="AR1081" s="15"/>
      <c r="AS1081" s="15"/>
      <c r="AT1081" s="15"/>
      <c r="AU1081" s="15"/>
      <c r="AV1081" s="15"/>
      <c r="AW1081" s="15"/>
      <c r="AX1081" s="15"/>
      <c r="AY1081" s="15"/>
      <c r="AZ1081" s="15"/>
      <c r="BA1081" s="15"/>
      <c r="BB1081" s="15"/>
      <c r="BC1081" s="15"/>
      <c r="BD1081" s="15"/>
      <c r="BE1081" s="15"/>
      <c r="BF1081" s="15"/>
      <c r="BG1081" s="15"/>
      <c r="BH1081" s="15"/>
      <c r="BI1081" s="15"/>
      <c r="BJ1081" s="15"/>
      <c r="BK1081" s="15"/>
      <c r="BL1081" s="15"/>
      <c r="BM1081" s="15"/>
      <c r="BN1081" s="15"/>
      <c r="BO1081" s="15"/>
      <c r="BP1081" s="15"/>
      <c r="BQ1081" s="15"/>
      <c r="BR1081" s="15"/>
      <c r="BS1081" s="15"/>
      <c r="BT1081" s="15"/>
      <c r="BU1081" s="15"/>
      <c r="BV1081" s="15"/>
      <c r="BW1081" s="15"/>
      <c r="BX1081" s="15"/>
      <c r="BY1081" s="15"/>
      <c r="BZ1081" s="15"/>
      <c r="CA1081" s="15"/>
      <c r="CB1081" s="15"/>
      <c r="CC1081" s="15"/>
      <c r="CD1081" s="15"/>
      <c r="CE1081" s="15"/>
      <c r="CF1081" s="15"/>
      <c r="CG1081" s="15"/>
      <c r="CH1081" s="15"/>
      <c r="CI1081" s="15"/>
      <c r="CJ1081" s="15"/>
      <c r="CK1081" s="15"/>
      <c r="CL1081" s="15"/>
      <c r="CM1081" s="15"/>
      <c r="CN1081" s="15"/>
      <c r="CO1081" s="15"/>
      <c r="CP1081" s="15"/>
      <c r="CQ1081" s="15"/>
      <c r="CR1081" s="15"/>
      <c r="CS1081" s="15"/>
      <c r="CT1081" s="15"/>
      <c r="CU1081" s="15"/>
      <c r="CV1081" s="15"/>
      <c r="CW1081" s="15"/>
      <c r="CX1081" s="15"/>
      <c r="CY1081" s="15"/>
      <c r="CZ1081" s="15"/>
      <c r="DA1081" s="15"/>
      <c r="DB1081" s="15"/>
      <c r="DC1081" s="15"/>
      <c r="DD1081" s="15"/>
      <c r="DE1081" s="15"/>
      <c r="DF1081" s="15"/>
      <c r="DG1081" s="15"/>
      <c r="DH1081" s="15"/>
      <c r="DI1081" s="15"/>
      <c r="DJ1081" s="15"/>
      <c r="DK1081" s="15"/>
      <c r="DL1081" s="15"/>
      <c r="DM1081" s="15"/>
      <c r="DN1081" s="15"/>
      <c r="DO1081" s="15"/>
      <c r="DP1081" s="15"/>
      <c r="DQ1081" s="15"/>
      <c r="DR1081" s="15"/>
      <c r="DS1081" s="15"/>
      <c r="DT1081" s="15"/>
      <c r="DU1081" s="15"/>
      <c r="DV1081" s="15"/>
      <c r="DW1081" s="15"/>
      <c r="DX1081" s="15"/>
      <c r="DY1081" s="15"/>
      <c r="DZ1081" s="15"/>
      <c r="EA1081" s="15"/>
      <c r="EB1081" s="15"/>
      <c r="EC1081" s="15"/>
      <c r="ED1081" s="15"/>
      <c r="EE1081" s="15"/>
      <c r="EF1081" s="15"/>
      <c r="EG1081" s="15"/>
      <c r="EH1081" s="15"/>
      <c r="EI1081" s="15"/>
      <c r="EJ1081" s="15"/>
      <c r="EK1081" s="15"/>
      <c r="EL1081" s="15"/>
      <c r="EM1081" s="15"/>
      <c r="EN1081" s="15"/>
      <c r="EO1081" s="15"/>
      <c r="EP1081" s="15"/>
      <c r="EQ1081" s="15"/>
      <c r="ER1081" s="15"/>
      <c r="ES1081" s="15"/>
      <c r="ET1081" s="15"/>
      <c r="EU1081" s="15"/>
      <c r="EV1081" s="15"/>
      <c r="EW1081" s="15"/>
      <c r="EX1081" s="15"/>
      <c r="EY1081" s="15"/>
      <c r="EZ1081" s="15"/>
      <c r="FA1081" s="15"/>
      <c r="FB1081" s="15"/>
      <c r="FC1081" s="15"/>
      <c r="FD1081" s="15"/>
      <c r="FE1081" s="15"/>
      <c r="FF1081" s="15"/>
      <c r="FG1081" s="15"/>
      <c r="FH1081" s="15"/>
      <c r="FI1081" s="15"/>
      <c r="FJ1081" s="15"/>
      <c r="FK1081" s="15"/>
      <c r="FL1081" s="15"/>
      <c r="FM1081" s="15"/>
      <c r="FN1081" s="15"/>
      <c r="FO1081" s="15"/>
      <c r="FP1081" s="15"/>
      <c r="FQ1081" s="15"/>
      <c r="FR1081" s="15"/>
      <c r="FS1081" s="15"/>
      <c r="FT1081" s="15"/>
      <c r="FU1081" s="15"/>
      <c r="FV1081" s="15"/>
      <c r="FW1081" s="15"/>
      <c r="FX1081" s="15"/>
      <c r="FY1081" s="15"/>
      <c r="FZ1081" s="15"/>
      <c r="GA1081" s="15"/>
      <c r="GB1081" s="15"/>
      <c r="GC1081" s="15"/>
      <c r="GD1081" s="15"/>
      <c r="GE1081" s="15"/>
      <c r="GF1081" s="15"/>
      <c r="GG1081" s="15"/>
      <c r="GH1081" s="15"/>
      <c r="GI1081" s="15"/>
      <c r="GJ1081" s="15"/>
      <c r="GK1081" s="15"/>
      <c r="GL1081" s="15"/>
      <c r="GM1081" s="15"/>
      <c r="GN1081" s="15"/>
      <c r="GO1081" s="15"/>
      <c r="GP1081" s="15"/>
      <c r="GQ1081" s="15"/>
      <c r="GR1081" s="15"/>
      <c r="GS1081" s="15"/>
      <c r="GT1081" s="15"/>
      <c r="GU1081" s="15"/>
      <c r="GV1081" s="15"/>
      <c r="GW1081" s="15"/>
      <c r="GX1081" s="15"/>
      <c r="GY1081" s="15"/>
    </row>
    <row r="1082" spans="1:207" s="118" customFormat="1" ht="30" customHeight="1" x14ac:dyDescent="0.25">
      <c r="A1082" s="331">
        <v>747</v>
      </c>
      <c r="B1082" s="245" t="s">
        <v>1327</v>
      </c>
      <c r="C1082" s="241">
        <v>1986</v>
      </c>
      <c r="D1082" s="241" t="s">
        <v>201</v>
      </c>
      <c r="E1082" s="241" t="s">
        <v>22</v>
      </c>
      <c r="F1082" s="248">
        <v>9</v>
      </c>
      <c r="G1082" s="248">
        <v>4</v>
      </c>
      <c r="H1082" s="41">
        <v>9708</v>
      </c>
      <c r="I1082" s="130">
        <v>0</v>
      </c>
      <c r="J1082" s="39">
        <v>9708</v>
      </c>
      <c r="K1082" s="257">
        <f>L1082+M1082+N1082+O1082</f>
        <v>13941921.51</v>
      </c>
      <c r="L1082" s="39">
        <v>0</v>
      </c>
      <c r="M1082" s="39">
        <v>0</v>
      </c>
      <c r="N1082" s="39">
        <v>0</v>
      </c>
      <c r="O1082" s="249">
        <f>'[1]Прод. прилож (2)'!$D$828</f>
        <v>13941921.51</v>
      </c>
      <c r="P1082" s="41">
        <f t="shared" ref="P1082" si="327">K1082/H1082</f>
        <v>1436.1270611866501</v>
      </c>
      <c r="Q1082" s="257">
        <v>9673</v>
      </c>
      <c r="R1082" s="57" t="s">
        <v>92</v>
      </c>
      <c r="S1082" s="92"/>
      <c r="T1082" s="91"/>
      <c r="U1082" s="91"/>
      <c r="V1082" s="91"/>
      <c r="W1082" s="91"/>
      <c r="X1082" s="91"/>
      <c r="Y1082" s="91"/>
      <c r="Z1082" s="91"/>
      <c r="AA1082" s="91"/>
      <c r="AB1082" s="91"/>
      <c r="AC1082" s="91"/>
      <c r="AD1082" s="91"/>
      <c r="AE1082" s="91"/>
      <c r="AF1082" s="91"/>
      <c r="AG1082" s="91"/>
      <c r="AH1082" s="91"/>
      <c r="AI1082" s="91"/>
      <c r="AJ1082" s="91"/>
      <c r="AK1082" s="91"/>
      <c r="AL1082" s="91"/>
      <c r="AM1082" s="91"/>
      <c r="AN1082" s="91"/>
      <c r="AO1082" s="91"/>
      <c r="AP1082" s="91"/>
      <c r="AQ1082" s="91"/>
      <c r="AR1082" s="91"/>
      <c r="AS1082" s="91"/>
      <c r="AT1082" s="91"/>
      <c r="AU1082" s="91"/>
      <c r="AV1082" s="91"/>
      <c r="AW1082" s="91"/>
      <c r="AX1082" s="91"/>
      <c r="AY1082" s="91"/>
      <c r="AZ1082" s="91"/>
      <c r="BA1082" s="91"/>
      <c r="BB1082" s="91"/>
      <c r="BC1082" s="91"/>
      <c r="BD1082" s="91"/>
      <c r="BE1082" s="91"/>
      <c r="BF1082" s="91"/>
      <c r="BG1082" s="91"/>
      <c r="BH1082" s="91"/>
      <c r="BI1082" s="91"/>
      <c r="BJ1082" s="91"/>
      <c r="BK1082" s="91"/>
      <c r="BL1082" s="91"/>
      <c r="BM1082" s="91"/>
      <c r="BN1082" s="91"/>
      <c r="BO1082" s="91"/>
      <c r="BP1082" s="91"/>
      <c r="BQ1082" s="91"/>
      <c r="BR1082" s="91"/>
      <c r="BS1082" s="91"/>
      <c r="BT1082" s="91"/>
      <c r="BU1082" s="91"/>
      <c r="BV1082" s="91"/>
      <c r="BW1082" s="91"/>
      <c r="BX1082" s="91"/>
      <c r="BY1082" s="91"/>
      <c r="BZ1082" s="91"/>
      <c r="CA1082" s="91"/>
      <c r="CB1082" s="91"/>
      <c r="CC1082" s="91"/>
      <c r="CD1082" s="91"/>
      <c r="CE1082" s="91"/>
      <c r="CF1082" s="91"/>
      <c r="CG1082" s="91"/>
      <c r="CH1082" s="91"/>
      <c r="CI1082" s="91"/>
      <c r="CJ1082" s="91"/>
      <c r="CK1082" s="91"/>
      <c r="CL1082" s="91"/>
      <c r="CM1082" s="91"/>
      <c r="CN1082" s="91"/>
      <c r="CO1082" s="91"/>
      <c r="CP1082" s="91"/>
      <c r="CQ1082" s="91"/>
      <c r="CR1082" s="91"/>
      <c r="CS1082" s="91"/>
      <c r="CT1082" s="91"/>
      <c r="CU1082" s="91"/>
      <c r="CV1082" s="91"/>
      <c r="CW1082" s="91"/>
      <c r="CX1082" s="91"/>
      <c r="CY1082" s="91"/>
      <c r="CZ1082" s="91"/>
      <c r="DA1082" s="91"/>
      <c r="DB1082" s="91"/>
      <c r="DC1082" s="91"/>
      <c r="DD1082" s="91"/>
      <c r="DE1082" s="91"/>
      <c r="DF1082" s="91"/>
      <c r="DG1082" s="91"/>
      <c r="DH1082" s="91"/>
      <c r="DI1082" s="91"/>
      <c r="DJ1082" s="91"/>
      <c r="DK1082" s="91"/>
      <c r="DL1082" s="91"/>
      <c r="DM1082" s="91"/>
      <c r="DN1082" s="91"/>
      <c r="DO1082" s="91"/>
      <c r="DP1082" s="91"/>
      <c r="DQ1082" s="91"/>
      <c r="DR1082" s="91"/>
      <c r="DS1082" s="91"/>
      <c r="DT1082" s="91"/>
      <c r="DU1082" s="91"/>
      <c r="DV1082" s="91"/>
      <c r="DW1082" s="91"/>
      <c r="DX1082" s="91"/>
      <c r="DY1082" s="91"/>
      <c r="DZ1082" s="91"/>
      <c r="EA1082" s="91"/>
      <c r="EB1082" s="91"/>
      <c r="EC1082" s="91"/>
      <c r="ED1082" s="91"/>
      <c r="EE1082" s="91"/>
      <c r="EF1082" s="91"/>
      <c r="EG1082" s="91"/>
      <c r="EH1082" s="91"/>
      <c r="EI1082" s="91"/>
      <c r="EJ1082" s="91"/>
      <c r="EK1082" s="91"/>
      <c r="EL1082" s="91"/>
      <c r="EM1082" s="91"/>
      <c r="EN1082" s="91"/>
      <c r="EO1082" s="91"/>
      <c r="EP1082" s="91"/>
      <c r="EQ1082" s="91"/>
      <c r="ER1082" s="91"/>
      <c r="ES1082" s="91"/>
      <c r="ET1082" s="91"/>
      <c r="EU1082" s="91"/>
      <c r="EV1082" s="91"/>
      <c r="EW1082" s="91"/>
      <c r="EX1082" s="91"/>
      <c r="EY1082" s="91"/>
      <c r="EZ1082" s="91"/>
      <c r="FA1082" s="91"/>
      <c r="FB1082" s="91"/>
      <c r="FC1082" s="91"/>
      <c r="FD1082" s="91"/>
      <c r="FE1082" s="91"/>
      <c r="FF1082" s="91"/>
      <c r="FG1082" s="91"/>
      <c r="FH1082" s="91"/>
      <c r="FI1082" s="91"/>
      <c r="FJ1082" s="91"/>
      <c r="FK1082" s="91"/>
      <c r="FL1082" s="91"/>
      <c r="FM1082" s="91"/>
      <c r="FN1082" s="91"/>
      <c r="FO1082" s="91"/>
      <c r="FP1082" s="91"/>
      <c r="FQ1082" s="91"/>
      <c r="FR1082" s="91"/>
      <c r="FS1082" s="91"/>
      <c r="FT1082" s="91"/>
      <c r="FU1082" s="91"/>
      <c r="FV1082" s="91"/>
      <c r="FW1082" s="91"/>
      <c r="FX1082" s="91"/>
      <c r="FY1082" s="91"/>
      <c r="FZ1082" s="91"/>
      <c r="GA1082" s="91"/>
      <c r="GB1082" s="91"/>
      <c r="GC1082" s="91"/>
      <c r="GD1082" s="91"/>
      <c r="GE1082" s="91"/>
      <c r="GF1082" s="91"/>
      <c r="GG1082" s="91"/>
      <c r="GH1082" s="91"/>
      <c r="GI1082" s="91"/>
      <c r="GJ1082" s="91"/>
      <c r="GK1082" s="91"/>
      <c r="GL1082" s="91"/>
      <c r="GM1082" s="91"/>
      <c r="GN1082" s="91"/>
      <c r="GO1082" s="91"/>
      <c r="GP1082" s="91"/>
      <c r="GQ1082" s="91"/>
      <c r="GR1082" s="91"/>
      <c r="GS1082" s="91"/>
      <c r="GT1082" s="91"/>
      <c r="GU1082" s="91"/>
      <c r="GV1082" s="91"/>
      <c r="GW1082" s="91"/>
      <c r="GX1082" s="91"/>
      <c r="GY1082" s="91"/>
    </row>
    <row r="1083" spans="1:207" s="118" customFormat="1" ht="30" customHeight="1" x14ac:dyDescent="0.25">
      <c r="A1083" s="331">
        <v>748</v>
      </c>
      <c r="B1083" s="245" t="s">
        <v>1099</v>
      </c>
      <c r="C1083" s="241">
        <v>1961</v>
      </c>
      <c r="D1083" s="241" t="s">
        <v>201</v>
      </c>
      <c r="E1083" s="241" t="s">
        <v>22</v>
      </c>
      <c r="F1083" s="248">
        <v>9</v>
      </c>
      <c r="G1083" s="248">
        <v>4</v>
      </c>
      <c r="H1083" s="41">
        <v>7753.4</v>
      </c>
      <c r="I1083" s="130">
        <v>0</v>
      </c>
      <c r="J1083" s="39">
        <v>7753.4</v>
      </c>
      <c r="K1083" s="257">
        <f t="shared" si="309"/>
        <v>4017979.39</v>
      </c>
      <c r="L1083" s="39">
        <v>0</v>
      </c>
      <c r="M1083" s="39">
        <v>0</v>
      </c>
      <c r="N1083" s="39">
        <v>0</v>
      </c>
      <c r="O1083" s="249">
        <f>'[1]Прод. прилож (2)'!$D$829</f>
        <v>4017979.39</v>
      </c>
      <c r="P1083" s="41">
        <f t="shared" si="325"/>
        <v>518.22160471535074</v>
      </c>
      <c r="Q1083" s="257">
        <v>9673</v>
      </c>
      <c r="R1083" s="57" t="s">
        <v>92</v>
      </c>
      <c r="S1083" s="92"/>
      <c r="T1083" s="91"/>
      <c r="U1083" s="91"/>
      <c r="V1083" s="91"/>
      <c r="W1083" s="91"/>
      <c r="X1083" s="91"/>
      <c r="Y1083" s="91"/>
      <c r="Z1083" s="91"/>
      <c r="AA1083" s="91"/>
      <c r="AB1083" s="91"/>
      <c r="AC1083" s="91"/>
      <c r="AD1083" s="91"/>
      <c r="AE1083" s="91"/>
      <c r="AF1083" s="91"/>
      <c r="AG1083" s="91"/>
      <c r="AH1083" s="91"/>
      <c r="AI1083" s="91"/>
      <c r="AJ1083" s="91"/>
      <c r="AK1083" s="91"/>
      <c r="AL1083" s="91"/>
      <c r="AM1083" s="91"/>
      <c r="AN1083" s="91"/>
      <c r="AO1083" s="91"/>
      <c r="AP1083" s="91"/>
      <c r="AQ1083" s="91"/>
      <c r="AR1083" s="91"/>
      <c r="AS1083" s="91"/>
      <c r="AT1083" s="91"/>
      <c r="AU1083" s="91"/>
      <c r="AV1083" s="91"/>
      <c r="AW1083" s="91"/>
      <c r="AX1083" s="91"/>
      <c r="AY1083" s="91"/>
      <c r="AZ1083" s="91"/>
      <c r="BA1083" s="91"/>
      <c r="BB1083" s="91"/>
      <c r="BC1083" s="91"/>
      <c r="BD1083" s="91"/>
      <c r="BE1083" s="91"/>
      <c r="BF1083" s="91"/>
      <c r="BG1083" s="91"/>
      <c r="BH1083" s="91"/>
      <c r="BI1083" s="91"/>
      <c r="BJ1083" s="91"/>
      <c r="BK1083" s="91"/>
      <c r="BL1083" s="91"/>
      <c r="BM1083" s="91"/>
      <c r="BN1083" s="91"/>
      <c r="BO1083" s="91"/>
      <c r="BP1083" s="91"/>
      <c r="BQ1083" s="91"/>
      <c r="BR1083" s="91"/>
      <c r="BS1083" s="91"/>
      <c r="BT1083" s="91"/>
      <c r="BU1083" s="91"/>
      <c r="BV1083" s="91"/>
      <c r="BW1083" s="91"/>
      <c r="BX1083" s="91"/>
      <c r="BY1083" s="91"/>
      <c r="BZ1083" s="91"/>
      <c r="CA1083" s="91"/>
      <c r="CB1083" s="91"/>
      <c r="CC1083" s="91"/>
      <c r="CD1083" s="91"/>
      <c r="CE1083" s="91"/>
      <c r="CF1083" s="91"/>
      <c r="CG1083" s="91"/>
      <c r="CH1083" s="91"/>
      <c r="CI1083" s="91"/>
      <c r="CJ1083" s="91"/>
      <c r="CK1083" s="91"/>
      <c r="CL1083" s="91"/>
      <c r="CM1083" s="91"/>
      <c r="CN1083" s="91"/>
      <c r="CO1083" s="91"/>
      <c r="CP1083" s="91"/>
      <c r="CQ1083" s="91"/>
      <c r="CR1083" s="91"/>
      <c r="CS1083" s="91"/>
      <c r="CT1083" s="91"/>
      <c r="CU1083" s="91"/>
      <c r="CV1083" s="91"/>
      <c r="CW1083" s="91"/>
      <c r="CX1083" s="91"/>
      <c r="CY1083" s="91"/>
      <c r="CZ1083" s="91"/>
      <c r="DA1083" s="91"/>
      <c r="DB1083" s="91"/>
      <c r="DC1083" s="91"/>
      <c r="DD1083" s="91"/>
      <c r="DE1083" s="91"/>
      <c r="DF1083" s="91"/>
      <c r="DG1083" s="91"/>
      <c r="DH1083" s="91"/>
      <c r="DI1083" s="91"/>
      <c r="DJ1083" s="91"/>
      <c r="DK1083" s="91"/>
      <c r="DL1083" s="91"/>
      <c r="DM1083" s="91"/>
      <c r="DN1083" s="91"/>
      <c r="DO1083" s="91"/>
      <c r="DP1083" s="91"/>
      <c r="DQ1083" s="91"/>
      <c r="DR1083" s="91"/>
      <c r="DS1083" s="91"/>
      <c r="DT1083" s="91"/>
      <c r="DU1083" s="91"/>
      <c r="DV1083" s="91"/>
      <c r="DW1083" s="91"/>
      <c r="DX1083" s="91"/>
      <c r="DY1083" s="91"/>
      <c r="DZ1083" s="91"/>
      <c r="EA1083" s="91"/>
      <c r="EB1083" s="91"/>
      <c r="EC1083" s="91"/>
      <c r="ED1083" s="91"/>
      <c r="EE1083" s="91"/>
      <c r="EF1083" s="91"/>
      <c r="EG1083" s="91"/>
      <c r="EH1083" s="91"/>
      <c r="EI1083" s="91"/>
      <c r="EJ1083" s="91"/>
      <c r="EK1083" s="91"/>
      <c r="EL1083" s="91"/>
      <c r="EM1083" s="91"/>
      <c r="EN1083" s="91"/>
      <c r="EO1083" s="91"/>
      <c r="EP1083" s="91"/>
      <c r="EQ1083" s="91"/>
      <c r="ER1083" s="91"/>
      <c r="ES1083" s="91"/>
      <c r="ET1083" s="91"/>
      <c r="EU1083" s="91"/>
      <c r="EV1083" s="91"/>
      <c r="EW1083" s="91"/>
      <c r="EX1083" s="91"/>
      <c r="EY1083" s="91"/>
      <c r="EZ1083" s="91"/>
      <c r="FA1083" s="91"/>
      <c r="FB1083" s="91"/>
      <c r="FC1083" s="91"/>
      <c r="FD1083" s="91"/>
      <c r="FE1083" s="91"/>
      <c r="FF1083" s="91"/>
      <c r="FG1083" s="91"/>
      <c r="FH1083" s="91"/>
      <c r="FI1083" s="91"/>
      <c r="FJ1083" s="91"/>
      <c r="FK1083" s="91"/>
      <c r="FL1083" s="91"/>
      <c r="FM1083" s="91"/>
      <c r="FN1083" s="91"/>
      <c r="FO1083" s="91"/>
      <c r="FP1083" s="91"/>
      <c r="FQ1083" s="91"/>
      <c r="FR1083" s="91"/>
      <c r="FS1083" s="91"/>
      <c r="FT1083" s="91"/>
      <c r="FU1083" s="91"/>
      <c r="FV1083" s="91"/>
      <c r="FW1083" s="91"/>
      <c r="FX1083" s="91"/>
      <c r="FY1083" s="91"/>
      <c r="FZ1083" s="91"/>
      <c r="GA1083" s="91"/>
      <c r="GB1083" s="91"/>
      <c r="GC1083" s="91"/>
      <c r="GD1083" s="91"/>
      <c r="GE1083" s="91"/>
      <c r="GF1083" s="91"/>
      <c r="GG1083" s="91"/>
      <c r="GH1083" s="91"/>
      <c r="GI1083" s="91"/>
      <c r="GJ1083" s="91"/>
      <c r="GK1083" s="91"/>
      <c r="GL1083" s="91"/>
      <c r="GM1083" s="91"/>
      <c r="GN1083" s="91"/>
      <c r="GO1083" s="91"/>
      <c r="GP1083" s="91"/>
      <c r="GQ1083" s="91"/>
      <c r="GR1083" s="91"/>
      <c r="GS1083" s="91"/>
      <c r="GT1083" s="91"/>
      <c r="GU1083" s="91"/>
      <c r="GV1083" s="91"/>
      <c r="GW1083" s="91"/>
      <c r="GX1083" s="91"/>
      <c r="GY1083" s="91"/>
    </row>
    <row r="1084" spans="1:207" s="15" customFormat="1" ht="30" customHeight="1" x14ac:dyDescent="0.25">
      <c r="A1084" s="331">
        <v>749</v>
      </c>
      <c r="B1084" s="245" t="s">
        <v>499</v>
      </c>
      <c r="C1084" s="47">
        <v>1966</v>
      </c>
      <c r="D1084" s="241" t="s">
        <v>201</v>
      </c>
      <c r="E1084" s="47" t="s">
        <v>20</v>
      </c>
      <c r="F1084" s="247">
        <v>5</v>
      </c>
      <c r="G1084" s="247">
        <v>4</v>
      </c>
      <c r="H1084" s="39">
        <f>I1084+J1084</f>
        <v>3270.37</v>
      </c>
      <c r="I1084" s="39">
        <v>741.9</v>
      </c>
      <c r="J1084" s="39">
        <v>2528.4699999999998</v>
      </c>
      <c r="K1084" s="257">
        <f t="shared" si="309"/>
        <v>50000</v>
      </c>
      <c r="L1084" s="249">
        <v>0</v>
      </c>
      <c r="M1084" s="249">
        <v>0</v>
      </c>
      <c r="N1084" s="249">
        <v>0</v>
      </c>
      <c r="O1084" s="39">
        <f>'[1]Прод. прилож (2)'!$D$1500</f>
        <v>50000</v>
      </c>
      <c r="P1084" s="249">
        <f t="shared" si="325"/>
        <v>15.288789953430346</v>
      </c>
      <c r="Q1084" s="41">
        <v>9673</v>
      </c>
      <c r="R1084" s="57" t="s">
        <v>93</v>
      </c>
      <c r="S1084" s="46"/>
    </row>
    <row r="1085" spans="1:207" s="15" customFormat="1" ht="30" customHeight="1" x14ac:dyDescent="0.25">
      <c r="A1085" s="331">
        <v>750</v>
      </c>
      <c r="B1085" s="245" t="s">
        <v>694</v>
      </c>
      <c r="C1085" s="47">
        <v>1960</v>
      </c>
      <c r="D1085" s="241" t="s">
        <v>201</v>
      </c>
      <c r="E1085" s="241" t="s">
        <v>500</v>
      </c>
      <c r="F1085" s="26">
        <v>2</v>
      </c>
      <c r="G1085" s="26">
        <v>2</v>
      </c>
      <c r="H1085" s="39">
        <v>284.3</v>
      </c>
      <c r="I1085" s="124">
        <v>0</v>
      </c>
      <c r="J1085" s="39">
        <v>195.5</v>
      </c>
      <c r="K1085" s="257">
        <f t="shared" si="309"/>
        <v>2015000</v>
      </c>
      <c r="L1085" s="249">
        <v>0</v>
      </c>
      <c r="M1085" s="249">
        <v>0</v>
      </c>
      <c r="N1085" s="249">
        <v>0</v>
      </c>
      <c r="O1085" s="39">
        <f>'[1]Прод. прилож (2)'!$D$284</f>
        <v>2015000</v>
      </c>
      <c r="P1085" s="249">
        <f t="shared" si="325"/>
        <v>7087.5835385156524</v>
      </c>
      <c r="Q1085" s="41">
        <v>9673</v>
      </c>
      <c r="R1085" s="57" t="s">
        <v>91</v>
      </c>
      <c r="S1085" s="147"/>
    </row>
    <row r="1086" spans="1:207" s="118" customFormat="1" ht="30" customHeight="1" x14ac:dyDescent="0.25">
      <c r="A1086" s="331">
        <v>751</v>
      </c>
      <c r="B1086" s="245" t="s">
        <v>695</v>
      </c>
      <c r="C1086" s="241">
        <v>1960</v>
      </c>
      <c r="D1086" s="241" t="s">
        <v>201</v>
      </c>
      <c r="E1086" s="241" t="s">
        <v>500</v>
      </c>
      <c r="F1086" s="26">
        <v>2</v>
      </c>
      <c r="G1086" s="26">
        <v>2</v>
      </c>
      <c r="H1086" s="39">
        <v>284.3</v>
      </c>
      <c r="I1086" s="124">
        <v>0</v>
      </c>
      <c r="J1086" s="39">
        <v>195.5</v>
      </c>
      <c r="K1086" s="257">
        <f t="shared" si="309"/>
        <v>2018100</v>
      </c>
      <c r="L1086" s="249">
        <v>0</v>
      </c>
      <c r="M1086" s="249">
        <v>0</v>
      </c>
      <c r="N1086" s="249">
        <v>0</v>
      </c>
      <c r="O1086" s="39">
        <f>'[1]Прод. прилож (2)'!$D$285</f>
        <v>2018100</v>
      </c>
      <c r="P1086" s="249">
        <f t="shared" si="325"/>
        <v>7098.4875131902918</v>
      </c>
      <c r="Q1086" s="41">
        <v>9673</v>
      </c>
      <c r="R1086" s="57" t="s">
        <v>91</v>
      </c>
      <c r="S1086" s="147"/>
      <c r="T1086" s="16"/>
      <c r="U1086" s="15"/>
      <c r="V1086" s="15"/>
      <c r="W1086" s="15"/>
      <c r="X1086" s="15"/>
      <c r="Y1086" s="15"/>
      <c r="Z1086" s="15"/>
      <c r="AA1086" s="15"/>
      <c r="AB1086" s="15"/>
      <c r="AC1086" s="15"/>
      <c r="AD1086" s="15"/>
      <c r="AE1086" s="15"/>
      <c r="AF1086" s="15"/>
      <c r="AG1086" s="15"/>
      <c r="AH1086" s="15"/>
      <c r="AI1086" s="15"/>
      <c r="AJ1086" s="15"/>
      <c r="AK1086" s="15"/>
      <c r="AL1086" s="15"/>
      <c r="AM1086" s="15"/>
      <c r="AN1086" s="15"/>
      <c r="AO1086" s="15"/>
      <c r="AP1086" s="15"/>
      <c r="AQ1086" s="15"/>
      <c r="AR1086" s="15"/>
      <c r="AS1086" s="15"/>
      <c r="AT1086" s="15"/>
      <c r="AU1086" s="15"/>
      <c r="AV1086" s="15"/>
      <c r="AW1086" s="15"/>
      <c r="AX1086" s="15"/>
      <c r="AY1086" s="15"/>
      <c r="AZ1086" s="15"/>
      <c r="BA1086" s="15"/>
      <c r="BB1086" s="15"/>
      <c r="BC1086" s="15"/>
      <c r="BD1086" s="15"/>
      <c r="BE1086" s="15"/>
      <c r="BF1086" s="15"/>
      <c r="BG1086" s="15"/>
      <c r="BH1086" s="15"/>
      <c r="BI1086" s="15"/>
      <c r="BJ1086" s="15"/>
      <c r="BK1086" s="15"/>
      <c r="BL1086" s="15"/>
      <c r="BM1086" s="15"/>
      <c r="BN1086" s="15"/>
      <c r="BO1086" s="15"/>
      <c r="BP1086" s="15"/>
      <c r="BQ1086" s="15"/>
      <c r="BR1086" s="15"/>
      <c r="BS1086" s="15"/>
      <c r="BT1086" s="15"/>
      <c r="BU1086" s="15"/>
      <c r="BV1086" s="15"/>
      <c r="BW1086" s="15"/>
      <c r="BX1086" s="15"/>
      <c r="BY1086" s="15"/>
      <c r="BZ1086" s="15"/>
      <c r="CA1086" s="15"/>
      <c r="CB1086" s="15"/>
      <c r="CC1086" s="15"/>
      <c r="CD1086" s="15"/>
      <c r="CE1086" s="15"/>
      <c r="CF1086" s="15"/>
      <c r="CG1086" s="15"/>
      <c r="CH1086" s="15"/>
      <c r="CI1086" s="15"/>
      <c r="CJ1086" s="15"/>
      <c r="CK1086" s="15"/>
      <c r="CL1086" s="15"/>
      <c r="CM1086" s="15"/>
      <c r="CN1086" s="15"/>
      <c r="CO1086" s="15"/>
      <c r="CP1086" s="15"/>
      <c r="CQ1086" s="15"/>
      <c r="CR1086" s="15"/>
      <c r="CS1086" s="15"/>
      <c r="CT1086" s="15"/>
      <c r="CU1086" s="15"/>
      <c r="CV1086" s="15"/>
      <c r="CW1086" s="15"/>
      <c r="CX1086" s="15"/>
      <c r="CY1086" s="15"/>
      <c r="CZ1086" s="15"/>
      <c r="DA1086" s="15"/>
      <c r="DB1086" s="15"/>
      <c r="DC1086" s="15"/>
      <c r="DD1086" s="15"/>
      <c r="DE1086" s="15"/>
      <c r="DF1086" s="15"/>
      <c r="DG1086" s="15"/>
      <c r="DH1086" s="15"/>
      <c r="DI1086" s="15"/>
      <c r="DJ1086" s="15"/>
      <c r="DK1086" s="15"/>
      <c r="DL1086" s="15"/>
      <c r="DM1086" s="15"/>
      <c r="DN1086" s="15"/>
      <c r="DO1086" s="15"/>
      <c r="DP1086" s="15"/>
      <c r="DQ1086" s="15"/>
      <c r="DR1086" s="15"/>
      <c r="DS1086" s="15"/>
      <c r="DT1086" s="15"/>
      <c r="DU1086" s="15"/>
      <c r="DV1086" s="15"/>
      <c r="DW1086" s="15"/>
      <c r="DX1086" s="15"/>
      <c r="DY1086" s="15"/>
      <c r="DZ1086" s="15"/>
      <c r="EA1086" s="15"/>
      <c r="EB1086" s="15"/>
      <c r="EC1086" s="15"/>
      <c r="ED1086" s="15"/>
      <c r="EE1086" s="15"/>
      <c r="EF1086" s="15"/>
      <c r="EG1086" s="15"/>
      <c r="EH1086" s="15"/>
      <c r="EI1086" s="15"/>
      <c r="EJ1086" s="15"/>
      <c r="EK1086" s="15"/>
      <c r="EL1086" s="15"/>
      <c r="EM1086" s="15"/>
      <c r="EN1086" s="15"/>
      <c r="EO1086" s="15"/>
      <c r="EP1086" s="15"/>
      <c r="EQ1086" s="15"/>
      <c r="ER1086" s="15"/>
      <c r="ES1086" s="15"/>
      <c r="ET1086" s="15"/>
      <c r="EU1086" s="15"/>
      <c r="EV1086" s="15"/>
      <c r="EW1086" s="15"/>
      <c r="EX1086" s="15"/>
      <c r="EY1086" s="15"/>
      <c r="EZ1086" s="15"/>
      <c r="FA1086" s="15"/>
      <c r="FB1086" s="15"/>
      <c r="FC1086" s="15"/>
      <c r="FD1086" s="15"/>
      <c r="FE1086" s="15"/>
      <c r="FF1086" s="15"/>
      <c r="FG1086" s="15"/>
      <c r="FH1086" s="15"/>
      <c r="FI1086" s="15"/>
      <c r="FJ1086" s="15"/>
      <c r="FK1086" s="15"/>
      <c r="FL1086" s="15"/>
      <c r="FM1086" s="15"/>
      <c r="FN1086" s="15"/>
      <c r="FO1086" s="15"/>
      <c r="FP1086" s="15"/>
      <c r="FQ1086" s="15"/>
      <c r="FR1086" s="15"/>
      <c r="FS1086" s="15"/>
      <c r="FT1086" s="15"/>
      <c r="FU1086" s="15"/>
      <c r="FV1086" s="15"/>
      <c r="FW1086" s="15"/>
      <c r="FX1086" s="15"/>
      <c r="FY1086" s="15"/>
      <c r="FZ1086" s="15"/>
      <c r="GA1086" s="15"/>
      <c r="GB1086" s="15"/>
      <c r="GC1086" s="15"/>
      <c r="GD1086" s="15"/>
      <c r="GE1086" s="15"/>
      <c r="GF1086" s="15"/>
      <c r="GG1086" s="15"/>
      <c r="GH1086" s="15"/>
      <c r="GI1086" s="15"/>
      <c r="GJ1086" s="15"/>
      <c r="GK1086" s="15"/>
      <c r="GL1086" s="15"/>
      <c r="GM1086" s="15"/>
      <c r="GN1086" s="15"/>
      <c r="GO1086" s="15"/>
      <c r="GP1086" s="15"/>
      <c r="GQ1086" s="15"/>
      <c r="GR1086" s="15"/>
      <c r="GS1086" s="15"/>
      <c r="GT1086" s="15"/>
      <c r="GU1086" s="15"/>
      <c r="GV1086" s="15"/>
      <c r="GW1086" s="15"/>
      <c r="GX1086" s="15"/>
      <c r="GY1086" s="15"/>
    </row>
    <row r="1087" spans="1:207" s="118" customFormat="1" ht="30" customHeight="1" x14ac:dyDescent="0.25">
      <c r="A1087" s="331">
        <v>752</v>
      </c>
      <c r="B1087" s="83" t="s">
        <v>501</v>
      </c>
      <c r="C1087" s="47">
        <v>1964</v>
      </c>
      <c r="D1087" s="241" t="s">
        <v>201</v>
      </c>
      <c r="E1087" s="47" t="s">
        <v>20</v>
      </c>
      <c r="F1087" s="26">
        <v>4</v>
      </c>
      <c r="G1087" s="26">
        <v>2</v>
      </c>
      <c r="H1087" s="39">
        <f>I1087+J1087</f>
        <v>1330.5</v>
      </c>
      <c r="I1087" s="124">
        <v>0</v>
      </c>
      <c r="J1087" s="39">
        <v>1330.5</v>
      </c>
      <c r="K1087" s="257">
        <f t="shared" si="309"/>
        <v>48202.13</v>
      </c>
      <c r="L1087" s="249">
        <v>0</v>
      </c>
      <c r="M1087" s="249">
        <v>0</v>
      </c>
      <c r="N1087" s="249">
        <v>0</v>
      </c>
      <c r="O1087" s="39">
        <f>'[1]Прод. прилож (2)'!$D$830</f>
        <v>48202.13</v>
      </c>
      <c r="P1087" s="249">
        <f t="shared" si="325"/>
        <v>36.228583239383688</v>
      </c>
      <c r="Q1087" s="41">
        <v>9673</v>
      </c>
      <c r="R1087" s="57" t="s">
        <v>92</v>
      </c>
      <c r="S1087" s="46"/>
      <c r="T1087" s="15"/>
      <c r="U1087" s="15"/>
      <c r="V1087" s="15"/>
      <c r="W1087" s="15"/>
      <c r="X1087" s="15"/>
      <c r="Y1087" s="15"/>
      <c r="Z1087" s="15"/>
      <c r="AA1087" s="15"/>
      <c r="AB1087" s="15"/>
      <c r="AC1087" s="15"/>
      <c r="AD1087" s="15"/>
      <c r="AE1087" s="15"/>
      <c r="AF1087" s="15"/>
      <c r="AG1087" s="15"/>
      <c r="AH1087" s="15"/>
      <c r="AI1087" s="15"/>
      <c r="AJ1087" s="15"/>
      <c r="AK1087" s="15"/>
      <c r="AL1087" s="15"/>
      <c r="AM1087" s="15"/>
      <c r="AN1087" s="15"/>
      <c r="AO1087" s="15"/>
      <c r="AP1087" s="15"/>
      <c r="AQ1087" s="15"/>
      <c r="AR1087" s="15"/>
      <c r="AS1087" s="15"/>
      <c r="AT1087" s="15"/>
      <c r="AU1087" s="15"/>
      <c r="AV1087" s="15"/>
      <c r="AW1087" s="15"/>
      <c r="AX1087" s="15"/>
      <c r="AY1087" s="15"/>
      <c r="AZ1087" s="15"/>
      <c r="BA1087" s="15"/>
      <c r="BB1087" s="15"/>
      <c r="BC1087" s="15"/>
      <c r="BD1087" s="15"/>
      <c r="BE1087" s="15"/>
      <c r="BF1087" s="15"/>
      <c r="BG1087" s="15"/>
      <c r="BH1087" s="15"/>
      <c r="BI1087" s="15"/>
      <c r="BJ1087" s="15"/>
      <c r="BK1087" s="15"/>
      <c r="BL1087" s="15"/>
      <c r="BM1087" s="15"/>
      <c r="BN1087" s="15"/>
      <c r="BO1087" s="15"/>
      <c r="BP1087" s="15"/>
      <c r="BQ1087" s="15"/>
      <c r="BR1087" s="15"/>
      <c r="BS1087" s="15"/>
      <c r="BT1087" s="15"/>
      <c r="BU1087" s="15"/>
      <c r="BV1087" s="15"/>
      <c r="BW1087" s="15"/>
      <c r="BX1087" s="15"/>
      <c r="BY1087" s="15"/>
      <c r="BZ1087" s="15"/>
      <c r="CA1087" s="15"/>
      <c r="CB1087" s="15"/>
      <c r="CC1087" s="15"/>
      <c r="CD1087" s="15"/>
      <c r="CE1087" s="15"/>
      <c r="CF1087" s="15"/>
      <c r="CG1087" s="15"/>
      <c r="CH1087" s="15"/>
      <c r="CI1087" s="15"/>
      <c r="CJ1087" s="15"/>
      <c r="CK1087" s="15"/>
      <c r="CL1087" s="15"/>
      <c r="CM1087" s="15"/>
      <c r="CN1087" s="15"/>
      <c r="CO1087" s="15"/>
      <c r="CP1087" s="15"/>
      <c r="CQ1087" s="15"/>
      <c r="CR1087" s="15"/>
      <c r="CS1087" s="15"/>
      <c r="CT1087" s="15"/>
      <c r="CU1087" s="15"/>
      <c r="CV1087" s="15"/>
      <c r="CW1087" s="15"/>
      <c r="CX1087" s="15"/>
      <c r="CY1087" s="15"/>
      <c r="CZ1087" s="15"/>
      <c r="DA1087" s="15"/>
      <c r="DB1087" s="15"/>
      <c r="DC1087" s="15"/>
      <c r="DD1087" s="15"/>
      <c r="DE1087" s="15"/>
      <c r="DF1087" s="15"/>
      <c r="DG1087" s="15"/>
      <c r="DH1087" s="15"/>
      <c r="DI1087" s="15"/>
      <c r="DJ1087" s="15"/>
      <c r="DK1087" s="15"/>
      <c r="DL1087" s="15"/>
      <c r="DM1087" s="15"/>
      <c r="DN1087" s="15"/>
      <c r="DO1087" s="15"/>
      <c r="DP1087" s="15"/>
      <c r="DQ1087" s="15"/>
      <c r="DR1087" s="15"/>
      <c r="DS1087" s="15"/>
      <c r="DT1087" s="15"/>
      <c r="DU1087" s="15"/>
      <c r="DV1087" s="15"/>
      <c r="DW1087" s="15"/>
      <c r="DX1087" s="15"/>
      <c r="DY1087" s="15"/>
      <c r="DZ1087" s="15"/>
      <c r="EA1087" s="15"/>
      <c r="EB1087" s="15"/>
      <c r="EC1087" s="15"/>
      <c r="ED1087" s="15"/>
      <c r="EE1087" s="15"/>
      <c r="EF1087" s="15"/>
      <c r="EG1087" s="15"/>
      <c r="EH1087" s="15"/>
      <c r="EI1087" s="15"/>
      <c r="EJ1087" s="15"/>
      <c r="EK1087" s="15"/>
      <c r="EL1087" s="15"/>
      <c r="EM1087" s="15"/>
      <c r="EN1087" s="15"/>
      <c r="EO1087" s="15"/>
      <c r="EP1087" s="15"/>
      <c r="EQ1087" s="15"/>
      <c r="ER1087" s="15"/>
      <c r="ES1087" s="15"/>
      <c r="ET1087" s="15"/>
      <c r="EU1087" s="15"/>
      <c r="EV1087" s="15"/>
      <c r="EW1087" s="15"/>
      <c r="EX1087" s="15"/>
      <c r="EY1087" s="15"/>
      <c r="EZ1087" s="15"/>
      <c r="FA1087" s="15"/>
      <c r="FB1087" s="15"/>
      <c r="FC1087" s="15"/>
      <c r="FD1087" s="15"/>
      <c r="FE1087" s="15"/>
      <c r="FF1087" s="15"/>
      <c r="FG1087" s="15"/>
      <c r="FH1087" s="15"/>
      <c r="FI1087" s="15"/>
      <c r="FJ1087" s="15"/>
      <c r="FK1087" s="15"/>
      <c r="FL1087" s="15"/>
      <c r="FM1087" s="15"/>
      <c r="FN1087" s="15"/>
      <c r="FO1087" s="15"/>
      <c r="FP1087" s="15"/>
      <c r="FQ1087" s="15"/>
      <c r="FR1087" s="15"/>
      <c r="FS1087" s="15"/>
      <c r="FT1087" s="15"/>
      <c r="FU1087" s="15"/>
      <c r="FV1087" s="15"/>
      <c r="FW1087" s="15"/>
      <c r="FX1087" s="15"/>
      <c r="FY1087" s="15"/>
      <c r="FZ1087" s="15"/>
      <c r="GA1087" s="15"/>
      <c r="GB1087" s="15"/>
      <c r="GC1087" s="15"/>
      <c r="GD1087" s="15"/>
      <c r="GE1087" s="15"/>
      <c r="GF1087" s="15"/>
      <c r="GG1087" s="15"/>
      <c r="GH1087" s="15"/>
      <c r="GI1087" s="15"/>
      <c r="GJ1087" s="15"/>
      <c r="GK1087" s="15"/>
      <c r="GL1087" s="15"/>
      <c r="GM1087" s="15"/>
      <c r="GN1087" s="15"/>
      <c r="GO1087" s="15"/>
      <c r="GP1087" s="15"/>
      <c r="GQ1087" s="15"/>
      <c r="GR1087" s="15"/>
      <c r="GS1087" s="15"/>
      <c r="GT1087" s="15"/>
      <c r="GU1087" s="15"/>
      <c r="GV1087" s="15"/>
      <c r="GW1087" s="15"/>
      <c r="GX1087" s="15"/>
      <c r="GY1087" s="15"/>
    </row>
    <row r="1088" spans="1:207" s="118" customFormat="1" ht="30" customHeight="1" x14ac:dyDescent="0.25">
      <c r="A1088" s="419">
        <v>753</v>
      </c>
      <c r="B1088" s="370" t="s">
        <v>1100</v>
      </c>
      <c r="C1088" s="378">
        <v>1960</v>
      </c>
      <c r="D1088" s="374" t="s">
        <v>201</v>
      </c>
      <c r="E1088" s="374" t="s">
        <v>20</v>
      </c>
      <c r="F1088" s="413">
        <v>5</v>
      </c>
      <c r="G1088" s="413">
        <v>2</v>
      </c>
      <c r="H1088" s="405">
        <v>1888.7</v>
      </c>
      <c r="I1088" s="407">
        <v>169.9</v>
      </c>
      <c r="J1088" s="405">
        <v>1274.7</v>
      </c>
      <c r="K1088" s="257">
        <f t="shared" ref="K1088" si="328">SUM(L1088:O1088)</f>
        <v>299399.76</v>
      </c>
      <c r="L1088" s="39">
        <v>0</v>
      </c>
      <c r="M1088" s="39">
        <v>0</v>
      </c>
      <c r="N1088" s="39">
        <v>0</v>
      </c>
      <c r="O1088" s="39">
        <f>'[1]Прод. прилож (2)'!$D$286</f>
        <v>299399.76</v>
      </c>
      <c r="P1088" s="41">
        <f t="shared" ref="P1088" si="329">K1088/H1088</f>
        <v>158.52160745486313</v>
      </c>
      <c r="Q1088" s="257">
        <v>9673</v>
      </c>
      <c r="R1088" s="45" t="s">
        <v>91</v>
      </c>
      <c r="S1088" s="152"/>
      <c r="T1088" s="91"/>
      <c r="U1088" s="91"/>
      <c r="V1088" s="91"/>
      <c r="W1088" s="91"/>
      <c r="X1088" s="91"/>
      <c r="Y1088" s="91"/>
      <c r="Z1088" s="91"/>
      <c r="AA1088" s="91"/>
      <c r="AB1088" s="91"/>
      <c r="AC1088" s="91"/>
      <c r="AD1088" s="91"/>
      <c r="AE1088" s="91"/>
      <c r="AF1088" s="91"/>
      <c r="AG1088" s="91"/>
      <c r="AH1088" s="91"/>
      <c r="AI1088" s="91"/>
      <c r="AJ1088" s="91"/>
      <c r="AK1088" s="91"/>
      <c r="AL1088" s="91"/>
      <c r="AM1088" s="91"/>
      <c r="AN1088" s="91"/>
      <c r="AO1088" s="91"/>
      <c r="AP1088" s="91"/>
      <c r="AQ1088" s="91"/>
      <c r="AR1088" s="91"/>
      <c r="AS1088" s="91"/>
      <c r="AT1088" s="91"/>
      <c r="AU1088" s="91"/>
      <c r="AV1088" s="91"/>
      <c r="AW1088" s="91"/>
      <c r="AX1088" s="91"/>
      <c r="AY1088" s="91"/>
      <c r="AZ1088" s="91"/>
      <c r="BA1088" s="91"/>
      <c r="BB1088" s="91"/>
      <c r="BC1088" s="91"/>
      <c r="BD1088" s="91"/>
      <c r="BE1088" s="91"/>
      <c r="BF1088" s="91"/>
      <c r="BG1088" s="91"/>
      <c r="BH1088" s="91"/>
      <c r="BI1088" s="91"/>
      <c r="BJ1088" s="91"/>
      <c r="BK1088" s="91"/>
      <c r="BL1088" s="91"/>
      <c r="BM1088" s="91"/>
      <c r="BN1088" s="91"/>
      <c r="BO1088" s="91"/>
      <c r="BP1088" s="91"/>
      <c r="BQ1088" s="91"/>
      <c r="BR1088" s="91"/>
      <c r="BS1088" s="91"/>
      <c r="BT1088" s="91"/>
      <c r="BU1088" s="91"/>
      <c r="BV1088" s="91"/>
      <c r="BW1088" s="91"/>
      <c r="BX1088" s="91"/>
      <c r="BY1088" s="91"/>
      <c r="BZ1088" s="91"/>
      <c r="CA1088" s="91"/>
      <c r="CB1088" s="91"/>
      <c r="CC1088" s="91"/>
      <c r="CD1088" s="91"/>
      <c r="CE1088" s="91"/>
      <c r="CF1088" s="91"/>
      <c r="CG1088" s="91"/>
      <c r="CH1088" s="91"/>
      <c r="CI1088" s="91"/>
      <c r="CJ1088" s="91"/>
      <c r="CK1088" s="91"/>
      <c r="CL1088" s="91"/>
      <c r="CM1088" s="91"/>
      <c r="CN1088" s="91"/>
      <c r="CO1088" s="91"/>
      <c r="CP1088" s="91"/>
      <c r="CQ1088" s="91"/>
      <c r="CR1088" s="91"/>
      <c r="CS1088" s="91"/>
      <c r="CT1088" s="91"/>
      <c r="CU1088" s="91"/>
      <c r="CV1088" s="91"/>
      <c r="CW1088" s="91"/>
      <c r="CX1088" s="91"/>
      <c r="CY1088" s="91"/>
      <c r="CZ1088" s="91"/>
      <c r="DA1088" s="91"/>
      <c r="DB1088" s="91"/>
      <c r="DC1088" s="91"/>
      <c r="DD1088" s="91"/>
      <c r="DE1088" s="91"/>
      <c r="DF1088" s="91"/>
      <c r="DG1088" s="91"/>
      <c r="DH1088" s="91"/>
      <c r="DI1088" s="91"/>
      <c r="DJ1088" s="91"/>
      <c r="DK1088" s="91"/>
      <c r="DL1088" s="91"/>
      <c r="DM1088" s="91"/>
      <c r="DN1088" s="91"/>
      <c r="DO1088" s="91"/>
      <c r="DP1088" s="91"/>
      <c r="DQ1088" s="91"/>
      <c r="DR1088" s="91"/>
      <c r="DS1088" s="91"/>
      <c r="DT1088" s="91"/>
      <c r="DU1088" s="91"/>
      <c r="DV1088" s="91"/>
      <c r="DW1088" s="91"/>
      <c r="DX1088" s="91"/>
      <c r="DY1088" s="91"/>
      <c r="DZ1088" s="91"/>
      <c r="EA1088" s="91"/>
      <c r="EB1088" s="91"/>
      <c r="EC1088" s="91"/>
      <c r="ED1088" s="91"/>
      <c r="EE1088" s="91"/>
      <c r="EF1088" s="91"/>
      <c r="EG1088" s="91"/>
      <c r="EH1088" s="91"/>
      <c r="EI1088" s="91"/>
      <c r="EJ1088" s="91"/>
      <c r="EK1088" s="91"/>
      <c r="EL1088" s="91"/>
      <c r="EM1088" s="91"/>
      <c r="EN1088" s="91"/>
      <c r="EO1088" s="91"/>
      <c r="EP1088" s="91"/>
      <c r="EQ1088" s="91"/>
      <c r="ER1088" s="91"/>
      <c r="ES1088" s="91"/>
      <c r="ET1088" s="91"/>
      <c r="EU1088" s="91"/>
      <c r="EV1088" s="91"/>
      <c r="EW1088" s="91"/>
      <c r="EX1088" s="91"/>
      <c r="EY1088" s="91"/>
      <c r="EZ1088" s="91"/>
      <c r="FA1088" s="91"/>
      <c r="FB1088" s="91"/>
      <c r="FC1088" s="91"/>
      <c r="FD1088" s="91"/>
      <c r="FE1088" s="91"/>
      <c r="FF1088" s="91"/>
      <c r="FG1088" s="91"/>
      <c r="FH1088" s="91"/>
      <c r="FI1088" s="91"/>
      <c r="FJ1088" s="91"/>
      <c r="FK1088" s="91"/>
      <c r="FL1088" s="91"/>
      <c r="FM1088" s="91"/>
      <c r="FN1088" s="91"/>
      <c r="FO1088" s="91"/>
      <c r="FP1088" s="91"/>
      <c r="FQ1088" s="91"/>
      <c r="FR1088" s="91"/>
      <c r="FS1088" s="91"/>
      <c r="FT1088" s="91"/>
      <c r="FU1088" s="91"/>
      <c r="FV1088" s="91"/>
      <c r="FW1088" s="91"/>
      <c r="FX1088" s="91"/>
      <c r="FY1088" s="91"/>
      <c r="FZ1088" s="91"/>
      <c r="GA1088" s="91"/>
      <c r="GB1088" s="91"/>
      <c r="GC1088" s="91"/>
      <c r="GD1088" s="91"/>
      <c r="GE1088" s="91"/>
      <c r="GF1088" s="91"/>
      <c r="GG1088" s="91"/>
      <c r="GH1088" s="91"/>
      <c r="GI1088" s="91"/>
      <c r="GJ1088" s="91"/>
      <c r="GK1088" s="91"/>
      <c r="GL1088" s="91"/>
      <c r="GM1088" s="91"/>
      <c r="GN1088" s="91"/>
      <c r="GO1088" s="91"/>
      <c r="GP1088" s="91"/>
      <c r="GQ1088" s="91"/>
      <c r="GR1088" s="91"/>
      <c r="GS1088" s="91"/>
      <c r="GT1088" s="91"/>
      <c r="GU1088" s="91"/>
      <c r="GV1088" s="91"/>
      <c r="GW1088" s="91"/>
      <c r="GX1088" s="91"/>
      <c r="GY1088" s="91"/>
    </row>
    <row r="1089" spans="1:207" s="118" customFormat="1" ht="30" customHeight="1" x14ac:dyDescent="0.25">
      <c r="A1089" s="420"/>
      <c r="B1089" s="371"/>
      <c r="C1089" s="379"/>
      <c r="D1089" s="375"/>
      <c r="E1089" s="375"/>
      <c r="F1089" s="414"/>
      <c r="G1089" s="414"/>
      <c r="H1089" s="406"/>
      <c r="I1089" s="408"/>
      <c r="J1089" s="406"/>
      <c r="K1089" s="257">
        <f t="shared" si="309"/>
        <v>3591940.8</v>
      </c>
      <c r="L1089" s="39">
        <v>0</v>
      </c>
      <c r="M1089" s="39">
        <v>0</v>
      </c>
      <c r="N1089" s="39">
        <v>0</v>
      </c>
      <c r="O1089" s="39">
        <f>'[1]Прод. прилож (2)'!$D$831</f>
        <v>3591940.8</v>
      </c>
      <c r="P1089" s="41">
        <f>K1089/H1088</f>
        <v>1901.8058982368823</v>
      </c>
      <c r="Q1089" s="257">
        <v>9673</v>
      </c>
      <c r="R1089" s="45" t="s">
        <v>92</v>
      </c>
      <c r="S1089" s="92"/>
      <c r="T1089" s="91"/>
      <c r="U1089" s="91"/>
      <c r="V1089" s="91"/>
      <c r="W1089" s="91"/>
      <c r="X1089" s="91"/>
      <c r="Y1089" s="91"/>
      <c r="Z1089" s="91"/>
      <c r="AA1089" s="91"/>
      <c r="AB1089" s="91"/>
      <c r="AC1089" s="91"/>
      <c r="AD1089" s="91"/>
      <c r="AE1089" s="91"/>
      <c r="AF1089" s="91"/>
      <c r="AG1089" s="91"/>
      <c r="AH1089" s="91"/>
      <c r="AI1089" s="91"/>
      <c r="AJ1089" s="91"/>
      <c r="AK1089" s="91"/>
      <c r="AL1089" s="91"/>
      <c r="AM1089" s="91"/>
      <c r="AN1089" s="91"/>
      <c r="AO1089" s="91"/>
      <c r="AP1089" s="91"/>
      <c r="AQ1089" s="91"/>
      <c r="AR1089" s="91"/>
      <c r="AS1089" s="91"/>
      <c r="AT1089" s="91"/>
      <c r="AU1089" s="91"/>
      <c r="AV1089" s="91"/>
      <c r="AW1089" s="91"/>
      <c r="AX1089" s="91"/>
      <c r="AY1089" s="91"/>
      <c r="AZ1089" s="91"/>
      <c r="BA1089" s="91"/>
      <c r="BB1089" s="91"/>
      <c r="BC1089" s="91"/>
      <c r="BD1089" s="91"/>
      <c r="BE1089" s="91"/>
      <c r="BF1089" s="91"/>
      <c r="BG1089" s="91"/>
      <c r="BH1089" s="91"/>
      <c r="BI1089" s="91"/>
      <c r="BJ1089" s="91"/>
      <c r="BK1089" s="91"/>
      <c r="BL1089" s="91"/>
      <c r="BM1089" s="91"/>
      <c r="BN1089" s="91"/>
      <c r="BO1089" s="91"/>
      <c r="BP1089" s="91"/>
      <c r="BQ1089" s="91"/>
      <c r="BR1089" s="91"/>
      <c r="BS1089" s="91"/>
      <c r="BT1089" s="91"/>
      <c r="BU1089" s="91"/>
      <c r="BV1089" s="91"/>
      <c r="BW1089" s="91"/>
      <c r="BX1089" s="91"/>
      <c r="BY1089" s="91"/>
      <c r="BZ1089" s="91"/>
      <c r="CA1089" s="91"/>
      <c r="CB1089" s="91"/>
      <c r="CC1089" s="91"/>
      <c r="CD1089" s="91"/>
      <c r="CE1089" s="91"/>
      <c r="CF1089" s="91"/>
      <c r="CG1089" s="91"/>
      <c r="CH1089" s="91"/>
      <c r="CI1089" s="91"/>
      <c r="CJ1089" s="91"/>
      <c r="CK1089" s="91"/>
      <c r="CL1089" s="91"/>
      <c r="CM1089" s="91"/>
      <c r="CN1089" s="91"/>
      <c r="CO1089" s="91"/>
      <c r="CP1089" s="91"/>
      <c r="CQ1089" s="91"/>
      <c r="CR1089" s="91"/>
      <c r="CS1089" s="91"/>
      <c r="CT1089" s="91"/>
      <c r="CU1089" s="91"/>
      <c r="CV1089" s="91"/>
      <c r="CW1089" s="91"/>
      <c r="CX1089" s="91"/>
      <c r="CY1089" s="91"/>
      <c r="CZ1089" s="91"/>
      <c r="DA1089" s="91"/>
      <c r="DB1089" s="91"/>
      <c r="DC1089" s="91"/>
      <c r="DD1089" s="91"/>
      <c r="DE1089" s="91"/>
      <c r="DF1089" s="91"/>
      <c r="DG1089" s="91"/>
      <c r="DH1089" s="91"/>
      <c r="DI1089" s="91"/>
      <c r="DJ1089" s="91"/>
      <c r="DK1089" s="91"/>
      <c r="DL1089" s="91"/>
      <c r="DM1089" s="91"/>
      <c r="DN1089" s="91"/>
      <c r="DO1089" s="91"/>
      <c r="DP1089" s="91"/>
      <c r="DQ1089" s="91"/>
      <c r="DR1089" s="91"/>
      <c r="DS1089" s="91"/>
      <c r="DT1089" s="91"/>
      <c r="DU1089" s="91"/>
      <c r="DV1089" s="91"/>
      <c r="DW1089" s="91"/>
      <c r="DX1089" s="91"/>
      <c r="DY1089" s="91"/>
      <c r="DZ1089" s="91"/>
      <c r="EA1089" s="91"/>
      <c r="EB1089" s="91"/>
      <c r="EC1089" s="91"/>
      <c r="ED1089" s="91"/>
      <c r="EE1089" s="91"/>
      <c r="EF1089" s="91"/>
      <c r="EG1089" s="91"/>
      <c r="EH1089" s="91"/>
      <c r="EI1089" s="91"/>
      <c r="EJ1089" s="91"/>
      <c r="EK1089" s="91"/>
      <c r="EL1089" s="91"/>
      <c r="EM1089" s="91"/>
      <c r="EN1089" s="91"/>
      <c r="EO1089" s="91"/>
      <c r="EP1089" s="91"/>
      <c r="EQ1089" s="91"/>
      <c r="ER1089" s="91"/>
      <c r="ES1089" s="91"/>
      <c r="ET1089" s="91"/>
      <c r="EU1089" s="91"/>
      <c r="EV1089" s="91"/>
      <c r="EW1089" s="91"/>
      <c r="EX1089" s="91"/>
      <c r="EY1089" s="91"/>
      <c r="EZ1089" s="91"/>
      <c r="FA1089" s="91"/>
      <c r="FB1089" s="91"/>
      <c r="FC1089" s="91"/>
      <c r="FD1089" s="91"/>
      <c r="FE1089" s="91"/>
      <c r="FF1089" s="91"/>
      <c r="FG1089" s="91"/>
      <c r="FH1089" s="91"/>
      <c r="FI1089" s="91"/>
      <c r="FJ1089" s="91"/>
      <c r="FK1089" s="91"/>
      <c r="FL1089" s="91"/>
      <c r="FM1089" s="91"/>
      <c r="FN1089" s="91"/>
      <c r="FO1089" s="91"/>
      <c r="FP1089" s="91"/>
      <c r="FQ1089" s="91"/>
      <c r="FR1089" s="91"/>
      <c r="FS1089" s="91"/>
      <c r="FT1089" s="91"/>
      <c r="FU1089" s="91"/>
      <c r="FV1089" s="91"/>
      <c r="FW1089" s="91"/>
      <c r="FX1089" s="91"/>
      <c r="FY1089" s="91"/>
      <c r="FZ1089" s="91"/>
      <c r="GA1089" s="91"/>
      <c r="GB1089" s="91"/>
      <c r="GC1089" s="91"/>
      <c r="GD1089" s="91"/>
      <c r="GE1089" s="91"/>
      <c r="GF1089" s="91"/>
      <c r="GG1089" s="91"/>
      <c r="GH1089" s="91"/>
      <c r="GI1089" s="91"/>
      <c r="GJ1089" s="91"/>
      <c r="GK1089" s="91"/>
      <c r="GL1089" s="91"/>
      <c r="GM1089" s="91"/>
      <c r="GN1089" s="91"/>
      <c r="GO1089" s="91"/>
      <c r="GP1089" s="91"/>
      <c r="GQ1089" s="91"/>
      <c r="GR1089" s="91"/>
      <c r="GS1089" s="91"/>
      <c r="GT1089" s="91"/>
      <c r="GU1089" s="91"/>
      <c r="GV1089" s="91"/>
      <c r="GW1089" s="91"/>
      <c r="GX1089" s="91"/>
      <c r="GY1089" s="91"/>
    </row>
    <row r="1090" spans="1:207" s="15" customFormat="1" ht="30" customHeight="1" x14ac:dyDescent="0.25">
      <c r="A1090" s="171">
        <v>754</v>
      </c>
      <c r="B1090" s="245" t="s">
        <v>502</v>
      </c>
      <c r="C1090" s="47">
        <v>1967</v>
      </c>
      <c r="D1090" s="241" t="s">
        <v>201</v>
      </c>
      <c r="E1090" s="47" t="s">
        <v>20</v>
      </c>
      <c r="F1090" s="247">
        <v>5</v>
      </c>
      <c r="G1090" s="247">
        <v>2</v>
      </c>
      <c r="H1090" s="39">
        <v>2341.6999999999998</v>
      </c>
      <c r="I1090" s="39">
        <v>90.5</v>
      </c>
      <c r="J1090" s="39">
        <v>1716.8</v>
      </c>
      <c r="K1090" s="257">
        <f t="shared" si="309"/>
        <v>2424384</v>
      </c>
      <c r="L1090" s="249">
        <v>0</v>
      </c>
      <c r="M1090" s="249">
        <v>0</v>
      </c>
      <c r="N1090" s="249">
        <v>0</v>
      </c>
      <c r="O1090" s="39">
        <f>'[1]Прод. прилож (2)'!$D$1501</f>
        <v>2424384</v>
      </c>
      <c r="P1090" s="249">
        <f t="shared" si="325"/>
        <v>1035.3093906136569</v>
      </c>
      <c r="Q1090" s="41">
        <v>9673</v>
      </c>
      <c r="R1090" s="57" t="s">
        <v>93</v>
      </c>
      <c r="S1090" s="46"/>
      <c r="V1090" s="118"/>
      <c r="W1090" s="118"/>
      <c r="X1090" s="118"/>
      <c r="Y1090" s="118"/>
      <c r="Z1090" s="118"/>
      <c r="AA1090" s="118"/>
      <c r="AB1090" s="118"/>
      <c r="AC1090" s="118"/>
      <c r="AD1090" s="118"/>
      <c r="AE1090" s="118"/>
      <c r="AF1090" s="118"/>
      <c r="AG1090" s="118"/>
      <c r="AH1090" s="118"/>
      <c r="AI1090" s="118"/>
      <c r="AJ1090" s="118"/>
      <c r="AK1090" s="118"/>
      <c r="AL1090" s="118"/>
      <c r="AM1090" s="118"/>
      <c r="AN1090" s="118"/>
      <c r="AO1090" s="118"/>
      <c r="AP1090" s="118"/>
      <c r="AQ1090" s="118"/>
      <c r="AR1090" s="118"/>
      <c r="AS1090" s="118"/>
      <c r="AT1090" s="118"/>
      <c r="AU1090" s="118"/>
      <c r="AV1090" s="118"/>
      <c r="AW1090" s="118"/>
      <c r="AX1090" s="118"/>
      <c r="AY1090" s="118"/>
      <c r="AZ1090" s="118"/>
      <c r="BA1090" s="118"/>
      <c r="BB1090" s="118"/>
      <c r="BC1090" s="118"/>
      <c r="BD1090" s="118"/>
      <c r="BE1090" s="118"/>
      <c r="BF1090" s="118"/>
      <c r="BG1090" s="118"/>
      <c r="BH1090" s="118"/>
      <c r="BI1090" s="118"/>
      <c r="BJ1090" s="118"/>
      <c r="BK1090" s="118"/>
      <c r="BL1090" s="118"/>
      <c r="BM1090" s="118"/>
      <c r="BN1090" s="118"/>
      <c r="BO1090" s="118"/>
      <c r="BP1090" s="118"/>
      <c r="BQ1090" s="118"/>
      <c r="BR1090" s="118"/>
      <c r="BS1090" s="118"/>
      <c r="BT1090" s="118"/>
      <c r="BU1090" s="118"/>
      <c r="BV1090" s="118"/>
      <c r="BW1090" s="118"/>
      <c r="BX1090" s="118"/>
      <c r="BY1090" s="118"/>
      <c r="BZ1090" s="118"/>
      <c r="CA1090" s="118"/>
      <c r="CB1090" s="118"/>
      <c r="CC1090" s="118"/>
      <c r="CD1090" s="118"/>
      <c r="CE1090" s="118"/>
      <c r="CF1090" s="118"/>
      <c r="CG1090" s="118"/>
      <c r="CH1090" s="118"/>
      <c r="CI1090" s="118"/>
      <c r="CJ1090" s="118"/>
      <c r="CK1090" s="118"/>
      <c r="CL1090" s="118"/>
      <c r="CM1090" s="118"/>
      <c r="CN1090" s="118"/>
      <c r="CO1090" s="118"/>
      <c r="CP1090" s="118"/>
      <c r="CQ1090" s="118"/>
      <c r="CR1090" s="118"/>
      <c r="CS1090" s="118"/>
      <c r="CT1090" s="118"/>
      <c r="CU1090" s="118"/>
      <c r="CV1090" s="118"/>
      <c r="CW1090" s="118"/>
      <c r="CX1090" s="118"/>
      <c r="CY1090" s="118"/>
      <c r="CZ1090" s="118"/>
      <c r="DA1090" s="118"/>
      <c r="DB1090" s="118"/>
      <c r="DC1090" s="118"/>
      <c r="DD1090" s="118"/>
      <c r="DE1090" s="118"/>
      <c r="DF1090" s="118"/>
      <c r="DG1090" s="118"/>
      <c r="DH1090" s="118"/>
      <c r="DI1090" s="118"/>
      <c r="DJ1090" s="118"/>
      <c r="DK1090" s="118"/>
      <c r="DL1090" s="118"/>
      <c r="DM1090" s="118"/>
      <c r="DN1090" s="118"/>
      <c r="DO1090" s="118"/>
      <c r="DP1090" s="118"/>
      <c r="DQ1090" s="118"/>
      <c r="DR1090" s="118"/>
      <c r="DS1090" s="118"/>
      <c r="DT1090" s="118"/>
      <c r="DU1090" s="118"/>
      <c r="DV1090" s="118"/>
      <c r="DW1090" s="118"/>
      <c r="DX1090" s="118"/>
      <c r="DY1090" s="118"/>
      <c r="DZ1090" s="118"/>
      <c r="EA1090" s="118"/>
      <c r="EB1090" s="118"/>
      <c r="EC1090" s="118"/>
      <c r="ED1090" s="118"/>
      <c r="EE1090" s="118"/>
      <c r="EF1090" s="118"/>
      <c r="EG1090" s="118"/>
      <c r="EH1090" s="118"/>
      <c r="EI1090" s="118"/>
      <c r="EJ1090" s="118"/>
      <c r="EK1090" s="118"/>
      <c r="EL1090" s="118"/>
      <c r="EM1090" s="118"/>
      <c r="EN1090" s="118"/>
      <c r="EO1090" s="118"/>
      <c r="EP1090" s="118"/>
      <c r="EQ1090" s="118"/>
      <c r="ER1090" s="118"/>
      <c r="ES1090" s="118"/>
      <c r="ET1090" s="118"/>
      <c r="EU1090" s="118"/>
      <c r="EV1090" s="118"/>
      <c r="EW1090" s="118"/>
      <c r="EX1090" s="118"/>
      <c r="EY1090" s="118"/>
      <c r="EZ1090" s="118"/>
      <c r="FA1090" s="118"/>
      <c r="FB1090" s="118"/>
      <c r="FC1090" s="118"/>
      <c r="FD1090" s="118"/>
      <c r="FE1090" s="118"/>
      <c r="FF1090" s="118"/>
      <c r="FG1090" s="118"/>
      <c r="FH1090" s="118"/>
      <c r="FI1090" s="118"/>
      <c r="FJ1090" s="118"/>
      <c r="FK1090" s="118"/>
      <c r="FL1090" s="118"/>
      <c r="FM1090" s="118"/>
      <c r="FN1090" s="118"/>
      <c r="FO1090" s="118"/>
      <c r="FP1090" s="118"/>
      <c r="FQ1090" s="118"/>
      <c r="FR1090" s="118"/>
      <c r="FS1090" s="118"/>
      <c r="FT1090" s="118"/>
      <c r="FU1090" s="118"/>
      <c r="FV1090" s="118"/>
      <c r="FW1090" s="118"/>
      <c r="FX1090" s="118"/>
      <c r="FY1090" s="118"/>
      <c r="FZ1090" s="118"/>
      <c r="GA1090" s="118"/>
      <c r="GB1090" s="118"/>
      <c r="GC1090" s="118"/>
      <c r="GD1090" s="118"/>
      <c r="GE1090" s="118"/>
      <c r="GF1090" s="118"/>
      <c r="GG1090" s="118"/>
      <c r="GH1090" s="118"/>
      <c r="GI1090" s="118"/>
      <c r="GJ1090" s="118"/>
      <c r="GK1090" s="118"/>
      <c r="GL1090" s="118"/>
      <c r="GM1090" s="118"/>
      <c r="GN1090" s="118"/>
      <c r="GO1090" s="118"/>
      <c r="GP1090" s="118"/>
      <c r="GQ1090" s="118"/>
      <c r="GR1090" s="118"/>
      <c r="GS1090" s="118"/>
      <c r="GT1090" s="118"/>
      <c r="GU1090" s="118"/>
      <c r="GV1090" s="118"/>
      <c r="GW1090" s="118"/>
      <c r="GX1090" s="118"/>
      <c r="GY1090" s="118"/>
    </row>
    <row r="1091" spans="1:207" s="118" customFormat="1" ht="30" customHeight="1" x14ac:dyDescent="0.25">
      <c r="A1091" s="171">
        <v>755</v>
      </c>
      <c r="B1091" s="245" t="s">
        <v>503</v>
      </c>
      <c r="C1091" s="241">
        <v>1967</v>
      </c>
      <c r="D1091" s="241" t="s">
        <v>201</v>
      </c>
      <c r="E1091" s="47" t="s">
        <v>20</v>
      </c>
      <c r="F1091" s="247">
        <v>5</v>
      </c>
      <c r="G1091" s="247">
        <v>4</v>
      </c>
      <c r="H1091" s="39">
        <v>2669.36</v>
      </c>
      <c r="I1091" s="39">
        <v>893.75</v>
      </c>
      <c r="J1091" s="39">
        <v>1775.61</v>
      </c>
      <c r="K1091" s="257">
        <f t="shared" si="309"/>
        <v>50000</v>
      </c>
      <c r="L1091" s="249">
        <v>0</v>
      </c>
      <c r="M1091" s="249">
        <v>0</v>
      </c>
      <c r="N1091" s="249">
        <v>0</v>
      </c>
      <c r="O1091" s="39">
        <f>'[1]Прод. прилож (2)'!$D$1502</f>
        <v>50000</v>
      </c>
      <c r="P1091" s="249">
        <f t="shared" si="325"/>
        <v>18.731081607576346</v>
      </c>
      <c r="Q1091" s="41">
        <v>9673</v>
      </c>
      <c r="R1091" s="57" t="s">
        <v>93</v>
      </c>
      <c r="S1091" s="46"/>
      <c r="T1091" s="15"/>
      <c r="U1091" s="15"/>
      <c r="V1091" s="15"/>
      <c r="W1091" s="15"/>
      <c r="X1091" s="15"/>
      <c r="Y1091" s="15"/>
      <c r="Z1091" s="15"/>
      <c r="AA1091" s="15"/>
      <c r="AB1091" s="15"/>
      <c r="AC1091" s="15"/>
      <c r="AD1091" s="15"/>
      <c r="AE1091" s="15"/>
      <c r="AF1091" s="15"/>
      <c r="AG1091" s="15"/>
      <c r="AH1091" s="15"/>
      <c r="AI1091" s="15"/>
      <c r="AJ1091" s="15"/>
      <c r="AK1091" s="15"/>
      <c r="AL1091" s="15"/>
      <c r="AM1091" s="15"/>
      <c r="AN1091" s="15"/>
      <c r="AO1091" s="15"/>
      <c r="AP1091" s="15"/>
      <c r="AQ1091" s="15"/>
      <c r="AR1091" s="15"/>
      <c r="AS1091" s="15"/>
      <c r="AT1091" s="15"/>
      <c r="AU1091" s="15"/>
      <c r="AV1091" s="15"/>
      <c r="AW1091" s="15"/>
      <c r="AX1091" s="15"/>
      <c r="AY1091" s="15"/>
      <c r="AZ1091" s="15"/>
      <c r="BA1091" s="15"/>
      <c r="BB1091" s="15"/>
      <c r="BC1091" s="15"/>
      <c r="BD1091" s="15"/>
      <c r="BE1091" s="15"/>
      <c r="BF1091" s="15"/>
      <c r="BG1091" s="15"/>
      <c r="BH1091" s="15"/>
      <c r="BI1091" s="15"/>
      <c r="BJ1091" s="15"/>
      <c r="BK1091" s="15"/>
      <c r="BL1091" s="15"/>
      <c r="BM1091" s="15"/>
      <c r="BN1091" s="15"/>
      <c r="BO1091" s="15"/>
      <c r="BP1091" s="15"/>
      <c r="BQ1091" s="15"/>
      <c r="BR1091" s="15"/>
      <c r="BS1091" s="15"/>
      <c r="BT1091" s="15"/>
      <c r="BU1091" s="15"/>
      <c r="BV1091" s="15"/>
      <c r="BW1091" s="15"/>
      <c r="BX1091" s="15"/>
      <c r="BY1091" s="15"/>
      <c r="BZ1091" s="15"/>
      <c r="CA1091" s="15"/>
      <c r="CB1091" s="15"/>
      <c r="CC1091" s="15"/>
      <c r="CD1091" s="15"/>
      <c r="CE1091" s="15"/>
      <c r="CF1091" s="15"/>
      <c r="CG1091" s="15"/>
      <c r="CH1091" s="15"/>
      <c r="CI1091" s="15"/>
      <c r="CJ1091" s="15"/>
      <c r="CK1091" s="15"/>
      <c r="CL1091" s="15"/>
      <c r="CM1091" s="15"/>
      <c r="CN1091" s="15"/>
      <c r="CO1091" s="15"/>
      <c r="CP1091" s="15"/>
      <c r="CQ1091" s="15"/>
      <c r="CR1091" s="15"/>
      <c r="CS1091" s="15"/>
      <c r="CT1091" s="15"/>
      <c r="CU1091" s="15"/>
      <c r="CV1091" s="15"/>
      <c r="CW1091" s="15"/>
      <c r="CX1091" s="15"/>
      <c r="CY1091" s="15"/>
      <c r="CZ1091" s="15"/>
      <c r="DA1091" s="15"/>
      <c r="DB1091" s="15"/>
      <c r="DC1091" s="15"/>
      <c r="DD1091" s="15"/>
      <c r="DE1091" s="15"/>
      <c r="DF1091" s="15"/>
      <c r="DG1091" s="15"/>
      <c r="DH1091" s="15"/>
      <c r="DI1091" s="15"/>
      <c r="DJ1091" s="15"/>
      <c r="DK1091" s="15"/>
      <c r="DL1091" s="15"/>
      <c r="DM1091" s="15"/>
      <c r="DN1091" s="15"/>
      <c r="DO1091" s="15"/>
      <c r="DP1091" s="15"/>
      <c r="DQ1091" s="15"/>
      <c r="DR1091" s="15"/>
      <c r="DS1091" s="15"/>
      <c r="DT1091" s="15"/>
      <c r="DU1091" s="15"/>
      <c r="DV1091" s="15"/>
      <c r="DW1091" s="15"/>
      <c r="DX1091" s="15"/>
      <c r="DY1091" s="15"/>
      <c r="DZ1091" s="15"/>
      <c r="EA1091" s="15"/>
      <c r="EB1091" s="15"/>
      <c r="EC1091" s="15"/>
      <c r="ED1091" s="15"/>
      <c r="EE1091" s="15"/>
      <c r="EF1091" s="15"/>
      <c r="EG1091" s="15"/>
      <c r="EH1091" s="15"/>
      <c r="EI1091" s="15"/>
      <c r="EJ1091" s="15"/>
      <c r="EK1091" s="15"/>
      <c r="EL1091" s="15"/>
      <c r="EM1091" s="15"/>
      <c r="EN1091" s="15"/>
      <c r="EO1091" s="15"/>
      <c r="EP1091" s="15"/>
      <c r="EQ1091" s="15"/>
      <c r="ER1091" s="15"/>
      <c r="ES1091" s="15"/>
      <c r="ET1091" s="15"/>
      <c r="EU1091" s="15"/>
      <c r="EV1091" s="15"/>
      <c r="EW1091" s="15"/>
      <c r="EX1091" s="15"/>
      <c r="EY1091" s="15"/>
      <c r="EZ1091" s="15"/>
      <c r="FA1091" s="15"/>
      <c r="FB1091" s="15"/>
      <c r="FC1091" s="15"/>
      <c r="FD1091" s="15"/>
      <c r="FE1091" s="15"/>
      <c r="FF1091" s="15"/>
      <c r="FG1091" s="15"/>
      <c r="FH1091" s="15"/>
      <c r="FI1091" s="15"/>
      <c r="FJ1091" s="15"/>
      <c r="FK1091" s="15"/>
      <c r="FL1091" s="15"/>
      <c r="FM1091" s="15"/>
      <c r="FN1091" s="15"/>
      <c r="FO1091" s="15"/>
      <c r="FP1091" s="15"/>
      <c r="FQ1091" s="15"/>
      <c r="FR1091" s="15"/>
      <c r="FS1091" s="15"/>
      <c r="FT1091" s="15"/>
      <c r="FU1091" s="15"/>
      <c r="FV1091" s="15"/>
      <c r="FW1091" s="15"/>
      <c r="FX1091" s="15"/>
      <c r="FY1091" s="15"/>
      <c r="FZ1091" s="15"/>
      <c r="GA1091" s="15"/>
      <c r="GB1091" s="15"/>
      <c r="GC1091" s="15"/>
      <c r="GD1091" s="15"/>
      <c r="GE1091" s="15"/>
      <c r="GF1091" s="15"/>
      <c r="GG1091" s="15"/>
      <c r="GH1091" s="15"/>
      <c r="GI1091" s="15"/>
      <c r="GJ1091" s="15"/>
      <c r="GK1091" s="15"/>
      <c r="GL1091" s="15"/>
      <c r="GM1091" s="15"/>
      <c r="GN1091" s="15"/>
      <c r="GO1091" s="15"/>
      <c r="GP1091" s="15"/>
      <c r="GQ1091" s="15"/>
      <c r="GR1091" s="15"/>
      <c r="GS1091" s="15"/>
      <c r="GT1091" s="15"/>
      <c r="GU1091" s="15"/>
      <c r="GV1091" s="15"/>
      <c r="GW1091" s="15"/>
      <c r="GX1091" s="15"/>
      <c r="GY1091" s="15"/>
    </row>
    <row r="1092" spans="1:207" s="118" customFormat="1" ht="30" customHeight="1" x14ac:dyDescent="0.25">
      <c r="A1092" s="171">
        <v>756</v>
      </c>
      <c r="B1092" s="245" t="s">
        <v>504</v>
      </c>
      <c r="C1092" s="241">
        <v>1967</v>
      </c>
      <c r="D1092" s="241" t="s">
        <v>201</v>
      </c>
      <c r="E1092" s="47" t="s">
        <v>20</v>
      </c>
      <c r="F1092" s="247">
        <v>5</v>
      </c>
      <c r="G1092" s="247">
        <v>4</v>
      </c>
      <c r="H1092" s="39">
        <v>3051.1</v>
      </c>
      <c r="I1092" s="39">
        <v>0</v>
      </c>
      <c r="J1092" s="39">
        <v>2662.1</v>
      </c>
      <c r="K1092" s="257">
        <f t="shared" si="309"/>
        <v>6511550</v>
      </c>
      <c r="L1092" s="249">
        <v>0</v>
      </c>
      <c r="M1092" s="249">
        <v>0</v>
      </c>
      <c r="N1092" s="249">
        <v>0</v>
      </c>
      <c r="O1092" s="39">
        <f>'[1]Прод. прилож (2)'!$D$1503</f>
        <v>6511550</v>
      </c>
      <c r="P1092" s="249">
        <f t="shared" si="325"/>
        <v>2134.1647274753368</v>
      </c>
      <c r="Q1092" s="41">
        <v>9673</v>
      </c>
      <c r="R1092" s="57" t="s">
        <v>93</v>
      </c>
      <c r="S1092" s="53"/>
      <c r="T1092" s="16"/>
      <c r="U1092" s="15"/>
      <c r="V1092" s="15"/>
      <c r="W1092" s="15"/>
      <c r="X1092" s="15"/>
      <c r="Y1092" s="15"/>
      <c r="Z1092" s="15"/>
      <c r="AA1092" s="15"/>
      <c r="AB1092" s="15"/>
      <c r="AC1092" s="15"/>
      <c r="AD1092" s="15"/>
      <c r="AE1092" s="15"/>
      <c r="AF1092" s="15"/>
      <c r="AG1092" s="15"/>
      <c r="AH1092" s="15"/>
      <c r="AI1092" s="15"/>
      <c r="AJ1092" s="15"/>
      <c r="AK1092" s="15"/>
      <c r="AL1092" s="15"/>
      <c r="AM1092" s="15"/>
      <c r="AN1092" s="15"/>
      <c r="AO1092" s="15"/>
      <c r="AP1092" s="15"/>
      <c r="AQ1092" s="15"/>
      <c r="AR1092" s="15"/>
      <c r="AS1092" s="15"/>
      <c r="AT1092" s="15"/>
      <c r="AU1092" s="15"/>
      <c r="AV1092" s="15"/>
      <c r="AW1092" s="15"/>
      <c r="AX1092" s="15"/>
      <c r="AY1092" s="15"/>
      <c r="AZ1092" s="15"/>
      <c r="BA1092" s="15"/>
      <c r="BB1092" s="15"/>
      <c r="BC1092" s="15"/>
      <c r="BD1092" s="15"/>
      <c r="BE1092" s="15"/>
      <c r="BF1092" s="15"/>
      <c r="BG1092" s="15"/>
      <c r="BH1092" s="15"/>
      <c r="BI1092" s="15"/>
      <c r="BJ1092" s="15"/>
      <c r="BK1092" s="15"/>
      <c r="BL1092" s="15"/>
      <c r="BM1092" s="15"/>
      <c r="BN1092" s="15"/>
      <c r="BO1092" s="15"/>
      <c r="BP1092" s="15"/>
      <c r="BQ1092" s="15"/>
      <c r="BR1092" s="15"/>
      <c r="BS1092" s="15"/>
      <c r="BT1092" s="15"/>
      <c r="BU1092" s="15"/>
      <c r="BV1092" s="15"/>
      <c r="BW1092" s="15"/>
      <c r="BX1092" s="15"/>
      <c r="BY1092" s="15"/>
      <c r="BZ1092" s="15"/>
      <c r="CA1092" s="15"/>
      <c r="CB1092" s="15"/>
      <c r="CC1092" s="15"/>
      <c r="CD1092" s="15"/>
      <c r="CE1092" s="15"/>
      <c r="CF1092" s="15"/>
      <c r="CG1092" s="15"/>
      <c r="CH1092" s="15"/>
      <c r="CI1092" s="15"/>
      <c r="CJ1092" s="15"/>
      <c r="CK1092" s="15"/>
      <c r="CL1092" s="15"/>
      <c r="CM1092" s="15"/>
      <c r="CN1092" s="15"/>
      <c r="CO1092" s="15"/>
      <c r="CP1092" s="15"/>
      <c r="CQ1092" s="15"/>
      <c r="CR1092" s="15"/>
      <c r="CS1092" s="15"/>
      <c r="CT1092" s="15"/>
      <c r="CU1092" s="15"/>
      <c r="CV1092" s="15"/>
      <c r="CW1092" s="15"/>
      <c r="CX1092" s="15"/>
      <c r="CY1092" s="15"/>
      <c r="CZ1092" s="15"/>
      <c r="DA1092" s="15"/>
      <c r="DB1092" s="15"/>
      <c r="DC1092" s="15"/>
      <c r="DD1092" s="15"/>
      <c r="DE1092" s="15"/>
      <c r="DF1092" s="15"/>
      <c r="DG1092" s="15"/>
      <c r="DH1092" s="15"/>
      <c r="DI1092" s="15"/>
      <c r="DJ1092" s="15"/>
      <c r="DK1092" s="15"/>
      <c r="DL1092" s="15"/>
      <c r="DM1092" s="15"/>
      <c r="DN1092" s="15"/>
      <c r="DO1092" s="15"/>
      <c r="DP1092" s="15"/>
      <c r="DQ1092" s="15"/>
      <c r="DR1092" s="15"/>
      <c r="DS1092" s="15"/>
      <c r="DT1092" s="15"/>
      <c r="DU1092" s="15"/>
      <c r="DV1092" s="15"/>
      <c r="DW1092" s="15"/>
      <c r="DX1092" s="15"/>
      <c r="DY1092" s="15"/>
      <c r="DZ1092" s="15"/>
      <c r="EA1092" s="15"/>
      <c r="EB1092" s="15"/>
      <c r="EC1092" s="15"/>
      <c r="ED1092" s="15"/>
      <c r="EE1092" s="15"/>
      <c r="EF1092" s="15"/>
      <c r="EG1092" s="15"/>
      <c r="EH1092" s="15"/>
      <c r="EI1092" s="15"/>
      <c r="EJ1092" s="15"/>
      <c r="EK1092" s="15"/>
      <c r="EL1092" s="15"/>
      <c r="EM1092" s="15"/>
      <c r="EN1092" s="15"/>
      <c r="EO1092" s="15"/>
      <c r="EP1092" s="15"/>
      <c r="EQ1092" s="15"/>
      <c r="ER1092" s="15"/>
      <c r="ES1092" s="15"/>
      <c r="ET1092" s="15"/>
      <c r="EU1092" s="15"/>
      <c r="EV1092" s="15"/>
      <c r="EW1092" s="15"/>
      <c r="EX1092" s="15"/>
      <c r="EY1092" s="15"/>
      <c r="EZ1092" s="15"/>
      <c r="FA1092" s="15"/>
      <c r="FB1092" s="15"/>
      <c r="FC1092" s="15"/>
      <c r="FD1092" s="15"/>
      <c r="FE1092" s="15"/>
      <c r="FF1092" s="15"/>
      <c r="FG1092" s="15"/>
      <c r="FH1092" s="15"/>
      <c r="FI1092" s="15"/>
      <c r="FJ1092" s="15"/>
      <c r="FK1092" s="15"/>
      <c r="FL1092" s="15"/>
      <c r="FM1092" s="15"/>
      <c r="FN1092" s="15"/>
      <c r="FO1092" s="15"/>
      <c r="FP1092" s="15"/>
      <c r="FQ1092" s="15"/>
      <c r="FR1092" s="15"/>
      <c r="FS1092" s="15"/>
      <c r="FT1092" s="15"/>
      <c r="FU1092" s="15"/>
      <c r="FV1092" s="15"/>
      <c r="FW1092" s="15"/>
      <c r="FX1092" s="15"/>
      <c r="FY1092" s="15"/>
      <c r="FZ1092" s="15"/>
      <c r="GA1092" s="15"/>
      <c r="GB1092" s="15"/>
      <c r="GC1092" s="15"/>
      <c r="GD1092" s="15"/>
      <c r="GE1092" s="15"/>
      <c r="GF1092" s="15"/>
      <c r="GG1092" s="15"/>
      <c r="GH1092" s="15"/>
      <c r="GI1092" s="15"/>
      <c r="GJ1092" s="15"/>
      <c r="GK1092" s="15"/>
      <c r="GL1092" s="15"/>
      <c r="GM1092" s="15"/>
      <c r="GN1092" s="15"/>
      <c r="GO1092" s="15"/>
      <c r="GP1092" s="15"/>
      <c r="GQ1092" s="15"/>
      <c r="GR1092" s="15"/>
      <c r="GS1092" s="15"/>
      <c r="GT1092" s="15"/>
      <c r="GU1092" s="15"/>
      <c r="GV1092" s="15"/>
      <c r="GW1092" s="15"/>
      <c r="GX1092" s="15"/>
      <c r="GY1092" s="15"/>
    </row>
    <row r="1093" spans="1:207" s="118" customFormat="1" ht="30" customHeight="1" x14ac:dyDescent="0.25">
      <c r="A1093" s="171">
        <v>757</v>
      </c>
      <c r="B1093" s="245" t="s">
        <v>1368</v>
      </c>
      <c r="C1093" s="241" t="s">
        <v>1095</v>
      </c>
      <c r="D1093" s="241" t="s">
        <v>201</v>
      </c>
      <c r="E1093" s="241" t="s">
        <v>20</v>
      </c>
      <c r="F1093" s="248">
        <v>9</v>
      </c>
      <c r="G1093" s="248">
        <v>4</v>
      </c>
      <c r="H1093" s="41">
        <v>7524.75</v>
      </c>
      <c r="I1093" s="130">
        <v>0</v>
      </c>
      <c r="J1093" s="39">
        <v>7524.75</v>
      </c>
      <c r="K1093" s="257">
        <f>L1093+M1093+N1093+O1093</f>
        <v>11294558.640000001</v>
      </c>
      <c r="L1093" s="39">
        <v>0</v>
      </c>
      <c r="M1093" s="39">
        <v>0</v>
      </c>
      <c r="N1093" s="39">
        <v>0</v>
      </c>
      <c r="O1093" s="249">
        <f>'[1]Прод. прилож (2)'!$D$834</f>
        <v>11294558.640000001</v>
      </c>
      <c r="P1093" s="41">
        <f t="shared" si="325"/>
        <v>1500.9878919565435</v>
      </c>
      <c r="Q1093" s="257">
        <v>9673</v>
      </c>
      <c r="R1093" s="57" t="s">
        <v>92</v>
      </c>
      <c r="S1093" s="92"/>
      <c r="T1093" s="91"/>
      <c r="U1093" s="91"/>
      <c r="V1093" s="91"/>
      <c r="W1093" s="91"/>
      <c r="X1093" s="91"/>
      <c r="Y1093" s="91"/>
      <c r="Z1093" s="91"/>
      <c r="AA1093" s="91"/>
      <c r="AB1093" s="91"/>
      <c r="AC1093" s="91"/>
      <c r="AD1093" s="91"/>
      <c r="AE1093" s="91"/>
      <c r="AF1093" s="91"/>
      <c r="AG1093" s="91"/>
      <c r="AH1093" s="91"/>
      <c r="AI1093" s="91"/>
      <c r="AJ1093" s="91"/>
      <c r="AK1093" s="91"/>
      <c r="AL1093" s="91"/>
      <c r="AM1093" s="91"/>
      <c r="AN1093" s="91"/>
      <c r="AO1093" s="91"/>
      <c r="AP1093" s="91"/>
      <c r="AQ1093" s="91"/>
      <c r="AR1093" s="91"/>
      <c r="AS1093" s="91"/>
      <c r="AT1093" s="91"/>
      <c r="AU1093" s="91"/>
      <c r="AV1093" s="91"/>
      <c r="AW1093" s="91"/>
      <c r="AX1093" s="91"/>
      <c r="AY1093" s="91"/>
      <c r="AZ1093" s="91"/>
      <c r="BA1093" s="91"/>
      <c r="BB1093" s="91"/>
      <c r="BC1093" s="91"/>
      <c r="BD1093" s="91"/>
      <c r="BE1093" s="91"/>
      <c r="BF1093" s="91"/>
      <c r="BG1093" s="91"/>
      <c r="BH1093" s="91"/>
      <c r="BI1093" s="91"/>
      <c r="BJ1093" s="91"/>
      <c r="BK1093" s="91"/>
      <c r="BL1093" s="91"/>
      <c r="BM1093" s="91"/>
      <c r="BN1093" s="91"/>
      <c r="BO1093" s="91"/>
      <c r="BP1093" s="91"/>
      <c r="BQ1093" s="91"/>
      <c r="BR1093" s="91"/>
      <c r="BS1093" s="91"/>
      <c r="BT1093" s="91"/>
      <c r="BU1093" s="91"/>
      <c r="BV1093" s="91"/>
      <c r="BW1093" s="91"/>
      <c r="BX1093" s="91"/>
      <c r="BY1093" s="91"/>
      <c r="BZ1093" s="91"/>
      <c r="CA1093" s="91"/>
      <c r="CB1093" s="91"/>
      <c r="CC1093" s="91"/>
      <c r="CD1093" s="91"/>
      <c r="CE1093" s="91"/>
      <c r="CF1093" s="91"/>
      <c r="CG1093" s="91"/>
      <c r="CH1093" s="91"/>
      <c r="CI1093" s="91"/>
      <c r="CJ1093" s="91"/>
      <c r="CK1093" s="91"/>
      <c r="CL1093" s="91"/>
      <c r="CM1093" s="91"/>
      <c r="CN1093" s="91"/>
      <c r="CO1093" s="91"/>
      <c r="CP1093" s="91"/>
      <c r="CQ1093" s="91"/>
      <c r="CR1093" s="91"/>
      <c r="CS1093" s="91"/>
      <c r="CT1093" s="91"/>
      <c r="CU1093" s="91"/>
      <c r="CV1093" s="91"/>
      <c r="CW1093" s="91"/>
      <c r="CX1093" s="91"/>
      <c r="CY1093" s="91"/>
      <c r="CZ1093" s="91"/>
      <c r="DA1093" s="91"/>
      <c r="DB1093" s="91"/>
      <c r="DC1093" s="91"/>
      <c r="DD1093" s="91"/>
      <c r="DE1093" s="91"/>
      <c r="DF1093" s="91"/>
      <c r="DG1093" s="91"/>
      <c r="DH1093" s="91"/>
      <c r="DI1093" s="91"/>
      <c r="DJ1093" s="91"/>
      <c r="DK1093" s="91"/>
      <c r="DL1093" s="91"/>
      <c r="DM1093" s="91"/>
      <c r="DN1093" s="91"/>
      <c r="DO1093" s="91"/>
      <c r="DP1093" s="91"/>
      <c r="DQ1093" s="91"/>
      <c r="DR1093" s="91"/>
      <c r="DS1093" s="91"/>
      <c r="DT1093" s="91"/>
      <c r="DU1093" s="91"/>
      <c r="DV1093" s="91"/>
      <c r="DW1093" s="91"/>
      <c r="DX1093" s="91"/>
      <c r="DY1093" s="91"/>
      <c r="DZ1093" s="91"/>
      <c r="EA1093" s="91"/>
      <c r="EB1093" s="91"/>
      <c r="EC1093" s="91"/>
      <c r="ED1093" s="91"/>
      <c r="EE1093" s="91"/>
      <c r="EF1093" s="91"/>
      <c r="EG1093" s="91"/>
      <c r="EH1093" s="91"/>
      <c r="EI1093" s="91"/>
      <c r="EJ1093" s="91"/>
      <c r="EK1093" s="91"/>
      <c r="EL1093" s="91"/>
      <c r="EM1093" s="91"/>
      <c r="EN1093" s="91"/>
      <c r="EO1093" s="91"/>
      <c r="EP1093" s="91"/>
      <c r="EQ1093" s="91"/>
      <c r="ER1093" s="91"/>
      <c r="ES1093" s="91"/>
      <c r="ET1093" s="91"/>
      <c r="EU1093" s="91"/>
      <c r="EV1093" s="91"/>
      <c r="EW1093" s="91"/>
      <c r="EX1093" s="91"/>
      <c r="EY1093" s="91"/>
      <c r="EZ1093" s="91"/>
      <c r="FA1093" s="91"/>
      <c r="FB1093" s="91"/>
      <c r="FC1093" s="91"/>
      <c r="FD1093" s="91"/>
      <c r="FE1093" s="91"/>
      <c r="FF1093" s="91"/>
      <c r="FG1093" s="91"/>
      <c r="FH1093" s="91"/>
      <c r="FI1093" s="91"/>
      <c r="FJ1093" s="91"/>
      <c r="FK1093" s="91"/>
      <c r="FL1093" s="91"/>
      <c r="FM1093" s="91"/>
      <c r="FN1093" s="91"/>
      <c r="FO1093" s="91"/>
      <c r="FP1093" s="91"/>
      <c r="FQ1093" s="91"/>
      <c r="FR1093" s="91"/>
      <c r="FS1093" s="91"/>
      <c r="FT1093" s="91"/>
      <c r="FU1093" s="91"/>
      <c r="FV1093" s="91"/>
      <c r="FW1093" s="91"/>
      <c r="FX1093" s="91"/>
      <c r="FY1093" s="91"/>
      <c r="FZ1093" s="91"/>
      <c r="GA1093" s="91"/>
      <c r="GB1093" s="91"/>
      <c r="GC1093" s="91"/>
      <c r="GD1093" s="91"/>
      <c r="GE1093" s="91"/>
      <c r="GF1093" s="91"/>
      <c r="GG1093" s="91"/>
      <c r="GH1093" s="91"/>
      <c r="GI1093" s="91"/>
      <c r="GJ1093" s="91"/>
      <c r="GK1093" s="91"/>
      <c r="GL1093" s="91"/>
      <c r="GM1093" s="91"/>
      <c r="GN1093" s="91"/>
      <c r="GO1093" s="91"/>
      <c r="GP1093" s="91"/>
      <c r="GQ1093" s="91"/>
      <c r="GR1093" s="91"/>
      <c r="GS1093" s="91"/>
      <c r="GT1093" s="91"/>
      <c r="GU1093" s="91"/>
      <c r="GV1093" s="91"/>
      <c r="GW1093" s="91"/>
      <c r="GX1093" s="91"/>
      <c r="GY1093" s="91"/>
    </row>
    <row r="1094" spans="1:207" s="119" customFormat="1" ht="30" customHeight="1" x14ac:dyDescent="0.25">
      <c r="A1094" s="383">
        <v>758</v>
      </c>
      <c r="B1094" s="370" t="s">
        <v>1187</v>
      </c>
      <c r="C1094" s="374">
        <v>1961</v>
      </c>
      <c r="D1094" s="374" t="s">
        <v>201</v>
      </c>
      <c r="E1094" s="403" t="s">
        <v>20</v>
      </c>
      <c r="F1094" s="413">
        <v>5</v>
      </c>
      <c r="G1094" s="413">
        <v>2</v>
      </c>
      <c r="H1094" s="415">
        <v>2692.6</v>
      </c>
      <c r="I1094" s="417">
        <v>343.91</v>
      </c>
      <c r="J1094" s="415">
        <v>1342.28</v>
      </c>
      <c r="K1094" s="297">
        <f t="shared" ref="K1094:K1096" si="330">SUM(L1094:O1094)</f>
        <v>46094.18</v>
      </c>
      <c r="L1094" s="292">
        <v>0</v>
      </c>
      <c r="M1094" s="292">
        <v>0</v>
      </c>
      <c r="N1094" s="292">
        <v>0</v>
      </c>
      <c r="O1094" s="288">
        <f>'[1]Прод. прилож (2)'!$D$835</f>
        <v>46094.18</v>
      </c>
      <c r="P1094" s="292">
        <f>K1094/H1094</f>
        <v>17.11883681200327</v>
      </c>
      <c r="Q1094" s="277">
        <v>9673</v>
      </c>
      <c r="R1094" s="306" t="s">
        <v>92</v>
      </c>
      <c r="S1094" s="344"/>
      <c r="T1094" s="342"/>
      <c r="U1094" s="123"/>
      <c r="V1094" s="123"/>
      <c r="W1094" s="123"/>
      <c r="X1094" s="123"/>
      <c r="Y1094" s="123"/>
      <c r="Z1094" s="123"/>
      <c r="AA1094" s="123"/>
      <c r="AB1094" s="123"/>
      <c r="AC1094" s="123"/>
      <c r="AD1094" s="123"/>
      <c r="AE1094" s="123"/>
      <c r="AF1094" s="123"/>
      <c r="AG1094" s="123"/>
      <c r="AH1094" s="123"/>
      <c r="AI1094" s="123"/>
      <c r="AJ1094" s="123"/>
      <c r="AK1094" s="123"/>
      <c r="AL1094" s="123"/>
      <c r="AM1094" s="123"/>
      <c r="AN1094" s="123"/>
      <c r="AO1094" s="123"/>
      <c r="AP1094" s="123"/>
      <c r="AQ1094" s="123"/>
      <c r="AR1094" s="123"/>
      <c r="AS1094" s="123"/>
      <c r="AT1094" s="123"/>
      <c r="AU1094" s="123"/>
      <c r="AV1094" s="123"/>
      <c r="AW1094" s="123"/>
      <c r="AX1094" s="123"/>
      <c r="AY1094" s="123"/>
      <c r="AZ1094" s="123"/>
      <c r="BA1094" s="123"/>
      <c r="BB1094" s="123"/>
      <c r="BC1094" s="123"/>
      <c r="BD1094" s="123"/>
      <c r="BE1094" s="123"/>
      <c r="BF1094" s="123"/>
      <c r="BG1094" s="123"/>
      <c r="BH1094" s="123"/>
      <c r="BI1094" s="123"/>
      <c r="BJ1094" s="123"/>
      <c r="BK1094" s="123"/>
      <c r="BL1094" s="123"/>
      <c r="BM1094" s="123"/>
      <c r="BN1094" s="123"/>
      <c r="BO1094" s="123"/>
      <c r="BP1094" s="123"/>
      <c r="BQ1094" s="123"/>
      <c r="BR1094" s="123"/>
      <c r="BS1094" s="123"/>
      <c r="BT1094" s="123"/>
      <c r="BU1094" s="123"/>
      <c r="BV1094" s="123"/>
      <c r="BW1094" s="123"/>
      <c r="BX1094" s="123"/>
      <c r="BY1094" s="123"/>
      <c r="BZ1094" s="123"/>
      <c r="CA1094" s="123"/>
      <c r="CB1094" s="123"/>
      <c r="CC1094" s="123"/>
      <c r="CD1094" s="123"/>
      <c r="CE1094" s="123"/>
      <c r="CF1094" s="123"/>
      <c r="CG1094" s="123"/>
      <c r="CH1094" s="123"/>
      <c r="CI1094" s="123"/>
      <c r="CJ1094" s="123"/>
      <c r="CK1094" s="123"/>
      <c r="CL1094" s="123"/>
      <c r="CM1094" s="123"/>
      <c r="CN1094" s="123"/>
      <c r="CO1094" s="123"/>
      <c r="CP1094" s="123"/>
      <c r="CQ1094" s="123"/>
      <c r="CR1094" s="123"/>
      <c r="CS1094" s="123"/>
      <c r="CT1094" s="123"/>
      <c r="CU1094" s="123"/>
      <c r="CV1094" s="123"/>
      <c r="CW1094" s="123"/>
      <c r="CX1094" s="123"/>
      <c r="CY1094" s="123"/>
      <c r="CZ1094" s="123"/>
      <c r="DA1094" s="123"/>
      <c r="DB1094" s="123"/>
      <c r="DC1094" s="123"/>
      <c r="DD1094" s="123"/>
      <c r="DE1094" s="123"/>
      <c r="DF1094" s="123"/>
      <c r="DG1094" s="123"/>
      <c r="DH1094" s="123"/>
      <c r="DI1094" s="123"/>
      <c r="DJ1094" s="123"/>
      <c r="DK1094" s="123"/>
      <c r="DL1094" s="123"/>
      <c r="DM1094" s="123"/>
      <c r="DN1094" s="123"/>
      <c r="DO1094" s="123"/>
      <c r="DP1094" s="123"/>
      <c r="DQ1094" s="123"/>
      <c r="DR1094" s="123"/>
      <c r="DS1094" s="123"/>
      <c r="DT1094" s="123"/>
      <c r="DU1094" s="123"/>
      <c r="DV1094" s="123"/>
      <c r="DW1094" s="123"/>
      <c r="DX1094" s="123"/>
      <c r="DY1094" s="123"/>
      <c r="DZ1094" s="123"/>
      <c r="EA1094" s="123"/>
      <c r="EB1094" s="123"/>
      <c r="EC1094" s="123"/>
      <c r="ED1094" s="123"/>
      <c r="EE1094" s="123"/>
      <c r="EF1094" s="123"/>
      <c r="EG1094" s="123"/>
      <c r="EH1094" s="123"/>
      <c r="EI1094" s="123"/>
      <c r="EJ1094" s="123"/>
      <c r="EK1094" s="123"/>
      <c r="EL1094" s="123"/>
      <c r="EM1094" s="123"/>
      <c r="EN1094" s="123"/>
      <c r="EO1094" s="123"/>
      <c r="EP1094" s="123"/>
      <c r="EQ1094" s="123"/>
      <c r="ER1094" s="123"/>
      <c r="ES1094" s="123"/>
      <c r="ET1094" s="123"/>
      <c r="EU1094" s="123"/>
      <c r="EV1094" s="123"/>
      <c r="EW1094" s="123"/>
      <c r="EX1094" s="123"/>
      <c r="EY1094" s="123"/>
      <c r="EZ1094" s="123"/>
      <c r="FA1094" s="123"/>
      <c r="FB1094" s="123"/>
      <c r="FC1094" s="123"/>
      <c r="FD1094" s="123"/>
      <c r="FE1094" s="123"/>
      <c r="FF1094" s="123"/>
      <c r="FG1094" s="123"/>
      <c r="FH1094" s="123"/>
      <c r="FI1094" s="123"/>
      <c r="FJ1094" s="123"/>
      <c r="FK1094" s="123"/>
      <c r="FL1094" s="123"/>
      <c r="FM1094" s="123"/>
      <c r="FN1094" s="123"/>
      <c r="FO1094" s="123"/>
      <c r="FP1094" s="123"/>
      <c r="FQ1094" s="123"/>
      <c r="FR1094" s="123"/>
      <c r="FS1094" s="123"/>
      <c r="FT1094" s="123"/>
      <c r="FU1094" s="123"/>
      <c r="FV1094" s="123"/>
      <c r="FW1094" s="123"/>
      <c r="FX1094" s="123"/>
      <c r="FY1094" s="123"/>
      <c r="FZ1094" s="123"/>
      <c r="GA1094" s="123"/>
      <c r="GB1094" s="123"/>
      <c r="GC1094" s="123"/>
      <c r="GD1094" s="123"/>
      <c r="GE1094" s="123"/>
      <c r="GF1094" s="123"/>
      <c r="GG1094" s="123"/>
      <c r="GH1094" s="123"/>
      <c r="GI1094" s="123"/>
      <c r="GJ1094" s="123"/>
      <c r="GK1094" s="123"/>
      <c r="GL1094" s="123"/>
      <c r="GM1094" s="123"/>
      <c r="GN1094" s="123"/>
      <c r="GO1094" s="123"/>
      <c r="GP1094" s="123"/>
      <c r="GQ1094" s="123"/>
      <c r="GR1094" s="123"/>
      <c r="GS1094" s="123"/>
      <c r="GT1094" s="123"/>
      <c r="GU1094" s="123"/>
      <c r="GV1094" s="123"/>
      <c r="GW1094" s="123"/>
      <c r="GX1094" s="123"/>
      <c r="GY1094" s="123"/>
    </row>
    <row r="1095" spans="1:207" s="118" customFormat="1" ht="30" customHeight="1" x14ac:dyDescent="0.25">
      <c r="A1095" s="384"/>
      <c r="B1095" s="371"/>
      <c r="C1095" s="375"/>
      <c r="D1095" s="375"/>
      <c r="E1095" s="404"/>
      <c r="F1095" s="414"/>
      <c r="G1095" s="414"/>
      <c r="H1095" s="416"/>
      <c r="I1095" s="418"/>
      <c r="J1095" s="416"/>
      <c r="K1095" s="321">
        <f t="shared" si="330"/>
        <v>5701520</v>
      </c>
      <c r="L1095" s="39">
        <v>0</v>
      </c>
      <c r="M1095" s="39">
        <v>0</v>
      </c>
      <c r="N1095" s="39">
        <v>0</v>
      </c>
      <c r="O1095" s="39">
        <f>'[1]Прод. прилож (2)'!$D$1504</f>
        <v>5701520</v>
      </c>
      <c r="P1095" s="324">
        <f>K1095/H1094</f>
        <v>2117.4775310109189</v>
      </c>
      <c r="Q1095" s="41">
        <v>9673</v>
      </c>
      <c r="R1095" s="57" t="s">
        <v>93</v>
      </c>
      <c r="S1095" s="16"/>
      <c r="T1095" s="16"/>
      <c r="U1095" s="15"/>
      <c r="V1095" s="15"/>
      <c r="W1095" s="15"/>
      <c r="X1095" s="15"/>
      <c r="Y1095" s="15"/>
      <c r="Z1095" s="15"/>
      <c r="AA1095" s="15"/>
      <c r="AB1095" s="15"/>
      <c r="AC1095" s="15"/>
      <c r="AD1095" s="15"/>
      <c r="AE1095" s="15"/>
      <c r="AF1095" s="15"/>
      <c r="AG1095" s="15"/>
      <c r="AH1095" s="15"/>
      <c r="AI1095" s="15"/>
      <c r="AJ1095" s="15"/>
      <c r="AK1095" s="15"/>
      <c r="AL1095" s="15"/>
      <c r="AM1095" s="15"/>
      <c r="AN1095" s="15"/>
      <c r="AO1095" s="15"/>
      <c r="AP1095" s="15"/>
      <c r="AQ1095" s="15"/>
      <c r="AR1095" s="15"/>
      <c r="AS1095" s="15"/>
      <c r="AT1095" s="15"/>
      <c r="AU1095" s="15"/>
      <c r="AV1095" s="15"/>
      <c r="AW1095" s="15"/>
      <c r="AX1095" s="15"/>
      <c r="AY1095" s="15"/>
      <c r="AZ1095" s="15"/>
      <c r="BA1095" s="15"/>
      <c r="BB1095" s="15"/>
      <c r="BC1095" s="15"/>
      <c r="BD1095" s="15"/>
      <c r="BE1095" s="15"/>
      <c r="BF1095" s="15"/>
      <c r="BG1095" s="15"/>
      <c r="BH1095" s="15"/>
      <c r="BI1095" s="15"/>
      <c r="BJ1095" s="15"/>
      <c r="BK1095" s="15"/>
      <c r="BL1095" s="15"/>
      <c r="BM1095" s="15"/>
      <c r="BN1095" s="15"/>
      <c r="BO1095" s="15"/>
      <c r="BP1095" s="15"/>
      <c r="BQ1095" s="15"/>
      <c r="BR1095" s="15"/>
      <c r="BS1095" s="15"/>
      <c r="BT1095" s="15"/>
      <c r="BU1095" s="15"/>
      <c r="BV1095" s="15"/>
      <c r="BW1095" s="15"/>
      <c r="BX1095" s="15"/>
      <c r="BY1095" s="15"/>
      <c r="BZ1095" s="15"/>
      <c r="CA1095" s="15"/>
      <c r="CB1095" s="15"/>
      <c r="CC1095" s="15"/>
      <c r="CD1095" s="15"/>
      <c r="CE1095" s="15"/>
      <c r="CF1095" s="15"/>
      <c r="CG1095" s="15"/>
      <c r="CH1095" s="15"/>
      <c r="CI1095" s="15"/>
      <c r="CJ1095" s="15"/>
      <c r="CK1095" s="15"/>
      <c r="CL1095" s="15"/>
      <c r="CM1095" s="15"/>
      <c r="CN1095" s="15"/>
      <c r="CO1095" s="15"/>
      <c r="CP1095" s="15"/>
      <c r="CQ1095" s="15"/>
      <c r="CR1095" s="15"/>
      <c r="CS1095" s="15"/>
      <c r="CT1095" s="15"/>
      <c r="CU1095" s="15"/>
      <c r="CV1095" s="15"/>
      <c r="CW1095" s="15"/>
      <c r="CX1095" s="15"/>
      <c r="CY1095" s="15"/>
      <c r="CZ1095" s="15"/>
      <c r="DA1095" s="15"/>
      <c r="DB1095" s="15"/>
      <c r="DC1095" s="15"/>
      <c r="DD1095" s="15"/>
      <c r="DE1095" s="15"/>
      <c r="DF1095" s="15"/>
      <c r="DG1095" s="15"/>
      <c r="DH1095" s="15"/>
      <c r="DI1095" s="15"/>
      <c r="DJ1095" s="15"/>
      <c r="DK1095" s="15"/>
      <c r="DL1095" s="15"/>
      <c r="DM1095" s="15"/>
      <c r="DN1095" s="15"/>
      <c r="DO1095" s="15"/>
      <c r="DP1095" s="15"/>
      <c r="DQ1095" s="15"/>
      <c r="DR1095" s="15"/>
      <c r="DS1095" s="15"/>
      <c r="DT1095" s="15"/>
      <c r="DU1095" s="15"/>
      <c r="DV1095" s="15"/>
      <c r="DW1095" s="15"/>
      <c r="DX1095" s="15"/>
      <c r="DY1095" s="15"/>
      <c r="DZ1095" s="15"/>
      <c r="EA1095" s="15"/>
      <c r="EB1095" s="15"/>
      <c r="EC1095" s="15"/>
      <c r="ED1095" s="15"/>
      <c r="EE1095" s="15"/>
      <c r="EF1095" s="15"/>
      <c r="EG1095" s="15"/>
      <c r="EH1095" s="15"/>
      <c r="EI1095" s="15"/>
      <c r="EJ1095" s="15"/>
      <c r="EK1095" s="15"/>
      <c r="EL1095" s="15"/>
      <c r="EM1095" s="15"/>
      <c r="EN1095" s="15"/>
      <c r="EO1095" s="15"/>
      <c r="EP1095" s="15"/>
      <c r="EQ1095" s="15"/>
      <c r="ER1095" s="15"/>
      <c r="ES1095" s="15"/>
      <c r="ET1095" s="15"/>
      <c r="EU1095" s="15"/>
      <c r="EV1095" s="15"/>
      <c r="EW1095" s="15"/>
      <c r="EX1095" s="15"/>
      <c r="EY1095" s="15"/>
      <c r="EZ1095" s="15"/>
      <c r="FA1095" s="15"/>
      <c r="FB1095" s="15"/>
      <c r="FC1095" s="15"/>
      <c r="FD1095" s="15"/>
      <c r="FE1095" s="15"/>
      <c r="FF1095" s="15"/>
      <c r="FG1095" s="15"/>
      <c r="FH1095" s="15"/>
      <c r="FI1095" s="15"/>
      <c r="FJ1095" s="15"/>
      <c r="FK1095" s="15"/>
      <c r="FL1095" s="15"/>
      <c r="FM1095" s="15"/>
      <c r="FN1095" s="15"/>
      <c r="FO1095" s="15"/>
      <c r="FP1095" s="15"/>
      <c r="FQ1095" s="15"/>
      <c r="FR1095" s="15"/>
      <c r="FS1095" s="15"/>
      <c r="FT1095" s="15"/>
      <c r="FU1095" s="15"/>
      <c r="FV1095" s="15"/>
      <c r="FW1095" s="15"/>
      <c r="FX1095" s="15"/>
      <c r="FY1095" s="15"/>
      <c r="FZ1095" s="15"/>
      <c r="GA1095" s="15"/>
      <c r="GB1095" s="15"/>
      <c r="GC1095" s="15"/>
      <c r="GD1095" s="15"/>
      <c r="GE1095" s="15"/>
      <c r="GF1095" s="15"/>
      <c r="GG1095" s="15"/>
      <c r="GH1095" s="15"/>
      <c r="GI1095" s="15"/>
      <c r="GJ1095" s="15"/>
      <c r="GK1095" s="15"/>
      <c r="GL1095" s="15"/>
      <c r="GM1095" s="15"/>
      <c r="GN1095" s="15"/>
      <c r="GO1095" s="15"/>
      <c r="GP1095" s="15"/>
      <c r="GQ1095" s="15"/>
      <c r="GR1095" s="15"/>
      <c r="GS1095" s="15"/>
      <c r="GT1095" s="15"/>
      <c r="GU1095" s="15"/>
      <c r="GV1095" s="15"/>
      <c r="GW1095" s="15"/>
      <c r="GX1095" s="15"/>
      <c r="GY1095" s="15"/>
    </row>
    <row r="1096" spans="1:207" s="118" customFormat="1" ht="30" customHeight="1" x14ac:dyDescent="0.25">
      <c r="A1096" s="171">
        <v>759</v>
      </c>
      <c r="B1096" s="245" t="s">
        <v>1356</v>
      </c>
      <c r="C1096" s="247" t="s">
        <v>1095</v>
      </c>
      <c r="D1096" s="241" t="s">
        <v>201</v>
      </c>
      <c r="E1096" s="47" t="s">
        <v>20</v>
      </c>
      <c r="F1096" s="248">
        <v>4</v>
      </c>
      <c r="G1096" s="248">
        <v>2</v>
      </c>
      <c r="H1096" s="39">
        <v>2705.41</v>
      </c>
      <c r="I1096" s="130">
        <v>0</v>
      </c>
      <c r="J1096" s="39">
        <v>2705.41</v>
      </c>
      <c r="K1096" s="257">
        <f t="shared" si="330"/>
        <v>7895158.3399999999</v>
      </c>
      <c r="L1096" s="39">
        <v>0</v>
      </c>
      <c r="M1096" s="39">
        <v>0</v>
      </c>
      <c r="N1096" s="39">
        <v>0</v>
      </c>
      <c r="O1096" s="249">
        <f>'[1]Прод. прилож (2)'!$D$832</f>
        <v>7895158.3399999999</v>
      </c>
      <c r="P1096" s="249">
        <f>K1096/H1096</f>
        <v>2918.2853393755477</v>
      </c>
      <c r="Q1096" s="257">
        <v>9673</v>
      </c>
      <c r="R1096" s="251" t="s">
        <v>92</v>
      </c>
      <c r="S1096" s="92"/>
      <c r="T1096" s="91"/>
      <c r="U1096" s="91"/>
      <c r="V1096" s="91"/>
      <c r="W1096" s="91"/>
      <c r="X1096" s="91"/>
      <c r="Y1096" s="91"/>
      <c r="Z1096" s="91"/>
      <c r="AA1096" s="91"/>
      <c r="AB1096" s="91"/>
      <c r="AC1096" s="91"/>
      <c r="AD1096" s="91"/>
      <c r="AE1096" s="91"/>
      <c r="AF1096" s="91"/>
      <c r="AG1096" s="91"/>
      <c r="AH1096" s="91"/>
      <c r="AI1096" s="91"/>
      <c r="AJ1096" s="91"/>
      <c r="AK1096" s="91"/>
      <c r="AL1096" s="91"/>
      <c r="AM1096" s="91"/>
      <c r="AN1096" s="91"/>
      <c r="AO1096" s="91"/>
      <c r="AP1096" s="91"/>
      <c r="AQ1096" s="91"/>
      <c r="AR1096" s="91"/>
      <c r="AS1096" s="91"/>
      <c r="AT1096" s="91"/>
      <c r="AU1096" s="91"/>
      <c r="AV1096" s="91"/>
      <c r="AW1096" s="91"/>
      <c r="AX1096" s="91"/>
      <c r="AY1096" s="91"/>
      <c r="AZ1096" s="91"/>
      <c r="BA1096" s="91"/>
      <c r="BB1096" s="91"/>
      <c r="BC1096" s="91"/>
      <c r="BD1096" s="91"/>
      <c r="BE1096" s="91"/>
      <c r="BF1096" s="91"/>
      <c r="BG1096" s="91"/>
      <c r="BH1096" s="91"/>
      <c r="BI1096" s="91"/>
      <c r="BJ1096" s="91"/>
      <c r="BK1096" s="91"/>
      <c r="BL1096" s="91"/>
      <c r="BM1096" s="91"/>
      <c r="BN1096" s="91"/>
      <c r="BO1096" s="91"/>
      <c r="BP1096" s="91"/>
      <c r="BQ1096" s="91"/>
      <c r="BR1096" s="91"/>
      <c r="BS1096" s="91"/>
      <c r="BT1096" s="91"/>
      <c r="BU1096" s="91"/>
      <c r="BV1096" s="91"/>
      <c r="BW1096" s="91"/>
      <c r="BX1096" s="91"/>
      <c r="BY1096" s="91"/>
      <c r="BZ1096" s="91"/>
      <c r="CA1096" s="91"/>
      <c r="CB1096" s="91"/>
      <c r="CC1096" s="91"/>
      <c r="CD1096" s="91"/>
      <c r="CE1096" s="91"/>
      <c r="CF1096" s="91"/>
      <c r="CG1096" s="91"/>
      <c r="CH1096" s="91"/>
      <c r="CI1096" s="91"/>
      <c r="CJ1096" s="91"/>
      <c r="CK1096" s="91"/>
      <c r="CL1096" s="91"/>
      <c r="CM1096" s="91"/>
      <c r="CN1096" s="91"/>
      <c r="CO1096" s="91"/>
      <c r="CP1096" s="91"/>
      <c r="CQ1096" s="91"/>
      <c r="CR1096" s="91"/>
      <c r="CS1096" s="91"/>
      <c r="CT1096" s="91"/>
      <c r="CU1096" s="91"/>
      <c r="CV1096" s="91"/>
      <c r="CW1096" s="91"/>
      <c r="CX1096" s="91"/>
      <c r="CY1096" s="91"/>
      <c r="CZ1096" s="91"/>
      <c r="DA1096" s="91"/>
      <c r="DB1096" s="91"/>
      <c r="DC1096" s="91"/>
      <c r="DD1096" s="91"/>
      <c r="DE1096" s="91"/>
      <c r="DF1096" s="91"/>
      <c r="DG1096" s="91"/>
      <c r="DH1096" s="91"/>
      <c r="DI1096" s="91"/>
      <c r="DJ1096" s="91"/>
      <c r="DK1096" s="91"/>
      <c r="DL1096" s="91"/>
      <c r="DM1096" s="91"/>
      <c r="DN1096" s="91"/>
      <c r="DO1096" s="91"/>
      <c r="DP1096" s="91"/>
      <c r="DQ1096" s="91"/>
      <c r="DR1096" s="91"/>
      <c r="DS1096" s="91"/>
      <c r="DT1096" s="91"/>
      <c r="DU1096" s="91"/>
      <c r="DV1096" s="91"/>
      <c r="DW1096" s="91"/>
      <c r="DX1096" s="91"/>
      <c r="DY1096" s="91"/>
      <c r="DZ1096" s="91"/>
      <c r="EA1096" s="91"/>
      <c r="EB1096" s="91"/>
      <c r="EC1096" s="91"/>
      <c r="ED1096" s="91"/>
      <c r="EE1096" s="91"/>
      <c r="EF1096" s="91"/>
      <c r="EG1096" s="91"/>
      <c r="EH1096" s="91"/>
      <c r="EI1096" s="91"/>
      <c r="EJ1096" s="91"/>
      <c r="EK1096" s="91"/>
      <c r="EL1096" s="91"/>
      <c r="EM1096" s="91"/>
      <c r="EN1096" s="91"/>
      <c r="EO1096" s="91"/>
      <c r="EP1096" s="91"/>
      <c r="EQ1096" s="91"/>
      <c r="ER1096" s="91"/>
      <c r="ES1096" s="91"/>
      <c r="ET1096" s="91"/>
      <c r="EU1096" s="91"/>
      <c r="EV1096" s="91"/>
      <c r="EW1096" s="91"/>
      <c r="EX1096" s="91"/>
      <c r="EY1096" s="91"/>
      <c r="EZ1096" s="91"/>
      <c r="FA1096" s="91"/>
      <c r="FB1096" s="91"/>
      <c r="FC1096" s="91"/>
      <c r="FD1096" s="91"/>
      <c r="FE1096" s="91"/>
      <c r="FF1096" s="91"/>
      <c r="FG1096" s="91"/>
      <c r="FH1096" s="91"/>
      <c r="FI1096" s="91"/>
      <c r="FJ1096" s="91"/>
      <c r="FK1096" s="91"/>
      <c r="FL1096" s="91"/>
      <c r="FM1096" s="91"/>
      <c r="FN1096" s="91"/>
      <c r="FO1096" s="91"/>
      <c r="FP1096" s="91"/>
      <c r="FQ1096" s="91"/>
      <c r="FR1096" s="91"/>
      <c r="FS1096" s="91"/>
      <c r="FT1096" s="91"/>
      <c r="FU1096" s="91"/>
      <c r="FV1096" s="91"/>
      <c r="FW1096" s="91"/>
      <c r="FX1096" s="91"/>
      <c r="FY1096" s="91"/>
      <c r="FZ1096" s="91"/>
      <c r="GA1096" s="91"/>
      <c r="GB1096" s="91"/>
      <c r="GC1096" s="91"/>
      <c r="GD1096" s="91"/>
      <c r="GE1096" s="91"/>
      <c r="GF1096" s="91"/>
      <c r="GG1096" s="91"/>
      <c r="GH1096" s="91"/>
      <c r="GI1096" s="91"/>
      <c r="GJ1096" s="91"/>
      <c r="GK1096" s="91"/>
      <c r="GL1096" s="91"/>
      <c r="GM1096" s="91"/>
      <c r="GN1096" s="91"/>
      <c r="GO1096" s="91"/>
      <c r="GP1096" s="91"/>
      <c r="GQ1096" s="91"/>
      <c r="GR1096" s="91"/>
      <c r="GS1096" s="91"/>
      <c r="GT1096" s="91"/>
      <c r="GU1096" s="91"/>
      <c r="GV1096" s="91"/>
      <c r="GW1096" s="91"/>
      <c r="GX1096" s="91"/>
      <c r="GY1096" s="91"/>
    </row>
    <row r="1097" spans="1:207" s="118" customFormat="1" ht="30" customHeight="1" x14ac:dyDescent="0.25">
      <c r="A1097" s="383">
        <v>760</v>
      </c>
      <c r="B1097" s="370" t="s">
        <v>1296</v>
      </c>
      <c r="C1097" s="378">
        <v>1957</v>
      </c>
      <c r="D1097" s="374">
        <v>1985</v>
      </c>
      <c r="E1097" s="374" t="s">
        <v>20</v>
      </c>
      <c r="F1097" s="394">
        <v>4</v>
      </c>
      <c r="G1097" s="394">
        <v>3</v>
      </c>
      <c r="H1097" s="415">
        <v>2027.5</v>
      </c>
      <c r="I1097" s="407">
        <v>418.7</v>
      </c>
      <c r="J1097" s="415">
        <v>1607.5</v>
      </c>
      <c r="K1097" s="257">
        <f t="shared" si="309"/>
        <v>15470569.600000001</v>
      </c>
      <c r="L1097" s="39">
        <v>0</v>
      </c>
      <c r="M1097" s="39">
        <v>0</v>
      </c>
      <c r="N1097" s="39">
        <v>0</v>
      </c>
      <c r="O1097" s="249">
        <f>'[1]Прод. прилож (2)'!$D$833</f>
        <v>15470569.600000001</v>
      </c>
      <c r="P1097" s="41">
        <f t="shared" si="325"/>
        <v>7630.3672503082626</v>
      </c>
      <c r="Q1097" s="257">
        <v>9673</v>
      </c>
      <c r="R1097" s="251" t="s">
        <v>92</v>
      </c>
      <c r="S1097" s="92"/>
      <c r="T1097" s="91"/>
      <c r="U1097" s="91"/>
      <c r="V1097" s="91"/>
      <c r="W1097" s="91"/>
      <c r="X1097" s="91"/>
      <c r="Y1097" s="91"/>
      <c r="Z1097" s="91"/>
      <c r="AA1097" s="91"/>
      <c r="AB1097" s="91"/>
      <c r="AC1097" s="91"/>
      <c r="AD1097" s="91"/>
      <c r="AE1097" s="91"/>
      <c r="AF1097" s="91"/>
      <c r="AG1097" s="91"/>
      <c r="AH1097" s="91"/>
      <c r="AI1097" s="91"/>
      <c r="AJ1097" s="91"/>
      <c r="AK1097" s="91"/>
      <c r="AL1097" s="91"/>
      <c r="AM1097" s="91"/>
      <c r="AN1097" s="91"/>
      <c r="AO1097" s="91"/>
      <c r="AP1097" s="91"/>
      <c r="AQ1097" s="91"/>
      <c r="AR1097" s="91"/>
      <c r="AS1097" s="91"/>
      <c r="AT1097" s="91"/>
      <c r="AU1097" s="91"/>
      <c r="AV1097" s="91"/>
      <c r="AW1097" s="91"/>
      <c r="AX1097" s="91"/>
      <c r="AY1097" s="91"/>
      <c r="AZ1097" s="91"/>
      <c r="BA1097" s="91"/>
      <c r="BB1097" s="91"/>
      <c r="BC1097" s="91"/>
      <c r="BD1097" s="91"/>
      <c r="BE1097" s="91"/>
      <c r="BF1097" s="91"/>
      <c r="BG1097" s="91"/>
      <c r="BH1097" s="91"/>
      <c r="BI1097" s="91"/>
      <c r="BJ1097" s="91"/>
      <c r="BK1097" s="91"/>
      <c r="BL1097" s="91"/>
      <c r="BM1097" s="91"/>
      <c r="BN1097" s="91"/>
      <c r="BO1097" s="91"/>
      <c r="BP1097" s="91"/>
      <c r="BQ1097" s="91"/>
      <c r="BR1097" s="91"/>
      <c r="BS1097" s="91"/>
      <c r="BT1097" s="91"/>
      <c r="BU1097" s="91"/>
      <c r="BV1097" s="91"/>
      <c r="BW1097" s="91"/>
      <c r="BX1097" s="91"/>
      <c r="BY1097" s="91"/>
      <c r="BZ1097" s="91"/>
      <c r="CA1097" s="91"/>
      <c r="CB1097" s="91"/>
      <c r="CC1097" s="91"/>
      <c r="CD1097" s="91"/>
      <c r="CE1097" s="91"/>
      <c r="CF1097" s="91"/>
      <c r="CG1097" s="91"/>
      <c r="CH1097" s="91"/>
      <c r="CI1097" s="91"/>
      <c r="CJ1097" s="91"/>
      <c r="CK1097" s="91"/>
      <c r="CL1097" s="91"/>
      <c r="CM1097" s="91"/>
      <c r="CN1097" s="91"/>
      <c r="CO1097" s="91"/>
      <c r="CP1097" s="91"/>
      <c r="CQ1097" s="91"/>
      <c r="CR1097" s="91"/>
      <c r="CS1097" s="91"/>
      <c r="CT1097" s="91"/>
      <c r="CU1097" s="91"/>
      <c r="CV1097" s="91"/>
      <c r="CW1097" s="91"/>
      <c r="CX1097" s="91"/>
      <c r="CY1097" s="91"/>
      <c r="CZ1097" s="91"/>
      <c r="DA1097" s="91"/>
      <c r="DB1097" s="91"/>
      <c r="DC1097" s="91"/>
      <c r="DD1097" s="91"/>
      <c r="DE1097" s="91"/>
      <c r="DF1097" s="91"/>
      <c r="DG1097" s="91"/>
      <c r="DH1097" s="91"/>
      <c r="DI1097" s="91"/>
      <c r="DJ1097" s="91"/>
      <c r="DK1097" s="91"/>
      <c r="DL1097" s="91"/>
      <c r="DM1097" s="91"/>
      <c r="DN1097" s="91"/>
      <c r="DO1097" s="91"/>
      <c r="DP1097" s="91"/>
      <c r="DQ1097" s="91"/>
      <c r="DR1097" s="91"/>
      <c r="DS1097" s="91"/>
      <c r="DT1097" s="91"/>
      <c r="DU1097" s="91"/>
      <c r="DV1097" s="91"/>
      <c r="DW1097" s="91"/>
      <c r="DX1097" s="91"/>
      <c r="DY1097" s="91"/>
      <c r="DZ1097" s="91"/>
      <c r="EA1097" s="91"/>
      <c r="EB1097" s="91"/>
      <c r="EC1097" s="91"/>
      <c r="ED1097" s="91"/>
      <c r="EE1097" s="91"/>
      <c r="EF1097" s="91"/>
      <c r="EG1097" s="91"/>
      <c r="EH1097" s="91"/>
      <c r="EI1097" s="91"/>
      <c r="EJ1097" s="91"/>
      <c r="EK1097" s="91"/>
      <c r="EL1097" s="91"/>
      <c r="EM1097" s="91"/>
      <c r="EN1097" s="91"/>
      <c r="EO1097" s="91"/>
      <c r="EP1097" s="91"/>
      <c r="EQ1097" s="91"/>
      <c r="ER1097" s="91"/>
      <c r="ES1097" s="91"/>
      <c r="ET1097" s="91"/>
      <c r="EU1097" s="91"/>
      <c r="EV1097" s="91"/>
      <c r="EW1097" s="91"/>
      <c r="EX1097" s="91"/>
      <c r="EY1097" s="91"/>
      <c r="EZ1097" s="91"/>
      <c r="FA1097" s="91"/>
      <c r="FB1097" s="91"/>
      <c r="FC1097" s="91"/>
      <c r="FD1097" s="91"/>
      <c r="FE1097" s="91"/>
      <c r="FF1097" s="91"/>
      <c r="FG1097" s="91"/>
      <c r="FH1097" s="91"/>
      <c r="FI1097" s="91"/>
      <c r="FJ1097" s="91"/>
      <c r="FK1097" s="91"/>
      <c r="FL1097" s="91"/>
      <c r="FM1097" s="91"/>
      <c r="FN1097" s="91"/>
      <c r="FO1097" s="91"/>
      <c r="FP1097" s="91"/>
      <c r="FQ1097" s="91"/>
      <c r="FR1097" s="91"/>
      <c r="FS1097" s="91"/>
      <c r="FT1097" s="91"/>
      <c r="FU1097" s="91"/>
      <c r="FV1097" s="91"/>
      <c r="FW1097" s="91"/>
      <c r="FX1097" s="91"/>
      <c r="FY1097" s="91"/>
      <c r="FZ1097" s="91"/>
      <c r="GA1097" s="91"/>
      <c r="GB1097" s="91"/>
      <c r="GC1097" s="91"/>
      <c r="GD1097" s="91"/>
      <c r="GE1097" s="91"/>
      <c r="GF1097" s="91"/>
      <c r="GG1097" s="91"/>
      <c r="GH1097" s="91"/>
      <c r="GI1097" s="91"/>
      <c r="GJ1097" s="91"/>
      <c r="GK1097" s="91"/>
      <c r="GL1097" s="91"/>
      <c r="GM1097" s="91"/>
      <c r="GN1097" s="91"/>
      <c r="GO1097" s="91"/>
      <c r="GP1097" s="91"/>
      <c r="GQ1097" s="91"/>
      <c r="GR1097" s="91"/>
      <c r="GS1097" s="91"/>
      <c r="GT1097" s="91"/>
      <c r="GU1097" s="91"/>
      <c r="GV1097" s="91"/>
      <c r="GW1097" s="91"/>
      <c r="GX1097" s="91"/>
      <c r="GY1097" s="91"/>
    </row>
    <row r="1098" spans="1:207" s="118" customFormat="1" ht="30" customHeight="1" x14ac:dyDescent="0.25">
      <c r="A1098" s="384"/>
      <c r="B1098" s="371"/>
      <c r="C1098" s="379"/>
      <c r="D1098" s="375"/>
      <c r="E1098" s="375"/>
      <c r="F1098" s="395"/>
      <c r="G1098" s="395"/>
      <c r="H1098" s="416"/>
      <c r="I1098" s="408"/>
      <c r="J1098" s="416"/>
      <c r="K1098" s="257">
        <f t="shared" si="309"/>
        <v>61882.28</v>
      </c>
      <c r="L1098" s="185">
        <v>0</v>
      </c>
      <c r="M1098" s="185">
        <v>0</v>
      </c>
      <c r="N1098" s="185">
        <v>0</v>
      </c>
      <c r="O1098" s="249">
        <f>'[1]Прод. прилож (2)'!$D$1507</f>
        <v>61882.28</v>
      </c>
      <c r="P1098" s="41">
        <f>K1098/H1097</f>
        <v>30.521469790382245</v>
      </c>
      <c r="Q1098" s="41">
        <v>9673</v>
      </c>
      <c r="R1098" s="251" t="s">
        <v>93</v>
      </c>
      <c r="S1098" s="92"/>
      <c r="T1098" s="91"/>
      <c r="U1098" s="91"/>
      <c r="V1098" s="91"/>
      <c r="W1098" s="91"/>
      <c r="X1098" s="91"/>
      <c r="Y1098" s="91"/>
      <c r="Z1098" s="91"/>
      <c r="AA1098" s="91"/>
      <c r="AB1098" s="91"/>
      <c r="AC1098" s="91"/>
      <c r="AD1098" s="91"/>
      <c r="AE1098" s="91"/>
      <c r="AF1098" s="91"/>
      <c r="AG1098" s="91"/>
      <c r="AH1098" s="91"/>
      <c r="AI1098" s="91"/>
      <c r="AJ1098" s="91"/>
      <c r="AK1098" s="91"/>
      <c r="AL1098" s="91"/>
      <c r="AM1098" s="91"/>
      <c r="AN1098" s="91"/>
      <c r="AO1098" s="91"/>
      <c r="AP1098" s="91"/>
      <c r="AQ1098" s="91"/>
      <c r="AR1098" s="91"/>
      <c r="AS1098" s="91"/>
      <c r="AT1098" s="91"/>
      <c r="AU1098" s="91"/>
      <c r="AV1098" s="91"/>
      <c r="AW1098" s="91"/>
      <c r="AX1098" s="91"/>
      <c r="AY1098" s="91"/>
      <c r="AZ1098" s="91"/>
      <c r="BA1098" s="91"/>
      <c r="BB1098" s="91"/>
      <c r="BC1098" s="91"/>
      <c r="BD1098" s="91"/>
      <c r="BE1098" s="91"/>
      <c r="BF1098" s="91"/>
      <c r="BG1098" s="91"/>
      <c r="BH1098" s="91"/>
      <c r="BI1098" s="91"/>
      <c r="BJ1098" s="91"/>
      <c r="BK1098" s="91"/>
      <c r="BL1098" s="91"/>
      <c r="BM1098" s="91"/>
      <c r="BN1098" s="91"/>
      <c r="BO1098" s="91"/>
      <c r="BP1098" s="91"/>
      <c r="BQ1098" s="91"/>
      <c r="BR1098" s="91"/>
      <c r="BS1098" s="91"/>
      <c r="BT1098" s="91"/>
      <c r="BU1098" s="91"/>
      <c r="BV1098" s="91"/>
      <c r="BW1098" s="91"/>
      <c r="BX1098" s="91"/>
      <c r="BY1098" s="91"/>
      <c r="BZ1098" s="91"/>
      <c r="CA1098" s="91"/>
      <c r="CB1098" s="91"/>
      <c r="CC1098" s="91"/>
      <c r="CD1098" s="91"/>
      <c r="CE1098" s="91"/>
      <c r="CF1098" s="91"/>
      <c r="CG1098" s="91"/>
      <c r="CH1098" s="91"/>
      <c r="CI1098" s="91"/>
      <c r="CJ1098" s="91"/>
      <c r="CK1098" s="91"/>
      <c r="CL1098" s="91"/>
      <c r="CM1098" s="91"/>
      <c r="CN1098" s="91"/>
      <c r="CO1098" s="91"/>
      <c r="CP1098" s="91"/>
      <c r="CQ1098" s="91"/>
      <c r="CR1098" s="91"/>
      <c r="CS1098" s="91"/>
      <c r="CT1098" s="91"/>
      <c r="CU1098" s="91"/>
      <c r="CV1098" s="91"/>
      <c r="CW1098" s="91"/>
      <c r="CX1098" s="91"/>
      <c r="CY1098" s="91"/>
      <c r="CZ1098" s="91"/>
      <c r="DA1098" s="91"/>
      <c r="DB1098" s="91"/>
      <c r="DC1098" s="91"/>
      <c r="DD1098" s="91"/>
      <c r="DE1098" s="91"/>
      <c r="DF1098" s="91"/>
      <c r="DG1098" s="91"/>
      <c r="DH1098" s="91"/>
      <c r="DI1098" s="91"/>
      <c r="DJ1098" s="91"/>
      <c r="DK1098" s="91"/>
      <c r="DL1098" s="91"/>
      <c r="DM1098" s="91"/>
      <c r="DN1098" s="91"/>
      <c r="DO1098" s="91"/>
      <c r="DP1098" s="91"/>
      <c r="DQ1098" s="91"/>
      <c r="DR1098" s="91"/>
      <c r="DS1098" s="91"/>
      <c r="DT1098" s="91"/>
      <c r="DU1098" s="91"/>
      <c r="DV1098" s="91"/>
      <c r="DW1098" s="91"/>
      <c r="DX1098" s="91"/>
      <c r="DY1098" s="91"/>
      <c r="DZ1098" s="91"/>
      <c r="EA1098" s="91"/>
      <c r="EB1098" s="91"/>
      <c r="EC1098" s="91"/>
      <c r="ED1098" s="91"/>
      <c r="EE1098" s="91"/>
      <c r="EF1098" s="91"/>
      <c r="EG1098" s="91"/>
      <c r="EH1098" s="91"/>
      <c r="EI1098" s="91"/>
      <c r="EJ1098" s="91"/>
      <c r="EK1098" s="91"/>
      <c r="EL1098" s="91"/>
      <c r="EM1098" s="91"/>
      <c r="EN1098" s="91"/>
      <c r="EO1098" s="91"/>
      <c r="EP1098" s="91"/>
      <c r="EQ1098" s="91"/>
      <c r="ER1098" s="91"/>
      <c r="ES1098" s="91"/>
      <c r="ET1098" s="91"/>
      <c r="EU1098" s="91"/>
      <c r="EV1098" s="91"/>
      <c r="EW1098" s="91"/>
      <c r="EX1098" s="91"/>
      <c r="EY1098" s="91"/>
      <c r="EZ1098" s="91"/>
      <c r="FA1098" s="91"/>
      <c r="FB1098" s="91"/>
      <c r="FC1098" s="91"/>
      <c r="FD1098" s="91"/>
      <c r="FE1098" s="91"/>
      <c r="FF1098" s="91"/>
      <c r="FG1098" s="91"/>
      <c r="FH1098" s="91"/>
      <c r="FI1098" s="91"/>
      <c r="FJ1098" s="91"/>
      <c r="FK1098" s="91"/>
      <c r="FL1098" s="91"/>
      <c r="FM1098" s="91"/>
      <c r="FN1098" s="91"/>
      <c r="FO1098" s="91"/>
      <c r="FP1098" s="91"/>
      <c r="FQ1098" s="91"/>
      <c r="FR1098" s="91"/>
      <c r="FS1098" s="91"/>
      <c r="FT1098" s="91"/>
      <c r="FU1098" s="91"/>
      <c r="FV1098" s="91"/>
      <c r="FW1098" s="91"/>
      <c r="FX1098" s="91"/>
      <c r="FY1098" s="91"/>
      <c r="FZ1098" s="91"/>
      <c r="GA1098" s="91"/>
      <c r="GB1098" s="91"/>
      <c r="GC1098" s="91"/>
      <c r="GD1098" s="91"/>
      <c r="GE1098" s="91"/>
      <c r="GF1098" s="91"/>
      <c r="GG1098" s="91"/>
      <c r="GH1098" s="91"/>
      <c r="GI1098" s="91"/>
      <c r="GJ1098" s="91"/>
      <c r="GK1098" s="91"/>
      <c r="GL1098" s="91"/>
      <c r="GM1098" s="91"/>
      <c r="GN1098" s="91"/>
      <c r="GO1098" s="91"/>
      <c r="GP1098" s="91"/>
      <c r="GQ1098" s="91"/>
      <c r="GR1098" s="91"/>
      <c r="GS1098" s="91"/>
      <c r="GT1098" s="91"/>
      <c r="GU1098" s="91"/>
      <c r="GV1098" s="91"/>
      <c r="GW1098" s="91"/>
      <c r="GX1098" s="91"/>
      <c r="GY1098" s="91"/>
    </row>
    <row r="1099" spans="1:207" s="118" customFormat="1" ht="30" customHeight="1" x14ac:dyDescent="0.25">
      <c r="A1099" s="171">
        <v>761</v>
      </c>
      <c r="B1099" s="245" t="s">
        <v>985</v>
      </c>
      <c r="C1099" s="247">
        <v>1959</v>
      </c>
      <c r="D1099" s="241" t="s">
        <v>201</v>
      </c>
      <c r="E1099" s="241" t="s">
        <v>20</v>
      </c>
      <c r="F1099" s="248">
        <v>4</v>
      </c>
      <c r="G1099" s="248">
        <v>2</v>
      </c>
      <c r="H1099" s="41">
        <v>1290.8</v>
      </c>
      <c r="I1099" s="130">
        <v>36.6</v>
      </c>
      <c r="J1099" s="130">
        <v>995.9</v>
      </c>
      <c r="K1099" s="257">
        <f t="shared" ref="K1099" si="331">SUM(L1099:O1099)</f>
        <v>954622.32</v>
      </c>
      <c r="L1099" s="39">
        <v>0</v>
      </c>
      <c r="M1099" s="39">
        <v>0</v>
      </c>
      <c r="N1099" s="39">
        <v>0</v>
      </c>
      <c r="O1099" s="249">
        <f>'[1]Прод. прилож (2)'!$D$287</f>
        <v>954622.32</v>
      </c>
      <c r="P1099" s="41">
        <f t="shared" ref="P1099" si="332">K1099/H1099</f>
        <v>739.55866129532069</v>
      </c>
      <c r="Q1099" s="257">
        <v>9673</v>
      </c>
      <c r="R1099" s="251" t="s">
        <v>91</v>
      </c>
      <c r="S1099" s="152"/>
      <c r="T1099" s="91"/>
      <c r="U1099" s="91"/>
      <c r="V1099" s="91"/>
      <c r="W1099" s="91"/>
      <c r="X1099" s="91"/>
      <c r="Y1099" s="91"/>
      <c r="Z1099" s="91"/>
      <c r="AA1099" s="91"/>
      <c r="AB1099" s="91"/>
      <c r="AC1099" s="91"/>
      <c r="AD1099" s="91"/>
      <c r="AE1099" s="91"/>
      <c r="AF1099" s="91"/>
      <c r="AG1099" s="91"/>
      <c r="AH1099" s="91"/>
      <c r="AI1099" s="91"/>
      <c r="AJ1099" s="91"/>
      <c r="AK1099" s="91"/>
      <c r="AL1099" s="91"/>
      <c r="AM1099" s="91"/>
      <c r="AN1099" s="91"/>
      <c r="AO1099" s="91"/>
      <c r="AP1099" s="91"/>
      <c r="AQ1099" s="91"/>
      <c r="AR1099" s="91"/>
      <c r="AS1099" s="91"/>
      <c r="AT1099" s="91"/>
      <c r="AU1099" s="91"/>
      <c r="AV1099" s="91"/>
      <c r="AW1099" s="91"/>
      <c r="AX1099" s="91"/>
      <c r="AY1099" s="91"/>
      <c r="AZ1099" s="91"/>
      <c r="BA1099" s="91"/>
      <c r="BB1099" s="91"/>
      <c r="BC1099" s="91"/>
      <c r="BD1099" s="91"/>
      <c r="BE1099" s="91"/>
      <c r="BF1099" s="91"/>
      <c r="BG1099" s="91"/>
      <c r="BH1099" s="91"/>
      <c r="BI1099" s="91"/>
      <c r="BJ1099" s="91"/>
      <c r="BK1099" s="91"/>
      <c r="BL1099" s="91"/>
      <c r="BM1099" s="91"/>
      <c r="BN1099" s="91"/>
      <c r="BO1099" s="91"/>
      <c r="BP1099" s="91"/>
      <c r="BQ1099" s="91"/>
      <c r="BR1099" s="91"/>
      <c r="BS1099" s="91"/>
      <c r="BT1099" s="91"/>
      <c r="BU1099" s="91"/>
      <c r="BV1099" s="91"/>
      <c r="BW1099" s="91"/>
      <c r="BX1099" s="91"/>
      <c r="BY1099" s="91"/>
      <c r="BZ1099" s="91"/>
      <c r="CA1099" s="91"/>
      <c r="CB1099" s="91"/>
      <c r="CC1099" s="91"/>
      <c r="CD1099" s="91"/>
      <c r="CE1099" s="91"/>
      <c r="CF1099" s="91"/>
      <c r="CG1099" s="91"/>
      <c r="CH1099" s="91"/>
      <c r="CI1099" s="91"/>
      <c r="CJ1099" s="91"/>
      <c r="CK1099" s="91"/>
      <c r="CL1099" s="91"/>
      <c r="CM1099" s="91"/>
      <c r="CN1099" s="91"/>
      <c r="CO1099" s="91"/>
      <c r="CP1099" s="91"/>
      <c r="CQ1099" s="91"/>
      <c r="CR1099" s="91"/>
      <c r="CS1099" s="91"/>
      <c r="CT1099" s="91"/>
      <c r="CU1099" s="91"/>
      <c r="CV1099" s="91"/>
      <c r="CW1099" s="91"/>
      <c r="CX1099" s="91"/>
      <c r="CY1099" s="91"/>
      <c r="CZ1099" s="91"/>
      <c r="DA1099" s="91"/>
      <c r="DB1099" s="91"/>
      <c r="DC1099" s="91"/>
      <c r="DD1099" s="91"/>
      <c r="DE1099" s="91"/>
      <c r="DF1099" s="91"/>
      <c r="DG1099" s="91"/>
      <c r="DH1099" s="91"/>
      <c r="DI1099" s="91"/>
      <c r="DJ1099" s="91"/>
      <c r="DK1099" s="91"/>
      <c r="DL1099" s="91"/>
      <c r="DM1099" s="91"/>
      <c r="DN1099" s="91"/>
      <c r="DO1099" s="91"/>
      <c r="DP1099" s="91"/>
      <c r="DQ1099" s="91"/>
      <c r="DR1099" s="91"/>
      <c r="DS1099" s="91"/>
      <c r="DT1099" s="91"/>
      <c r="DU1099" s="91"/>
      <c r="DV1099" s="91"/>
      <c r="DW1099" s="91"/>
      <c r="DX1099" s="91"/>
      <c r="DY1099" s="91"/>
      <c r="DZ1099" s="91"/>
      <c r="EA1099" s="91"/>
      <c r="EB1099" s="91"/>
      <c r="EC1099" s="91"/>
      <c r="ED1099" s="91"/>
      <c r="EE1099" s="91"/>
      <c r="EF1099" s="91"/>
      <c r="EG1099" s="91"/>
      <c r="EH1099" s="91"/>
      <c r="EI1099" s="91"/>
      <c r="EJ1099" s="91"/>
      <c r="EK1099" s="91"/>
      <c r="EL1099" s="91"/>
      <c r="EM1099" s="91"/>
      <c r="EN1099" s="91"/>
      <c r="EO1099" s="91"/>
      <c r="EP1099" s="91"/>
      <c r="EQ1099" s="91"/>
      <c r="ER1099" s="91"/>
      <c r="ES1099" s="91"/>
      <c r="ET1099" s="91"/>
      <c r="EU1099" s="91"/>
      <c r="EV1099" s="91"/>
      <c r="EW1099" s="91"/>
      <c r="EX1099" s="91"/>
      <c r="EY1099" s="91"/>
      <c r="EZ1099" s="91"/>
      <c r="FA1099" s="91"/>
      <c r="FB1099" s="91"/>
      <c r="FC1099" s="91"/>
      <c r="FD1099" s="91"/>
      <c r="FE1099" s="91"/>
      <c r="FF1099" s="91"/>
      <c r="FG1099" s="91"/>
      <c r="FH1099" s="91"/>
      <c r="FI1099" s="91"/>
      <c r="FJ1099" s="91"/>
      <c r="FK1099" s="91"/>
      <c r="FL1099" s="91"/>
      <c r="FM1099" s="91"/>
      <c r="FN1099" s="91"/>
      <c r="FO1099" s="91"/>
      <c r="FP1099" s="91"/>
      <c r="FQ1099" s="91"/>
      <c r="FR1099" s="91"/>
      <c r="FS1099" s="91"/>
      <c r="FT1099" s="91"/>
      <c r="FU1099" s="91"/>
      <c r="FV1099" s="91"/>
      <c r="FW1099" s="91"/>
      <c r="FX1099" s="91"/>
      <c r="FY1099" s="91"/>
      <c r="FZ1099" s="91"/>
      <c r="GA1099" s="91"/>
      <c r="GB1099" s="91"/>
      <c r="GC1099" s="91"/>
      <c r="GD1099" s="91"/>
      <c r="GE1099" s="91"/>
      <c r="GF1099" s="91"/>
      <c r="GG1099" s="91"/>
      <c r="GH1099" s="91"/>
      <c r="GI1099" s="91"/>
      <c r="GJ1099" s="91"/>
      <c r="GK1099" s="91"/>
      <c r="GL1099" s="91"/>
      <c r="GM1099" s="91"/>
      <c r="GN1099" s="91"/>
      <c r="GO1099" s="91"/>
      <c r="GP1099" s="91"/>
      <c r="GQ1099" s="91"/>
      <c r="GR1099" s="91"/>
      <c r="GS1099" s="91"/>
      <c r="GT1099" s="91"/>
      <c r="GU1099" s="91"/>
      <c r="GV1099" s="91"/>
      <c r="GW1099" s="91"/>
      <c r="GX1099" s="91"/>
      <c r="GY1099" s="91"/>
    </row>
    <row r="1100" spans="1:207" s="118" customFormat="1" ht="30" customHeight="1" x14ac:dyDescent="0.25">
      <c r="A1100" s="171">
        <v>762</v>
      </c>
      <c r="B1100" s="245" t="s">
        <v>505</v>
      </c>
      <c r="C1100" s="47">
        <v>1950</v>
      </c>
      <c r="D1100" s="241" t="s">
        <v>201</v>
      </c>
      <c r="E1100" s="47" t="s">
        <v>20</v>
      </c>
      <c r="F1100" s="26">
        <v>2</v>
      </c>
      <c r="G1100" s="26">
        <v>1</v>
      </c>
      <c r="H1100" s="39">
        <f>I1100+J1100</f>
        <v>451.7</v>
      </c>
      <c r="I1100" s="124">
        <v>0</v>
      </c>
      <c r="J1100" s="124">
        <v>451.7</v>
      </c>
      <c r="K1100" s="257">
        <f t="shared" si="309"/>
        <v>14574.64</v>
      </c>
      <c r="L1100" s="249">
        <v>0</v>
      </c>
      <c r="M1100" s="249">
        <v>0</v>
      </c>
      <c r="N1100" s="249">
        <v>0</v>
      </c>
      <c r="O1100" s="39">
        <f>'[1]Прод. прилож (2)'!$D$836</f>
        <v>14574.64</v>
      </c>
      <c r="P1100" s="249">
        <f t="shared" si="325"/>
        <v>32.266194376798758</v>
      </c>
      <c r="Q1100" s="41">
        <v>9673</v>
      </c>
      <c r="R1100" s="57" t="s">
        <v>92</v>
      </c>
      <c r="S1100" s="46"/>
      <c r="T1100" s="15"/>
      <c r="U1100" s="15"/>
      <c r="V1100" s="15"/>
      <c r="W1100" s="15"/>
      <c r="X1100" s="15"/>
      <c r="Y1100" s="15"/>
      <c r="Z1100" s="15"/>
      <c r="AA1100" s="15"/>
      <c r="AB1100" s="15"/>
      <c r="AC1100" s="15"/>
      <c r="AD1100" s="15"/>
      <c r="AE1100" s="15"/>
      <c r="AF1100" s="15"/>
      <c r="AG1100" s="15"/>
      <c r="AH1100" s="15"/>
      <c r="AI1100" s="15"/>
      <c r="AJ1100" s="15"/>
      <c r="AK1100" s="15"/>
      <c r="AL1100" s="15"/>
      <c r="AM1100" s="15"/>
      <c r="AN1100" s="15"/>
      <c r="AO1100" s="15"/>
      <c r="AP1100" s="15"/>
      <c r="AQ1100" s="15"/>
      <c r="AR1100" s="15"/>
      <c r="AS1100" s="15"/>
      <c r="AT1100" s="15"/>
      <c r="AU1100" s="15"/>
      <c r="AV1100" s="15"/>
      <c r="AW1100" s="15"/>
      <c r="AX1100" s="15"/>
      <c r="AY1100" s="15"/>
      <c r="AZ1100" s="15"/>
      <c r="BA1100" s="15"/>
      <c r="BB1100" s="15"/>
      <c r="BC1100" s="15"/>
      <c r="BD1100" s="15"/>
      <c r="BE1100" s="15"/>
      <c r="BF1100" s="15"/>
      <c r="BG1100" s="15"/>
      <c r="BH1100" s="15"/>
      <c r="BI1100" s="15"/>
      <c r="BJ1100" s="15"/>
      <c r="BK1100" s="15"/>
      <c r="BL1100" s="15"/>
      <c r="BM1100" s="15"/>
      <c r="BN1100" s="15"/>
      <c r="BO1100" s="15"/>
      <c r="BP1100" s="15"/>
      <c r="BQ1100" s="15"/>
      <c r="BR1100" s="15"/>
      <c r="BS1100" s="15"/>
      <c r="BT1100" s="15"/>
      <c r="BU1100" s="15"/>
      <c r="BV1100" s="15"/>
      <c r="BW1100" s="15"/>
      <c r="BX1100" s="15"/>
      <c r="BY1100" s="15"/>
      <c r="BZ1100" s="15"/>
      <c r="CA1100" s="15"/>
      <c r="CB1100" s="15"/>
      <c r="CC1100" s="15"/>
      <c r="CD1100" s="15"/>
      <c r="CE1100" s="15"/>
      <c r="CF1100" s="15"/>
      <c r="CG1100" s="15"/>
      <c r="CH1100" s="15"/>
      <c r="CI1100" s="15"/>
      <c r="CJ1100" s="15"/>
      <c r="CK1100" s="15"/>
      <c r="CL1100" s="15"/>
      <c r="CM1100" s="15"/>
      <c r="CN1100" s="15"/>
      <c r="CO1100" s="15"/>
      <c r="CP1100" s="15"/>
      <c r="CQ1100" s="15"/>
      <c r="CR1100" s="15"/>
      <c r="CS1100" s="15"/>
      <c r="CT1100" s="15"/>
      <c r="CU1100" s="15"/>
      <c r="CV1100" s="15"/>
      <c r="CW1100" s="15"/>
      <c r="CX1100" s="15"/>
      <c r="CY1100" s="15"/>
      <c r="CZ1100" s="15"/>
      <c r="DA1100" s="15"/>
      <c r="DB1100" s="15"/>
      <c r="DC1100" s="15"/>
      <c r="DD1100" s="15"/>
      <c r="DE1100" s="15"/>
      <c r="DF1100" s="15"/>
      <c r="DG1100" s="15"/>
      <c r="DH1100" s="15"/>
      <c r="DI1100" s="15"/>
      <c r="DJ1100" s="15"/>
      <c r="DK1100" s="15"/>
      <c r="DL1100" s="15"/>
      <c r="DM1100" s="15"/>
      <c r="DN1100" s="15"/>
      <c r="DO1100" s="15"/>
      <c r="DP1100" s="15"/>
      <c r="DQ1100" s="15"/>
      <c r="DR1100" s="15"/>
      <c r="DS1100" s="15"/>
      <c r="DT1100" s="15"/>
      <c r="DU1100" s="15"/>
      <c r="DV1100" s="15"/>
      <c r="DW1100" s="15"/>
      <c r="DX1100" s="15"/>
      <c r="DY1100" s="15"/>
      <c r="DZ1100" s="15"/>
      <c r="EA1100" s="15"/>
      <c r="EB1100" s="15"/>
      <c r="EC1100" s="15"/>
      <c r="ED1100" s="15"/>
      <c r="EE1100" s="15"/>
      <c r="EF1100" s="15"/>
      <c r="EG1100" s="15"/>
      <c r="EH1100" s="15"/>
      <c r="EI1100" s="15"/>
      <c r="EJ1100" s="15"/>
      <c r="EK1100" s="15"/>
      <c r="EL1100" s="15"/>
      <c r="EM1100" s="15"/>
      <c r="EN1100" s="15"/>
      <c r="EO1100" s="15"/>
      <c r="EP1100" s="15"/>
      <c r="EQ1100" s="15"/>
      <c r="ER1100" s="15"/>
      <c r="ES1100" s="15"/>
      <c r="ET1100" s="15"/>
      <c r="EU1100" s="15"/>
      <c r="EV1100" s="15"/>
      <c r="EW1100" s="15"/>
      <c r="EX1100" s="15"/>
      <c r="EY1100" s="15"/>
      <c r="EZ1100" s="15"/>
      <c r="FA1100" s="15"/>
      <c r="FB1100" s="15"/>
      <c r="FC1100" s="15"/>
      <c r="FD1100" s="15"/>
      <c r="FE1100" s="15"/>
      <c r="FF1100" s="15"/>
      <c r="FG1100" s="15"/>
      <c r="FH1100" s="15"/>
      <c r="FI1100" s="15"/>
      <c r="FJ1100" s="15"/>
      <c r="FK1100" s="15"/>
      <c r="FL1100" s="15"/>
      <c r="FM1100" s="15"/>
      <c r="FN1100" s="15"/>
      <c r="FO1100" s="15"/>
      <c r="FP1100" s="15"/>
      <c r="FQ1100" s="15"/>
      <c r="FR1100" s="15"/>
      <c r="FS1100" s="15"/>
      <c r="FT1100" s="15"/>
      <c r="FU1100" s="15"/>
      <c r="FV1100" s="15"/>
      <c r="FW1100" s="15"/>
      <c r="FX1100" s="15"/>
      <c r="FY1100" s="15"/>
      <c r="FZ1100" s="15"/>
      <c r="GA1100" s="15"/>
      <c r="GB1100" s="15"/>
      <c r="GC1100" s="15"/>
      <c r="GD1100" s="15"/>
      <c r="GE1100" s="15"/>
      <c r="GF1100" s="15"/>
      <c r="GG1100" s="15"/>
      <c r="GH1100" s="15"/>
      <c r="GI1100" s="15"/>
      <c r="GJ1100" s="15"/>
      <c r="GK1100" s="15"/>
      <c r="GL1100" s="15"/>
      <c r="GM1100" s="15"/>
      <c r="GN1100" s="15"/>
      <c r="GO1100" s="15"/>
      <c r="GP1100" s="15"/>
      <c r="GQ1100" s="15"/>
      <c r="GR1100" s="15"/>
      <c r="GS1100" s="15"/>
      <c r="GT1100" s="15"/>
      <c r="GU1100" s="15"/>
      <c r="GV1100" s="15"/>
      <c r="GW1100" s="15"/>
      <c r="GX1100" s="15"/>
      <c r="GY1100" s="15"/>
    </row>
    <row r="1101" spans="1:207" s="118" customFormat="1" ht="30" customHeight="1" x14ac:dyDescent="0.25">
      <c r="A1101" s="383">
        <v>763</v>
      </c>
      <c r="B1101" s="370" t="s">
        <v>506</v>
      </c>
      <c r="C1101" s="421">
        <v>1959</v>
      </c>
      <c r="D1101" s="374" t="s">
        <v>201</v>
      </c>
      <c r="E1101" s="403" t="s">
        <v>20</v>
      </c>
      <c r="F1101" s="413">
        <v>5</v>
      </c>
      <c r="G1101" s="413">
        <v>2</v>
      </c>
      <c r="H1101" s="415">
        <v>1962.5</v>
      </c>
      <c r="I1101" s="417">
        <v>228.9</v>
      </c>
      <c r="J1101" s="415">
        <v>1357.85</v>
      </c>
      <c r="K1101" s="257">
        <f t="shared" ref="K1101" si="333">SUM(L1101:O1101)</f>
        <v>1679755.99</v>
      </c>
      <c r="L1101" s="249">
        <v>0</v>
      </c>
      <c r="M1101" s="249">
        <v>0</v>
      </c>
      <c r="N1101" s="249">
        <v>0</v>
      </c>
      <c r="O1101" s="39">
        <f>'[1]Прод. прилож (2)'!$D$288</f>
        <v>1679755.99</v>
      </c>
      <c r="P1101" s="249">
        <f t="shared" ref="P1101" si="334">K1101/H1101</f>
        <v>855.92661910828031</v>
      </c>
      <c r="Q1101" s="41">
        <v>9673</v>
      </c>
      <c r="R1101" s="57" t="s">
        <v>91</v>
      </c>
      <c r="S1101" s="147"/>
      <c r="T1101" s="15"/>
      <c r="U1101" s="15"/>
    </row>
    <row r="1102" spans="1:207" s="118" customFormat="1" ht="30" customHeight="1" x14ac:dyDescent="0.25">
      <c r="A1102" s="384"/>
      <c r="B1102" s="371"/>
      <c r="C1102" s="422"/>
      <c r="D1102" s="375"/>
      <c r="E1102" s="404"/>
      <c r="F1102" s="414"/>
      <c r="G1102" s="414"/>
      <c r="H1102" s="416"/>
      <c r="I1102" s="418"/>
      <c r="J1102" s="416"/>
      <c r="K1102" s="257">
        <f t="shared" si="309"/>
        <v>2792231.33</v>
      </c>
      <c r="L1102" s="249">
        <v>0</v>
      </c>
      <c r="M1102" s="249">
        <v>0</v>
      </c>
      <c r="N1102" s="249">
        <v>0</v>
      </c>
      <c r="O1102" s="39">
        <f>'[1]Прод. прилож (2)'!$D$837</f>
        <v>2792231.33</v>
      </c>
      <c r="P1102" s="249">
        <f>K1102/H1101</f>
        <v>1422.7930343949045</v>
      </c>
      <c r="Q1102" s="41">
        <v>9673</v>
      </c>
      <c r="R1102" s="57" t="s">
        <v>92</v>
      </c>
      <c r="S1102" s="46"/>
      <c r="T1102" s="15"/>
      <c r="U1102" s="15"/>
    </row>
    <row r="1103" spans="1:207" s="118" customFormat="1" ht="30" customHeight="1" x14ac:dyDescent="0.25">
      <c r="A1103" s="189">
        <v>764</v>
      </c>
      <c r="B1103" s="199" t="s">
        <v>1386</v>
      </c>
      <c r="C1103" s="192">
        <v>1983</v>
      </c>
      <c r="D1103" s="179" t="s">
        <v>201</v>
      </c>
      <c r="E1103" s="181" t="s">
        <v>20</v>
      </c>
      <c r="F1103" s="194">
        <v>3</v>
      </c>
      <c r="G1103" s="194">
        <v>2</v>
      </c>
      <c r="H1103" s="185">
        <v>2765.63</v>
      </c>
      <c r="I1103" s="225">
        <v>0</v>
      </c>
      <c r="J1103" s="185">
        <v>2765.63</v>
      </c>
      <c r="K1103" s="257">
        <f t="shared" ref="K1103" si="335">SUM(L1103:O1103)</f>
        <v>15934625.41</v>
      </c>
      <c r="L1103" s="39">
        <v>0</v>
      </c>
      <c r="M1103" s="39">
        <v>0</v>
      </c>
      <c r="N1103" s="39">
        <v>0</v>
      </c>
      <c r="O1103" s="249">
        <f>'[1]Прод. прилож (2)'!$D$1505</f>
        <v>15934625.41</v>
      </c>
      <c r="P1103" s="249">
        <f t="shared" si="325"/>
        <v>5761.6620480686133</v>
      </c>
      <c r="Q1103" s="257">
        <v>9673</v>
      </c>
      <c r="R1103" s="251" t="s">
        <v>93</v>
      </c>
      <c r="S1103" s="92"/>
      <c r="T1103" s="91"/>
      <c r="U1103" s="91"/>
      <c r="V1103" s="91"/>
      <c r="W1103" s="91"/>
      <c r="X1103" s="91"/>
      <c r="Y1103" s="91"/>
      <c r="Z1103" s="91"/>
      <c r="AA1103" s="91"/>
      <c r="AB1103" s="91"/>
      <c r="AC1103" s="91"/>
      <c r="AD1103" s="91"/>
      <c r="AE1103" s="91"/>
      <c r="AF1103" s="91"/>
      <c r="AG1103" s="91"/>
      <c r="AH1103" s="91"/>
      <c r="AI1103" s="91"/>
      <c r="AJ1103" s="91"/>
      <c r="AK1103" s="91"/>
      <c r="AL1103" s="91"/>
      <c r="AM1103" s="91"/>
      <c r="AN1103" s="91"/>
      <c r="AO1103" s="91"/>
      <c r="AP1103" s="91"/>
      <c r="AQ1103" s="91"/>
      <c r="AR1103" s="91"/>
      <c r="AS1103" s="91"/>
      <c r="AT1103" s="91"/>
      <c r="AU1103" s="91"/>
      <c r="AV1103" s="91"/>
      <c r="AW1103" s="91"/>
      <c r="AX1103" s="91"/>
      <c r="AY1103" s="91"/>
      <c r="AZ1103" s="91"/>
      <c r="BA1103" s="91"/>
      <c r="BB1103" s="91"/>
      <c r="BC1103" s="91"/>
      <c r="BD1103" s="91"/>
      <c r="BE1103" s="91"/>
      <c r="BF1103" s="91"/>
      <c r="BG1103" s="91"/>
      <c r="BH1103" s="91"/>
      <c r="BI1103" s="91"/>
      <c r="BJ1103" s="91"/>
      <c r="BK1103" s="91"/>
      <c r="BL1103" s="91"/>
      <c r="BM1103" s="91"/>
      <c r="BN1103" s="91"/>
      <c r="BO1103" s="91"/>
      <c r="BP1103" s="91"/>
      <c r="BQ1103" s="91"/>
      <c r="BR1103" s="91"/>
      <c r="BS1103" s="91"/>
      <c r="BT1103" s="91"/>
      <c r="BU1103" s="91"/>
      <c r="BV1103" s="91"/>
      <c r="BW1103" s="91"/>
      <c r="BX1103" s="91"/>
      <c r="BY1103" s="91"/>
      <c r="BZ1103" s="91"/>
      <c r="CA1103" s="91"/>
      <c r="CB1103" s="91"/>
      <c r="CC1103" s="91"/>
      <c r="CD1103" s="91"/>
      <c r="CE1103" s="91"/>
      <c r="CF1103" s="91"/>
      <c r="CG1103" s="91"/>
      <c r="CH1103" s="91"/>
      <c r="CI1103" s="91"/>
      <c r="CJ1103" s="91"/>
      <c r="CK1103" s="91"/>
      <c r="CL1103" s="91"/>
      <c r="CM1103" s="91"/>
      <c r="CN1103" s="91"/>
      <c r="CO1103" s="91"/>
      <c r="CP1103" s="91"/>
      <c r="CQ1103" s="91"/>
      <c r="CR1103" s="91"/>
      <c r="CS1103" s="91"/>
      <c r="CT1103" s="91"/>
      <c r="CU1103" s="91"/>
      <c r="CV1103" s="91"/>
      <c r="CW1103" s="91"/>
      <c r="CX1103" s="91"/>
      <c r="CY1103" s="91"/>
      <c r="CZ1103" s="91"/>
      <c r="DA1103" s="91"/>
      <c r="DB1103" s="91"/>
      <c r="DC1103" s="91"/>
      <c r="DD1103" s="91"/>
      <c r="DE1103" s="91"/>
      <c r="DF1103" s="91"/>
      <c r="DG1103" s="91"/>
      <c r="DH1103" s="91"/>
      <c r="DI1103" s="91"/>
      <c r="DJ1103" s="91"/>
      <c r="DK1103" s="91"/>
      <c r="DL1103" s="91"/>
      <c r="DM1103" s="91"/>
      <c r="DN1103" s="91"/>
      <c r="DO1103" s="91"/>
      <c r="DP1103" s="91"/>
      <c r="DQ1103" s="91"/>
      <c r="DR1103" s="91"/>
      <c r="DS1103" s="91"/>
      <c r="DT1103" s="91"/>
      <c r="DU1103" s="91"/>
      <c r="DV1103" s="91"/>
      <c r="DW1103" s="91"/>
      <c r="DX1103" s="91"/>
      <c r="DY1103" s="91"/>
      <c r="DZ1103" s="91"/>
      <c r="EA1103" s="91"/>
      <c r="EB1103" s="91"/>
      <c r="EC1103" s="91"/>
      <c r="ED1103" s="91"/>
      <c r="EE1103" s="91"/>
      <c r="EF1103" s="91"/>
      <c r="EG1103" s="91"/>
      <c r="EH1103" s="91"/>
      <c r="EI1103" s="91"/>
      <c r="EJ1103" s="91"/>
      <c r="EK1103" s="91"/>
      <c r="EL1103" s="91"/>
      <c r="EM1103" s="91"/>
      <c r="EN1103" s="91"/>
      <c r="EO1103" s="91"/>
      <c r="EP1103" s="91"/>
      <c r="EQ1103" s="91"/>
      <c r="ER1103" s="91"/>
      <c r="ES1103" s="91"/>
      <c r="ET1103" s="91"/>
      <c r="EU1103" s="91"/>
      <c r="EV1103" s="91"/>
      <c r="EW1103" s="91"/>
      <c r="EX1103" s="91"/>
      <c r="EY1103" s="91"/>
      <c r="EZ1103" s="91"/>
      <c r="FA1103" s="91"/>
      <c r="FB1103" s="91"/>
      <c r="FC1103" s="91"/>
      <c r="FD1103" s="91"/>
      <c r="FE1103" s="91"/>
      <c r="FF1103" s="91"/>
      <c r="FG1103" s="91"/>
      <c r="FH1103" s="91"/>
      <c r="FI1103" s="91"/>
      <c r="FJ1103" s="91"/>
      <c r="FK1103" s="91"/>
      <c r="FL1103" s="91"/>
      <c r="FM1103" s="91"/>
      <c r="FN1103" s="91"/>
      <c r="FO1103" s="91"/>
      <c r="FP1103" s="91"/>
      <c r="FQ1103" s="91"/>
      <c r="FR1103" s="91"/>
      <c r="FS1103" s="91"/>
      <c r="FT1103" s="91"/>
      <c r="FU1103" s="91"/>
      <c r="FV1103" s="91"/>
      <c r="FW1103" s="91"/>
      <c r="FX1103" s="91"/>
      <c r="FY1103" s="91"/>
      <c r="FZ1103" s="91"/>
      <c r="GA1103" s="91"/>
      <c r="GB1103" s="91"/>
      <c r="GC1103" s="91"/>
      <c r="GD1103" s="91"/>
      <c r="GE1103" s="91"/>
      <c r="GF1103" s="91"/>
      <c r="GG1103" s="91"/>
      <c r="GH1103" s="91"/>
      <c r="GI1103" s="91"/>
      <c r="GJ1103" s="91"/>
      <c r="GK1103" s="91"/>
      <c r="GL1103" s="91"/>
      <c r="GM1103" s="91"/>
      <c r="GN1103" s="91"/>
      <c r="GO1103" s="91"/>
      <c r="GP1103" s="91"/>
      <c r="GQ1103" s="91"/>
      <c r="GR1103" s="91"/>
      <c r="GS1103" s="91"/>
      <c r="GT1103" s="91"/>
      <c r="GU1103" s="91"/>
      <c r="GV1103" s="91"/>
      <c r="GW1103" s="91"/>
      <c r="GX1103" s="91"/>
      <c r="GY1103" s="91"/>
    </row>
    <row r="1104" spans="1:207" s="118" customFormat="1" ht="30" customHeight="1" x14ac:dyDescent="0.25">
      <c r="A1104" s="171">
        <v>765</v>
      </c>
      <c r="B1104" s="245" t="s">
        <v>1360</v>
      </c>
      <c r="C1104" s="247">
        <v>1939</v>
      </c>
      <c r="D1104" s="241" t="s">
        <v>201</v>
      </c>
      <c r="E1104" s="47" t="s">
        <v>20</v>
      </c>
      <c r="F1104" s="248">
        <v>5</v>
      </c>
      <c r="G1104" s="248">
        <v>1</v>
      </c>
      <c r="H1104" s="39">
        <v>2639.09</v>
      </c>
      <c r="I1104" s="130">
        <v>0</v>
      </c>
      <c r="J1104" s="39">
        <v>2639.09</v>
      </c>
      <c r="K1104" s="257">
        <f t="shared" si="309"/>
        <v>11495898.370000001</v>
      </c>
      <c r="L1104" s="39">
        <v>0</v>
      </c>
      <c r="M1104" s="39">
        <v>0</v>
      </c>
      <c r="N1104" s="39">
        <v>0</v>
      </c>
      <c r="O1104" s="249">
        <f>'[1]Прод. прилож (2)'!$D$838</f>
        <v>11495898.370000001</v>
      </c>
      <c r="P1104" s="249">
        <f t="shared" si="325"/>
        <v>4356.0084612499004</v>
      </c>
      <c r="Q1104" s="257">
        <v>9673</v>
      </c>
      <c r="R1104" s="251" t="s">
        <v>92</v>
      </c>
      <c r="S1104" s="91"/>
      <c r="T1104" s="91"/>
      <c r="U1104" s="91"/>
      <c r="V1104" s="91"/>
      <c r="W1104" s="91"/>
      <c r="X1104" s="91"/>
      <c r="Y1104" s="91"/>
      <c r="Z1104" s="91"/>
      <c r="AA1104" s="91"/>
      <c r="AB1104" s="91"/>
      <c r="AC1104" s="91"/>
      <c r="AD1104" s="91"/>
      <c r="AE1104" s="91"/>
      <c r="AF1104" s="91"/>
      <c r="AG1104" s="91"/>
      <c r="AH1104" s="91"/>
      <c r="AI1104" s="91"/>
      <c r="AJ1104" s="91"/>
      <c r="AK1104" s="91"/>
      <c r="AL1104" s="91"/>
      <c r="AM1104" s="91"/>
      <c r="AN1104" s="91"/>
      <c r="AO1104" s="91"/>
      <c r="AP1104" s="91"/>
      <c r="AQ1104" s="91"/>
      <c r="AR1104" s="91"/>
      <c r="AS1104" s="91"/>
      <c r="AT1104" s="91"/>
      <c r="AU1104" s="91"/>
      <c r="AV1104" s="91"/>
      <c r="AW1104" s="91"/>
      <c r="AX1104" s="91"/>
      <c r="AY1104" s="91"/>
      <c r="AZ1104" s="91"/>
      <c r="BA1104" s="91"/>
      <c r="BB1104" s="91"/>
      <c r="BC1104" s="91"/>
      <c r="BD1104" s="91"/>
      <c r="BE1104" s="91"/>
      <c r="BF1104" s="91"/>
      <c r="BG1104" s="91"/>
      <c r="BH1104" s="91"/>
      <c r="BI1104" s="91"/>
      <c r="BJ1104" s="91"/>
      <c r="BK1104" s="91"/>
      <c r="BL1104" s="91"/>
      <c r="BM1104" s="91"/>
      <c r="BN1104" s="91"/>
      <c r="BO1104" s="91"/>
      <c r="BP1104" s="91"/>
      <c r="BQ1104" s="91"/>
      <c r="BR1104" s="91"/>
      <c r="BS1104" s="91"/>
      <c r="BT1104" s="91"/>
      <c r="BU1104" s="91"/>
      <c r="BV1104" s="91"/>
      <c r="BW1104" s="91"/>
      <c r="BX1104" s="91"/>
      <c r="BY1104" s="91"/>
      <c r="BZ1104" s="91"/>
      <c r="CA1104" s="91"/>
      <c r="CB1104" s="91"/>
      <c r="CC1104" s="91"/>
      <c r="CD1104" s="91"/>
      <c r="CE1104" s="91"/>
      <c r="CF1104" s="91"/>
      <c r="CG1104" s="91"/>
      <c r="CH1104" s="91"/>
      <c r="CI1104" s="91"/>
      <c r="CJ1104" s="91"/>
      <c r="CK1104" s="91"/>
      <c r="CL1104" s="91"/>
      <c r="CM1104" s="91"/>
      <c r="CN1104" s="91"/>
      <c r="CO1104" s="91"/>
      <c r="CP1104" s="91"/>
      <c r="CQ1104" s="91"/>
      <c r="CR1104" s="91"/>
      <c r="CS1104" s="91"/>
      <c r="CT1104" s="91"/>
      <c r="CU1104" s="91"/>
      <c r="CV1104" s="91"/>
      <c r="CW1104" s="91"/>
      <c r="CX1104" s="91"/>
      <c r="CY1104" s="91"/>
      <c r="CZ1104" s="91"/>
      <c r="DA1104" s="91"/>
      <c r="DB1104" s="91"/>
      <c r="DC1104" s="91"/>
      <c r="DD1104" s="91"/>
      <c r="DE1104" s="91"/>
      <c r="DF1104" s="91"/>
      <c r="DG1104" s="91"/>
      <c r="DH1104" s="91"/>
      <c r="DI1104" s="91"/>
      <c r="DJ1104" s="91"/>
      <c r="DK1104" s="91"/>
      <c r="DL1104" s="91"/>
      <c r="DM1104" s="91"/>
      <c r="DN1104" s="91"/>
      <c r="DO1104" s="91"/>
      <c r="DP1104" s="91"/>
      <c r="DQ1104" s="91"/>
      <c r="DR1104" s="91"/>
      <c r="DS1104" s="91"/>
      <c r="DT1104" s="91"/>
      <c r="DU1104" s="91"/>
      <c r="DV1104" s="91"/>
      <c r="DW1104" s="91"/>
      <c r="DX1104" s="91"/>
      <c r="DY1104" s="91"/>
      <c r="DZ1104" s="91"/>
      <c r="EA1104" s="91"/>
      <c r="EB1104" s="91"/>
      <c r="EC1104" s="91"/>
      <c r="ED1104" s="91"/>
      <c r="EE1104" s="91"/>
      <c r="EF1104" s="91"/>
      <c r="EG1104" s="91"/>
      <c r="EH1104" s="91"/>
      <c r="EI1104" s="91"/>
      <c r="EJ1104" s="91"/>
      <c r="EK1104" s="91"/>
      <c r="EL1104" s="91"/>
      <c r="EM1104" s="91"/>
      <c r="EN1104" s="91"/>
      <c r="EO1104" s="91"/>
      <c r="EP1104" s="91"/>
      <c r="EQ1104" s="91"/>
      <c r="ER1104" s="91"/>
      <c r="ES1104" s="91"/>
      <c r="ET1104" s="91"/>
      <c r="EU1104" s="91"/>
      <c r="EV1104" s="91"/>
      <c r="EW1104" s="91"/>
      <c r="EX1104" s="91"/>
      <c r="EY1104" s="91"/>
      <c r="EZ1104" s="91"/>
      <c r="FA1104" s="91"/>
      <c r="FB1104" s="91"/>
      <c r="FC1104" s="91"/>
      <c r="FD1104" s="91"/>
      <c r="FE1104" s="91"/>
      <c r="FF1104" s="91"/>
      <c r="FG1104" s="91"/>
      <c r="FH1104" s="91"/>
      <c r="FI1104" s="91"/>
      <c r="FJ1104" s="91"/>
      <c r="FK1104" s="91"/>
      <c r="FL1104" s="91"/>
      <c r="FM1104" s="91"/>
      <c r="FN1104" s="91"/>
      <c r="FO1104" s="91"/>
      <c r="FP1104" s="91"/>
      <c r="FQ1104" s="91"/>
      <c r="FR1104" s="91"/>
      <c r="FS1104" s="91"/>
      <c r="FT1104" s="91"/>
      <c r="FU1104" s="91"/>
      <c r="FV1104" s="91"/>
      <c r="FW1104" s="91"/>
      <c r="FX1104" s="91"/>
      <c r="FY1104" s="91"/>
      <c r="FZ1104" s="91"/>
      <c r="GA1104" s="91"/>
      <c r="GB1104" s="91"/>
      <c r="GC1104" s="91"/>
      <c r="GD1104" s="91"/>
      <c r="GE1104" s="91"/>
      <c r="GF1104" s="91"/>
      <c r="GG1104" s="91"/>
      <c r="GH1104" s="91"/>
      <c r="GI1104" s="91"/>
      <c r="GJ1104" s="91"/>
      <c r="GK1104" s="91"/>
      <c r="GL1104" s="91"/>
      <c r="GM1104" s="91"/>
      <c r="GN1104" s="91"/>
      <c r="GO1104" s="91"/>
      <c r="GP1104" s="91"/>
      <c r="GQ1104" s="91"/>
      <c r="GR1104" s="91"/>
      <c r="GS1104" s="91"/>
      <c r="GT1104" s="91"/>
      <c r="GU1104" s="91"/>
      <c r="GV1104" s="91"/>
      <c r="GW1104" s="91"/>
      <c r="GX1104" s="91"/>
      <c r="GY1104" s="91"/>
    </row>
    <row r="1105" spans="1:207" s="118" customFormat="1" ht="30" customHeight="1" x14ac:dyDescent="0.25">
      <c r="A1105" s="189">
        <v>766</v>
      </c>
      <c r="B1105" s="199" t="s">
        <v>1452</v>
      </c>
      <c r="C1105" s="192">
        <v>1958</v>
      </c>
      <c r="D1105" s="179">
        <v>2010</v>
      </c>
      <c r="E1105" s="181" t="s">
        <v>20</v>
      </c>
      <c r="F1105" s="194">
        <v>4</v>
      </c>
      <c r="G1105" s="194">
        <v>2</v>
      </c>
      <c r="H1105" s="185">
        <v>1081.5</v>
      </c>
      <c r="I1105" s="225">
        <v>317.60000000000002</v>
      </c>
      <c r="J1105" s="185">
        <v>800.56</v>
      </c>
      <c r="K1105" s="257">
        <f>SUM(L1105:O1105)</f>
        <v>4417500</v>
      </c>
      <c r="L1105" s="39">
        <v>0</v>
      </c>
      <c r="M1105" s="39">
        <v>0</v>
      </c>
      <c r="N1105" s="39">
        <v>0</v>
      </c>
      <c r="O1105" s="249">
        <f>'[1]Прод. прилож (2)'!$D$1506</f>
        <v>4417500</v>
      </c>
      <c r="P1105" s="249">
        <f>K1105/H1105</f>
        <v>4084.6047156726768</v>
      </c>
      <c r="Q1105" s="257">
        <v>9673</v>
      </c>
      <c r="R1105" s="251" t="s">
        <v>93</v>
      </c>
      <c r="S1105" s="92"/>
      <c r="T1105" s="91"/>
      <c r="U1105" s="91"/>
      <c r="V1105" s="91"/>
      <c r="W1105" s="91"/>
      <c r="X1105" s="91"/>
      <c r="Y1105" s="91"/>
      <c r="Z1105" s="91"/>
      <c r="AA1105" s="91"/>
      <c r="AB1105" s="91"/>
      <c r="AC1105" s="91"/>
      <c r="AD1105" s="91"/>
      <c r="AE1105" s="91"/>
      <c r="AF1105" s="91"/>
      <c r="AG1105" s="91"/>
      <c r="AH1105" s="91"/>
      <c r="AI1105" s="91"/>
      <c r="AJ1105" s="91"/>
      <c r="AK1105" s="91"/>
      <c r="AL1105" s="91"/>
      <c r="AM1105" s="91"/>
      <c r="AN1105" s="91"/>
      <c r="AO1105" s="91"/>
      <c r="AP1105" s="91"/>
      <c r="AQ1105" s="91"/>
      <c r="AR1105" s="91"/>
      <c r="AS1105" s="91"/>
      <c r="AT1105" s="91"/>
      <c r="AU1105" s="91"/>
      <c r="AV1105" s="91"/>
      <c r="AW1105" s="91"/>
      <c r="AX1105" s="91"/>
      <c r="AY1105" s="91"/>
      <c r="AZ1105" s="91"/>
      <c r="BA1105" s="91"/>
      <c r="BB1105" s="91"/>
      <c r="BC1105" s="91"/>
      <c r="BD1105" s="91"/>
      <c r="BE1105" s="91"/>
      <c r="BF1105" s="91"/>
      <c r="BG1105" s="91"/>
      <c r="BH1105" s="91"/>
      <c r="BI1105" s="91"/>
      <c r="BJ1105" s="91"/>
      <c r="BK1105" s="91"/>
      <c r="BL1105" s="91"/>
      <c r="BM1105" s="91"/>
      <c r="BN1105" s="91"/>
      <c r="BO1105" s="91"/>
      <c r="BP1105" s="91"/>
      <c r="BQ1105" s="91"/>
      <c r="BR1105" s="91"/>
      <c r="BS1105" s="91"/>
      <c r="BT1105" s="91"/>
      <c r="BU1105" s="91"/>
      <c r="BV1105" s="91"/>
      <c r="BW1105" s="91"/>
      <c r="BX1105" s="91"/>
      <c r="BY1105" s="91"/>
      <c r="BZ1105" s="91"/>
      <c r="CA1105" s="91"/>
      <c r="CB1105" s="91"/>
      <c r="CC1105" s="91"/>
      <c r="CD1105" s="91"/>
      <c r="CE1105" s="91"/>
      <c r="CF1105" s="91"/>
      <c r="CG1105" s="91"/>
      <c r="CH1105" s="91"/>
      <c r="CI1105" s="91"/>
      <c r="CJ1105" s="91"/>
      <c r="CK1105" s="91"/>
      <c r="CL1105" s="91"/>
      <c r="CM1105" s="91"/>
      <c r="CN1105" s="91"/>
      <c r="CO1105" s="91"/>
      <c r="CP1105" s="91"/>
      <c r="CQ1105" s="91"/>
      <c r="CR1105" s="91"/>
      <c r="CS1105" s="91"/>
      <c r="CT1105" s="91"/>
      <c r="CU1105" s="91"/>
      <c r="CV1105" s="91"/>
      <c r="CW1105" s="91"/>
      <c r="CX1105" s="91"/>
      <c r="CY1105" s="91"/>
      <c r="CZ1105" s="91"/>
      <c r="DA1105" s="91"/>
      <c r="DB1105" s="91"/>
      <c r="DC1105" s="91"/>
      <c r="DD1105" s="91"/>
      <c r="DE1105" s="91"/>
      <c r="DF1105" s="91"/>
      <c r="DG1105" s="91"/>
      <c r="DH1105" s="91"/>
      <c r="DI1105" s="91"/>
      <c r="DJ1105" s="91"/>
      <c r="DK1105" s="91"/>
      <c r="DL1105" s="91"/>
      <c r="DM1105" s="91"/>
      <c r="DN1105" s="91"/>
      <c r="DO1105" s="91"/>
      <c r="DP1105" s="91"/>
      <c r="DQ1105" s="91"/>
      <c r="DR1105" s="91"/>
      <c r="DS1105" s="91"/>
      <c r="DT1105" s="91"/>
      <c r="DU1105" s="91"/>
      <c r="DV1105" s="91"/>
      <c r="DW1105" s="91"/>
      <c r="DX1105" s="91"/>
      <c r="DY1105" s="91"/>
      <c r="DZ1105" s="91"/>
      <c r="EA1105" s="91"/>
      <c r="EB1105" s="91"/>
      <c r="EC1105" s="91"/>
      <c r="ED1105" s="91"/>
      <c r="EE1105" s="91"/>
      <c r="EF1105" s="91"/>
      <c r="EG1105" s="91"/>
      <c r="EH1105" s="91"/>
      <c r="EI1105" s="91"/>
      <c r="EJ1105" s="91"/>
      <c r="EK1105" s="91"/>
      <c r="EL1105" s="91"/>
      <c r="EM1105" s="91"/>
      <c r="EN1105" s="91"/>
      <c r="EO1105" s="91"/>
      <c r="EP1105" s="91"/>
      <c r="EQ1105" s="91"/>
      <c r="ER1105" s="91"/>
      <c r="ES1105" s="91"/>
      <c r="ET1105" s="91"/>
      <c r="EU1105" s="91"/>
      <c r="EV1105" s="91"/>
      <c r="EW1105" s="91"/>
      <c r="EX1105" s="91"/>
      <c r="EY1105" s="91"/>
      <c r="EZ1105" s="91"/>
      <c r="FA1105" s="91"/>
      <c r="FB1105" s="91"/>
      <c r="FC1105" s="91"/>
      <c r="FD1105" s="91"/>
      <c r="FE1105" s="91"/>
      <c r="FF1105" s="91"/>
      <c r="FG1105" s="91"/>
      <c r="FH1105" s="91"/>
      <c r="FI1105" s="91"/>
      <c r="FJ1105" s="91"/>
      <c r="FK1105" s="91"/>
      <c r="FL1105" s="91"/>
      <c r="FM1105" s="91"/>
      <c r="FN1105" s="91"/>
      <c r="FO1105" s="91"/>
      <c r="FP1105" s="91"/>
      <c r="FQ1105" s="91"/>
      <c r="FR1105" s="91"/>
      <c r="FS1105" s="91"/>
      <c r="FT1105" s="91"/>
      <c r="FU1105" s="91"/>
      <c r="FV1105" s="91"/>
      <c r="FW1105" s="91"/>
      <c r="FX1105" s="91"/>
      <c r="FY1105" s="91"/>
      <c r="FZ1105" s="91"/>
      <c r="GA1105" s="91"/>
      <c r="GB1105" s="91"/>
      <c r="GC1105" s="91"/>
      <c r="GD1105" s="91"/>
      <c r="GE1105" s="91"/>
      <c r="GF1105" s="91"/>
      <c r="GG1105" s="91"/>
      <c r="GH1105" s="91"/>
      <c r="GI1105" s="91"/>
      <c r="GJ1105" s="91"/>
      <c r="GK1105" s="91"/>
      <c r="GL1105" s="91"/>
      <c r="GM1105" s="91"/>
      <c r="GN1105" s="91"/>
      <c r="GO1105" s="91"/>
      <c r="GP1105" s="91"/>
      <c r="GQ1105" s="91"/>
      <c r="GR1105" s="91"/>
      <c r="GS1105" s="91"/>
      <c r="GT1105" s="91"/>
      <c r="GU1105" s="91"/>
      <c r="GV1105" s="91"/>
      <c r="GW1105" s="91"/>
      <c r="GX1105" s="91"/>
      <c r="GY1105" s="91"/>
    </row>
    <row r="1106" spans="1:207" s="118" customFormat="1" ht="30" customHeight="1" x14ac:dyDescent="0.25">
      <c r="A1106" s="383">
        <v>767</v>
      </c>
      <c r="B1106" s="370" t="s">
        <v>507</v>
      </c>
      <c r="C1106" s="374">
        <v>1962</v>
      </c>
      <c r="D1106" s="374" t="s">
        <v>201</v>
      </c>
      <c r="E1106" s="374" t="s">
        <v>20</v>
      </c>
      <c r="F1106" s="413">
        <v>5</v>
      </c>
      <c r="G1106" s="413">
        <v>2</v>
      </c>
      <c r="H1106" s="415">
        <v>2293.1999999999998</v>
      </c>
      <c r="I1106" s="417">
        <v>232.4</v>
      </c>
      <c r="J1106" s="415">
        <v>1409.14</v>
      </c>
      <c r="K1106" s="257">
        <f t="shared" ref="K1106" si="336">SUM(L1106:O1106)</f>
        <v>6147663.2599999998</v>
      </c>
      <c r="L1106" s="249">
        <v>0</v>
      </c>
      <c r="M1106" s="249">
        <v>0</v>
      </c>
      <c r="N1106" s="249">
        <v>0</v>
      </c>
      <c r="O1106" s="39">
        <f>'[1]Прод. прилож (2)'!$D$289</f>
        <v>6147663.2599999998</v>
      </c>
      <c r="P1106" s="249">
        <f t="shared" ref="P1106" si="337">K1106/H1106</f>
        <v>2680.8229809872669</v>
      </c>
      <c r="Q1106" s="41">
        <v>9673</v>
      </c>
      <c r="R1106" s="57" t="s">
        <v>91</v>
      </c>
      <c r="S1106" s="147"/>
      <c r="T1106" s="15"/>
      <c r="U1106" s="15"/>
    </row>
    <row r="1107" spans="1:207" s="118" customFormat="1" ht="30" customHeight="1" x14ac:dyDescent="0.25">
      <c r="A1107" s="384"/>
      <c r="B1107" s="371"/>
      <c r="C1107" s="375"/>
      <c r="D1107" s="375"/>
      <c r="E1107" s="375"/>
      <c r="F1107" s="414"/>
      <c r="G1107" s="414"/>
      <c r="H1107" s="416"/>
      <c r="I1107" s="418"/>
      <c r="J1107" s="416"/>
      <c r="K1107" s="257">
        <f t="shared" si="309"/>
        <v>8700978.7599999998</v>
      </c>
      <c r="L1107" s="249">
        <v>0</v>
      </c>
      <c r="M1107" s="249">
        <v>0</v>
      </c>
      <c r="N1107" s="249">
        <v>0</v>
      </c>
      <c r="O1107" s="39">
        <f>'[1]Прод. прилож (2)'!$D$839</f>
        <v>8700978.7599999998</v>
      </c>
      <c r="P1107" s="249">
        <f>K1107/H1106</f>
        <v>3794.2520320948893</v>
      </c>
      <c r="Q1107" s="41">
        <v>9673</v>
      </c>
      <c r="R1107" s="57" t="s">
        <v>92</v>
      </c>
      <c r="S1107" s="46"/>
      <c r="T1107" s="15"/>
      <c r="U1107" s="15"/>
    </row>
    <row r="1108" spans="1:207" s="91" customFormat="1" ht="30" customHeight="1" x14ac:dyDescent="0.25">
      <c r="A1108" s="171">
        <v>768</v>
      </c>
      <c r="B1108" s="245" t="s">
        <v>1101</v>
      </c>
      <c r="C1108" s="247">
        <v>1941</v>
      </c>
      <c r="D1108" s="247" t="s">
        <v>201</v>
      </c>
      <c r="E1108" s="247" t="s">
        <v>20</v>
      </c>
      <c r="F1108" s="248">
        <v>4</v>
      </c>
      <c r="G1108" s="248">
        <v>1</v>
      </c>
      <c r="H1108" s="41">
        <v>1796.3</v>
      </c>
      <c r="I1108" s="233">
        <v>1175.5</v>
      </c>
      <c r="J1108" s="41">
        <v>615.1</v>
      </c>
      <c r="K1108" s="41">
        <f t="shared" si="309"/>
        <v>51173.9</v>
      </c>
      <c r="L1108" s="41">
        <v>0</v>
      </c>
      <c r="M1108" s="41">
        <v>0</v>
      </c>
      <c r="N1108" s="41">
        <v>0</v>
      </c>
      <c r="O1108" s="249">
        <f>'[1]Прод. прилож (2)'!$D$840</f>
        <v>51173.9</v>
      </c>
      <c r="P1108" s="41">
        <f>O1108/H1108</f>
        <v>28.48850414741413</v>
      </c>
      <c r="Q1108" s="41">
        <v>9673</v>
      </c>
      <c r="R1108" s="251" t="s">
        <v>92</v>
      </c>
    </row>
    <row r="1109" spans="1:207" s="118" customFormat="1" ht="30" customHeight="1" x14ac:dyDescent="0.25">
      <c r="A1109" s="171">
        <v>769</v>
      </c>
      <c r="B1109" s="83" t="s">
        <v>508</v>
      </c>
      <c r="C1109" s="47">
        <v>1963</v>
      </c>
      <c r="D1109" s="241" t="s">
        <v>201</v>
      </c>
      <c r="E1109" s="47" t="s">
        <v>20</v>
      </c>
      <c r="F1109" s="26">
        <v>4</v>
      </c>
      <c r="G1109" s="26">
        <v>2</v>
      </c>
      <c r="H1109" s="39">
        <f>I1109+J1109</f>
        <v>1291.9699999999998</v>
      </c>
      <c r="I1109" s="124">
        <v>176.1</v>
      </c>
      <c r="J1109" s="41">
        <v>1115.8699999999999</v>
      </c>
      <c r="K1109" s="257">
        <f t="shared" si="309"/>
        <v>47178.79</v>
      </c>
      <c r="L1109" s="249">
        <v>0</v>
      </c>
      <c r="M1109" s="249">
        <v>0</v>
      </c>
      <c r="N1109" s="249">
        <v>0</v>
      </c>
      <c r="O1109" s="39">
        <f>'[1]Прод. прилож (2)'!$D$841</f>
        <v>47178.79</v>
      </c>
      <c r="P1109" s="249">
        <f>K1109/H1109</f>
        <v>36.516939247815358</v>
      </c>
      <c r="Q1109" s="41">
        <v>9673</v>
      </c>
      <c r="R1109" s="57" t="s">
        <v>92</v>
      </c>
      <c r="S1109" s="46"/>
      <c r="T1109" s="15"/>
      <c r="U1109" s="16"/>
    </row>
    <row r="1110" spans="1:207" s="15" customFormat="1" ht="30" customHeight="1" x14ac:dyDescent="0.25">
      <c r="A1110" s="331">
        <v>770</v>
      </c>
      <c r="B1110" s="83" t="s">
        <v>509</v>
      </c>
      <c r="C1110" s="47">
        <v>1962</v>
      </c>
      <c r="D1110" s="241" t="s">
        <v>201</v>
      </c>
      <c r="E1110" s="47" t="s">
        <v>20</v>
      </c>
      <c r="F1110" s="26">
        <v>4</v>
      </c>
      <c r="G1110" s="26">
        <v>2</v>
      </c>
      <c r="H1110" s="39">
        <f>I1110+J1110</f>
        <v>1242.1600000000001</v>
      </c>
      <c r="I1110" s="124">
        <v>0</v>
      </c>
      <c r="J1110" s="41">
        <v>1242.1600000000001</v>
      </c>
      <c r="K1110" s="257">
        <f t="shared" si="309"/>
        <v>4355345</v>
      </c>
      <c r="L1110" s="249">
        <v>0</v>
      </c>
      <c r="M1110" s="249">
        <v>0</v>
      </c>
      <c r="N1110" s="249">
        <v>0</v>
      </c>
      <c r="O1110" s="39">
        <f>'[1]Прод. прилож (2)'!$D$290</f>
        <v>4355345</v>
      </c>
      <c r="P1110" s="249">
        <f>K1110/H1110</f>
        <v>3506.2673085592837</v>
      </c>
      <c r="Q1110" s="41">
        <v>9673</v>
      </c>
      <c r="R1110" s="57" t="s">
        <v>91</v>
      </c>
      <c r="S1110" s="147"/>
      <c r="T1110" s="16"/>
      <c r="V1110" s="118"/>
      <c r="W1110" s="118"/>
      <c r="X1110" s="118"/>
      <c r="Y1110" s="118"/>
      <c r="Z1110" s="118"/>
      <c r="AA1110" s="118"/>
      <c r="AB1110" s="118"/>
      <c r="AC1110" s="118"/>
      <c r="AD1110" s="118"/>
      <c r="AE1110" s="118"/>
      <c r="AF1110" s="118"/>
      <c r="AG1110" s="118"/>
      <c r="AH1110" s="118"/>
      <c r="AI1110" s="118"/>
      <c r="AJ1110" s="118"/>
      <c r="AK1110" s="118"/>
      <c r="AL1110" s="118"/>
      <c r="AM1110" s="118"/>
      <c r="AN1110" s="118"/>
      <c r="AO1110" s="118"/>
      <c r="AP1110" s="118"/>
      <c r="AQ1110" s="118"/>
      <c r="AR1110" s="118"/>
      <c r="AS1110" s="118"/>
      <c r="AT1110" s="118"/>
      <c r="AU1110" s="118"/>
      <c r="AV1110" s="118"/>
      <c r="AW1110" s="118"/>
      <c r="AX1110" s="118"/>
      <c r="AY1110" s="118"/>
      <c r="AZ1110" s="118"/>
      <c r="BA1110" s="118"/>
      <c r="BB1110" s="118"/>
      <c r="BC1110" s="118"/>
      <c r="BD1110" s="118"/>
      <c r="BE1110" s="118"/>
      <c r="BF1110" s="118"/>
      <c r="BG1110" s="118"/>
      <c r="BH1110" s="118"/>
      <c r="BI1110" s="118"/>
      <c r="BJ1110" s="118"/>
      <c r="BK1110" s="118"/>
      <c r="BL1110" s="118"/>
      <c r="BM1110" s="118"/>
      <c r="BN1110" s="118"/>
      <c r="BO1110" s="118"/>
      <c r="BP1110" s="118"/>
      <c r="BQ1110" s="118"/>
      <c r="BR1110" s="118"/>
      <c r="BS1110" s="118"/>
      <c r="BT1110" s="118"/>
      <c r="BU1110" s="118"/>
      <c r="BV1110" s="118"/>
      <c r="BW1110" s="118"/>
      <c r="BX1110" s="118"/>
      <c r="BY1110" s="118"/>
      <c r="BZ1110" s="118"/>
      <c r="CA1110" s="118"/>
      <c r="CB1110" s="118"/>
      <c r="CC1110" s="118"/>
      <c r="CD1110" s="118"/>
      <c r="CE1110" s="118"/>
      <c r="CF1110" s="118"/>
      <c r="CG1110" s="118"/>
      <c r="CH1110" s="118"/>
      <c r="CI1110" s="118"/>
      <c r="CJ1110" s="118"/>
      <c r="CK1110" s="118"/>
      <c r="CL1110" s="118"/>
      <c r="CM1110" s="118"/>
      <c r="CN1110" s="118"/>
      <c r="CO1110" s="118"/>
      <c r="CP1110" s="118"/>
      <c r="CQ1110" s="118"/>
      <c r="CR1110" s="118"/>
      <c r="CS1110" s="118"/>
      <c r="CT1110" s="118"/>
      <c r="CU1110" s="118"/>
      <c r="CV1110" s="118"/>
      <c r="CW1110" s="118"/>
      <c r="CX1110" s="118"/>
      <c r="CY1110" s="118"/>
      <c r="CZ1110" s="118"/>
      <c r="DA1110" s="118"/>
      <c r="DB1110" s="118"/>
      <c r="DC1110" s="118"/>
      <c r="DD1110" s="118"/>
      <c r="DE1110" s="118"/>
      <c r="DF1110" s="118"/>
      <c r="DG1110" s="118"/>
      <c r="DH1110" s="118"/>
      <c r="DI1110" s="118"/>
      <c r="DJ1110" s="118"/>
      <c r="DK1110" s="118"/>
      <c r="DL1110" s="118"/>
      <c r="DM1110" s="118"/>
      <c r="DN1110" s="118"/>
      <c r="DO1110" s="118"/>
      <c r="DP1110" s="118"/>
      <c r="DQ1110" s="118"/>
      <c r="DR1110" s="118"/>
      <c r="DS1110" s="118"/>
      <c r="DT1110" s="118"/>
      <c r="DU1110" s="118"/>
      <c r="DV1110" s="118"/>
      <c r="DW1110" s="118"/>
      <c r="DX1110" s="118"/>
      <c r="DY1110" s="118"/>
      <c r="DZ1110" s="118"/>
      <c r="EA1110" s="118"/>
      <c r="EB1110" s="118"/>
      <c r="EC1110" s="118"/>
      <c r="ED1110" s="118"/>
      <c r="EE1110" s="118"/>
      <c r="EF1110" s="118"/>
      <c r="EG1110" s="118"/>
      <c r="EH1110" s="118"/>
      <c r="EI1110" s="118"/>
      <c r="EJ1110" s="118"/>
      <c r="EK1110" s="118"/>
      <c r="EL1110" s="118"/>
      <c r="EM1110" s="118"/>
      <c r="EN1110" s="118"/>
      <c r="EO1110" s="118"/>
      <c r="EP1110" s="118"/>
      <c r="EQ1110" s="118"/>
      <c r="ER1110" s="118"/>
      <c r="ES1110" s="118"/>
      <c r="ET1110" s="118"/>
      <c r="EU1110" s="118"/>
      <c r="EV1110" s="118"/>
      <c r="EW1110" s="118"/>
      <c r="EX1110" s="118"/>
      <c r="EY1110" s="118"/>
      <c r="EZ1110" s="118"/>
      <c r="FA1110" s="118"/>
      <c r="FB1110" s="118"/>
      <c r="FC1110" s="118"/>
      <c r="FD1110" s="118"/>
      <c r="FE1110" s="118"/>
      <c r="FF1110" s="118"/>
      <c r="FG1110" s="118"/>
      <c r="FH1110" s="118"/>
      <c r="FI1110" s="118"/>
      <c r="FJ1110" s="118"/>
      <c r="FK1110" s="118"/>
      <c r="FL1110" s="118"/>
      <c r="FM1110" s="118"/>
      <c r="FN1110" s="118"/>
      <c r="FO1110" s="118"/>
      <c r="FP1110" s="118"/>
      <c r="FQ1110" s="118"/>
      <c r="FR1110" s="118"/>
      <c r="FS1110" s="118"/>
      <c r="FT1110" s="118"/>
      <c r="FU1110" s="118"/>
      <c r="FV1110" s="118"/>
      <c r="FW1110" s="118"/>
      <c r="FX1110" s="118"/>
      <c r="FY1110" s="118"/>
      <c r="FZ1110" s="118"/>
      <c r="GA1110" s="118"/>
      <c r="GB1110" s="118"/>
      <c r="GC1110" s="118"/>
      <c r="GD1110" s="118"/>
      <c r="GE1110" s="118"/>
      <c r="GF1110" s="118"/>
      <c r="GG1110" s="118"/>
      <c r="GH1110" s="118"/>
      <c r="GI1110" s="118"/>
      <c r="GJ1110" s="118"/>
      <c r="GK1110" s="118"/>
      <c r="GL1110" s="118"/>
      <c r="GM1110" s="118"/>
      <c r="GN1110" s="118"/>
      <c r="GO1110" s="118"/>
      <c r="GP1110" s="118"/>
      <c r="GQ1110" s="118"/>
      <c r="GR1110" s="118"/>
      <c r="GS1110" s="118"/>
      <c r="GT1110" s="118"/>
      <c r="GU1110" s="118"/>
      <c r="GV1110" s="118"/>
      <c r="GW1110" s="118"/>
      <c r="GX1110" s="118"/>
      <c r="GY1110" s="118"/>
    </row>
    <row r="1111" spans="1:207" s="118" customFormat="1" ht="30" customHeight="1" x14ac:dyDescent="0.25">
      <c r="A1111" s="331">
        <v>771</v>
      </c>
      <c r="B1111" s="245" t="s">
        <v>1126</v>
      </c>
      <c r="C1111" s="247">
        <v>1958</v>
      </c>
      <c r="D1111" s="241" t="s">
        <v>201</v>
      </c>
      <c r="E1111" s="241" t="s">
        <v>20</v>
      </c>
      <c r="F1111" s="248">
        <v>2</v>
      </c>
      <c r="G1111" s="248">
        <v>1</v>
      </c>
      <c r="H1111" s="41">
        <v>642.6</v>
      </c>
      <c r="I1111" s="130">
        <v>0</v>
      </c>
      <c r="J1111" s="41">
        <v>520.70000000000005</v>
      </c>
      <c r="K1111" s="257">
        <f t="shared" si="309"/>
        <v>366047.24</v>
      </c>
      <c r="L1111" s="39">
        <v>0</v>
      </c>
      <c r="M1111" s="39">
        <v>0</v>
      </c>
      <c r="N1111" s="39">
        <v>0</v>
      </c>
      <c r="O1111" s="249">
        <f>'[1]Прод. прилож (2)'!$D$291</f>
        <v>366047.24</v>
      </c>
      <c r="P1111" s="41">
        <f>K1111/H1111</f>
        <v>569.63467164643635</v>
      </c>
      <c r="Q1111" s="257">
        <v>9673</v>
      </c>
      <c r="R1111" s="57" t="s">
        <v>91</v>
      </c>
      <c r="S1111" s="152"/>
      <c r="T1111" s="104"/>
      <c r="U1111" s="91"/>
      <c r="V1111" s="91"/>
      <c r="W1111" s="91"/>
      <c r="X1111" s="91"/>
      <c r="Y1111" s="91"/>
      <c r="Z1111" s="91"/>
      <c r="AA1111" s="91"/>
      <c r="AB1111" s="91"/>
      <c r="AC1111" s="91"/>
      <c r="AD1111" s="91"/>
      <c r="AE1111" s="91"/>
      <c r="AF1111" s="91"/>
      <c r="AG1111" s="91"/>
      <c r="AH1111" s="91"/>
      <c r="AI1111" s="91"/>
      <c r="AJ1111" s="91"/>
      <c r="AK1111" s="91"/>
      <c r="AL1111" s="91"/>
      <c r="AM1111" s="91"/>
      <c r="AN1111" s="91"/>
      <c r="AO1111" s="91"/>
      <c r="AP1111" s="91"/>
      <c r="AQ1111" s="91"/>
      <c r="AR1111" s="91"/>
      <c r="AS1111" s="91"/>
      <c r="AT1111" s="91"/>
      <c r="AU1111" s="91"/>
      <c r="AV1111" s="91"/>
      <c r="AW1111" s="91"/>
      <c r="AX1111" s="91"/>
      <c r="AY1111" s="91"/>
      <c r="AZ1111" s="91"/>
      <c r="BA1111" s="91"/>
      <c r="BB1111" s="91"/>
      <c r="BC1111" s="91"/>
      <c r="BD1111" s="91"/>
      <c r="BE1111" s="91"/>
      <c r="BF1111" s="91"/>
      <c r="BG1111" s="91"/>
      <c r="BH1111" s="91"/>
      <c r="BI1111" s="91"/>
      <c r="BJ1111" s="91"/>
      <c r="BK1111" s="91"/>
      <c r="BL1111" s="91"/>
      <c r="BM1111" s="91"/>
      <c r="BN1111" s="91"/>
      <c r="BO1111" s="91"/>
      <c r="BP1111" s="91"/>
      <c r="BQ1111" s="91"/>
      <c r="BR1111" s="91"/>
      <c r="BS1111" s="91"/>
      <c r="BT1111" s="91"/>
      <c r="BU1111" s="91"/>
      <c r="BV1111" s="91"/>
      <c r="BW1111" s="91"/>
      <c r="BX1111" s="91"/>
      <c r="BY1111" s="91"/>
      <c r="BZ1111" s="91"/>
      <c r="CA1111" s="91"/>
      <c r="CB1111" s="91"/>
      <c r="CC1111" s="91"/>
      <c r="CD1111" s="91"/>
      <c r="CE1111" s="91"/>
      <c r="CF1111" s="91"/>
      <c r="CG1111" s="91"/>
      <c r="CH1111" s="91"/>
      <c r="CI1111" s="91"/>
      <c r="CJ1111" s="91"/>
      <c r="CK1111" s="91"/>
      <c r="CL1111" s="91"/>
      <c r="CM1111" s="91"/>
      <c r="CN1111" s="91"/>
      <c r="CO1111" s="91"/>
      <c r="CP1111" s="91"/>
      <c r="CQ1111" s="91"/>
      <c r="CR1111" s="91"/>
      <c r="CS1111" s="91"/>
      <c r="CT1111" s="91"/>
      <c r="CU1111" s="91"/>
      <c r="CV1111" s="91"/>
      <c r="CW1111" s="91"/>
      <c r="CX1111" s="91"/>
      <c r="CY1111" s="91"/>
      <c r="CZ1111" s="91"/>
      <c r="DA1111" s="91"/>
      <c r="DB1111" s="91"/>
      <c r="DC1111" s="91"/>
      <c r="DD1111" s="91"/>
      <c r="DE1111" s="91"/>
      <c r="DF1111" s="91"/>
      <c r="DG1111" s="91"/>
      <c r="DH1111" s="91"/>
      <c r="DI1111" s="91"/>
      <c r="DJ1111" s="91"/>
      <c r="DK1111" s="91"/>
      <c r="DL1111" s="91"/>
      <c r="DM1111" s="91"/>
      <c r="DN1111" s="91"/>
      <c r="DO1111" s="91"/>
      <c r="DP1111" s="91"/>
      <c r="DQ1111" s="91"/>
      <c r="DR1111" s="91"/>
      <c r="DS1111" s="91"/>
      <c r="DT1111" s="91"/>
      <c r="DU1111" s="91"/>
      <c r="DV1111" s="91"/>
      <c r="DW1111" s="91"/>
      <c r="DX1111" s="91"/>
      <c r="DY1111" s="91"/>
      <c r="DZ1111" s="91"/>
      <c r="EA1111" s="91"/>
      <c r="EB1111" s="91"/>
      <c r="EC1111" s="91"/>
      <c r="ED1111" s="91"/>
      <c r="EE1111" s="91"/>
      <c r="EF1111" s="91"/>
      <c r="EG1111" s="91"/>
      <c r="EH1111" s="91"/>
      <c r="EI1111" s="91"/>
      <c r="EJ1111" s="91"/>
      <c r="EK1111" s="91"/>
      <c r="EL1111" s="91"/>
      <c r="EM1111" s="91"/>
      <c r="EN1111" s="91"/>
      <c r="EO1111" s="91"/>
      <c r="EP1111" s="91"/>
      <c r="EQ1111" s="91"/>
      <c r="ER1111" s="91"/>
      <c r="ES1111" s="91"/>
      <c r="ET1111" s="91"/>
      <c r="EU1111" s="91"/>
      <c r="EV1111" s="91"/>
      <c r="EW1111" s="91"/>
      <c r="EX1111" s="91"/>
      <c r="EY1111" s="91"/>
      <c r="EZ1111" s="91"/>
      <c r="FA1111" s="91"/>
      <c r="FB1111" s="91"/>
      <c r="FC1111" s="91"/>
      <c r="FD1111" s="91"/>
      <c r="FE1111" s="91"/>
      <c r="FF1111" s="91"/>
      <c r="FG1111" s="91"/>
      <c r="FH1111" s="91"/>
      <c r="FI1111" s="91"/>
      <c r="FJ1111" s="91"/>
      <c r="FK1111" s="91"/>
      <c r="FL1111" s="91"/>
      <c r="FM1111" s="91"/>
      <c r="FN1111" s="91"/>
      <c r="FO1111" s="91"/>
      <c r="FP1111" s="91"/>
      <c r="FQ1111" s="91"/>
      <c r="FR1111" s="91"/>
      <c r="FS1111" s="91"/>
      <c r="FT1111" s="91"/>
      <c r="FU1111" s="91"/>
      <c r="FV1111" s="91"/>
      <c r="FW1111" s="91"/>
      <c r="FX1111" s="91"/>
      <c r="FY1111" s="91"/>
      <c r="FZ1111" s="91"/>
      <c r="GA1111" s="91"/>
      <c r="GB1111" s="91"/>
      <c r="GC1111" s="91"/>
      <c r="GD1111" s="91"/>
      <c r="GE1111" s="91"/>
      <c r="GF1111" s="91"/>
      <c r="GG1111" s="91"/>
      <c r="GH1111" s="91"/>
      <c r="GI1111" s="91"/>
      <c r="GJ1111" s="91"/>
      <c r="GK1111" s="91"/>
      <c r="GL1111" s="91"/>
      <c r="GM1111" s="91"/>
      <c r="GN1111" s="91"/>
      <c r="GO1111" s="91"/>
      <c r="GP1111" s="91"/>
      <c r="GQ1111" s="91"/>
      <c r="GR1111" s="91"/>
      <c r="GS1111" s="91"/>
      <c r="GT1111" s="91"/>
      <c r="GU1111" s="91"/>
      <c r="GV1111" s="91"/>
      <c r="GW1111" s="91"/>
      <c r="GX1111" s="91"/>
      <c r="GY1111" s="91"/>
    </row>
    <row r="1112" spans="1:207" s="91" customFormat="1" ht="30" customHeight="1" x14ac:dyDescent="0.25">
      <c r="A1112" s="331">
        <v>772</v>
      </c>
      <c r="B1112" s="245" t="s">
        <v>510</v>
      </c>
      <c r="C1112" s="47">
        <v>1966</v>
      </c>
      <c r="D1112" s="241" t="s">
        <v>201</v>
      </c>
      <c r="E1112" s="47" t="s">
        <v>20</v>
      </c>
      <c r="F1112" s="247">
        <v>2</v>
      </c>
      <c r="G1112" s="247">
        <v>2</v>
      </c>
      <c r="H1112" s="39">
        <v>734.2</v>
      </c>
      <c r="I1112" s="39">
        <v>0</v>
      </c>
      <c r="J1112" s="41">
        <v>474.5</v>
      </c>
      <c r="K1112" s="257">
        <f t="shared" si="309"/>
        <v>50000</v>
      </c>
      <c r="L1112" s="249">
        <v>0</v>
      </c>
      <c r="M1112" s="249">
        <v>0</v>
      </c>
      <c r="N1112" s="249">
        <v>0</v>
      </c>
      <c r="O1112" s="39">
        <f>'[1]Прод. прилож (2)'!$D$1508</f>
        <v>50000</v>
      </c>
      <c r="P1112" s="249">
        <f>K1112/H1112</f>
        <v>68.1013347861618</v>
      </c>
      <c r="Q1112" s="41">
        <v>9673</v>
      </c>
      <c r="R1112" s="57" t="s">
        <v>93</v>
      </c>
      <c r="S1112" s="16"/>
      <c r="T1112" s="16"/>
      <c r="U1112" s="15"/>
      <c r="V1112" s="118"/>
      <c r="W1112" s="118"/>
      <c r="X1112" s="118"/>
      <c r="Y1112" s="118"/>
      <c r="Z1112" s="118"/>
      <c r="AA1112" s="118"/>
      <c r="AB1112" s="118"/>
      <c r="AC1112" s="118"/>
      <c r="AD1112" s="118"/>
      <c r="AE1112" s="118"/>
      <c r="AF1112" s="118"/>
      <c r="AG1112" s="118"/>
      <c r="AH1112" s="118"/>
      <c r="AI1112" s="118"/>
      <c r="AJ1112" s="118"/>
      <c r="AK1112" s="118"/>
      <c r="AL1112" s="118"/>
      <c r="AM1112" s="118"/>
      <c r="AN1112" s="118"/>
      <c r="AO1112" s="118"/>
      <c r="AP1112" s="118"/>
      <c r="AQ1112" s="118"/>
      <c r="AR1112" s="118"/>
      <c r="AS1112" s="118"/>
      <c r="AT1112" s="118"/>
      <c r="AU1112" s="118"/>
      <c r="AV1112" s="118"/>
      <c r="AW1112" s="118"/>
      <c r="AX1112" s="118"/>
      <c r="AY1112" s="118"/>
      <c r="AZ1112" s="118"/>
      <c r="BA1112" s="118"/>
      <c r="BB1112" s="118"/>
      <c r="BC1112" s="118"/>
      <c r="BD1112" s="118"/>
      <c r="BE1112" s="118"/>
      <c r="BF1112" s="118"/>
      <c r="BG1112" s="118"/>
      <c r="BH1112" s="118"/>
      <c r="BI1112" s="118"/>
      <c r="BJ1112" s="118"/>
      <c r="BK1112" s="118"/>
      <c r="BL1112" s="118"/>
      <c r="BM1112" s="118"/>
      <c r="BN1112" s="118"/>
      <c r="BO1112" s="118"/>
      <c r="BP1112" s="118"/>
      <c r="BQ1112" s="118"/>
      <c r="BR1112" s="118"/>
      <c r="BS1112" s="118"/>
      <c r="BT1112" s="118"/>
      <c r="BU1112" s="118"/>
      <c r="BV1112" s="118"/>
      <c r="BW1112" s="118"/>
      <c r="BX1112" s="118"/>
      <c r="BY1112" s="118"/>
      <c r="BZ1112" s="118"/>
      <c r="CA1112" s="118"/>
      <c r="CB1112" s="118"/>
      <c r="CC1112" s="118"/>
      <c r="CD1112" s="118"/>
      <c r="CE1112" s="118"/>
      <c r="CF1112" s="118"/>
      <c r="CG1112" s="118"/>
      <c r="CH1112" s="118"/>
      <c r="CI1112" s="118"/>
      <c r="CJ1112" s="118"/>
      <c r="CK1112" s="118"/>
      <c r="CL1112" s="118"/>
      <c r="CM1112" s="118"/>
      <c r="CN1112" s="118"/>
      <c r="CO1112" s="118"/>
      <c r="CP1112" s="118"/>
      <c r="CQ1112" s="118"/>
      <c r="CR1112" s="118"/>
      <c r="CS1112" s="118"/>
      <c r="CT1112" s="118"/>
      <c r="CU1112" s="118"/>
      <c r="CV1112" s="118"/>
      <c r="CW1112" s="118"/>
      <c r="CX1112" s="118"/>
      <c r="CY1112" s="118"/>
      <c r="CZ1112" s="118"/>
      <c r="DA1112" s="118"/>
      <c r="DB1112" s="118"/>
      <c r="DC1112" s="118"/>
      <c r="DD1112" s="118"/>
      <c r="DE1112" s="118"/>
      <c r="DF1112" s="118"/>
      <c r="DG1112" s="118"/>
      <c r="DH1112" s="118"/>
      <c r="DI1112" s="118"/>
      <c r="DJ1112" s="118"/>
      <c r="DK1112" s="118"/>
      <c r="DL1112" s="118"/>
      <c r="DM1112" s="118"/>
      <c r="DN1112" s="118"/>
      <c r="DO1112" s="118"/>
      <c r="DP1112" s="118"/>
      <c r="DQ1112" s="118"/>
      <c r="DR1112" s="118"/>
      <c r="DS1112" s="118"/>
      <c r="DT1112" s="118"/>
      <c r="DU1112" s="118"/>
      <c r="DV1112" s="118"/>
      <c r="DW1112" s="118"/>
      <c r="DX1112" s="118"/>
      <c r="DY1112" s="118"/>
      <c r="DZ1112" s="118"/>
      <c r="EA1112" s="118"/>
      <c r="EB1112" s="118"/>
      <c r="EC1112" s="118"/>
      <c r="ED1112" s="118"/>
      <c r="EE1112" s="118"/>
      <c r="EF1112" s="118"/>
      <c r="EG1112" s="118"/>
      <c r="EH1112" s="118"/>
      <c r="EI1112" s="118"/>
      <c r="EJ1112" s="118"/>
      <c r="EK1112" s="118"/>
      <c r="EL1112" s="118"/>
      <c r="EM1112" s="118"/>
      <c r="EN1112" s="118"/>
      <c r="EO1112" s="118"/>
      <c r="EP1112" s="118"/>
      <c r="EQ1112" s="118"/>
      <c r="ER1112" s="118"/>
      <c r="ES1112" s="118"/>
      <c r="ET1112" s="118"/>
      <c r="EU1112" s="118"/>
      <c r="EV1112" s="118"/>
      <c r="EW1112" s="118"/>
      <c r="EX1112" s="118"/>
      <c r="EY1112" s="118"/>
      <c r="EZ1112" s="118"/>
      <c r="FA1112" s="118"/>
      <c r="FB1112" s="118"/>
      <c r="FC1112" s="118"/>
      <c r="FD1112" s="118"/>
      <c r="FE1112" s="118"/>
      <c r="FF1112" s="118"/>
      <c r="FG1112" s="118"/>
      <c r="FH1112" s="118"/>
      <c r="FI1112" s="118"/>
      <c r="FJ1112" s="118"/>
      <c r="FK1112" s="118"/>
      <c r="FL1112" s="118"/>
      <c r="FM1112" s="118"/>
      <c r="FN1112" s="118"/>
      <c r="FO1112" s="118"/>
      <c r="FP1112" s="118"/>
      <c r="FQ1112" s="118"/>
      <c r="FR1112" s="118"/>
      <c r="FS1112" s="118"/>
      <c r="FT1112" s="118"/>
      <c r="FU1112" s="118"/>
      <c r="FV1112" s="118"/>
      <c r="FW1112" s="118"/>
      <c r="FX1112" s="118"/>
      <c r="FY1112" s="118"/>
      <c r="FZ1112" s="118"/>
      <c r="GA1112" s="118"/>
      <c r="GB1112" s="118"/>
      <c r="GC1112" s="118"/>
      <c r="GD1112" s="118"/>
      <c r="GE1112" s="118"/>
      <c r="GF1112" s="118"/>
      <c r="GG1112" s="118"/>
      <c r="GH1112" s="118"/>
      <c r="GI1112" s="118"/>
      <c r="GJ1112" s="118"/>
      <c r="GK1112" s="118"/>
      <c r="GL1112" s="118"/>
      <c r="GM1112" s="118"/>
      <c r="GN1112" s="118"/>
      <c r="GO1112" s="118"/>
      <c r="GP1112" s="118"/>
      <c r="GQ1112" s="118"/>
      <c r="GR1112" s="118"/>
      <c r="GS1112" s="118"/>
      <c r="GT1112" s="118"/>
      <c r="GU1112" s="118"/>
      <c r="GV1112" s="118"/>
      <c r="GW1112" s="118"/>
      <c r="GX1112" s="118"/>
      <c r="GY1112" s="118"/>
    </row>
    <row r="1113" spans="1:207" s="91" customFormat="1" ht="30" customHeight="1" x14ac:dyDescent="0.25">
      <c r="A1113" s="383">
        <v>773</v>
      </c>
      <c r="B1113" s="370" t="s">
        <v>1102</v>
      </c>
      <c r="C1113" s="378">
        <v>1952</v>
      </c>
      <c r="D1113" s="378" t="s">
        <v>201</v>
      </c>
      <c r="E1113" s="378" t="s">
        <v>20</v>
      </c>
      <c r="F1113" s="394">
        <v>4</v>
      </c>
      <c r="G1113" s="394">
        <v>1</v>
      </c>
      <c r="H1113" s="405">
        <v>1328.1</v>
      </c>
      <c r="I1113" s="407">
        <v>35.299999999999997</v>
      </c>
      <c r="J1113" s="405">
        <v>1124.5999999999999</v>
      </c>
      <c r="K1113" s="41">
        <f t="shared" ref="K1113:K1209" si="338">SUM(L1113:O1113)</f>
        <v>3232912.5</v>
      </c>
      <c r="L1113" s="41">
        <v>0</v>
      </c>
      <c r="M1113" s="41">
        <v>0</v>
      </c>
      <c r="N1113" s="41">
        <v>0</v>
      </c>
      <c r="O1113" s="249">
        <f>'[1]Прод. прилож (2)'!$D$842</f>
        <v>3232912.5</v>
      </c>
      <c r="P1113" s="41">
        <f>O1113/H1113</f>
        <v>2434.238762141405</v>
      </c>
      <c r="Q1113" s="41">
        <v>9673</v>
      </c>
      <c r="R1113" s="251" t="s">
        <v>92</v>
      </c>
      <c r="S1113" s="92"/>
    </row>
    <row r="1114" spans="1:207" s="91" customFormat="1" ht="30" customHeight="1" x14ac:dyDescent="0.25">
      <c r="A1114" s="384"/>
      <c r="B1114" s="371"/>
      <c r="C1114" s="379"/>
      <c r="D1114" s="379"/>
      <c r="E1114" s="379"/>
      <c r="F1114" s="395"/>
      <c r="G1114" s="395"/>
      <c r="H1114" s="406"/>
      <c r="I1114" s="408"/>
      <c r="J1114" s="406"/>
      <c r="K1114" s="41">
        <f t="shared" si="338"/>
        <v>90521.55</v>
      </c>
      <c r="L1114" s="185">
        <v>0</v>
      </c>
      <c r="M1114" s="185">
        <v>0</v>
      </c>
      <c r="N1114" s="185">
        <v>0</v>
      </c>
      <c r="O1114" s="249">
        <f>'[1]Прод. прилож (2)'!$D$1509</f>
        <v>90521.55</v>
      </c>
      <c r="P1114" s="41">
        <f>K1114/H1113</f>
        <v>68.158685339959348</v>
      </c>
      <c r="Q1114" s="41">
        <v>9673</v>
      </c>
      <c r="R1114" s="251" t="s">
        <v>93</v>
      </c>
      <c r="S1114" s="92"/>
    </row>
    <row r="1115" spans="1:207" s="118" customFormat="1" ht="30" customHeight="1" x14ac:dyDescent="0.25">
      <c r="A1115" s="419">
        <v>774</v>
      </c>
      <c r="B1115" s="370" t="s">
        <v>511</v>
      </c>
      <c r="C1115" s="374">
        <v>1962</v>
      </c>
      <c r="D1115" s="374" t="s">
        <v>201</v>
      </c>
      <c r="E1115" s="374" t="s">
        <v>20</v>
      </c>
      <c r="F1115" s="413">
        <v>5</v>
      </c>
      <c r="G1115" s="413">
        <v>2</v>
      </c>
      <c r="H1115" s="514">
        <v>1966</v>
      </c>
      <c r="I1115" s="417">
        <v>133.4</v>
      </c>
      <c r="J1115" s="417">
        <v>576.44000000000005</v>
      </c>
      <c r="K1115" s="257">
        <f t="shared" ref="K1115" si="339">SUM(L1115:O1115)</f>
        <v>11257143.07</v>
      </c>
      <c r="L1115" s="249">
        <v>0</v>
      </c>
      <c r="M1115" s="249">
        <v>0</v>
      </c>
      <c r="N1115" s="249">
        <v>0</v>
      </c>
      <c r="O1115" s="39">
        <f>'[1]Прод. прилож (2)'!$D$292</f>
        <v>11257143.07</v>
      </c>
      <c r="P1115" s="249">
        <f t="shared" ref="P1115" si="340">K1115/H1115</f>
        <v>5725.9120396744656</v>
      </c>
      <c r="Q1115" s="41">
        <v>9673</v>
      </c>
      <c r="R1115" s="57" t="s">
        <v>91</v>
      </c>
      <c r="S1115" s="147"/>
      <c r="T1115" s="16"/>
      <c r="U1115" s="15"/>
    </row>
    <row r="1116" spans="1:207" s="118" customFormat="1" ht="30" customHeight="1" x14ac:dyDescent="0.25">
      <c r="A1116" s="420"/>
      <c r="B1116" s="371"/>
      <c r="C1116" s="375"/>
      <c r="D1116" s="375"/>
      <c r="E1116" s="375"/>
      <c r="F1116" s="414"/>
      <c r="G1116" s="414"/>
      <c r="H1116" s="515"/>
      <c r="I1116" s="418"/>
      <c r="J1116" s="418"/>
      <c r="K1116" s="257">
        <f t="shared" si="338"/>
        <v>2797907.84</v>
      </c>
      <c r="L1116" s="249">
        <v>0</v>
      </c>
      <c r="M1116" s="249">
        <v>0</v>
      </c>
      <c r="N1116" s="249">
        <v>0</v>
      </c>
      <c r="O1116" s="39">
        <f>'[1]Прод. прилож (2)'!$D$843</f>
        <v>2797907.84</v>
      </c>
      <c r="P1116" s="249">
        <f>K1116/H1115</f>
        <v>1423.147426246185</v>
      </c>
      <c r="Q1116" s="41">
        <v>9673</v>
      </c>
      <c r="R1116" s="57" t="s">
        <v>92</v>
      </c>
      <c r="S1116" s="53"/>
      <c r="T1116" s="16"/>
      <c r="U1116" s="15"/>
    </row>
    <row r="1117" spans="1:207" s="118" customFormat="1" ht="30" customHeight="1" x14ac:dyDescent="0.25">
      <c r="A1117" s="171">
        <v>775</v>
      </c>
      <c r="B1117" s="199" t="s">
        <v>512</v>
      </c>
      <c r="C1117" s="179">
        <v>1966</v>
      </c>
      <c r="D1117" s="179" t="s">
        <v>201</v>
      </c>
      <c r="E1117" s="181" t="s">
        <v>20</v>
      </c>
      <c r="F1117" s="192">
        <v>5</v>
      </c>
      <c r="G1117" s="192">
        <v>2</v>
      </c>
      <c r="H1117" s="185">
        <f>I1117+J1117</f>
        <v>1561.97</v>
      </c>
      <c r="I1117" s="185">
        <v>157.19999999999999</v>
      </c>
      <c r="J1117" s="185">
        <v>1404.77</v>
      </c>
      <c r="K1117" s="257">
        <f t="shared" si="338"/>
        <v>2198836.8000000003</v>
      </c>
      <c r="L1117" s="249">
        <v>0</v>
      </c>
      <c r="M1117" s="249">
        <v>0</v>
      </c>
      <c r="N1117" s="249">
        <v>0</v>
      </c>
      <c r="O1117" s="39">
        <f>'[1]Прод. прилож (2)'!$D$1510</f>
        <v>2198836.8000000003</v>
      </c>
      <c r="P1117" s="249">
        <f t="shared" ref="P1117:P1189" si="341">K1117/H1117</f>
        <v>1407.7330550522738</v>
      </c>
      <c r="Q1117" s="41">
        <v>9673</v>
      </c>
      <c r="R1117" s="57" t="s">
        <v>93</v>
      </c>
      <c r="S1117" s="46"/>
      <c r="T1117" s="15"/>
      <c r="U1117" s="15"/>
    </row>
    <row r="1118" spans="1:207" s="15" customFormat="1" ht="30" customHeight="1" x14ac:dyDescent="0.25">
      <c r="A1118" s="383">
        <v>776</v>
      </c>
      <c r="B1118" s="370" t="s">
        <v>513</v>
      </c>
      <c r="C1118" s="374">
        <v>1962</v>
      </c>
      <c r="D1118" s="374" t="s">
        <v>201</v>
      </c>
      <c r="E1118" s="374" t="s">
        <v>20</v>
      </c>
      <c r="F1118" s="413">
        <v>5</v>
      </c>
      <c r="G1118" s="413">
        <v>2</v>
      </c>
      <c r="H1118" s="415">
        <v>1994</v>
      </c>
      <c r="I1118" s="417">
        <v>110</v>
      </c>
      <c r="J1118" s="417">
        <v>1559.5</v>
      </c>
      <c r="K1118" s="257">
        <f t="shared" ref="K1118" si="342">SUM(L1118:O1118)</f>
        <v>13566322.01</v>
      </c>
      <c r="L1118" s="249">
        <v>0</v>
      </c>
      <c r="M1118" s="249">
        <v>0</v>
      </c>
      <c r="N1118" s="249">
        <v>0</v>
      </c>
      <c r="O1118" s="39">
        <f>'[1]Прод. прилож (2)'!$D$293</f>
        <v>13566322.01</v>
      </c>
      <c r="P1118" s="249">
        <f t="shared" ref="P1118" si="343">K1118/H1118</f>
        <v>6803.5717201604812</v>
      </c>
      <c r="Q1118" s="41">
        <v>9673</v>
      </c>
      <c r="R1118" s="57" t="s">
        <v>91</v>
      </c>
      <c r="S1118" s="147"/>
      <c r="V1118" s="118"/>
      <c r="W1118" s="118"/>
      <c r="X1118" s="118"/>
      <c r="Y1118" s="118"/>
      <c r="Z1118" s="118"/>
      <c r="AA1118" s="118"/>
      <c r="AB1118" s="118"/>
      <c r="AC1118" s="118"/>
      <c r="AD1118" s="118"/>
      <c r="AE1118" s="118"/>
      <c r="AF1118" s="118"/>
      <c r="AG1118" s="118"/>
      <c r="AH1118" s="118"/>
      <c r="AI1118" s="118"/>
      <c r="AJ1118" s="118"/>
      <c r="AK1118" s="118"/>
      <c r="AL1118" s="118"/>
      <c r="AM1118" s="118"/>
      <c r="AN1118" s="118"/>
      <c r="AO1118" s="118"/>
      <c r="AP1118" s="118"/>
      <c r="AQ1118" s="118"/>
      <c r="AR1118" s="118"/>
      <c r="AS1118" s="118"/>
      <c r="AT1118" s="118"/>
      <c r="AU1118" s="118"/>
      <c r="AV1118" s="118"/>
      <c r="AW1118" s="118"/>
      <c r="AX1118" s="118"/>
      <c r="AY1118" s="118"/>
      <c r="AZ1118" s="118"/>
      <c r="BA1118" s="118"/>
      <c r="BB1118" s="118"/>
      <c r="BC1118" s="118"/>
      <c r="BD1118" s="118"/>
      <c r="BE1118" s="118"/>
      <c r="BF1118" s="118"/>
      <c r="BG1118" s="118"/>
      <c r="BH1118" s="118"/>
      <c r="BI1118" s="118"/>
      <c r="BJ1118" s="118"/>
      <c r="BK1118" s="118"/>
      <c r="BL1118" s="118"/>
      <c r="BM1118" s="118"/>
      <c r="BN1118" s="118"/>
      <c r="BO1118" s="118"/>
      <c r="BP1118" s="118"/>
      <c r="BQ1118" s="118"/>
      <c r="BR1118" s="118"/>
      <c r="BS1118" s="118"/>
      <c r="BT1118" s="118"/>
      <c r="BU1118" s="118"/>
      <c r="BV1118" s="118"/>
      <c r="BW1118" s="118"/>
      <c r="BX1118" s="118"/>
      <c r="BY1118" s="118"/>
      <c r="BZ1118" s="118"/>
      <c r="CA1118" s="118"/>
      <c r="CB1118" s="118"/>
      <c r="CC1118" s="118"/>
      <c r="CD1118" s="118"/>
      <c r="CE1118" s="118"/>
      <c r="CF1118" s="118"/>
      <c r="CG1118" s="118"/>
      <c r="CH1118" s="118"/>
      <c r="CI1118" s="118"/>
      <c r="CJ1118" s="118"/>
      <c r="CK1118" s="118"/>
      <c r="CL1118" s="118"/>
      <c r="CM1118" s="118"/>
      <c r="CN1118" s="118"/>
      <c r="CO1118" s="118"/>
      <c r="CP1118" s="118"/>
      <c r="CQ1118" s="118"/>
      <c r="CR1118" s="118"/>
      <c r="CS1118" s="118"/>
      <c r="CT1118" s="118"/>
      <c r="CU1118" s="118"/>
      <c r="CV1118" s="118"/>
      <c r="CW1118" s="118"/>
      <c r="CX1118" s="118"/>
      <c r="CY1118" s="118"/>
      <c r="CZ1118" s="118"/>
      <c r="DA1118" s="118"/>
      <c r="DB1118" s="118"/>
      <c r="DC1118" s="118"/>
      <c r="DD1118" s="118"/>
      <c r="DE1118" s="118"/>
      <c r="DF1118" s="118"/>
      <c r="DG1118" s="118"/>
      <c r="DH1118" s="118"/>
      <c r="DI1118" s="118"/>
      <c r="DJ1118" s="118"/>
      <c r="DK1118" s="118"/>
      <c r="DL1118" s="118"/>
      <c r="DM1118" s="118"/>
      <c r="DN1118" s="118"/>
      <c r="DO1118" s="118"/>
      <c r="DP1118" s="118"/>
      <c r="DQ1118" s="118"/>
      <c r="DR1118" s="118"/>
      <c r="DS1118" s="118"/>
      <c r="DT1118" s="118"/>
      <c r="DU1118" s="118"/>
      <c r="DV1118" s="118"/>
      <c r="DW1118" s="118"/>
      <c r="DX1118" s="118"/>
      <c r="DY1118" s="118"/>
      <c r="DZ1118" s="118"/>
      <c r="EA1118" s="118"/>
      <c r="EB1118" s="118"/>
      <c r="EC1118" s="118"/>
      <c r="ED1118" s="118"/>
      <c r="EE1118" s="118"/>
      <c r="EF1118" s="118"/>
      <c r="EG1118" s="118"/>
      <c r="EH1118" s="118"/>
      <c r="EI1118" s="118"/>
      <c r="EJ1118" s="118"/>
      <c r="EK1118" s="118"/>
      <c r="EL1118" s="118"/>
      <c r="EM1118" s="118"/>
      <c r="EN1118" s="118"/>
      <c r="EO1118" s="118"/>
      <c r="EP1118" s="118"/>
      <c r="EQ1118" s="118"/>
      <c r="ER1118" s="118"/>
      <c r="ES1118" s="118"/>
      <c r="ET1118" s="118"/>
      <c r="EU1118" s="118"/>
      <c r="EV1118" s="118"/>
      <c r="EW1118" s="118"/>
      <c r="EX1118" s="118"/>
      <c r="EY1118" s="118"/>
      <c r="EZ1118" s="118"/>
      <c r="FA1118" s="118"/>
      <c r="FB1118" s="118"/>
      <c r="FC1118" s="118"/>
      <c r="FD1118" s="118"/>
      <c r="FE1118" s="118"/>
      <c r="FF1118" s="118"/>
      <c r="FG1118" s="118"/>
      <c r="FH1118" s="118"/>
      <c r="FI1118" s="118"/>
      <c r="FJ1118" s="118"/>
      <c r="FK1118" s="118"/>
      <c r="FL1118" s="118"/>
      <c r="FM1118" s="118"/>
      <c r="FN1118" s="118"/>
      <c r="FO1118" s="118"/>
      <c r="FP1118" s="118"/>
      <c r="FQ1118" s="118"/>
      <c r="FR1118" s="118"/>
      <c r="FS1118" s="118"/>
      <c r="FT1118" s="118"/>
      <c r="FU1118" s="118"/>
      <c r="FV1118" s="118"/>
      <c r="FW1118" s="118"/>
      <c r="FX1118" s="118"/>
      <c r="FY1118" s="118"/>
      <c r="FZ1118" s="118"/>
      <c r="GA1118" s="118"/>
      <c r="GB1118" s="118"/>
      <c r="GC1118" s="118"/>
      <c r="GD1118" s="118"/>
      <c r="GE1118" s="118"/>
      <c r="GF1118" s="118"/>
      <c r="GG1118" s="118"/>
      <c r="GH1118" s="118"/>
      <c r="GI1118" s="118"/>
      <c r="GJ1118" s="118"/>
      <c r="GK1118" s="118"/>
      <c r="GL1118" s="118"/>
      <c r="GM1118" s="118"/>
      <c r="GN1118" s="118"/>
      <c r="GO1118" s="118"/>
      <c r="GP1118" s="118"/>
      <c r="GQ1118" s="118"/>
      <c r="GR1118" s="118"/>
      <c r="GS1118" s="118"/>
      <c r="GT1118" s="118"/>
      <c r="GU1118" s="118"/>
      <c r="GV1118" s="118"/>
      <c r="GW1118" s="118"/>
      <c r="GX1118" s="118"/>
      <c r="GY1118" s="118"/>
    </row>
    <row r="1119" spans="1:207" s="15" customFormat="1" ht="30" customHeight="1" x14ac:dyDescent="0.25">
      <c r="A1119" s="384"/>
      <c r="B1119" s="371"/>
      <c r="C1119" s="375"/>
      <c r="D1119" s="375"/>
      <c r="E1119" s="375"/>
      <c r="F1119" s="414"/>
      <c r="G1119" s="414"/>
      <c r="H1119" s="416"/>
      <c r="I1119" s="418"/>
      <c r="J1119" s="418"/>
      <c r="K1119" s="257">
        <f t="shared" si="338"/>
        <v>264807.19</v>
      </c>
      <c r="L1119" s="249">
        <v>0</v>
      </c>
      <c r="M1119" s="249">
        <v>0</v>
      </c>
      <c r="N1119" s="249">
        <v>0</v>
      </c>
      <c r="O1119" s="39">
        <f>'[1]Прод. прилож (2)'!$D$844</f>
        <v>264807.19</v>
      </c>
      <c r="P1119" s="249">
        <f>K1119/H1118</f>
        <v>132.80200100300902</v>
      </c>
      <c r="Q1119" s="41">
        <v>9673</v>
      </c>
      <c r="R1119" s="57" t="s">
        <v>92</v>
      </c>
      <c r="S1119" s="46"/>
      <c r="V1119" s="118"/>
      <c r="W1119" s="118"/>
      <c r="X1119" s="118"/>
      <c r="Y1119" s="118"/>
      <c r="Z1119" s="118"/>
      <c r="AA1119" s="118"/>
      <c r="AB1119" s="118"/>
      <c r="AC1119" s="118"/>
      <c r="AD1119" s="118"/>
      <c r="AE1119" s="118"/>
      <c r="AF1119" s="118"/>
      <c r="AG1119" s="118"/>
      <c r="AH1119" s="118"/>
      <c r="AI1119" s="118"/>
      <c r="AJ1119" s="118"/>
      <c r="AK1119" s="118"/>
      <c r="AL1119" s="118"/>
      <c r="AM1119" s="118"/>
      <c r="AN1119" s="118"/>
      <c r="AO1119" s="118"/>
      <c r="AP1119" s="118"/>
      <c r="AQ1119" s="118"/>
      <c r="AR1119" s="118"/>
      <c r="AS1119" s="118"/>
      <c r="AT1119" s="118"/>
      <c r="AU1119" s="118"/>
      <c r="AV1119" s="118"/>
      <c r="AW1119" s="118"/>
      <c r="AX1119" s="118"/>
      <c r="AY1119" s="118"/>
      <c r="AZ1119" s="118"/>
      <c r="BA1119" s="118"/>
      <c r="BB1119" s="118"/>
      <c r="BC1119" s="118"/>
      <c r="BD1119" s="118"/>
      <c r="BE1119" s="118"/>
      <c r="BF1119" s="118"/>
      <c r="BG1119" s="118"/>
      <c r="BH1119" s="118"/>
      <c r="BI1119" s="118"/>
      <c r="BJ1119" s="118"/>
      <c r="BK1119" s="118"/>
      <c r="BL1119" s="118"/>
      <c r="BM1119" s="118"/>
      <c r="BN1119" s="118"/>
      <c r="BO1119" s="118"/>
      <c r="BP1119" s="118"/>
      <c r="BQ1119" s="118"/>
      <c r="BR1119" s="118"/>
      <c r="BS1119" s="118"/>
      <c r="BT1119" s="118"/>
      <c r="BU1119" s="118"/>
      <c r="BV1119" s="118"/>
      <c r="BW1119" s="118"/>
      <c r="BX1119" s="118"/>
      <c r="BY1119" s="118"/>
      <c r="BZ1119" s="118"/>
      <c r="CA1119" s="118"/>
      <c r="CB1119" s="118"/>
      <c r="CC1119" s="118"/>
      <c r="CD1119" s="118"/>
      <c r="CE1119" s="118"/>
      <c r="CF1119" s="118"/>
      <c r="CG1119" s="118"/>
      <c r="CH1119" s="118"/>
      <c r="CI1119" s="118"/>
      <c r="CJ1119" s="118"/>
      <c r="CK1119" s="118"/>
      <c r="CL1119" s="118"/>
      <c r="CM1119" s="118"/>
      <c r="CN1119" s="118"/>
      <c r="CO1119" s="118"/>
      <c r="CP1119" s="118"/>
      <c r="CQ1119" s="118"/>
      <c r="CR1119" s="118"/>
      <c r="CS1119" s="118"/>
      <c r="CT1119" s="118"/>
      <c r="CU1119" s="118"/>
      <c r="CV1119" s="118"/>
      <c r="CW1119" s="118"/>
      <c r="CX1119" s="118"/>
      <c r="CY1119" s="118"/>
      <c r="CZ1119" s="118"/>
      <c r="DA1119" s="118"/>
      <c r="DB1119" s="118"/>
      <c r="DC1119" s="118"/>
      <c r="DD1119" s="118"/>
      <c r="DE1119" s="118"/>
      <c r="DF1119" s="118"/>
      <c r="DG1119" s="118"/>
      <c r="DH1119" s="118"/>
      <c r="DI1119" s="118"/>
      <c r="DJ1119" s="118"/>
      <c r="DK1119" s="118"/>
      <c r="DL1119" s="118"/>
      <c r="DM1119" s="118"/>
      <c r="DN1119" s="118"/>
      <c r="DO1119" s="118"/>
      <c r="DP1119" s="118"/>
      <c r="DQ1119" s="118"/>
      <c r="DR1119" s="118"/>
      <c r="DS1119" s="118"/>
      <c r="DT1119" s="118"/>
      <c r="DU1119" s="118"/>
      <c r="DV1119" s="118"/>
      <c r="DW1119" s="118"/>
      <c r="DX1119" s="118"/>
      <c r="DY1119" s="118"/>
      <c r="DZ1119" s="118"/>
      <c r="EA1119" s="118"/>
      <c r="EB1119" s="118"/>
      <c r="EC1119" s="118"/>
      <c r="ED1119" s="118"/>
      <c r="EE1119" s="118"/>
      <c r="EF1119" s="118"/>
      <c r="EG1119" s="118"/>
      <c r="EH1119" s="118"/>
      <c r="EI1119" s="118"/>
      <c r="EJ1119" s="118"/>
      <c r="EK1119" s="118"/>
      <c r="EL1119" s="118"/>
      <c r="EM1119" s="118"/>
      <c r="EN1119" s="118"/>
      <c r="EO1119" s="118"/>
      <c r="EP1119" s="118"/>
      <c r="EQ1119" s="118"/>
      <c r="ER1119" s="118"/>
      <c r="ES1119" s="118"/>
      <c r="ET1119" s="118"/>
      <c r="EU1119" s="118"/>
      <c r="EV1119" s="118"/>
      <c r="EW1119" s="118"/>
      <c r="EX1119" s="118"/>
      <c r="EY1119" s="118"/>
      <c r="EZ1119" s="118"/>
      <c r="FA1119" s="118"/>
      <c r="FB1119" s="118"/>
      <c r="FC1119" s="118"/>
      <c r="FD1119" s="118"/>
      <c r="FE1119" s="118"/>
      <c r="FF1119" s="118"/>
      <c r="FG1119" s="118"/>
      <c r="FH1119" s="118"/>
      <c r="FI1119" s="118"/>
      <c r="FJ1119" s="118"/>
      <c r="FK1119" s="118"/>
      <c r="FL1119" s="118"/>
      <c r="FM1119" s="118"/>
      <c r="FN1119" s="118"/>
      <c r="FO1119" s="118"/>
      <c r="FP1119" s="118"/>
      <c r="FQ1119" s="118"/>
      <c r="FR1119" s="118"/>
      <c r="FS1119" s="118"/>
      <c r="FT1119" s="118"/>
      <c r="FU1119" s="118"/>
      <c r="FV1119" s="118"/>
      <c r="FW1119" s="118"/>
      <c r="FX1119" s="118"/>
      <c r="FY1119" s="118"/>
      <c r="FZ1119" s="118"/>
      <c r="GA1119" s="118"/>
      <c r="GB1119" s="118"/>
      <c r="GC1119" s="118"/>
      <c r="GD1119" s="118"/>
      <c r="GE1119" s="118"/>
      <c r="GF1119" s="118"/>
      <c r="GG1119" s="118"/>
      <c r="GH1119" s="118"/>
      <c r="GI1119" s="118"/>
      <c r="GJ1119" s="118"/>
      <c r="GK1119" s="118"/>
      <c r="GL1119" s="118"/>
      <c r="GM1119" s="118"/>
      <c r="GN1119" s="118"/>
      <c r="GO1119" s="118"/>
      <c r="GP1119" s="118"/>
      <c r="GQ1119" s="118"/>
      <c r="GR1119" s="118"/>
      <c r="GS1119" s="118"/>
      <c r="GT1119" s="118"/>
      <c r="GU1119" s="118"/>
      <c r="GV1119" s="118"/>
      <c r="GW1119" s="118"/>
      <c r="GX1119" s="118"/>
      <c r="GY1119" s="118"/>
    </row>
    <row r="1120" spans="1:207" s="15" customFormat="1" ht="30" customHeight="1" x14ac:dyDescent="0.25">
      <c r="A1120" s="171">
        <v>777</v>
      </c>
      <c r="B1120" s="245" t="s">
        <v>514</v>
      </c>
      <c r="C1120" s="47">
        <v>1966</v>
      </c>
      <c r="D1120" s="241" t="s">
        <v>201</v>
      </c>
      <c r="E1120" s="47" t="s">
        <v>20</v>
      </c>
      <c r="F1120" s="247">
        <v>5</v>
      </c>
      <c r="G1120" s="247">
        <v>2</v>
      </c>
      <c r="H1120" s="39">
        <f>I1120+J1120</f>
        <v>1549.36</v>
      </c>
      <c r="I1120" s="39">
        <v>32</v>
      </c>
      <c r="J1120" s="41">
        <v>1517.36</v>
      </c>
      <c r="K1120" s="257">
        <f t="shared" si="338"/>
        <v>50000</v>
      </c>
      <c r="L1120" s="249">
        <v>0</v>
      </c>
      <c r="M1120" s="249">
        <v>0</v>
      </c>
      <c r="N1120" s="249">
        <v>0</v>
      </c>
      <c r="O1120" s="39">
        <f>'[1]Прод. прилож (2)'!$D$1511</f>
        <v>50000</v>
      </c>
      <c r="P1120" s="249">
        <f t="shared" si="341"/>
        <v>32.271389476945323</v>
      </c>
      <c r="Q1120" s="41">
        <v>9673</v>
      </c>
      <c r="R1120" s="57" t="s">
        <v>93</v>
      </c>
      <c r="S1120" s="46"/>
      <c r="V1120" s="118"/>
      <c r="W1120" s="118"/>
      <c r="X1120" s="118"/>
      <c r="Y1120" s="118"/>
      <c r="Z1120" s="118"/>
      <c r="AA1120" s="118"/>
      <c r="AB1120" s="118"/>
      <c r="AC1120" s="118"/>
      <c r="AD1120" s="118"/>
      <c r="AE1120" s="118"/>
      <c r="AF1120" s="118"/>
      <c r="AG1120" s="118"/>
      <c r="AH1120" s="118"/>
      <c r="AI1120" s="118"/>
      <c r="AJ1120" s="118"/>
      <c r="AK1120" s="118"/>
      <c r="AL1120" s="118"/>
      <c r="AM1120" s="118"/>
      <c r="AN1120" s="118"/>
      <c r="AO1120" s="118"/>
      <c r="AP1120" s="118"/>
      <c r="AQ1120" s="118"/>
      <c r="AR1120" s="118"/>
      <c r="AS1120" s="118"/>
      <c r="AT1120" s="118"/>
      <c r="AU1120" s="118"/>
      <c r="AV1120" s="118"/>
      <c r="AW1120" s="118"/>
      <c r="AX1120" s="118"/>
      <c r="AY1120" s="118"/>
      <c r="AZ1120" s="118"/>
      <c r="BA1120" s="118"/>
      <c r="BB1120" s="118"/>
      <c r="BC1120" s="118"/>
      <c r="BD1120" s="118"/>
      <c r="BE1120" s="118"/>
      <c r="BF1120" s="118"/>
      <c r="BG1120" s="118"/>
      <c r="BH1120" s="118"/>
      <c r="BI1120" s="118"/>
      <c r="BJ1120" s="118"/>
      <c r="BK1120" s="118"/>
      <c r="BL1120" s="118"/>
      <c r="BM1120" s="118"/>
      <c r="BN1120" s="118"/>
      <c r="BO1120" s="118"/>
      <c r="BP1120" s="118"/>
      <c r="BQ1120" s="118"/>
      <c r="BR1120" s="118"/>
      <c r="BS1120" s="118"/>
      <c r="BT1120" s="118"/>
      <c r="BU1120" s="118"/>
      <c r="BV1120" s="118"/>
      <c r="BW1120" s="118"/>
      <c r="BX1120" s="118"/>
      <c r="BY1120" s="118"/>
      <c r="BZ1120" s="118"/>
      <c r="CA1120" s="118"/>
      <c r="CB1120" s="118"/>
      <c r="CC1120" s="118"/>
      <c r="CD1120" s="118"/>
      <c r="CE1120" s="118"/>
      <c r="CF1120" s="118"/>
      <c r="CG1120" s="118"/>
      <c r="CH1120" s="118"/>
      <c r="CI1120" s="118"/>
      <c r="CJ1120" s="118"/>
      <c r="CK1120" s="118"/>
      <c r="CL1120" s="118"/>
      <c r="CM1120" s="118"/>
      <c r="CN1120" s="118"/>
      <c r="CO1120" s="118"/>
      <c r="CP1120" s="118"/>
      <c r="CQ1120" s="118"/>
      <c r="CR1120" s="118"/>
      <c r="CS1120" s="118"/>
      <c r="CT1120" s="118"/>
      <c r="CU1120" s="118"/>
      <c r="CV1120" s="118"/>
      <c r="CW1120" s="118"/>
      <c r="CX1120" s="118"/>
      <c r="CY1120" s="118"/>
      <c r="CZ1120" s="118"/>
      <c r="DA1120" s="118"/>
      <c r="DB1120" s="118"/>
      <c r="DC1120" s="118"/>
      <c r="DD1120" s="118"/>
      <c r="DE1120" s="118"/>
      <c r="DF1120" s="118"/>
      <c r="DG1120" s="118"/>
      <c r="DH1120" s="118"/>
      <c r="DI1120" s="118"/>
      <c r="DJ1120" s="118"/>
      <c r="DK1120" s="118"/>
      <c r="DL1120" s="118"/>
      <c r="DM1120" s="118"/>
      <c r="DN1120" s="118"/>
      <c r="DO1120" s="118"/>
      <c r="DP1120" s="118"/>
      <c r="DQ1120" s="118"/>
      <c r="DR1120" s="118"/>
      <c r="DS1120" s="118"/>
      <c r="DT1120" s="118"/>
      <c r="DU1120" s="118"/>
      <c r="DV1120" s="118"/>
      <c r="DW1120" s="118"/>
      <c r="DX1120" s="118"/>
      <c r="DY1120" s="118"/>
      <c r="DZ1120" s="118"/>
      <c r="EA1120" s="118"/>
      <c r="EB1120" s="118"/>
      <c r="EC1120" s="118"/>
      <c r="ED1120" s="118"/>
      <c r="EE1120" s="118"/>
      <c r="EF1120" s="118"/>
      <c r="EG1120" s="118"/>
      <c r="EH1120" s="118"/>
      <c r="EI1120" s="118"/>
      <c r="EJ1120" s="118"/>
      <c r="EK1120" s="118"/>
      <c r="EL1120" s="118"/>
      <c r="EM1120" s="118"/>
      <c r="EN1120" s="118"/>
      <c r="EO1120" s="118"/>
      <c r="EP1120" s="118"/>
      <c r="EQ1120" s="118"/>
      <c r="ER1120" s="118"/>
      <c r="ES1120" s="118"/>
      <c r="ET1120" s="118"/>
      <c r="EU1120" s="118"/>
      <c r="EV1120" s="118"/>
      <c r="EW1120" s="118"/>
      <c r="EX1120" s="118"/>
      <c r="EY1120" s="118"/>
      <c r="EZ1120" s="118"/>
      <c r="FA1120" s="118"/>
      <c r="FB1120" s="118"/>
      <c r="FC1120" s="118"/>
      <c r="FD1120" s="118"/>
      <c r="FE1120" s="118"/>
      <c r="FF1120" s="118"/>
      <c r="FG1120" s="118"/>
      <c r="FH1120" s="118"/>
      <c r="FI1120" s="118"/>
      <c r="FJ1120" s="118"/>
      <c r="FK1120" s="118"/>
      <c r="FL1120" s="118"/>
      <c r="FM1120" s="118"/>
      <c r="FN1120" s="118"/>
      <c r="FO1120" s="118"/>
      <c r="FP1120" s="118"/>
      <c r="FQ1120" s="118"/>
      <c r="FR1120" s="118"/>
      <c r="FS1120" s="118"/>
      <c r="FT1120" s="118"/>
      <c r="FU1120" s="118"/>
      <c r="FV1120" s="118"/>
      <c r="FW1120" s="118"/>
      <c r="FX1120" s="118"/>
      <c r="FY1120" s="118"/>
      <c r="FZ1120" s="118"/>
      <c r="GA1120" s="118"/>
      <c r="GB1120" s="118"/>
      <c r="GC1120" s="118"/>
      <c r="GD1120" s="118"/>
      <c r="GE1120" s="118"/>
      <c r="GF1120" s="118"/>
      <c r="GG1120" s="118"/>
      <c r="GH1120" s="118"/>
      <c r="GI1120" s="118"/>
      <c r="GJ1120" s="118"/>
      <c r="GK1120" s="118"/>
      <c r="GL1120" s="118"/>
      <c r="GM1120" s="118"/>
      <c r="GN1120" s="118"/>
      <c r="GO1120" s="118"/>
      <c r="GP1120" s="118"/>
      <c r="GQ1120" s="118"/>
      <c r="GR1120" s="118"/>
      <c r="GS1120" s="118"/>
      <c r="GT1120" s="118"/>
      <c r="GU1120" s="118"/>
      <c r="GV1120" s="118"/>
      <c r="GW1120" s="118"/>
      <c r="GX1120" s="118"/>
      <c r="GY1120" s="118"/>
    </row>
    <row r="1121" spans="1:207" s="118" customFormat="1" ht="30" customHeight="1" x14ac:dyDescent="0.25">
      <c r="A1121" s="171">
        <v>778</v>
      </c>
      <c r="B1121" s="245" t="s">
        <v>515</v>
      </c>
      <c r="C1121" s="47">
        <v>1966</v>
      </c>
      <c r="D1121" s="241" t="s">
        <v>201</v>
      </c>
      <c r="E1121" s="47" t="s">
        <v>20</v>
      </c>
      <c r="F1121" s="247">
        <v>5</v>
      </c>
      <c r="G1121" s="247">
        <v>4</v>
      </c>
      <c r="H1121" s="39">
        <f>I1121+J1121</f>
        <v>3183.83</v>
      </c>
      <c r="I1121" s="39">
        <v>0</v>
      </c>
      <c r="J1121" s="41">
        <v>3183.83</v>
      </c>
      <c r="K1121" s="257">
        <f t="shared" si="338"/>
        <v>50000</v>
      </c>
      <c r="L1121" s="249">
        <v>0</v>
      </c>
      <c r="M1121" s="249">
        <v>0</v>
      </c>
      <c r="N1121" s="249">
        <v>0</v>
      </c>
      <c r="O1121" s="39">
        <f>'[1]Прод. прилож (2)'!$D$1512</f>
        <v>50000</v>
      </c>
      <c r="P1121" s="249">
        <f t="shared" si="341"/>
        <v>15.704356074287887</v>
      </c>
      <c r="Q1121" s="41">
        <v>9673</v>
      </c>
      <c r="R1121" s="57" t="s">
        <v>93</v>
      </c>
      <c r="S1121" s="46"/>
      <c r="T1121" s="15"/>
      <c r="U1121" s="15"/>
    </row>
    <row r="1122" spans="1:207" s="118" customFormat="1" ht="30" customHeight="1" x14ac:dyDescent="0.25">
      <c r="A1122" s="171">
        <v>779</v>
      </c>
      <c r="B1122" s="245" t="s">
        <v>516</v>
      </c>
      <c r="C1122" s="47">
        <v>1967</v>
      </c>
      <c r="D1122" s="241" t="s">
        <v>201</v>
      </c>
      <c r="E1122" s="47" t="s">
        <v>20</v>
      </c>
      <c r="F1122" s="247">
        <v>5</v>
      </c>
      <c r="G1122" s="247">
        <v>4</v>
      </c>
      <c r="H1122" s="39">
        <f>I1122+J1122</f>
        <v>3316.06</v>
      </c>
      <c r="I1122" s="39">
        <v>61.4</v>
      </c>
      <c r="J1122" s="41">
        <v>3254.66</v>
      </c>
      <c r="K1122" s="257">
        <f t="shared" si="338"/>
        <v>50000</v>
      </c>
      <c r="L1122" s="249">
        <v>0</v>
      </c>
      <c r="M1122" s="249">
        <v>0</v>
      </c>
      <c r="N1122" s="249">
        <v>0</v>
      </c>
      <c r="O1122" s="39">
        <f>'[1]Прод. прилож (2)'!$D$1513</f>
        <v>50000</v>
      </c>
      <c r="P1122" s="249">
        <f t="shared" si="341"/>
        <v>15.078134895026025</v>
      </c>
      <c r="Q1122" s="41">
        <v>9673</v>
      </c>
      <c r="R1122" s="57" t="s">
        <v>93</v>
      </c>
      <c r="S1122" s="46"/>
      <c r="T1122" s="15"/>
      <c r="U1122" s="15"/>
    </row>
    <row r="1123" spans="1:207" s="15" customFormat="1" ht="30" customHeight="1" x14ac:dyDescent="0.25">
      <c r="A1123" s="383">
        <v>780</v>
      </c>
      <c r="B1123" s="370" t="s">
        <v>517</v>
      </c>
      <c r="C1123" s="374">
        <v>1963</v>
      </c>
      <c r="D1123" s="374" t="s">
        <v>201</v>
      </c>
      <c r="E1123" s="403" t="s">
        <v>20</v>
      </c>
      <c r="F1123" s="413">
        <v>5</v>
      </c>
      <c r="G1123" s="413">
        <v>2</v>
      </c>
      <c r="H1123" s="514">
        <v>1596.18</v>
      </c>
      <c r="I1123" s="417">
        <v>133.4</v>
      </c>
      <c r="J1123" s="405">
        <v>576.44000000000005</v>
      </c>
      <c r="K1123" s="257">
        <f t="shared" si="338"/>
        <v>49926.58</v>
      </c>
      <c r="L1123" s="249">
        <v>0</v>
      </c>
      <c r="M1123" s="249">
        <v>0</v>
      </c>
      <c r="N1123" s="249">
        <v>0</v>
      </c>
      <c r="O1123" s="39">
        <f>'[1]Прод. прилож (2)'!$D$845</f>
        <v>49926.58</v>
      </c>
      <c r="P1123" s="249">
        <f t="shared" si="341"/>
        <v>31.278790612587553</v>
      </c>
      <c r="Q1123" s="41">
        <v>9673</v>
      </c>
      <c r="R1123" s="57" t="s">
        <v>92</v>
      </c>
      <c r="S1123" s="46"/>
      <c r="V1123" s="118"/>
      <c r="W1123" s="118"/>
      <c r="X1123" s="118"/>
      <c r="Y1123" s="118"/>
      <c r="Z1123" s="118"/>
      <c r="AA1123" s="118"/>
      <c r="AB1123" s="118"/>
      <c r="AC1123" s="118"/>
      <c r="AD1123" s="118"/>
      <c r="AE1123" s="118"/>
      <c r="AF1123" s="118"/>
      <c r="AG1123" s="118"/>
      <c r="AH1123" s="118"/>
      <c r="AI1123" s="118"/>
      <c r="AJ1123" s="118"/>
      <c r="AK1123" s="118"/>
      <c r="AL1123" s="118"/>
      <c r="AM1123" s="118"/>
      <c r="AN1123" s="118"/>
      <c r="AO1123" s="118"/>
      <c r="AP1123" s="118"/>
      <c r="AQ1123" s="118"/>
      <c r="AR1123" s="118"/>
      <c r="AS1123" s="118"/>
      <c r="AT1123" s="118"/>
      <c r="AU1123" s="118"/>
      <c r="AV1123" s="118"/>
      <c r="AW1123" s="118"/>
      <c r="AX1123" s="118"/>
      <c r="AY1123" s="118"/>
      <c r="AZ1123" s="118"/>
      <c r="BA1123" s="118"/>
      <c r="BB1123" s="118"/>
      <c r="BC1123" s="118"/>
      <c r="BD1123" s="118"/>
      <c r="BE1123" s="118"/>
      <c r="BF1123" s="118"/>
      <c r="BG1123" s="118"/>
      <c r="BH1123" s="118"/>
      <c r="BI1123" s="118"/>
      <c r="BJ1123" s="118"/>
      <c r="BK1123" s="118"/>
      <c r="BL1123" s="118"/>
      <c r="BM1123" s="118"/>
      <c r="BN1123" s="118"/>
      <c r="BO1123" s="118"/>
      <c r="BP1123" s="118"/>
      <c r="BQ1123" s="118"/>
      <c r="BR1123" s="118"/>
      <c r="BS1123" s="118"/>
      <c r="BT1123" s="118"/>
      <c r="BU1123" s="118"/>
      <c r="BV1123" s="118"/>
      <c r="BW1123" s="118"/>
      <c r="BX1123" s="118"/>
      <c r="BY1123" s="118"/>
      <c r="BZ1123" s="118"/>
      <c r="CA1123" s="118"/>
      <c r="CB1123" s="118"/>
      <c r="CC1123" s="118"/>
      <c r="CD1123" s="118"/>
      <c r="CE1123" s="118"/>
      <c r="CF1123" s="118"/>
      <c r="CG1123" s="118"/>
      <c r="CH1123" s="118"/>
      <c r="CI1123" s="118"/>
      <c r="CJ1123" s="118"/>
      <c r="CK1123" s="118"/>
      <c r="CL1123" s="118"/>
      <c r="CM1123" s="118"/>
      <c r="CN1123" s="118"/>
      <c r="CO1123" s="118"/>
      <c r="CP1123" s="118"/>
      <c r="CQ1123" s="118"/>
      <c r="CR1123" s="118"/>
      <c r="CS1123" s="118"/>
      <c r="CT1123" s="118"/>
      <c r="CU1123" s="118"/>
      <c r="CV1123" s="118"/>
      <c r="CW1123" s="118"/>
      <c r="CX1123" s="118"/>
      <c r="CY1123" s="118"/>
      <c r="CZ1123" s="118"/>
      <c r="DA1123" s="118"/>
      <c r="DB1123" s="118"/>
      <c r="DC1123" s="118"/>
      <c r="DD1123" s="118"/>
      <c r="DE1123" s="118"/>
      <c r="DF1123" s="118"/>
      <c r="DG1123" s="118"/>
      <c r="DH1123" s="118"/>
      <c r="DI1123" s="118"/>
      <c r="DJ1123" s="118"/>
      <c r="DK1123" s="118"/>
      <c r="DL1123" s="118"/>
      <c r="DM1123" s="118"/>
      <c r="DN1123" s="118"/>
      <c r="DO1123" s="118"/>
      <c r="DP1123" s="118"/>
      <c r="DQ1123" s="118"/>
      <c r="DR1123" s="118"/>
      <c r="DS1123" s="118"/>
      <c r="DT1123" s="118"/>
      <c r="DU1123" s="118"/>
      <c r="DV1123" s="118"/>
      <c r="DW1123" s="118"/>
      <c r="DX1123" s="118"/>
      <c r="DY1123" s="118"/>
      <c r="DZ1123" s="118"/>
      <c r="EA1123" s="118"/>
      <c r="EB1123" s="118"/>
      <c r="EC1123" s="118"/>
      <c r="ED1123" s="118"/>
      <c r="EE1123" s="118"/>
      <c r="EF1123" s="118"/>
      <c r="EG1123" s="118"/>
      <c r="EH1123" s="118"/>
      <c r="EI1123" s="118"/>
      <c r="EJ1123" s="118"/>
      <c r="EK1123" s="118"/>
      <c r="EL1123" s="118"/>
      <c r="EM1123" s="118"/>
      <c r="EN1123" s="118"/>
      <c r="EO1123" s="118"/>
      <c r="EP1123" s="118"/>
      <c r="EQ1123" s="118"/>
      <c r="ER1123" s="118"/>
      <c r="ES1123" s="118"/>
      <c r="ET1123" s="118"/>
      <c r="EU1123" s="118"/>
      <c r="EV1123" s="118"/>
      <c r="EW1123" s="118"/>
      <c r="EX1123" s="118"/>
      <c r="EY1123" s="118"/>
      <c r="EZ1123" s="118"/>
      <c r="FA1123" s="118"/>
      <c r="FB1123" s="118"/>
      <c r="FC1123" s="118"/>
      <c r="FD1123" s="118"/>
      <c r="FE1123" s="118"/>
      <c r="FF1123" s="118"/>
      <c r="FG1123" s="118"/>
      <c r="FH1123" s="118"/>
      <c r="FI1123" s="118"/>
      <c r="FJ1123" s="118"/>
      <c r="FK1123" s="118"/>
      <c r="FL1123" s="118"/>
      <c r="FM1123" s="118"/>
      <c r="FN1123" s="118"/>
      <c r="FO1123" s="118"/>
      <c r="FP1123" s="118"/>
      <c r="FQ1123" s="118"/>
      <c r="FR1123" s="118"/>
      <c r="FS1123" s="118"/>
      <c r="FT1123" s="118"/>
      <c r="FU1123" s="118"/>
      <c r="FV1123" s="118"/>
      <c r="FW1123" s="118"/>
      <c r="FX1123" s="118"/>
      <c r="FY1123" s="118"/>
      <c r="FZ1123" s="118"/>
      <c r="GA1123" s="118"/>
      <c r="GB1123" s="118"/>
      <c r="GC1123" s="118"/>
      <c r="GD1123" s="118"/>
      <c r="GE1123" s="118"/>
      <c r="GF1123" s="118"/>
      <c r="GG1123" s="118"/>
      <c r="GH1123" s="118"/>
      <c r="GI1123" s="118"/>
      <c r="GJ1123" s="118"/>
      <c r="GK1123" s="118"/>
      <c r="GL1123" s="118"/>
      <c r="GM1123" s="118"/>
      <c r="GN1123" s="118"/>
      <c r="GO1123" s="118"/>
      <c r="GP1123" s="118"/>
      <c r="GQ1123" s="118"/>
      <c r="GR1123" s="118"/>
      <c r="GS1123" s="118"/>
      <c r="GT1123" s="118"/>
      <c r="GU1123" s="118"/>
      <c r="GV1123" s="118"/>
      <c r="GW1123" s="118"/>
      <c r="GX1123" s="118"/>
      <c r="GY1123" s="118"/>
    </row>
    <row r="1124" spans="1:207" s="15" customFormat="1" ht="30" customHeight="1" x14ac:dyDescent="0.25">
      <c r="A1124" s="384"/>
      <c r="B1124" s="371"/>
      <c r="C1124" s="375"/>
      <c r="D1124" s="375"/>
      <c r="E1124" s="404"/>
      <c r="F1124" s="414"/>
      <c r="G1124" s="414"/>
      <c r="H1124" s="515"/>
      <c r="I1124" s="418"/>
      <c r="J1124" s="406"/>
      <c r="K1124" s="257">
        <f t="shared" si="338"/>
        <v>8071362.7999999998</v>
      </c>
      <c r="L1124" s="185">
        <v>0</v>
      </c>
      <c r="M1124" s="185">
        <v>0</v>
      </c>
      <c r="N1124" s="185">
        <v>0</v>
      </c>
      <c r="O1124" s="39">
        <f>'[1]Прод. прилож (2)'!$D$1514</f>
        <v>8071362.7999999998</v>
      </c>
      <c r="P1124" s="249">
        <f>K1124/H1123</f>
        <v>5056.6745605132246</v>
      </c>
      <c r="Q1124" s="41">
        <v>9673</v>
      </c>
      <c r="R1124" s="57" t="s">
        <v>93</v>
      </c>
      <c r="S1124" s="46"/>
      <c r="V1124" s="118"/>
      <c r="W1124" s="118"/>
      <c r="X1124" s="118"/>
      <c r="Y1124" s="118"/>
      <c r="Z1124" s="118"/>
      <c r="AA1124" s="118"/>
      <c r="AB1124" s="118"/>
      <c r="AC1124" s="118"/>
      <c r="AD1124" s="118"/>
      <c r="AE1124" s="118"/>
      <c r="AF1124" s="118"/>
      <c r="AG1124" s="118"/>
      <c r="AH1124" s="118"/>
      <c r="AI1124" s="118"/>
      <c r="AJ1124" s="118"/>
      <c r="AK1124" s="118"/>
      <c r="AL1124" s="118"/>
      <c r="AM1124" s="118"/>
      <c r="AN1124" s="118"/>
      <c r="AO1124" s="118"/>
      <c r="AP1124" s="118"/>
      <c r="AQ1124" s="118"/>
      <c r="AR1124" s="118"/>
      <c r="AS1124" s="118"/>
      <c r="AT1124" s="118"/>
      <c r="AU1124" s="118"/>
      <c r="AV1124" s="118"/>
      <c r="AW1124" s="118"/>
      <c r="AX1124" s="118"/>
      <c r="AY1124" s="118"/>
      <c r="AZ1124" s="118"/>
      <c r="BA1124" s="118"/>
      <c r="BB1124" s="118"/>
      <c r="BC1124" s="118"/>
      <c r="BD1124" s="118"/>
      <c r="BE1124" s="118"/>
      <c r="BF1124" s="118"/>
      <c r="BG1124" s="118"/>
      <c r="BH1124" s="118"/>
      <c r="BI1124" s="118"/>
      <c r="BJ1124" s="118"/>
      <c r="BK1124" s="118"/>
      <c r="BL1124" s="118"/>
      <c r="BM1124" s="118"/>
      <c r="BN1124" s="118"/>
      <c r="BO1124" s="118"/>
      <c r="BP1124" s="118"/>
      <c r="BQ1124" s="118"/>
      <c r="BR1124" s="118"/>
      <c r="BS1124" s="118"/>
      <c r="BT1124" s="118"/>
      <c r="BU1124" s="118"/>
      <c r="BV1124" s="118"/>
      <c r="BW1124" s="118"/>
      <c r="BX1124" s="118"/>
      <c r="BY1124" s="118"/>
      <c r="BZ1124" s="118"/>
      <c r="CA1124" s="118"/>
      <c r="CB1124" s="118"/>
      <c r="CC1124" s="118"/>
      <c r="CD1124" s="118"/>
      <c r="CE1124" s="118"/>
      <c r="CF1124" s="118"/>
      <c r="CG1124" s="118"/>
      <c r="CH1124" s="118"/>
      <c r="CI1124" s="118"/>
      <c r="CJ1124" s="118"/>
      <c r="CK1124" s="118"/>
      <c r="CL1124" s="118"/>
      <c r="CM1124" s="118"/>
      <c r="CN1124" s="118"/>
      <c r="CO1124" s="118"/>
      <c r="CP1124" s="118"/>
      <c r="CQ1124" s="118"/>
      <c r="CR1124" s="118"/>
      <c r="CS1124" s="118"/>
      <c r="CT1124" s="118"/>
      <c r="CU1124" s="118"/>
      <c r="CV1124" s="118"/>
      <c r="CW1124" s="118"/>
      <c r="CX1124" s="118"/>
      <c r="CY1124" s="118"/>
      <c r="CZ1124" s="118"/>
      <c r="DA1124" s="118"/>
      <c r="DB1124" s="118"/>
      <c r="DC1124" s="118"/>
      <c r="DD1124" s="118"/>
      <c r="DE1124" s="118"/>
      <c r="DF1124" s="118"/>
      <c r="DG1124" s="118"/>
      <c r="DH1124" s="118"/>
      <c r="DI1124" s="118"/>
      <c r="DJ1124" s="118"/>
      <c r="DK1124" s="118"/>
      <c r="DL1124" s="118"/>
      <c r="DM1124" s="118"/>
      <c r="DN1124" s="118"/>
      <c r="DO1124" s="118"/>
      <c r="DP1124" s="118"/>
      <c r="DQ1124" s="118"/>
      <c r="DR1124" s="118"/>
      <c r="DS1124" s="118"/>
      <c r="DT1124" s="118"/>
      <c r="DU1124" s="118"/>
      <c r="DV1124" s="118"/>
      <c r="DW1124" s="118"/>
      <c r="DX1124" s="118"/>
      <c r="DY1124" s="118"/>
      <c r="DZ1124" s="118"/>
      <c r="EA1124" s="118"/>
      <c r="EB1124" s="118"/>
      <c r="EC1124" s="118"/>
      <c r="ED1124" s="118"/>
      <c r="EE1124" s="118"/>
      <c r="EF1124" s="118"/>
      <c r="EG1124" s="118"/>
      <c r="EH1124" s="118"/>
      <c r="EI1124" s="118"/>
      <c r="EJ1124" s="118"/>
      <c r="EK1124" s="118"/>
      <c r="EL1124" s="118"/>
      <c r="EM1124" s="118"/>
      <c r="EN1124" s="118"/>
      <c r="EO1124" s="118"/>
      <c r="EP1124" s="118"/>
      <c r="EQ1124" s="118"/>
      <c r="ER1124" s="118"/>
      <c r="ES1124" s="118"/>
      <c r="ET1124" s="118"/>
      <c r="EU1124" s="118"/>
      <c r="EV1124" s="118"/>
      <c r="EW1124" s="118"/>
      <c r="EX1124" s="118"/>
      <c r="EY1124" s="118"/>
      <c r="EZ1124" s="118"/>
      <c r="FA1124" s="118"/>
      <c r="FB1124" s="118"/>
      <c r="FC1124" s="118"/>
      <c r="FD1124" s="118"/>
      <c r="FE1124" s="118"/>
      <c r="FF1124" s="118"/>
      <c r="FG1124" s="118"/>
      <c r="FH1124" s="118"/>
      <c r="FI1124" s="118"/>
      <c r="FJ1124" s="118"/>
      <c r="FK1124" s="118"/>
      <c r="FL1124" s="118"/>
      <c r="FM1124" s="118"/>
      <c r="FN1124" s="118"/>
      <c r="FO1124" s="118"/>
      <c r="FP1124" s="118"/>
      <c r="FQ1124" s="118"/>
      <c r="FR1124" s="118"/>
      <c r="FS1124" s="118"/>
      <c r="FT1124" s="118"/>
      <c r="FU1124" s="118"/>
      <c r="FV1124" s="118"/>
      <c r="FW1124" s="118"/>
      <c r="FX1124" s="118"/>
      <c r="FY1124" s="118"/>
      <c r="FZ1124" s="118"/>
      <c r="GA1124" s="118"/>
      <c r="GB1124" s="118"/>
      <c r="GC1124" s="118"/>
      <c r="GD1124" s="118"/>
      <c r="GE1124" s="118"/>
      <c r="GF1124" s="118"/>
      <c r="GG1124" s="118"/>
      <c r="GH1124" s="118"/>
      <c r="GI1124" s="118"/>
      <c r="GJ1124" s="118"/>
      <c r="GK1124" s="118"/>
      <c r="GL1124" s="118"/>
      <c r="GM1124" s="118"/>
      <c r="GN1124" s="118"/>
      <c r="GO1124" s="118"/>
      <c r="GP1124" s="118"/>
      <c r="GQ1124" s="118"/>
      <c r="GR1124" s="118"/>
      <c r="GS1124" s="118"/>
      <c r="GT1124" s="118"/>
      <c r="GU1124" s="118"/>
      <c r="GV1124" s="118"/>
      <c r="GW1124" s="118"/>
      <c r="GX1124" s="118"/>
      <c r="GY1124" s="118"/>
    </row>
    <row r="1125" spans="1:207" s="15" customFormat="1" ht="30" customHeight="1" x14ac:dyDescent="0.25">
      <c r="A1125" s="171">
        <v>781</v>
      </c>
      <c r="B1125" s="245" t="s">
        <v>518</v>
      </c>
      <c r="C1125" s="47">
        <v>1966</v>
      </c>
      <c r="D1125" s="241" t="s">
        <v>201</v>
      </c>
      <c r="E1125" s="47" t="s">
        <v>20</v>
      </c>
      <c r="F1125" s="247">
        <v>5</v>
      </c>
      <c r="G1125" s="247">
        <v>2</v>
      </c>
      <c r="H1125" s="39">
        <f>I1125+J1125</f>
        <v>1531.51</v>
      </c>
      <c r="I1125" s="39">
        <v>147</v>
      </c>
      <c r="J1125" s="41">
        <v>1384.51</v>
      </c>
      <c r="K1125" s="257">
        <f t="shared" si="338"/>
        <v>50000</v>
      </c>
      <c r="L1125" s="249">
        <v>0</v>
      </c>
      <c r="M1125" s="249">
        <v>0</v>
      </c>
      <c r="N1125" s="249">
        <v>0</v>
      </c>
      <c r="O1125" s="39">
        <f>'[1]Прод. прилож (2)'!$D$1515</f>
        <v>50000</v>
      </c>
      <c r="P1125" s="249">
        <f t="shared" si="341"/>
        <v>32.647517809220965</v>
      </c>
      <c r="Q1125" s="41">
        <v>9673</v>
      </c>
      <c r="R1125" s="57" t="s">
        <v>93</v>
      </c>
      <c r="S1125" s="46"/>
      <c r="V1125" s="118"/>
      <c r="W1125" s="118"/>
      <c r="X1125" s="118"/>
      <c r="Y1125" s="118"/>
      <c r="Z1125" s="118"/>
      <c r="AA1125" s="118"/>
      <c r="AB1125" s="118"/>
      <c r="AC1125" s="118"/>
      <c r="AD1125" s="118"/>
      <c r="AE1125" s="118"/>
      <c r="AF1125" s="118"/>
      <c r="AG1125" s="118"/>
      <c r="AH1125" s="118"/>
      <c r="AI1125" s="118"/>
      <c r="AJ1125" s="118"/>
      <c r="AK1125" s="118"/>
      <c r="AL1125" s="118"/>
      <c r="AM1125" s="118"/>
      <c r="AN1125" s="118"/>
      <c r="AO1125" s="118"/>
      <c r="AP1125" s="118"/>
      <c r="AQ1125" s="118"/>
      <c r="AR1125" s="118"/>
      <c r="AS1125" s="118"/>
      <c r="AT1125" s="118"/>
      <c r="AU1125" s="118"/>
      <c r="AV1125" s="118"/>
      <c r="AW1125" s="118"/>
      <c r="AX1125" s="118"/>
      <c r="AY1125" s="118"/>
      <c r="AZ1125" s="118"/>
      <c r="BA1125" s="118"/>
      <c r="BB1125" s="118"/>
      <c r="BC1125" s="118"/>
      <c r="BD1125" s="118"/>
      <c r="BE1125" s="118"/>
      <c r="BF1125" s="118"/>
      <c r="BG1125" s="118"/>
      <c r="BH1125" s="118"/>
      <c r="BI1125" s="118"/>
      <c r="BJ1125" s="118"/>
      <c r="BK1125" s="118"/>
      <c r="BL1125" s="118"/>
      <c r="BM1125" s="118"/>
      <c r="BN1125" s="118"/>
      <c r="BO1125" s="118"/>
      <c r="BP1125" s="118"/>
      <c r="BQ1125" s="118"/>
      <c r="BR1125" s="118"/>
      <c r="BS1125" s="118"/>
      <c r="BT1125" s="118"/>
      <c r="BU1125" s="118"/>
      <c r="BV1125" s="118"/>
      <c r="BW1125" s="118"/>
      <c r="BX1125" s="118"/>
      <c r="BY1125" s="118"/>
      <c r="BZ1125" s="118"/>
      <c r="CA1125" s="118"/>
      <c r="CB1125" s="118"/>
      <c r="CC1125" s="118"/>
      <c r="CD1125" s="118"/>
      <c r="CE1125" s="118"/>
      <c r="CF1125" s="118"/>
      <c r="CG1125" s="118"/>
      <c r="CH1125" s="118"/>
      <c r="CI1125" s="118"/>
      <c r="CJ1125" s="118"/>
      <c r="CK1125" s="118"/>
      <c r="CL1125" s="118"/>
      <c r="CM1125" s="118"/>
      <c r="CN1125" s="118"/>
      <c r="CO1125" s="118"/>
      <c r="CP1125" s="118"/>
      <c r="CQ1125" s="118"/>
      <c r="CR1125" s="118"/>
      <c r="CS1125" s="118"/>
      <c r="CT1125" s="118"/>
      <c r="CU1125" s="118"/>
      <c r="CV1125" s="118"/>
      <c r="CW1125" s="118"/>
      <c r="CX1125" s="118"/>
      <c r="CY1125" s="118"/>
      <c r="CZ1125" s="118"/>
      <c r="DA1125" s="118"/>
      <c r="DB1125" s="118"/>
      <c r="DC1125" s="118"/>
      <c r="DD1125" s="118"/>
      <c r="DE1125" s="118"/>
      <c r="DF1125" s="118"/>
      <c r="DG1125" s="118"/>
      <c r="DH1125" s="118"/>
      <c r="DI1125" s="118"/>
      <c r="DJ1125" s="118"/>
      <c r="DK1125" s="118"/>
      <c r="DL1125" s="118"/>
      <c r="DM1125" s="118"/>
      <c r="DN1125" s="118"/>
      <c r="DO1125" s="118"/>
      <c r="DP1125" s="118"/>
      <c r="DQ1125" s="118"/>
      <c r="DR1125" s="118"/>
      <c r="DS1125" s="118"/>
      <c r="DT1125" s="118"/>
      <c r="DU1125" s="118"/>
      <c r="DV1125" s="118"/>
      <c r="DW1125" s="118"/>
      <c r="DX1125" s="118"/>
      <c r="DY1125" s="118"/>
      <c r="DZ1125" s="118"/>
      <c r="EA1125" s="118"/>
      <c r="EB1125" s="118"/>
      <c r="EC1125" s="118"/>
      <c r="ED1125" s="118"/>
      <c r="EE1125" s="118"/>
      <c r="EF1125" s="118"/>
      <c r="EG1125" s="118"/>
      <c r="EH1125" s="118"/>
      <c r="EI1125" s="118"/>
      <c r="EJ1125" s="118"/>
      <c r="EK1125" s="118"/>
      <c r="EL1125" s="118"/>
      <c r="EM1125" s="118"/>
      <c r="EN1125" s="118"/>
      <c r="EO1125" s="118"/>
      <c r="EP1125" s="118"/>
      <c r="EQ1125" s="118"/>
      <c r="ER1125" s="118"/>
      <c r="ES1125" s="118"/>
      <c r="ET1125" s="118"/>
      <c r="EU1125" s="118"/>
      <c r="EV1125" s="118"/>
      <c r="EW1125" s="118"/>
      <c r="EX1125" s="118"/>
      <c r="EY1125" s="118"/>
      <c r="EZ1125" s="118"/>
      <c r="FA1125" s="118"/>
      <c r="FB1125" s="118"/>
      <c r="FC1125" s="118"/>
      <c r="FD1125" s="118"/>
      <c r="FE1125" s="118"/>
      <c r="FF1125" s="118"/>
      <c r="FG1125" s="118"/>
      <c r="FH1125" s="118"/>
      <c r="FI1125" s="118"/>
      <c r="FJ1125" s="118"/>
      <c r="FK1125" s="118"/>
      <c r="FL1125" s="118"/>
      <c r="FM1125" s="118"/>
      <c r="FN1125" s="118"/>
      <c r="FO1125" s="118"/>
      <c r="FP1125" s="118"/>
      <c r="FQ1125" s="118"/>
      <c r="FR1125" s="118"/>
      <c r="FS1125" s="118"/>
      <c r="FT1125" s="118"/>
      <c r="FU1125" s="118"/>
      <c r="FV1125" s="118"/>
      <c r="FW1125" s="118"/>
      <c r="FX1125" s="118"/>
      <c r="FY1125" s="118"/>
      <c r="FZ1125" s="118"/>
      <c r="GA1125" s="118"/>
      <c r="GB1125" s="118"/>
      <c r="GC1125" s="118"/>
      <c r="GD1125" s="118"/>
      <c r="GE1125" s="118"/>
      <c r="GF1125" s="118"/>
      <c r="GG1125" s="118"/>
      <c r="GH1125" s="118"/>
      <c r="GI1125" s="118"/>
      <c r="GJ1125" s="118"/>
      <c r="GK1125" s="118"/>
      <c r="GL1125" s="118"/>
      <c r="GM1125" s="118"/>
      <c r="GN1125" s="118"/>
      <c r="GO1125" s="118"/>
      <c r="GP1125" s="118"/>
      <c r="GQ1125" s="118"/>
      <c r="GR1125" s="118"/>
      <c r="GS1125" s="118"/>
      <c r="GT1125" s="118"/>
      <c r="GU1125" s="118"/>
      <c r="GV1125" s="118"/>
      <c r="GW1125" s="118"/>
      <c r="GX1125" s="118"/>
      <c r="GY1125" s="118"/>
    </row>
    <row r="1126" spans="1:207" s="15" customFormat="1" ht="30" customHeight="1" x14ac:dyDescent="0.25">
      <c r="A1126" s="171">
        <v>782</v>
      </c>
      <c r="B1126" s="245" t="s">
        <v>519</v>
      </c>
      <c r="C1126" s="47">
        <v>1965</v>
      </c>
      <c r="D1126" s="241" t="s">
        <v>201</v>
      </c>
      <c r="E1126" s="241" t="s">
        <v>20</v>
      </c>
      <c r="F1126" s="247">
        <v>5</v>
      </c>
      <c r="G1126" s="247">
        <v>4</v>
      </c>
      <c r="H1126" s="39">
        <f>I1126+J1126</f>
        <v>3247.28</v>
      </c>
      <c r="I1126" s="39">
        <v>0</v>
      </c>
      <c r="J1126" s="41">
        <v>3247.28</v>
      </c>
      <c r="K1126" s="257">
        <f t="shared" si="338"/>
        <v>50000</v>
      </c>
      <c r="L1126" s="249">
        <v>0</v>
      </c>
      <c r="M1126" s="249">
        <v>0</v>
      </c>
      <c r="N1126" s="249">
        <v>0</v>
      </c>
      <c r="O1126" s="39">
        <f>'[1]Прод. прилож (2)'!$D$1516</f>
        <v>50000</v>
      </c>
      <c r="P1126" s="249">
        <f t="shared" si="341"/>
        <v>15.397501909290236</v>
      </c>
      <c r="Q1126" s="41">
        <v>9673</v>
      </c>
      <c r="R1126" s="57" t="s">
        <v>93</v>
      </c>
      <c r="S1126" s="46"/>
      <c r="V1126" s="118"/>
      <c r="W1126" s="118"/>
      <c r="X1126" s="118"/>
      <c r="Y1126" s="118"/>
      <c r="Z1126" s="118"/>
      <c r="AA1126" s="118"/>
      <c r="AB1126" s="118"/>
      <c r="AC1126" s="118"/>
      <c r="AD1126" s="118"/>
      <c r="AE1126" s="118"/>
      <c r="AF1126" s="118"/>
      <c r="AG1126" s="118"/>
      <c r="AH1126" s="118"/>
      <c r="AI1126" s="118"/>
      <c r="AJ1126" s="118"/>
      <c r="AK1126" s="118"/>
      <c r="AL1126" s="118"/>
      <c r="AM1126" s="118"/>
      <c r="AN1126" s="118"/>
      <c r="AO1126" s="118"/>
      <c r="AP1126" s="118"/>
      <c r="AQ1126" s="118"/>
      <c r="AR1126" s="118"/>
      <c r="AS1126" s="118"/>
      <c r="AT1126" s="118"/>
      <c r="AU1126" s="118"/>
      <c r="AV1126" s="118"/>
      <c r="AW1126" s="118"/>
      <c r="AX1126" s="118"/>
      <c r="AY1126" s="118"/>
      <c r="AZ1126" s="118"/>
      <c r="BA1126" s="118"/>
      <c r="BB1126" s="118"/>
      <c r="BC1126" s="118"/>
      <c r="BD1126" s="118"/>
      <c r="BE1126" s="118"/>
      <c r="BF1126" s="118"/>
      <c r="BG1126" s="118"/>
      <c r="BH1126" s="118"/>
      <c r="BI1126" s="118"/>
      <c r="BJ1126" s="118"/>
      <c r="BK1126" s="118"/>
      <c r="BL1126" s="118"/>
      <c r="BM1126" s="118"/>
      <c r="BN1126" s="118"/>
      <c r="BO1126" s="118"/>
      <c r="BP1126" s="118"/>
      <c r="BQ1126" s="118"/>
      <c r="BR1126" s="118"/>
      <c r="BS1126" s="118"/>
      <c r="BT1126" s="118"/>
      <c r="BU1126" s="118"/>
      <c r="BV1126" s="118"/>
      <c r="BW1126" s="118"/>
      <c r="BX1126" s="118"/>
      <c r="BY1126" s="118"/>
      <c r="BZ1126" s="118"/>
      <c r="CA1126" s="118"/>
      <c r="CB1126" s="118"/>
      <c r="CC1126" s="118"/>
      <c r="CD1126" s="118"/>
      <c r="CE1126" s="118"/>
      <c r="CF1126" s="118"/>
      <c r="CG1126" s="118"/>
      <c r="CH1126" s="118"/>
      <c r="CI1126" s="118"/>
      <c r="CJ1126" s="118"/>
      <c r="CK1126" s="118"/>
      <c r="CL1126" s="118"/>
      <c r="CM1126" s="118"/>
      <c r="CN1126" s="118"/>
      <c r="CO1126" s="118"/>
      <c r="CP1126" s="118"/>
      <c r="CQ1126" s="118"/>
      <c r="CR1126" s="118"/>
      <c r="CS1126" s="118"/>
      <c r="CT1126" s="118"/>
      <c r="CU1126" s="118"/>
      <c r="CV1126" s="118"/>
      <c r="CW1126" s="118"/>
      <c r="CX1126" s="118"/>
      <c r="CY1126" s="118"/>
      <c r="CZ1126" s="118"/>
      <c r="DA1126" s="118"/>
      <c r="DB1126" s="118"/>
      <c r="DC1126" s="118"/>
      <c r="DD1126" s="118"/>
      <c r="DE1126" s="118"/>
      <c r="DF1126" s="118"/>
      <c r="DG1126" s="118"/>
      <c r="DH1126" s="118"/>
      <c r="DI1126" s="118"/>
      <c r="DJ1126" s="118"/>
      <c r="DK1126" s="118"/>
      <c r="DL1126" s="118"/>
      <c r="DM1126" s="118"/>
      <c r="DN1126" s="118"/>
      <c r="DO1126" s="118"/>
      <c r="DP1126" s="118"/>
      <c r="DQ1126" s="118"/>
      <c r="DR1126" s="118"/>
      <c r="DS1126" s="118"/>
      <c r="DT1126" s="118"/>
      <c r="DU1126" s="118"/>
      <c r="DV1126" s="118"/>
      <c r="DW1126" s="118"/>
      <c r="DX1126" s="118"/>
      <c r="DY1126" s="118"/>
      <c r="DZ1126" s="118"/>
      <c r="EA1126" s="118"/>
      <c r="EB1126" s="118"/>
      <c r="EC1126" s="118"/>
      <c r="ED1126" s="118"/>
      <c r="EE1126" s="118"/>
      <c r="EF1126" s="118"/>
      <c r="EG1126" s="118"/>
      <c r="EH1126" s="118"/>
      <c r="EI1126" s="118"/>
      <c r="EJ1126" s="118"/>
      <c r="EK1126" s="118"/>
      <c r="EL1126" s="118"/>
      <c r="EM1126" s="118"/>
      <c r="EN1126" s="118"/>
      <c r="EO1126" s="118"/>
      <c r="EP1126" s="118"/>
      <c r="EQ1126" s="118"/>
      <c r="ER1126" s="118"/>
      <c r="ES1126" s="118"/>
      <c r="ET1126" s="118"/>
      <c r="EU1126" s="118"/>
      <c r="EV1126" s="118"/>
      <c r="EW1126" s="118"/>
      <c r="EX1126" s="118"/>
      <c r="EY1126" s="118"/>
      <c r="EZ1126" s="118"/>
      <c r="FA1126" s="118"/>
      <c r="FB1126" s="118"/>
      <c r="FC1126" s="118"/>
      <c r="FD1126" s="118"/>
      <c r="FE1126" s="118"/>
      <c r="FF1126" s="118"/>
      <c r="FG1126" s="118"/>
      <c r="FH1126" s="118"/>
      <c r="FI1126" s="118"/>
      <c r="FJ1126" s="118"/>
      <c r="FK1126" s="118"/>
      <c r="FL1126" s="118"/>
      <c r="FM1126" s="118"/>
      <c r="FN1126" s="118"/>
      <c r="FO1126" s="118"/>
      <c r="FP1126" s="118"/>
      <c r="FQ1126" s="118"/>
      <c r="FR1126" s="118"/>
      <c r="FS1126" s="118"/>
      <c r="FT1126" s="118"/>
      <c r="FU1126" s="118"/>
      <c r="FV1126" s="118"/>
      <c r="FW1126" s="118"/>
      <c r="FX1126" s="118"/>
      <c r="FY1126" s="118"/>
      <c r="FZ1126" s="118"/>
      <c r="GA1126" s="118"/>
      <c r="GB1126" s="118"/>
      <c r="GC1126" s="118"/>
      <c r="GD1126" s="118"/>
      <c r="GE1126" s="118"/>
      <c r="GF1126" s="118"/>
      <c r="GG1126" s="118"/>
      <c r="GH1126" s="118"/>
      <c r="GI1126" s="118"/>
      <c r="GJ1126" s="118"/>
      <c r="GK1126" s="118"/>
      <c r="GL1126" s="118"/>
      <c r="GM1126" s="118"/>
      <c r="GN1126" s="118"/>
      <c r="GO1126" s="118"/>
      <c r="GP1126" s="118"/>
      <c r="GQ1126" s="118"/>
      <c r="GR1126" s="118"/>
      <c r="GS1126" s="118"/>
      <c r="GT1126" s="118"/>
      <c r="GU1126" s="118"/>
      <c r="GV1126" s="118"/>
      <c r="GW1126" s="118"/>
      <c r="GX1126" s="118"/>
      <c r="GY1126" s="118"/>
    </row>
    <row r="1127" spans="1:207" s="15" customFormat="1" ht="30" customHeight="1" x14ac:dyDescent="0.25">
      <c r="A1127" s="383">
        <v>783</v>
      </c>
      <c r="B1127" s="370" t="s">
        <v>520</v>
      </c>
      <c r="C1127" s="403">
        <v>1963</v>
      </c>
      <c r="D1127" s="374" t="s">
        <v>201</v>
      </c>
      <c r="E1127" s="403" t="s">
        <v>20</v>
      </c>
      <c r="F1127" s="413">
        <v>5</v>
      </c>
      <c r="G1127" s="413">
        <v>2</v>
      </c>
      <c r="H1127" s="415">
        <f>I1127+J1127</f>
        <v>1603.58</v>
      </c>
      <c r="I1127" s="417">
        <v>157.54</v>
      </c>
      <c r="J1127" s="405">
        <v>1446.04</v>
      </c>
      <c r="K1127" s="257">
        <f t="shared" si="338"/>
        <v>48662.77</v>
      </c>
      <c r="L1127" s="249">
        <v>0</v>
      </c>
      <c r="M1127" s="249">
        <v>0</v>
      </c>
      <c r="N1127" s="249">
        <v>0</v>
      </c>
      <c r="O1127" s="39">
        <f>'[1]Прод. прилож (2)'!$D$846</f>
        <v>48662.77</v>
      </c>
      <c r="P1127" s="249">
        <f t="shared" si="341"/>
        <v>30.346331333640979</v>
      </c>
      <c r="Q1127" s="41">
        <v>9673</v>
      </c>
      <c r="R1127" s="57" t="s">
        <v>92</v>
      </c>
      <c r="S1127" s="46"/>
      <c r="V1127" s="118"/>
      <c r="W1127" s="118"/>
      <c r="X1127" s="118"/>
      <c r="Y1127" s="118"/>
      <c r="Z1127" s="118"/>
      <c r="AA1127" s="118"/>
      <c r="AB1127" s="118"/>
      <c r="AC1127" s="118"/>
      <c r="AD1127" s="118"/>
      <c r="AE1127" s="118"/>
      <c r="AF1127" s="118"/>
      <c r="AG1127" s="118"/>
      <c r="AH1127" s="118"/>
      <c r="AI1127" s="118"/>
      <c r="AJ1127" s="118"/>
      <c r="AK1127" s="118"/>
      <c r="AL1127" s="118"/>
      <c r="AM1127" s="118"/>
      <c r="AN1127" s="118"/>
      <c r="AO1127" s="118"/>
      <c r="AP1127" s="118"/>
      <c r="AQ1127" s="118"/>
      <c r="AR1127" s="118"/>
      <c r="AS1127" s="118"/>
      <c r="AT1127" s="118"/>
      <c r="AU1127" s="118"/>
      <c r="AV1127" s="118"/>
      <c r="AW1127" s="118"/>
      <c r="AX1127" s="118"/>
      <c r="AY1127" s="118"/>
      <c r="AZ1127" s="118"/>
      <c r="BA1127" s="118"/>
      <c r="BB1127" s="118"/>
      <c r="BC1127" s="118"/>
      <c r="BD1127" s="118"/>
      <c r="BE1127" s="118"/>
      <c r="BF1127" s="118"/>
      <c r="BG1127" s="118"/>
      <c r="BH1127" s="118"/>
      <c r="BI1127" s="118"/>
      <c r="BJ1127" s="118"/>
      <c r="BK1127" s="118"/>
      <c r="BL1127" s="118"/>
      <c r="BM1127" s="118"/>
      <c r="BN1127" s="118"/>
      <c r="BO1127" s="118"/>
      <c r="BP1127" s="118"/>
      <c r="BQ1127" s="118"/>
      <c r="BR1127" s="118"/>
      <c r="BS1127" s="118"/>
      <c r="BT1127" s="118"/>
      <c r="BU1127" s="118"/>
      <c r="BV1127" s="118"/>
      <c r="BW1127" s="118"/>
      <c r="BX1127" s="118"/>
      <c r="BY1127" s="118"/>
      <c r="BZ1127" s="118"/>
      <c r="CA1127" s="118"/>
      <c r="CB1127" s="118"/>
      <c r="CC1127" s="118"/>
      <c r="CD1127" s="118"/>
      <c r="CE1127" s="118"/>
      <c r="CF1127" s="118"/>
      <c r="CG1127" s="118"/>
      <c r="CH1127" s="118"/>
      <c r="CI1127" s="118"/>
      <c r="CJ1127" s="118"/>
      <c r="CK1127" s="118"/>
      <c r="CL1127" s="118"/>
      <c r="CM1127" s="118"/>
      <c r="CN1127" s="118"/>
      <c r="CO1127" s="118"/>
      <c r="CP1127" s="118"/>
      <c r="CQ1127" s="118"/>
      <c r="CR1127" s="118"/>
      <c r="CS1127" s="118"/>
      <c r="CT1127" s="118"/>
      <c r="CU1127" s="118"/>
      <c r="CV1127" s="118"/>
      <c r="CW1127" s="118"/>
      <c r="CX1127" s="118"/>
      <c r="CY1127" s="118"/>
      <c r="CZ1127" s="118"/>
      <c r="DA1127" s="118"/>
      <c r="DB1127" s="118"/>
      <c r="DC1127" s="118"/>
      <c r="DD1127" s="118"/>
      <c r="DE1127" s="118"/>
      <c r="DF1127" s="118"/>
      <c r="DG1127" s="118"/>
      <c r="DH1127" s="118"/>
      <c r="DI1127" s="118"/>
      <c r="DJ1127" s="118"/>
      <c r="DK1127" s="118"/>
      <c r="DL1127" s="118"/>
      <c r="DM1127" s="118"/>
      <c r="DN1127" s="118"/>
      <c r="DO1127" s="118"/>
      <c r="DP1127" s="118"/>
      <c r="DQ1127" s="118"/>
      <c r="DR1127" s="118"/>
      <c r="DS1127" s="118"/>
      <c r="DT1127" s="118"/>
      <c r="DU1127" s="118"/>
      <c r="DV1127" s="118"/>
      <c r="DW1127" s="118"/>
      <c r="DX1127" s="118"/>
      <c r="DY1127" s="118"/>
      <c r="DZ1127" s="118"/>
      <c r="EA1127" s="118"/>
      <c r="EB1127" s="118"/>
      <c r="EC1127" s="118"/>
      <c r="ED1127" s="118"/>
      <c r="EE1127" s="118"/>
      <c r="EF1127" s="118"/>
      <c r="EG1127" s="118"/>
      <c r="EH1127" s="118"/>
      <c r="EI1127" s="118"/>
      <c r="EJ1127" s="118"/>
      <c r="EK1127" s="118"/>
      <c r="EL1127" s="118"/>
      <c r="EM1127" s="118"/>
      <c r="EN1127" s="118"/>
      <c r="EO1127" s="118"/>
      <c r="EP1127" s="118"/>
      <c r="EQ1127" s="118"/>
      <c r="ER1127" s="118"/>
      <c r="ES1127" s="118"/>
      <c r="ET1127" s="118"/>
      <c r="EU1127" s="118"/>
      <c r="EV1127" s="118"/>
      <c r="EW1127" s="118"/>
      <c r="EX1127" s="118"/>
      <c r="EY1127" s="118"/>
      <c r="EZ1127" s="118"/>
      <c r="FA1127" s="118"/>
      <c r="FB1127" s="118"/>
      <c r="FC1127" s="118"/>
      <c r="FD1127" s="118"/>
      <c r="FE1127" s="118"/>
      <c r="FF1127" s="118"/>
      <c r="FG1127" s="118"/>
      <c r="FH1127" s="118"/>
      <c r="FI1127" s="118"/>
      <c r="FJ1127" s="118"/>
      <c r="FK1127" s="118"/>
      <c r="FL1127" s="118"/>
      <c r="FM1127" s="118"/>
      <c r="FN1127" s="118"/>
      <c r="FO1127" s="118"/>
      <c r="FP1127" s="118"/>
      <c r="FQ1127" s="118"/>
      <c r="FR1127" s="118"/>
      <c r="FS1127" s="118"/>
      <c r="FT1127" s="118"/>
      <c r="FU1127" s="118"/>
      <c r="FV1127" s="118"/>
      <c r="FW1127" s="118"/>
      <c r="FX1127" s="118"/>
      <c r="FY1127" s="118"/>
      <c r="FZ1127" s="118"/>
      <c r="GA1127" s="118"/>
      <c r="GB1127" s="118"/>
      <c r="GC1127" s="118"/>
      <c r="GD1127" s="118"/>
      <c r="GE1127" s="118"/>
      <c r="GF1127" s="118"/>
      <c r="GG1127" s="118"/>
      <c r="GH1127" s="118"/>
      <c r="GI1127" s="118"/>
      <c r="GJ1127" s="118"/>
      <c r="GK1127" s="118"/>
      <c r="GL1127" s="118"/>
      <c r="GM1127" s="118"/>
      <c r="GN1127" s="118"/>
      <c r="GO1127" s="118"/>
      <c r="GP1127" s="118"/>
      <c r="GQ1127" s="118"/>
      <c r="GR1127" s="118"/>
      <c r="GS1127" s="118"/>
      <c r="GT1127" s="118"/>
      <c r="GU1127" s="118"/>
      <c r="GV1127" s="118"/>
      <c r="GW1127" s="118"/>
      <c r="GX1127" s="118"/>
      <c r="GY1127" s="118"/>
    </row>
    <row r="1128" spans="1:207" s="15" customFormat="1" ht="30" customHeight="1" x14ac:dyDescent="0.25">
      <c r="A1128" s="384"/>
      <c r="B1128" s="371"/>
      <c r="C1128" s="404"/>
      <c r="D1128" s="375"/>
      <c r="E1128" s="404"/>
      <c r="F1128" s="414"/>
      <c r="G1128" s="414"/>
      <c r="H1128" s="416"/>
      <c r="I1128" s="418"/>
      <c r="J1128" s="406"/>
      <c r="K1128" s="257">
        <f t="shared" si="338"/>
        <v>4657750</v>
      </c>
      <c r="L1128" s="185">
        <v>0</v>
      </c>
      <c r="M1128" s="185">
        <v>0</v>
      </c>
      <c r="N1128" s="185">
        <v>0</v>
      </c>
      <c r="O1128" s="39">
        <f>'[1]Прод. прилож (2)'!$D$1517</f>
        <v>4657750</v>
      </c>
      <c r="P1128" s="249">
        <f>K1128/H1127</f>
        <v>2904.5947193155316</v>
      </c>
      <c r="Q1128" s="41">
        <v>9673</v>
      </c>
      <c r="R1128" s="57" t="s">
        <v>93</v>
      </c>
      <c r="S1128" s="46"/>
      <c r="V1128" s="118"/>
      <c r="W1128" s="118"/>
      <c r="X1128" s="118"/>
      <c r="Y1128" s="118"/>
      <c r="Z1128" s="118"/>
      <c r="AA1128" s="118"/>
      <c r="AB1128" s="118"/>
      <c r="AC1128" s="118"/>
      <c r="AD1128" s="118"/>
      <c r="AE1128" s="118"/>
      <c r="AF1128" s="118"/>
      <c r="AG1128" s="118"/>
      <c r="AH1128" s="118"/>
      <c r="AI1128" s="118"/>
      <c r="AJ1128" s="118"/>
      <c r="AK1128" s="118"/>
      <c r="AL1128" s="118"/>
      <c r="AM1128" s="118"/>
      <c r="AN1128" s="118"/>
      <c r="AO1128" s="118"/>
      <c r="AP1128" s="118"/>
      <c r="AQ1128" s="118"/>
      <c r="AR1128" s="118"/>
      <c r="AS1128" s="118"/>
      <c r="AT1128" s="118"/>
      <c r="AU1128" s="118"/>
      <c r="AV1128" s="118"/>
      <c r="AW1128" s="118"/>
      <c r="AX1128" s="118"/>
      <c r="AY1128" s="118"/>
      <c r="AZ1128" s="118"/>
      <c r="BA1128" s="118"/>
      <c r="BB1128" s="118"/>
      <c r="BC1128" s="118"/>
      <c r="BD1128" s="118"/>
      <c r="BE1128" s="118"/>
      <c r="BF1128" s="118"/>
      <c r="BG1128" s="118"/>
      <c r="BH1128" s="118"/>
      <c r="BI1128" s="118"/>
      <c r="BJ1128" s="118"/>
      <c r="BK1128" s="118"/>
      <c r="BL1128" s="118"/>
      <c r="BM1128" s="118"/>
      <c r="BN1128" s="118"/>
      <c r="BO1128" s="118"/>
      <c r="BP1128" s="118"/>
      <c r="BQ1128" s="118"/>
      <c r="BR1128" s="118"/>
      <c r="BS1128" s="118"/>
      <c r="BT1128" s="118"/>
      <c r="BU1128" s="118"/>
      <c r="BV1128" s="118"/>
      <c r="BW1128" s="118"/>
      <c r="BX1128" s="118"/>
      <c r="BY1128" s="118"/>
      <c r="BZ1128" s="118"/>
      <c r="CA1128" s="118"/>
      <c r="CB1128" s="118"/>
      <c r="CC1128" s="118"/>
      <c r="CD1128" s="118"/>
      <c r="CE1128" s="118"/>
      <c r="CF1128" s="118"/>
      <c r="CG1128" s="118"/>
      <c r="CH1128" s="118"/>
      <c r="CI1128" s="118"/>
      <c r="CJ1128" s="118"/>
      <c r="CK1128" s="118"/>
      <c r="CL1128" s="118"/>
      <c r="CM1128" s="118"/>
      <c r="CN1128" s="118"/>
      <c r="CO1128" s="118"/>
      <c r="CP1128" s="118"/>
      <c r="CQ1128" s="118"/>
      <c r="CR1128" s="118"/>
      <c r="CS1128" s="118"/>
      <c r="CT1128" s="118"/>
      <c r="CU1128" s="118"/>
      <c r="CV1128" s="118"/>
      <c r="CW1128" s="118"/>
      <c r="CX1128" s="118"/>
      <c r="CY1128" s="118"/>
      <c r="CZ1128" s="118"/>
      <c r="DA1128" s="118"/>
      <c r="DB1128" s="118"/>
      <c r="DC1128" s="118"/>
      <c r="DD1128" s="118"/>
      <c r="DE1128" s="118"/>
      <c r="DF1128" s="118"/>
      <c r="DG1128" s="118"/>
      <c r="DH1128" s="118"/>
      <c r="DI1128" s="118"/>
      <c r="DJ1128" s="118"/>
      <c r="DK1128" s="118"/>
      <c r="DL1128" s="118"/>
      <c r="DM1128" s="118"/>
      <c r="DN1128" s="118"/>
      <c r="DO1128" s="118"/>
      <c r="DP1128" s="118"/>
      <c r="DQ1128" s="118"/>
      <c r="DR1128" s="118"/>
      <c r="DS1128" s="118"/>
      <c r="DT1128" s="118"/>
      <c r="DU1128" s="118"/>
      <c r="DV1128" s="118"/>
      <c r="DW1128" s="118"/>
      <c r="DX1128" s="118"/>
      <c r="DY1128" s="118"/>
      <c r="DZ1128" s="118"/>
      <c r="EA1128" s="118"/>
      <c r="EB1128" s="118"/>
      <c r="EC1128" s="118"/>
      <c r="ED1128" s="118"/>
      <c r="EE1128" s="118"/>
      <c r="EF1128" s="118"/>
      <c r="EG1128" s="118"/>
      <c r="EH1128" s="118"/>
      <c r="EI1128" s="118"/>
      <c r="EJ1128" s="118"/>
      <c r="EK1128" s="118"/>
      <c r="EL1128" s="118"/>
      <c r="EM1128" s="118"/>
      <c r="EN1128" s="118"/>
      <c r="EO1128" s="118"/>
      <c r="EP1128" s="118"/>
      <c r="EQ1128" s="118"/>
      <c r="ER1128" s="118"/>
      <c r="ES1128" s="118"/>
      <c r="ET1128" s="118"/>
      <c r="EU1128" s="118"/>
      <c r="EV1128" s="118"/>
      <c r="EW1128" s="118"/>
      <c r="EX1128" s="118"/>
      <c r="EY1128" s="118"/>
      <c r="EZ1128" s="118"/>
      <c r="FA1128" s="118"/>
      <c r="FB1128" s="118"/>
      <c r="FC1128" s="118"/>
      <c r="FD1128" s="118"/>
      <c r="FE1128" s="118"/>
      <c r="FF1128" s="118"/>
      <c r="FG1128" s="118"/>
      <c r="FH1128" s="118"/>
      <c r="FI1128" s="118"/>
      <c r="FJ1128" s="118"/>
      <c r="FK1128" s="118"/>
      <c r="FL1128" s="118"/>
      <c r="FM1128" s="118"/>
      <c r="FN1128" s="118"/>
      <c r="FO1128" s="118"/>
      <c r="FP1128" s="118"/>
      <c r="FQ1128" s="118"/>
      <c r="FR1128" s="118"/>
      <c r="FS1128" s="118"/>
      <c r="FT1128" s="118"/>
      <c r="FU1128" s="118"/>
      <c r="FV1128" s="118"/>
      <c r="FW1128" s="118"/>
      <c r="FX1128" s="118"/>
      <c r="FY1128" s="118"/>
      <c r="FZ1128" s="118"/>
      <c r="GA1128" s="118"/>
      <c r="GB1128" s="118"/>
      <c r="GC1128" s="118"/>
      <c r="GD1128" s="118"/>
      <c r="GE1128" s="118"/>
      <c r="GF1128" s="118"/>
      <c r="GG1128" s="118"/>
      <c r="GH1128" s="118"/>
      <c r="GI1128" s="118"/>
      <c r="GJ1128" s="118"/>
      <c r="GK1128" s="118"/>
      <c r="GL1128" s="118"/>
      <c r="GM1128" s="118"/>
      <c r="GN1128" s="118"/>
      <c r="GO1128" s="118"/>
      <c r="GP1128" s="118"/>
      <c r="GQ1128" s="118"/>
      <c r="GR1128" s="118"/>
      <c r="GS1128" s="118"/>
      <c r="GT1128" s="118"/>
      <c r="GU1128" s="118"/>
      <c r="GV1128" s="118"/>
      <c r="GW1128" s="118"/>
      <c r="GX1128" s="118"/>
      <c r="GY1128" s="118"/>
    </row>
    <row r="1129" spans="1:207" s="15" customFormat="1" ht="30" customHeight="1" x14ac:dyDescent="0.25">
      <c r="A1129" s="171">
        <v>784</v>
      </c>
      <c r="B1129" s="245" t="s">
        <v>521</v>
      </c>
      <c r="C1129" s="47">
        <v>1965</v>
      </c>
      <c r="D1129" s="241" t="s">
        <v>201</v>
      </c>
      <c r="E1129" s="241" t="s">
        <v>20</v>
      </c>
      <c r="F1129" s="247">
        <v>5</v>
      </c>
      <c r="G1129" s="247">
        <v>2</v>
      </c>
      <c r="H1129" s="39">
        <f>I1129+J1129</f>
        <v>1440.49</v>
      </c>
      <c r="I1129" s="39">
        <v>84</v>
      </c>
      <c r="J1129" s="41">
        <v>1356.49</v>
      </c>
      <c r="K1129" s="257">
        <f t="shared" si="338"/>
        <v>50000</v>
      </c>
      <c r="L1129" s="249">
        <v>0</v>
      </c>
      <c r="M1129" s="249">
        <v>0</v>
      </c>
      <c r="N1129" s="249">
        <v>0</v>
      </c>
      <c r="O1129" s="39">
        <f>'[1]Прод. прилож (2)'!$D$1518</f>
        <v>50000</v>
      </c>
      <c r="P1129" s="249">
        <f t="shared" si="341"/>
        <v>34.710411040687546</v>
      </c>
      <c r="Q1129" s="41">
        <v>9673</v>
      </c>
      <c r="R1129" s="57" t="s">
        <v>93</v>
      </c>
      <c r="S1129" s="46"/>
      <c r="V1129" s="118"/>
      <c r="W1129" s="118"/>
      <c r="X1129" s="118"/>
      <c r="Y1129" s="118"/>
      <c r="Z1129" s="118"/>
      <c r="AA1129" s="118"/>
      <c r="AB1129" s="118"/>
      <c r="AC1129" s="118"/>
      <c r="AD1129" s="118"/>
      <c r="AE1129" s="118"/>
      <c r="AF1129" s="118"/>
      <c r="AG1129" s="118"/>
      <c r="AH1129" s="118"/>
      <c r="AI1129" s="118"/>
      <c r="AJ1129" s="118"/>
      <c r="AK1129" s="118"/>
      <c r="AL1129" s="118"/>
      <c r="AM1129" s="118"/>
      <c r="AN1129" s="118"/>
      <c r="AO1129" s="118"/>
      <c r="AP1129" s="118"/>
      <c r="AQ1129" s="118"/>
      <c r="AR1129" s="118"/>
      <c r="AS1129" s="118"/>
      <c r="AT1129" s="118"/>
      <c r="AU1129" s="118"/>
      <c r="AV1129" s="118"/>
      <c r="AW1129" s="118"/>
      <c r="AX1129" s="118"/>
      <c r="AY1129" s="118"/>
      <c r="AZ1129" s="118"/>
      <c r="BA1129" s="118"/>
      <c r="BB1129" s="118"/>
      <c r="BC1129" s="118"/>
      <c r="BD1129" s="118"/>
      <c r="BE1129" s="118"/>
      <c r="BF1129" s="118"/>
      <c r="BG1129" s="118"/>
      <c r="BH1129" s="118"/>
      <c r="BI1129" s="118"/>
      <c r="BJ1129" s="118"/>
      <c r="BK1129" s="118"/>
      <c r="BL1129" s="118"/>
      <c r="BM1129" s="118"/>
      <c r="BN1129" s="118"/>
      <c r="BO1129" s="118"/>
      <c r="BP1129" s="118"/>
      <c r="BQ1129" s="118"/>
      <c r="BR1129" s="118"/>
      <c r="BS1129" s="118"/>
      <c r="BT1129" s="118"/>
      <c r="BU1129" s="118"/>
      <c r="BV1129" s="118"/>
      <c r="BW1129" s="118"/>
      <c r="BX1129" s="118"/>
      <c r="BY1129" s="118"/>
      <c r="BZ1129" s="118"/>
      <c r="CA1129" s="118"/>
      <c r="CB1129" s="118"/>
      <c r="CC1129" s="118"/>
      <c r="CD1129" s="118"/>
      <c r="CE1129" s="118"/>
      <c r="CF1129" s="118"/>
      <c r="CG1129" s="118"/>
      <c r="CH1129" s="118"/>
      <c r="CI1129" s="118"/>
      <c r="CJ1129" s="118"/>
      <c r="CK1129" s="118"/>
      <c r="CL1129" s="118"/>
      <c r="CM1129" s="118"/>
      <c r="CN1129" s="118"/>
      <c r="CO1129" s="118"/>
      <c r="CP1129" s="118"/>
      <c r="CQ1129" s="118"/>
      <c r="CR1129" s="118"/>
      <c r="CS1129" s="118"/>
      <c r="CT1129" s="118"/>
      <c r="CU1129" s="118"/>
      <c r="CV1129" s="118"/>
      <c r="CW1129" s="118"/>
      <c r="CX1129" s="118"/>
      <c r="CY1129" s="118"/>
      <c r="CZ1129" s="118"/>
      <c r="DA1129" s="118"/>
      <c r="DB1129" s="118"/>
      <c r="DC1129" s="118"/>
      <c r="DD1129" s="118"/>
      <c r="DE1129" s="118"/>
      <c r="DF1129" s="118"/>
      <c r="DG1129" s="118"/>
      <c r="DH1129" s="118"/>
      <c r="DI1129" s="118"/>
      <c r="DJ1129" s="118"/>
      <c r="DK1129" s="118"/>
      <c r="DL1129" s="118"/>
      <c r="DM1129" s="118"/>
      <c r="DN1129" s="118"/>
      <c r="DO1129" s="118"/>
      <c r="DP1129" s="118"/>
      <c r="DQ1129" s="118"/>
      <c r="DR1129" s="118"/>
      <c r="DS1129" s="118"/>
      <c r="DT1129" s="118"/>
      <c r="DU1129" s="118"/>
      <c r="DV1129" s="118"/>
      <c r="DW1129" s="118"/>
      <c r="DX1129" s="118"/>
      <c r="DY1129" s="118"/>
      <c r="DZ1129" s="118"/>
      <c r="EA1129" s="118"/>
      <c r="EB1129" s="118"/>
      <c r="EC1129" s="118"/>
      <c r="ED1129" s="118"/>
      <c r="EE1129" s="118"/>
      <c r="EF1129" s="118"/>
      <c r="EG1129" s="118"/>
      <c r="EH1129" s="118"/>
      <c r="EI1129" s="118"/>
      <c r="EJ1129" s="118"/>
      <c r="EK1129" s="118"/>
      <c r="EL1129" s="118"/>
      <c r="EM1129" s="118"/>
      <c r="EN1129" s="118"/>
      <c r="EO1129" s="118"/>
      <c r="EP1129" s="118"/>
      <c r="EQ1129" s="118"/>
      <c r="ER1129" s="118"/>
      <c r="ES1129" s="118"/>
      <c r="ET1129" s="118"/>
      <c r="EU1129" s="118"/>
      <c r="EV1129" s="118"/>
      <c r="EW1129" s="118"/>
      <c r="EX1129" s="118"/>
      <c r="EY1129" s="118"/>
      <c r="EZ1129" s="118"/>
      <c r="FA1129" s="118"/>
      <c r="FB1129" s="118"/>
      <c r="FC1129" s="118"/>
      <c r="FD1129" s="118"/>
      <c r="FE1129" s="118"/>
      <c r="FF1129" s="118"/>
      <c r="FG1129" s="118"/>
      <c r="FH1129" s="118"/>
      <c r="FI1129" s="118"/>
      <c r="FJ1129" s="118"/>
      <c r="FK1129" s="118"/>
      <c r="FL1129" s="118"/>
      <c r="FM1129" s="118"/>
      <c r="FN1129" s="118"/>
      <c r="FO1129" s="118"/>
      <c r="FP1129" s="118"/>
      <c r="FQ1129" s="118"/>
      <c r="FR1129" s="118"/>
      <c r="FS1129" s="118"/>
      <c r="FT1129" s="118"/>
      <c r="FU1129" s="118"/>
      <c r="FV1129" s="118"/>
      <c r="FW1129" s="118"/>
      <c r="FX1129" s="118"/>
      <c r="FY1129" s="118"/>
      <c r="FZ1129" s="118"/>
      <c r="GA1129" s="118"/>
      <c r="GB1129" s="118"/>
      <c r="GC1129" s="118"/>
      <c r="GD1129" s="118"/>
      <c r="GE1129" s="118"/>
      <c r="GF1129" s="118"/>
      <c r="GG1129" s="118"/>
      <c r="GH1129" s="118"/>
      <c r="GI1129" s="118"/>
      <c r="GJ1129" s="118"/>
      <c r="GK1129" s="118"/>
      <c r="GL1129" s="118"/>
      <c r="GM1129" s="118"/>
      <c r="GN1129" s="118"/>
      <c r="GO1129" s="118"/>
      <c r="GP1129" s="118"/>
      <c r="GQ1129" s="118"/>
      <c r="GR1129" s="118"/>
      <c r="GS1129" s="118"/>
      <c r="GT1129" s="118"/>
      <c r="GU1129" s="118"/>
      <c r="GV1129" s="118"/>
      <c r="GW1129" s="118"/>
      <c r="GX1129" s="118"/>
      <c r="GY1129" s="118"/>
    </row>
    <row r="1130" spans="1:207" s="118" customFormat="1" ht="30" customHeight="1" x14ac:dyDescent="0.25">
      <c r="A1130" s="171">
        <v>785</v>
      </c>
      <c r="B1130" s="245" t="s">
        <v>522</v>
      </c>
      <c r="C1130" s="47">
        <v>1965</v>
      </c>
      <c r="D1130" s="241" t="s">
        <v>201</v>
      </c>
      <c r="E1130" s="241" t="s">
        <v>20</v>
      </c>
      <c r="F1130" s="247">
        <v>5</v>
      </c>
      <c r="G1130" s="247">
        <v>3</v>
      </c>
      <c r="H1130" s="39">
        <f>I1130+J1130</f>
        <v>2539.8200000000002</v>
      </c>
      <c r="I1130" s="39">
        <v>0</v>
      </c>
      <c r="J1130" s="41">
        <v>2539.8200000000002</v>
      </c>
      <c r="K1130" s="257">
        <f t="shared" si="338"/>
        <v>50000</v>
      </c>
      <c r="L1130" s="249">
        <v>0</v>
      </c>
      <c r="M1130" s="249">
        <v>0</v>
      </c>
      <c r="N1130" s="249">
        <v>0</v>
      </c>
      <c r="O1130" s="39">
        <f>'[1]Прод. прилож (2)'!$D$1519</f>
        <v>50000</v>
      </c>
      <c r="P1130" s="249">
        <f t="shared" si="341"/>
        <v>19.686434471734216</v>
      </c>
      <c r="Q1130" s="41">
        <v>9673</v>
      </c>
      <c r="R1130" s="57" t="s">
        <v>93</v>
      </c>
      <c r="S1130" s="46"/>
      <c r="T1130" s="15"/>
      <c r="U1130" s="15"/>
    </row>
    <row r="1131" spans="1:207" s="15" customFormat="1" ht="30" customHeight="1" x14ac:dyDescent="0.25">
      <c r="A1131" s="331">
        <v>786</v>
      </c>
      <c r="B1131" s="317" t="s">
        <v>523</v>
      </c>
      <c r="C1131" s="308">
        <v>1965</v>
      </c>
      <c r="D1131" s="308" t="s">
        <v>201</v>
      </c>
      <c r="E1131" s="308" t="s">
        <v>20</v>
      </c>
      <c r="F1131" s="319">
        <v>5</v>
      </c>
      <c r="G1131" s="319">
        <v>2</v>
      </c>
      <c r="H1131" s="39">
        <v>1598.59</v>
      </c>
      <c r="I1131" s="39">
        <v>574.45000000000005</v>
      </c>
      <c r="J1131" s="41">
        <v>1024.1400000000001</v>
      </c>
      <c r="K1131" s="321">
        <f t="shared" si="338"/>
        <v>50000</v>
      </c>
      <c r="L1131" s="324">
        <v>0</v>
      </c>
      <c r="M1131" s="324">
        <v>0</v>
      </c>
      <c r="N1131" s="324">
        <v>0</v>
      </c>
      <c r="O1131" s="39">
        <f>'[1]Прод. прилож (2)'!$D$1520</f>
        <v>50000</v>
      </c>
      <c r="P1131" s="324">
        <f t="shared" si="341"/>
        <v>31.277563352704572</v>
      </c>
      <c r="Q1131" s="41">
        <v>9673</v>
      </c>
      <c r="R1131" s="57" t="s">
        <v>93</v>
      </c>
      <c r="V1131" s="118"/>
      <c r="W1131" s="118"/>
      <c r="X1131" s="118"/>
      <c r="Y1131" s="118"/>
      <c r="Z1131" s="118"/>
      <c r="AA1131" s="118"/>
      <c r="AB1131" s="118"/>
      <c r="AC1131" s="118"/>
      <c r="AD1131" s="118"/>
      <c r="AE1131" s="118"/>
      <c r="AF1131" s="118"/>
      <c r="AG1131" s="118"/>
      <c r="AH1131" s="118"/>
      <c r="AI1131" s="118"/>
      <c r="AJ1131" s="118"/>
      <c r="AK1131" s="118"/>
      <c r="AL1131" s="118"/>
      <c r="AM1131" s="118"/>
      <c r="AN1131" s="118"/>
      <c r="AO1131" s="118"/>
      <c r="AP1131" s="118"/>
      <c r="AQ1131" s="118"/>
      <c r="AR1131" s="118"/>
      <c r="AS1131" s="118"/>
      <c r="AT1131" s="118"/>
      <c r="AU1131" s="118"/>
      <c r="AV1131" s="118"/>
      <c r="AW1131" s="118"/>
      <c r="AX1131" s="118"/>
      <c r="AY1131" s="118"/>
      <c r="AZ1131" s="118"/>
      <c r="BA1131" s="118"/>
      <c r="BB1131" s="118"/>
      <c r="BC1131" s="118"/>
      <c r="BD1131" s="118"/>
      <c r="BE1131" s="118"/>
      <c r="BF1131" s="118"/>
      <c r="BG1131" s="118"/>
      <c r="BH1131" s="118"/>
      <c r="BI1131" s="118"/>
      <c r="BJ1131" s="118"/>
      <c r="BK1131" s="118"/>
      <c r="BL1131" s="118"/>
      <c r="BM1131" s="118"/>
      <c r="BN1131" s="118"/>
      <c r="BO1131" s="118"/>
      <c r="BP1131" s="118"/>
      <c r="BQ1131" s="118"/>
      <c r="BR1131" s="118"/>
      <c r="BS1131" s="118"/>
      <c r="BT1131" s="118"/>
      <c r="BU1131" s="118"/>
      <c r="BV1131" s="118"/>
      <c r="BW1131" s="118"/>
      <c r="BX1131" s="118"/>
      <c r="BY1131" s="118"/>
      <c r="BZ1131" s="118"/>
      <c r="CA1131" s="118"/>
      <c r="CB1131" s="118"/>
      <c r="CC1131" s="118"/>
      <c r="CD1131" s="118"/>
      <c r="CE1131" s="118"/>
      <c r="CF1131" s="118"/>
      <c r="CG1131" s="118"/>
      <c r="CH1131" s="118"/>
      <c r="CI1131" s="118"/>
      <c r="CJ1131" s="118"/>
      <c r="CK1131" s="118"/>
      <c r="CL1131" s="118"/>
      <c r="CM1131" s="118"/>
      <c r="CN1131" s="118"/>
      <c r="CO1131" s="118"/>
      <c r="CP1131" s="118"/>
      <c r="CQ1131" s="118"/>
      <c r="CR1131" s="118"/>
      <c r="CS1131" s="118"/>
      <c r="CT1131" s="118"/>
      <c r="CU1131" s="118"/>
      <c r="CV1131" s="118"/>
      <c r="CW1131" s="118"/>
      <c r="CX1131" s="118"/>
      <c r="CY1131" s="118"/>
      <c r="CZ1131" s="118"/>
      <c r="DA1131" s="118"/>
      <c r="DB1131" s="118"/>
      <c r="DC1131" s="118"/>
      <c r="DD1131" s="118"/>
      <c r="DE1131" s="118"/>
      <c r="DF1131" s="118"/>
      <c r="DG1131" s="118"/>
      <c r="DH1131" s="118"/>
      <c r="DI1131" s="118"/>
      <c r="DJ1131" s="118"/>
      <c r="DK1131" s="118"/>
      <c r="DL1131" s="118"/>
      <c r="DM1131" s="118"/>
      <c r="DN1131" s="118"/>
      <c r="DO1131" s="118"/>
      <c r="DP1131" s="118"/>
      <c r="DQ1131" s="118"/>
      <c r="DR1131" s="118"/>
      <c r="DS1131" s="118"/>
      <c r="DT1131" s="118"/>
      <c r="DU1131" s="118"/>
      <c r="DV1131" s="118"/>
      <c r="DW1131" s="118"/>
      <c r="DX1131" s="118"/>
      <c r="DY1131" s="118"/>
      <c r="DZ1131" s="118"/>
      <c r="EA1131" s="118"/>
      <c r="EB1131" s="118"/>
      <c r="EC1131" s="118"/>
      <c r="ED1131" s="118"/>
      <c r="EE1131" s="118"/>
      <c r="EF1131" s="118"/>
      <c r="EG1131" s="118"/>
      <c r="EH1131" s="118"/>
      <c r="EI1131" s="118"/>
      <c r="EJ1131" s="118"/>
      <c r="EK1131" s="118"/>
      <c r="EL1131" s="118"/>
      <c r="EM1131" s="118"/>
      <c r="EN1131" s="118"/>
      <c r="EO1131" s="118"/>
      <c r="EP1131" s="118"/>
      <c r="EQ1131" s="118"/>
      <c r="ER1131" s="118"/>
      <c r="ES1131" s="118"/>
      <c r="ET1131" s="118"/>
      <c r="EU1131" s="118"/>
      <c r="EV1131" s="118"/>
      <c r="EW1131" s="118"/>
      <c r="EX1131" s="118"/>
      <c r="EY1131" s="118"/>
      <c r="EZ1131" s="118"/>
      <c r="FA1131" s="118"/>
      <c r="FB1131" s="118"/>
      <c r="FC1131" s="118"/>
      <c r="FD1131" s="118"/>
      <c r="FE1131" s="118"/>
      <c r="FF1131" s="118"/>
      <c r="FG1131" s="118"/>
      <c r="FH1131" s="118"/>
      <c r="FI1131" s="118"/>
      <c r="FJ1131" s="118"/>
      <c r="FK1131" s="118"/>
      <c r="FL1131" s="118"/>
      <c r="FM1131" s="118"/>
      <c r="FN1131" s="118"/>
      <c r="FO1131" s="118"/>
      <c r="FP1131" s="118"/>
      <c r="FQ1131" s="118"/>
      <c r="FR1131" s="118"/>
      <c r="FS1131" s="118"/>
      <c r="FT1131" s="118"/>
      <c r="FU1131" s="118"/>
      <c r="FV1131" s="118"/>
      <c r="FW1131" s="118"/>
      <c r="FX1131" s="118"/>
      <c r="FY1131" s="118"/>
      <c r="FZ1131" s="118"/>
      <c r="GA1131" s="118"/>
      <c r="GB1131" s="118"/>
      <c r="GC1131" s="118"/>
      <c r="GD1131" s="118"/>
      <c r="GE1131" s="118"/>
      <c r="GF1131" s="118"/>
      <c r="GG1131" s="118"/>
      <c r="GH1131" s="118"/>
      <c r="GI1131" s="118"/>
      <c r="GJ1131" s="118"/>
      <c r="GK1131" s="118"/>
      <c r="GL1131" s="118"/>
      <c r="GM1131" s="118"/>
      <c r="GN1131" s="118"/>
      <c r="GO1131" s="118"/>
      <c r="GP1131" s="118"/>
      <c r="GQ1131" s="118"/>
      <c r="GR1131" s="118"/>
      <c r="GS1131" s="118"/>
      <c r="GT1131" s="118"/>
      <c r="GU1131" s="118"/>
      <c r="GV1131" s="118"/>
      <c r="GW1131" s="118"/>
      <c r="GX1131" s="118"/>
      <c r="GY1131" s="118"/>
    </row>
    <row r="1132" spans="1:207" s="15" customFormat="1" ht="30" customHeight="1" x14ac:dyDescent="0.25">
      <c r="A1132" s="383">
        <v>787</v>
      </c>
      <c r="B1132" s="370" t="s">
        <v>524</v>
      </c>
      <c r="C1132" s="403">
        <v>1964</v>
      </c>
      <c r="D1132" s="374" t="s">
        <v>201</v>
      </c>
      <c r="E1132" s="403" t="s">
        <v>20</v>
      </c>
      <c r="F1132" s="413">
        <v>5</v>
      </c>
      <c r="G1132" s="413">
        <v>3</v>
      </c>
      <c r="H1132" s="415">
        <f t="shared" ref="H1132:H1141" si="344">I1132+J1132</f>
        <v>2024.42</v>
      </c>
      <c r="I1132" s="417">
        <v>0</v>
      </c>
      <c r="J1132" s="405">
        <v>2024.42</v>
      </c>
      <c r="K1132" s="257">
        <f t="shared" si="338"/>
        <v>77620.19</v>
      </c>
      <c r="L1132" s="249">
        <v>0</v>
      </c>
      <c r="M1132" s="249">
        <v>0</v>
      </c>
      <c r="N1132" s="249">
        <v>0</v>
      </c>
      <c r="O1132" s="39">
        <f>'[1]Прод. прилож (2)'!$D$847</f>
        <v>77620.19</v>
      </c>
      <c r="P1132" s="249">
        <f t="shared" si="341"/>
        <v>38.341939913654279</v>
      </c>
      <c r="Q1132" s="41">
        <v>9673</v>
      </c>
      <c r="R1132" s="57" t="s">
        <v>92</v>
      </c>
      <c r="S1132" s="46"/>
      <c r="V1132" s="118"/>
      <c r="W1132" s="118"/>
      <c r="X1132" s="118"/>
      <c r="Y1132" s="118"/>
      <c r="Z1132" s="118"/>
      <c r="AA1132" s="118"/>
      <c r="AB1132" s="118"/>
      <c r="AC1132" s="118"/>
      <c r="AD1132" s="118"/>
      <c r="AE1132" s="118"/>
      <c r="AF1132" s="118"/>
      <c r="AG1132" s="118"/>
      <c r="AH1132" s="118"/>
      <c r="AI1132" s="118"/>
      <c r="AJ1132" s="118"/>
      <c r="AK1132" s="118"/>
      <c r="AL1132" s="118"/>
      <c r="AM1132" s="118"/>
      <c r="AN1132" s="118"/>
      <c r="AO1132" s="118"/>
      <c r="AP1132" s="118"/>
      <c r="AQ1132" s="118"/>
      <c r="AR1132" s="118"/>
      <c r="AS1132" s="118"/>
      <c r="AT1132" s="118"/>
      <c r="AU1132" s="118"/>
      <c r="AV1132" s="118"/>
      <c r="AW1132" s="118"/>
      <c r="AX1132" s="118"/>
      <c r="AY1132" s="118"/>
      <c r="AZ1132" s="118"/>
      <c r="BA1132" s="118"/>
      <c r="BB1132" s="118"/>
      <c r="BC1132" s="118"/>
      <c r="BD1132" s="118"/>
      <c r="BE1132" s="118"/>
      <c r="BF1132" s="118"/>
      <c r="BG1132" s="118"/>
      <c r="BH1132" s="118"/>
      <c r="BI1132" s="118"/>
      <c r="BJ1132" s="118"/>
      <c r="BK1132" s="118"/>
      <c r="BL1132" s="118"/>
      <c r="BM1132" s="118"/>
      <c r="BN1132" s="118"/>
      <c r="BO1132" s="118"/>
      <c r="BP1132" s="118"/>
      <c r="BQ1132" s="118"/>
      <c r="BR1132" s="118"/>
      <c r="BS1132" s="118"/>
      <c r="BT1132" s="118"/>
      <c r="BU1132" s="118"/>
      <c r="BV1132" s="118"/>
      <c r="BW1132" s="118"/>
      <c r="BX1132" s="118"/>
      <c r="BY1132" s="118"/>
      <c r="BZ1132" s="118"/>
      <c r="CA1132" s="118"/>
      <c r="CB1132" s="118"/>
      <c r="CC1132" s="118"/>
      <c r="CD1132" s="118"/>
      <c r="CE1132" s="118"/>
      <c r="CF1132" s="118"/>
      <c r="CG1132" s="118"/>
      <c r="CH1132" s="118"/>
      <c r="CI1132" s="118"/>
      <c r="CJ1132" s="118"/>
      <c r="CK1132" s="118"/>
      <c r="CL1132" s="118"/>
      <c r="CM1132" s="118"/>
      <c r="CN1132" s="118"/>
      <c r="CO1132" s="118"/>
      <c r="CP1132" s="118"/>
      <c r="CQ1132" s="118"/>
      <c r="CR1132" s="118"/>
      <c r="CS1132" s="118"/>
      <c r="CT1132" s="118"/>
      <c r="CU1132" s="118"/>
      <c r="CV1132" s="118"/>
      <c r="CW1132" s="118"/>
      <c r="CX1132" s="118"/>
      <c r="CY1132" s="118"/>
      <c r="CZ1132" s="118"/>
      <c r="DA1132" s="118"/>
      <c r="DB1132" s="118"/>
      <c r="DC1132" s="118"/>
      <c r="DD1132" s="118"/>
      <c r="DE1132" s="118"/>
      <c r="DF1132" s="118"/>
      <c r="DG1132" s="118"/>
      <c r="DH1132" s="118"/>
      <c r="DI1132" s="118"/>
      <c r="DJ1132" s="118"/>
      <c r="DK1132" s="118"/>
      <c r="DL1132" s="118"/>
      <c r="DM1132" s="118"/>
      <c r="DN1132" s="118"/>
      <c r="DO1132" s="118"/>
      <c r="DP1132" s="118"/>
      <c r="DQ1132" s="118"/>
      <c r="DR1132" s="118"/>
      <c r="DS1132" s="118"/>
      <c r="DT1132" s="118"/>
      <c r="DU1132" s="118"/>
      <c r="DV1132" s="118"/>
      <c r="DW1132" s="118"/>
      <c r="DX1132" s="118"/>
      <c r="DY1132" s="118"/>
      <c r="DZ1132" s="118"/>
      <c r="EA1132" s="118"/>
      <c r="EB1132" s="118"/>
      <c r="EC1132" s="118"/>
      <c r="ED1132" s="118"/>
      <c r="EE1132" s="118"/>
      <c r="EF1132" s="118"/>
      <c r="EG1132" s="118"/>
      <c r="EH1132" s="118"/>
      <c r="EI1132" s="118"/>
      <c r="EJ1132" s="118"/>
      <c r="EK1132" s="118"/>
      <c r="EL1132" s="118"/>
      <c r="EM1132" s="118"/>
      <c r="EN1132" s="118"/>
      <c r="EO1132" s="118"/>
      <c r="EP1132" s="118"/>
      <c r="EQ1132" s="118"/>
      <c r="ER1132" s="118"/>
      <c r="ES1132" s="118"/>
      <c r="ET1132" s="118"/>
      <c r="EU1132" s="118"/>
      <c r="EV1132" s="118"/>
      <c r="EW1132" s="118"/>
      <c r="EX1132" s="118"/>
      <c r="EY1132" s="118"/>
      <c r="EZ1132" s="118"/>
      <c r="FA1132" s="118"/>
      <c r="FB1132" s="118"/>
      <c r="FC1132" s="118"/>
      <c r="FD1132" s="118"/>
      <c r="FE1132" s="118"/>
      <c r="FF1132" s="118"/>
      <c r="FG1132" s="118"/>
      <c r="FH1132" s="118"/>
      <c r="FI1132" s="118"/>
      <c r="FJ1132" s="118"/>
      <c r="FK1132" s="118"/>
      <c r="FL1132" s="118"/>
      <c r="FM1132" s="118"/>
      <c r="FN1132" s="118"/>
      <c r="FO1132" s="118"/>
      <c r="FP1132" s="118"/>
      <c r="FQ1132" s="118"/>
      <c r="FR1132" s="118"/>
      <c r="FS1132" s="118"/>
      <c r="FT1132" s="118"/>
      <c r="FU1132" s="118"/>
      <c r="FV1132" s="118"/>
      <c r="FW1132" s="118"/>
      <c r="FX1132" s="118"/>
      <c r="FY1132" s="118"/>
      <c r="FZ1132" s="118"/>
      <c r="GA1132" s="118"/>
      <c r="GB1132" s="118"/>
      <c r="GC1132" s="118"/>
      <c r="GD1132" s="118"/>
      <c r="GE1132" s="118"/>
      <c r="GF1132" s="118"/>
      <c r="GG1132" s="118"/>
      <c r="GH1132" s="118"/>
      <c r="GI1132" s="118"/>
      <c r="GJ1132" s="118"/>
      <c r="GK1132" s="118"/>
      <c r="GL1132" s="118"/>
      <c r="GM1132" s="118"/>
      <c r="GN1132" s="118"/>
      <c r="GO1132" s="118"/>
      <c r="GP1132" s="118"/>
      <c r="GQ1132" s="118"/>
      <c r="GR1132" s="118"/>
      <c r="GS1132" s="118"/>
      <c r="GT1132" s="118"/>
      <c r="GU1132" s="118"/>
      <c r="GV1132" s="118"/>
      <c r="GW1132" s="118"/>
      <c r="GX1132" s="118"/>
      <c r="GY1132" s="118"/>
    </row>
    <row r="1133" spans="1:207" s="15" customFormat="1" ht="30" customHeight="1" x14ac:dyDescent="0.25">
      <c r="A1133" s="384"/>
      <c r="B1133" s="371"/>
      <c r="C1133" s="404"/>
      <c r="D1133" s="375"/>
      <c r="E1133" s="404"/>
      <c r="F1133" s="414"/>
      <c r="G1133" s="414"/>
      <c r="H1133" s="416"/>
      <c r="I1133" s="418"/>
      <c r="J1133" s="406"/>
      <c r="K1133" s="257">
        <f t="shared" si="338"/>
        <v>17968099.940000001</v>
      </c>
      <c r="L1133" s="185">
        <v>0</v>
      </c>
      <c r="M1133" s="185">
        <v>0</v>
      </c>
      <c r="N1133" s="185">
        <v>0</v>
      </c>
      <c r="O1133" s="39">
        <f>'[1]Прод. прилож (2)'!$D$1521</f>
        <v>17968099.940000001</v>
      </c>
      <c r="P1133" s="249">
        <f>K1133/H1132</f>
        <v>8875.6779423242224</v>
      </c>
      <c r="Q1133" s="41">
        <v>9673</v>
      </c>
      <c r="R1133" s="57" t="s">
        <v>93</v>
      </c>
      <c r="S1133" s="46"/>
      <c r="V1133" s="118"/>
      <c r="W1133" s="118"/>
      <c r="X1133" s="118"/>
      <c r="Y1133" s="118"/>
      <c r="Z1133" s="118"/>
      <c r="AA1133" s="118"/>
      <c r="AB1133" s="118"/>
      <c r="AC1133" s="118"/>
      <c r="AD1133" s="118"/>
      <c r="AE1133" s="118"/>
      <c r="AF1133" s="118"/>
      <c r="AG1133" s="118"/>
      <c r="AH1133" s="118"/>
      <c r="AI1133" s="118"/>
      <c r="AJ1133" s="118"/>
      <c r="AK1133" s="118"/>
      <c r="AL1133" s="118"/>
      <c r="AM1133" s="118"/>
      <c r="AN1133" s="118"/>
      <c r="AO1133" s="118"/>
      <c r="AP1133" s="118"/>
      <c r="AQ1133" s="118"/>
      <c r="AR1133" s="118"/>
      <c r="AS1133" s="118"/>
      <c r="AT1133" s="118"/>
      <c r="AU1133" s="118"/>
      <c r="AV1133" s="118"/>
      <c r="AW1133" s="118"/>
      <c r="AX1133" s="118"/>
      <c r="AY1133" s="118"/>
      <c r="AZ1133" s="118"/>
      <c r="BA1133" s="118"/>
      <c r="BB1133" s="118"/>
      <c r="BC1133" s="118"/>
      <c r="BD1133" s="118"/>
      <c r="BE1133" s="118"/>
      <c r="BF1133" s="118"/>
      <c r="BG1133" s="118"/>
      <c r="BH1133" s="118"/>
      <c r="BI1133" s="118"/>
      <c r="BJ1133" s="118"/>
      <c r="BK1133" s="118"/>
      <c r="BL1133" s="118"/>
      <c r="BM1133" s="118"/>
      <c r="BN1133" s="118"/>
      <c r="BO1133" s="118"/>
      <c r="BP1133" s="118"/>
      <c r="BQ1133" s="118"/>
      <c r="BR1133" s="118"/>
      <c r="BS1133" s="118"/>
      <c r="BT1133" s="118"/>
      <c r="BU1133" s="118"/>
      <c r="BV1133" s="118"/>
      <c r="BW1133" s="118"/>
      <c r="BX1133" s="118"/>
      <c r="BY1133" s="118"/>
      <c r="BZ1133" s="118"/>
      <c r="CA1133" s="118"/>
      <c r="CB1133" s="118"/>
      <c r="CC1133" s="118"/>
      <c r="CD1133" s="118"/>
      <c r="CE1133" s="118"/>
      <c r="CF1133" s="118"/>
      <c r="CG1133" s="118"/>
      <c r="CH1133" s="118"/>
      <c r="CI1133" s="118"/>
      <c r="CJ1133" s="118"/>
      <c r="CK1133" s="118"/>
      <c r="CL1133" s="118"/>
      <c r="CM1133" s="118"/>
      <c r="CN1133" s="118"/>
      <c r="CO1133" s="118"/>
      <c r="CP1133" s="118"/>
      <c r="CQ1133" s="118"/>
      <c r="CR1133" s="118"/>
      <c r="CS1133" s="118"/>
      <c r="CT1133" s="118"/>
      <c r="CU1133" s="118"/>
      <c r="CV1133" s="118"/>
      <c r="CW1133" s="118"/>
      <c r="CX1133" s="118"/>
      <c r="CY1133" s="118"/>
      <c r="CZ1133" s="118"/>
      <c r="DA1133" s="118"/>
      <c r="DB1133" s="118"/>
      <c r="DC1133" s="118"/>
      <c r="DD1133" s="118"/>
      <c r="DE1133" s="118"/>
      <c r="DF1133" s="118"/>
      <c r="DG1133" s="118"/>
      <c r="DH1133" s="118"/>
      <c r="DI1133" s="118"/>
      <c r="DJ1133" s="118"/>
      <c r="DK1133" s="118"/>
      <c r="DL1133" s="118"/>
      <c r="DM1133" s="118"/>
      <c r="DN1133" s="118"/>
      <c r="DO1133" s="118"/>
      <c r="DP1133" s="118"/>
      <c r="DQ1133" s="118"/>
      <c r="DR1133" s="118"/>
      <c r="DS1133" s="118"/>
      <c r="DT1133" s="118"/>
      <c r="DU1133" s="118"/>
      <c r="DV1133" s="118"/>
      <c r="DW1133" s="118"/>
      <c r="DX1133" s="118"/>
      <c r="DY1133" s="118"/>
      <c r="DZ1133" s="118"/>
      <c r="EA1133" s="118"/>
      <c r="EB1133" s="118"/>
      <c r="EC1133" s="118"/>
      <c r="ED1133" s="118"/>
      <c r="EE1133" s="118"/>
      <c r="EF1133" s="118"/>
      <c r="EG1133" s="118"/>
      <c r="EH1133" s="118"/>
      <c r="EI1133" s="118"/>
      <c r="EJ1133" s="118"/>
      <c r="EK1133" s="118"/>
      <c r="EL1133" s="118"/>
      <c r="EM1133" s="118"/>
      <c r="EN1133" s="118"/>
      <c r="EO1133" s="118"/>
      <c r="EP1133" s="118"/>
      <c r="EQ1133" s="118"/>
      <c r="ER1133" s="118"/>
      <c r="ES1133" s="118"/>
      <c r="ET1133" s="118"/>
      <c r="EU1133" s="118"/>
      <c r="EV1133" s="118"/>
      <c r="EW1133" s="118"/>
      <c r="EX1133" s="118"/>
      <c r="EY1133" s="118"/>
      <c r="EZ1133" s="118"/>
      <c r="FA1133" s="118"/>
      <c r="FB1133" s="118"/>
      <c r="FC1133" s="118"/>
      <c r="FD1133" s="118"/>
      <c r="FE1133" s="118"/>
      <c r="FF1133" s="118"/>
      <c r="FG1133" s="118"/>
      <c r="FH1133" s="118"/>
      <c r="FI1133" s="118"/>
      <c r="FJ1133" s="118"/>
      <c r="FK1133" s="118"/>
      <c r="FL1133" s="118"/>
      <c r="FM1133" s="118"/>
      <c r="FN1133" s="118"/>
      <c r="FO1133" s="118"/>
      <c r="FP1133" s="118"/>
      <c r="FQ1133" s="118"/>
      <c r="FR1133" s="118"/>
      <c r="FS1133" s="118"/>
      <c r="FT1133" s="118"/>
      <c r="FU1133" s="118"/>
      <c r="FV1133" s="118"/>
      <c r="FW1133" s="118"/>
      <c r="FX1133" s="118"/>
      <c r="FY1133" s="118"/>
      <c r="FZ1133" s="118"/>
      <c r="GA1133" s="118"/>
      <c r="GB1133" s="118"/>
      <c r="GC1133" s="118"/>
      <c r="GD1133" s="118"/>
      <c r="GE1133" s="118"/>
      <c r="GF1133" s="118"/>
      <c r="GG1133" s="118"/>
      <c r="GH1133" s="118"/>
      <c r="GI1133" s="118"/>
      <c r="GJ1133" s="118"/>
      <c r="GK1133" s="118"/>
      <c r="GL1133" s="118"/>
      <c r="GM1133" s="118"/>
      <c r="GN1133" s="118"/>
      <c r="GO1133" s="118"/>
      <c r="GP1133" s="118"/>
      <c r="GQ1133" s="118"/>
      <c r="GR1133" s="118"/>
      <c r="GS1133" s="118"/>
      <c r="GT1133" s="118"/>
      <c r="GU1133" s="118"/>
      <c r="GV1133" s="118"/>
      <c r="GW1133" s="118"/>
      <c r="GX1133" s="118"/>
      <c r="GY1133" s="118"/>
    </row>
    <row r="1134" spans="1:207" s="15" customFormat="1" ht="30" customHeight="1" x14ac:dyDescent="0.25">
      <c r="A1134" s="383">
        <v>788</v>
      </c>
      <c r="B1134" s="370" t="s">
        <v>525</v>
      </c>
      <c r="C1134" s="403">
        <v>1962</v>
      </c>
      <c r="D1134" s="374" t="s">
        <v>201</v>
      </c>
      <c r="E1134" s="403" t="s">
        <v>20</v>
      </c>
      <c r="F1134" s="413">
        <v>5</v>
      </c>
      <c r="G1134" s="413">
        <v>4</v>
      </c>
      <c r="H1134" s="415">
        <v>3891.8</v>
      </c>
      <c r="I1134" s="417">
        <v>0</v>
      </c>
      <c r="J1134" s="405">
        <v>2526.17</v>
      </c>
      <c r="K1134" s="257">
        <f t="shared" ref="K1134" si="345">SUM(L1134:O1134)</f>
        <v>6945120.4700000007</v>
      </c>
      <c r="L1134" s="249">
        <v>0</v>
      </c>
      <c r="M1134" s="249">
        <v>0</v>
      </c>
      <c r="N1134" s="249">
        <v>0</v>
      </c>
      <c r="O1134" s="39">
        <f>'[1]Прод. прилож (2)'!$D$294</f>
        <v>6945120.4700000007</v>
      </c>
      <c r="P1134" s="249">
        <f t="shared" ref="P1134" si="346">K1134/H1134</f>
        <v>1784.5522560254897</v>
      </c>
      <c r="Q1134" s="41">
        <v>9673</v>
      </c>
      <c r="R1134" s="57" t="s">
        <v>91</v>
      </c>
      <c r="S1134" s="147"/>
      <c r="V1134" s="118"/>
      <c r="W1134" s="118"/>
      <c r="X1134" s="118"/>
      <c r="Y1134" s="118"/>
      <c r="Z1134" s="118"/>
      <c r="AA1134" s="118"/>
      <c r="AB1134" s="118"/>
      <c r="AC1134" s="118"/>
      <c r="AD1134" s="118"/>
      <c r="AE1134" s="118"/>
      <c r="AF1134" s="118"/>
      <c r="AG1134" s="118"/>
      <c r="AH1134" s="118"/>
      <c r="AI1134" s="118"/>
      <c r="AJ1134" s="118"/>
      <c r="AK1134" s="118"/>
      <c r="AL1134" s="118"/>
      <c r="AM1134" s="118"/>
      <c r="AN1134" s="118"/>
      <c r="AO1134" s="118"/>
      <c r="AP1134" s="118"/>
      <c r="AQ1134" s="118"/>
      <c r="AR1134" s="118"/>
      <c r="AS1134" s="118"/>
      <c r="AT1134" s="118"/>
      <c r="AU1134" s="118"/>
      <c r="AV1134" s="118"/>
      <c r="AW1134" s="118"/>
      <c r="AX1134" s="118"/>
      <c r="AY1134" s="118"/>
      <c r="AZ1134" s="118"/>
      <c r="BA1134" s="118"/>
      <c r="BB1134" s="118"/>
      <c r="BC1134" s="118"/>
      <c r="BD1134" s="118"/>
      <c r="BE1134" s="118"/>
      <c r="BF1134" s="118"/>
      <c r="BG1134" s="118"/>
      <c r="BH1134" s="118"/>
      <c r="BI1134" s="118"/>
      <c r="BJ1134" s="118"/>
      <c r="BK1134" s="118"/>
      <c r="BL1134" s="118"/>
      <c r="BM1134" s="118"/>
      <c r="BN1134" s="118"/>
      <c r="BO1134" s="118"/>
      <c r="BP1134" s="118"/>
      <c r="BQ1134" s="118"/>
      <c r="BR1134" s="118"/>
      <c r="BS1134" s="118"/>
      <c r="BT1134" s="118"/>
      <c r="BU1134" s="118"/>
      <c r="BV1134" s="118"/>
      <c r="BW1134" s="118"/>
      <c r="BX1134" s="118"/>
      <c r="BY1134" s="118"/>
      <c r="BZ1134" s="118"/>
      <c r="CA1134" s="118"/>
      <c r="CB1134" s="118"/>
      <c r="CC1134" s="118"/>
      <c r="CD1134" s="118"/>
      <c r="CE1134" s="118"/>
      <c r="CF1134" s="118"/>
      <c r="CG1134" s="118"/>
      <c r="CH1134" s="118"/>
      <c r="CI1134" s="118"/>
      <c r="CJ1134" s="118"/>
      <c r="CK1134" s="118"/>
      <c r="CL1134" s="118"/>
      <c r="CM1134" s="118"/>
      <c r="CN1134" s="118"/>
      <c r="CO1134" s="118"/>
      <c r="CP1134" s="118"/>
      <c r="CQ1134" s="118"/>
      <c r="CR1134" s="118"/>
      <c r="CS1134" s="118"/>
      <c r="CT1134" s="118"/>
      <c r="CU1134" s="118"/>
      <c r="CV1134" s="118"/>
      <c r="CW1134" s="118"/>
      <c r="CX1134" s="118"/>
      <c r="CY1134" s="118"/>
      <c r="CZ1134" s="118"/>
      <c r="DA1134" s="118"/>
      <c r="DB1134" s="118"/>
      <c r="DC1134" s="118"/>
      <c r="DD1134" s="118"/>
      <c r="DE1134" s="118"/>
      <c r="DF1134" s="118"/>
      <c r="DG1134" s="118"/>
      <c r="DH1134" s="118"/>
      <c r="DI1134" s="118"/>
      <c r="DJ1134" s="118"/>
      <c r="DK1134" s="118"/>
      <c r="DL1134" s="118"/>
      <c r="DM1134" s="118"/>
      <c r="DN1134" s="118"/>
      <c r="DO1134" s="118"/>
      <c r="DP1134" s="118"/>
      <c r="DQ1134" s="118"/>
      <c r="DR1134" s="118"/>
      <c r="DS1134" s="118"/>
      <c r="DT1134" s="118"/>
      <c r="DU1134" s="118"/>
      <c r="DV1134" s="118"/>
      <c r="DW1134" s="118"/>
      <c r="DX1134" s="118"/>
      <c r="DY1134" s="118"/>
      <c r="DZ1134" s="118"/>
      <c r="EA1134" s="118"/>
      <c r="EB1134" s="118"/>
      <c r="EC1134" s="118"/>
      <c r="ED1134" s="118"/>
      <c r="EE1134" s="118"/>
      <c r="EF1134" s="118"/>
      <c r="EG1134" s="118"/>
      <c r="EH1134" s="118"/>
      <c r="EI1134" s="118"/>
      <c r="EJ1134" s="118"/>
      <c r="EK1134" s="118"/>
      <c r="EL1134" s="118"/>
      <c r="EM1134" s="118"/>
      <c r="EN1134" s="118"/>
      <c r="EO1134" s="118"/>
      <c r="EP1134" s="118"/>
      <c r="EQ1134" s="118"/>
      <c r="ER1134" s="118"/>
      <c r="ES1134" s="118"/>
      <c r="ET1134" s="118"/>
      <c r="EU1134" s="118"/>
      <c r="EV1134" s="118"/>
      <c r="EW1134" s="118"/>
      <c r="EX1134" s="118"/>
      <c r="EY1134" s="118"/>
      <c r="EZ1134" s="118"/>
      <c r="FA1134" s="118"/>
      <c r="FB1134" s="118"/>
      <c r="FC1134" s="118"/>
      <c r="FD1134" s="118"/>
      <c r="FE1134" s="118"/>
      <c r="FF1134" s="118"/>
      <c r="FG1134" s="118"/>
      <c r="FH1134" s="118"/>
      <c r="FI1134" s="118"/>
      <c r="FJ1134" s="118"/>
      <c r="FK1134" s="118"/>
      <c r="FL1134" s="118"/>
      <c r="FM1134" s="118"/>
      <c r="FN1134" s="118"/>
      <c r="FO1134" s="118"/>
      <c r="FP1134" s="118"/>
      <c r="FQ1134" s="118"/>
      <c r="FR1134" s="118"/>
      <c r="FS1134" s="118"/>
      <c r="FT1134" s="118"/>
      <c r="FU1134" s="118"/>
      <c r="FV1134" s="118"/>
      <c r="FW1134" s="118"/>
      <c r="FX1134" s="118"/>
      <c r="FY1134" s="118"/>
      <c r="FZ1134" s="118"/>
      <c r="GA1134" s="118"/>
      <c r="GB1134" s="118"/>
      <c r="GC1134" s="118"/>
      <c r="GD1134" s="118"/>
      <c r="GE1134" s="118"/>
      <c r="GF1134" s="118"/>
      <c r="GG1134" s="118"/>
      <c r="GH1134" s="118"/>
      <c r="GI1134" s="118"/>
      <c r="GJ1134" s="118"/>
      <c r="GK1134" s="118"/>
      <c r="GL1134" s="118"/>
      <c r="GM1134" s="118"/>
      <c r="GN1134" s="118"/>
      <c r="GO1134" s="118"/>
      <c r="GP1134" s="118"/>
      <c r="GQ1134" s="118"/>
      <c r="GR1134" s="118"/>
      <c r="GS1134" s="118"/>
      <c r="GT1134" s="118"/>
      <c r="GU1134" s="118"/>
      <c r="GV1134" s="118"/>
      <c r="GW1134" s="118"/>
      <c r="GX1134" s="118"/>
      <c r="GY1134" s="118"/>
    </row>
    <row r="1135" spans="1:207" s="15" customFormat="1" ht="30" customHeight="1" x14ac:dyDescent="0.25">
      <c r="A1135" s="384"/>
      <c r="B1135" s="371"/>
      <c r="C1135" s="404"/>
      <c r="D1135" s="375"/>
      <c r="E1135" s="404"/>
      <c r="F1135" s="414"/>
      <c r="G1135" s="414"/>
      <c r="H1135" s="416"/>
      <c r="I1135" s="418"/>
      <c r="J1135" s="406"/>
      <c r="K1135" s="257">
        <f t="shared" si="338"/>
        <v>5721472.0099999998</v>
      </c>
      <c r="L1135" s="249">
        <v>0</v>
      </c>
      <c r="M1135" s="249">
        <v>0</v>
      </c>
      <c r="N1135" s="249">
        <v>0</v>
      </c>
      <c r="O1135" s="39">
        <f>'[1]Прод. прилож (2)'!$D$848</f>
        <v>5721472.0099999998</v>
      </c>
      <c r="P1135" s="249">
        <f>K1135/H1134</f>
        <v>1470.1351585384655</v>
      </c>
      <c r="Q1135" s="41">
        <v>9673</v>
      </c>
      <c r="R1135" s="57" t="s">
        <v>92</v>
      </c>
      <c r="S1135" s="147"/>
      <c r="V1135" s="118"/>
      <c r="W1135" s="118"/>
      <c r="X1135" s="118"/>
      <c r="Y1135" s="118"/>
      <c r="Z1135" s="118"/>
      <c r="AA1135" s="118"/>
      <c r="AB1135" s="118"/>
      <c r="AC1135" s="118"/>
      <c r="AD1135" s="118"/>
      <c r="AE1135" s="118"/>
      <c r="AF1135" s="118"/>
      <c r="AG1135" s="118"/>
      <c r="AH1135" s="118"/>
      <c r="AI1135" s="118"/>
      <c r="AJ1135" s="118"/>
      <c r="AK1135" s="118"/>
      <c r="AL1135" s="118"/>
      <c r="AM1135" s="118"/>
      <c r="AN1135" s="118"/>
      <c r="AO1135" s="118"/>
      <c r="AP1135" s="118"/>
      <c r="AQ1135" s="118"/>
      <c r="AR1135" s="118"/>
      <c r="AS1135" s="118"/>
      <c r="AT1135" s="118"/>
      <c r="AU1135" s="118"/>
      <c r="AV1135" s="118"/>
      <c r="AW1135" s="118"/>
      <c r="AX1135" s="118"/>
      <c r="AY1135" s="118"/>
      <c r="AZ1135" s="118"/>
      <c r="BA1135" s="118"/>
      <c r="BB1135" s="118"/>
      <c r="BC1135" s="118"/>
      <c r="BD1135" s="118"/>
      <c r="BE1135" s="118"/>
      <c r="BF1135" s="118"/>
      <c r="BG1135" s="118"/>
      <c r="BH1135" s="118"/>
      <c r="BI1135" s="118"/>
      <c r="BJ1135" s="118"/>
      <c r="BK1135" s="118"/>
      <c r="BL1135" s="118"/>
      <c r="BM1135" s="118"/>
      <c r="BN1135" s="118"/>
      <c r="BO1135" s="118"/>
      <c r="BP1135" s="118"/>
      <c r="BQ1135" s="118"/>
      <c r="BR1135" s="118"/>
      <c r="BS1135" s="118"/>
      <c r="BT1135" s="118"/>
      <c r="BU1135" s="118"/>
      <c r="BV1135" s="118"/>
      <c r="BW1135" s="118"/>
      <c r="BX1135" s="118"/>
      <c r="BY1135" s="118"/>
      <c r="BZ1135" s="118"/>
      <c r="CA1135" s="118"/>
      <c r="CB1135" s="118"/>
      <c r="CC1135" s="118"/>
      <c r="CD1135" s="118"/>
      <c r="CE1135" s="118"/>
      <c r="CF1135" s="118"/>
      <c r="CG1135" s="118"/>
      <c r="CH1135" s="118"/>
      <c r="CI1135" s="118"/>
      <c r="CJ1135" s="118"/>
      <c r="CK1135" s="118"/>
      <c r="CL1135" s="118"/>
      <c r="CM1135" s="118"/>
      <c r="CN1135" s="118"/>
      <c r="CO1135" s="118"/>
      <c r="CP1135" s="118"/>
      <c r="CQ1135" s="118"/>
      <c r="CR1135" s="118"/>
      <c r="CS1135" s="118"/>
      <c r="CT1135" s="118"/>
      <c r="CU1135" s="118"/>
      <c r="CV1135" s="118"/>
      <c r="CW1135" s="118"/>
      <c r="CX1135" s="118"/>
      <c r="CY1135" s="118"/>
      <c r="CZ1135" s="118"/>
      <c r="DA1135" s="118"/>
      <c r="DB1135" s="118"/>
      <c r="DC1135" s="118"/>
      <c r="DD1135" s="118"/>
      <c r="DE1135" s="118"/>
      <c r="DF1135" s="118"/>
      <c r="DG1135" s="118"/>
      <c r="DH1135" s="118"/>
      <c r="DI1135" s="118"/>
      <c r="DJ1135" s="118"/>
      <c r="DK1135" s="118"/>
      <c r="DL1135" s="118"/>
      <c r="DM1135" s="118"/>
      <c r="DN1135" s="118"/>
      <c r="DO1135" s="118"/>
      <c r="DP1135" s="118"/>
      <c r="DQ1135" s="118"/>
      <c r="DR1135" s="118"/>
      <c r="DS1135" s="118"/>
      <c r="DT1135" s="118"/>
      <c r="DU1135" s="118"/>
      <c r="DV1135" s="118"/>
      <c r="DW1135" s="118"/>
      <c r="DX1135" s="118"/>
      <c r="DY1135" s="118"/>
      <c r="DZ1135" s="118"/>
      <c r="EA1135" s="118"/>
      <c r="EB1135" s="118"/>
      <c r="EC1135" s="118"/>
      <c r="ED1135" s="118"/>
      <c r="EE1135" s="118"/>
      <c r="EF1135" s="118"/>
      <c r="EG1135" s="118"/>
      <c r="EH1135" s="118"/>
      <c r="EI1135" s="118"/>
      <c r="EJ1135" s="118"/>
      <c r="EK1135" s="118"/>
      <c r="EL1135" s="118"/>
      <c r="EM1135" s="118"/>
      <c r="EN1135" s="118"/>
      <c r="EO1135" s="118"/>
      <c r="EP1135" s="118"/>
      <c r="EQ1135" s="118"/>
      <c r="ER1135" s="118"/>
      <c r="ES1135" s="118"/>
      <c r="ET1135" s="118"/>
      <c r="EU1135" s="118"/>
      <c r="EV1135" s="118"/>
      <c r="EW1135" s="118"/>
      <c r="EX1135" s="118"/>
      <c r="EY1135" s="118"/>
      <c r="EZ1135" s="118"/>
      <c r="FA1135" s="118"/>
      <c r="FB1135" s="118"/>
      <c r="FC1135" s="118"/>
      <c r="FD1135" s="118"/>
      <c r="FE1135" s="118"/>
      <c r="FF1135" s="118"/>
      <c r="FG1135" s="118"/>
      <c r="FH1135" s="118"/>
      <c r="FI1135" s="118"/>
      <c r="FJ1135" s="118"/>
      <c r="FK1135" s="118"/>
      <c r="FL1135" s="118"/>
      <c r="FM1135" s="118"/>
      <c r="FN1135" s="118"/>
      <c r="FO1135" s="118"/>
      <c r="FP1135" s="118"/>
      <c r="FQ1135" s="118"/>
      <c r="FR1135" s="118"/>
      <c r="FS1135" s="118"/>
      <c r="FT1135" s="118"/>
      <c r="FU1135" s="118"/>
      <c r="FV1135" s="118"/>
      <c r="FW1135" s="118"/>
      <c r="FX1135" s="118"/>
      <c r="FY1135" s="118"/>
      <c r="FZ1135" s="118"/>
      <c r="GA1135" s="118"/>
      <c r="GB1135" s="118"/>
      <c r="GC1135" s="118"/>
      <c r="GD1135" s="118"/>
      <c r="GE1135" s="118"/>
      <c r="GF1135" s="118"/>
      <c r="GG1135" s="118"/>
      <c r="GH1135" s="118"/>
      <c r="GI1135" s="118"/>
      <c r="GJ1135" s="118"/>
      <c r="GK1135" s="118"/>
      <c r="GL1135" s="118"/>
      <c r="GM1135" s="118"/>
      <c r="GN1135" s="118"/>
      <c r="GO1135" s="118"/>
      <c r="GP1135" s="118"/>
      <c r="GQ1135" s="118"/>
      <c r="GR1135" s="118"/>
      <c r="GS1135" s="118"/>
      <c r="GT1135" s="118"/>
      <c r="GU1135" s="118"/>
      <c r="GV1135" s="118"/>
      <c r="GW1135" s="118"/>
      <c r="GX1135" s="118"/>
      <c r="GY1135" s="118"/>
    </row>
    <row r="1136" spans="1:207" s="118" customFormat="1" ht="30" customHeight="1" x14ac:dyDescent="0.25">
      <c r="A1136" s="171">
        <v>789</v>
      </c>
      <c r="B1136" s="245" t="s">
        <v>1328</v>
      </c>
      <c r="C1136" s="241">
        <v>1984</v>
      </c>
      <c r="D1136" s="241" t="s">
        <v>201</v>
      </c>
      <c r="E1136" s="241" t="s">
        <v>20</v>
      </c>
      <c r="F1136" s="248">
        <v>9</v>
      </c>
      <c r="G1136" s="248">
        <v>4</v>
      </c>
      <c r="H1136" s="41">
        <v>13356.8</v>
      </c>
      <c r="I1136" s="130">
        <v>0</v>
      </c>
      <c r="J1136" s="41">
        <v>13356.8</v>
      </c>
      <c r="K1136" s="257">
        <f>L1136+M1136+N1136+O1136</f>
        <v>14179185.549999999</v>
      </c>
      <c r="L1136" s="39">
        <v>0</v>
      </c>
      <c r="M1136" s="39">
        <v>0</v>
      </c>
      <c r="N1136" s="39">
        <v>0</v>
      </c>
      <c r="O1136" s="249">
        <f>'[1]Прод. прилож (2)'!$D$849</f>
        <v>14179185.549999999</v>
      </c>
      <c r="P1136" s="41">
        <f t="shared" ref="P1136" si="347">K1136/H1136</f>
        <v>1061.5705520783422</v>
      </c>
      <c r="Q1136" s="257">
        <v>9673</v>
      </c>
      <c r="R1136" s="57" t="s">
        <v>92</v>
      </c>
      <c r="S1136" s="92"/>
      <c r="T1136" s="91"/>
      <c r="U1136" s="91"/>
      <c r="V1136" s="91"/>
      <c r="W1136" s="91"/>
      <c r="X1136" s="91"/>
      <c r="Y1136" s="91"/>
      <c r="Z1136" s="91"/>
      <c r="AA1136" s="91"/>
      <c r="AB1136" s="91"/>
      <c r="AC1136" s="91"/>
      <c r="AD1136" s="91"/>
      <c r="AE1136" s="91"/>
      <c r="AF1136" s="91"/>
      <c r="AG1136" s="91"/>
      <c r="AH1136" s="91"/>
      <c r="AI1136" s="91"/>
      <c r="AJ1136" s="91"/>
      <c r="AK1136" s="91"/>
      <c r="AL1136" s="91"/>
      <c r="AM1136" s="91"/>
      <c r="AN1136" s="91"/>
      <c r="AO1136" s="91"/>
      <c r="AP1136" s="91"/>
      <c r="AQ1136" s="91"/>
      <c r="AR1136" s="91"/>
      <c r="AS1136" s="91"/>
      <c r="AT1136" s="91"/>
      <c r="AU1136" s="91"/>
      <c r="AV1136" s="91"/>
      <c r="AW1136" s="91"/>
      <c r="AX1136" s="91"/>
      <c r="AY1136" s="91"/>
      <c r="AZ1136" s="91"/>
      <c r="BA1136" s="91"/>
      <c r="BB1136" s="91"/>
      <c r="BC1136" s="91"/>
      <c r="BD1136" s="91"/>
      <c r="BE1136" s="91"/>
      <c r="BF1136" s="91"/>
      <c r="BG1136" s="91"/>
      <c r="BH1136" s="91"/>
      <c r="BI1136" s="91"/>
      <c r="BJ1136" s="91"/>
      <c r="BK1136" s="91"/>
      <c r="BL1136" s="91"/>
      <c r="BM1136" s="91"/>
      <c r="BN1136" s="91"/>
      <c r="BO1136" s="91"/>
      <c r="BP1136" s="91"/>
      <c r="BQ1136" s="91"/>
      <c r="BR1136" s="91"/>
      <c r="BS1136" s="91"/>
      <c r="BT1136" s="91"/>
      <c r="BU1136" s="91"/>
      <c r="BV1136" s="91"/>
      <c r="BW1136" s="91"/>
      <c r="BX1136" s="91"/>
      <c r="BY1136" s="91"/>
      <c r="BZ1136" s="91"/>
      <c r="CA1136" s="91"/>
      <c r="CB1136" s="91"/>
      <c r="CC1136" s="91"/>
      <c r="CD1136" s="91"/>
      <c r="CE1136" s="91"/>
      <c r="CF1136" s="91"/>
      <c r="CG1136" s="91"/>
      <c r="CH1136" s="91"/>
      <c r="CI1136" s="91"/>
      <c r="CJ1136" s="91"/>
      <c r="CK1136" s="91"/>
      <c r="CL1136" s="91"/>
      <c r="CM1136" s="91"/>
      <c r="CN1136" s="91"/>
      <c r="CO1136" s="91"/>
      <c r="CP1136" s="91"/>
      <c r="CQ1136" s="91"/>
      <c r="CR1136" s="91"/>
      <c r="CS1136" s="91"/>
      <c r="CT1136" s="91"/>
      <c r="CU1136" s="91"/>
      <c r="CV1136" s="91"/>
      <c r="CW1136" s="91"/>
      <c r="CX1136" s="91"/>
      <c r="CY1136" s="91"/>
      <c r="CZ1136" s="91"/>
      <c r="DA1136" s="91"/>
      <c r="DB1136" s="91"/>
      <c r="DC1136" s="91"/>
      <c r="DD1136" s="91"/>
      <c r="DE1136" s="91"/>
      <c r="DF1136" s="91"/>
      <c r="DG1136" s="91"/>
      <c r="DH1136" s="91"/>
      <c r="DI1136" s="91"/>
      <c r="DJ1136" s="91"/>
      <c r="DK1136" s="91"/>
      <c r="DL1136" s="91"/>
      <c r="DM1136" s="91"/>
      <c r="DN1136" s="91"/>
      <c r="DO1136" s="91"/>
      <c r="DP1136" s="91"/>
      <c r="DQ1136" s="91"/>
      <c r="DR1136" s="91"/>
      <c r="DS1136" s="91"/>
      <c r="DT1136" s="91"/>
      <c r="DU1136" s="91"/>
      <c r="DV1136" s="91"/>
      <c r="DW1136" s="91"/>
      <c r="DX1136" s="91"/>
      <c r="DY1136" s="91"/>
      <c r="DZ1136" s="91"/>
      <c r="EA1136" s="91"/>
      <c r="EB1136" s="91"/>
      <c r="EC1136" s="91"/>
      <c r="ED1136" s="91"/>
      <c r="EE1136" s="91"/>
      <c r="EF1136" s="91"/>
      <c r="EG1136" s="91"/>
      <c r="EH1136" s="91"/>
      <c r="EI1136" s="91"/>
      <c r="EJ1136" s="91"/>
      <c r="EK1136" s="91"/>
      <c r="EL1136" s="91"/>
      <c r="EM1136" s="91"/>
      <c r="EN1136" s="91"/>
      <c r="EO1136" s="91"/>
      <c r="EP1136" s="91"/>
      <c r="EQ1136" s="91"/>
      <c r="ER1136" s="91"/>
      <c r="ES1136" s="91"/>
      <c r="ET1136" s="91"/>
      <c r="EU1136" s="91"/>
      <c r="EV1136" s="91"/>
      <c r="EW1136" s="91"/>
      <c r="EX1136" s="91"/>
      <c r="EY1136" s="91"/>
      <c r="EZ1136" s="91"/>
      <c r="FA1136" s="91"/>
      <c r="FB1136" s="91"/>
      <c r="FC1136" s="91"/>
      <c r="FD1136" s="91"/>
      <c r="FE1136" s="91"/>
      <c r="FF1136" s="91"/>
      <c r="FG1136" s="91"/>
      <c r="FH1136" s="91"/>
      <c r="FI1136" s="91"/>
      <c r="FJ1136" s="91"/>
      <c r="FK1136" s="91"/>
      <c r="FL1136" s="91"/>
      <c r="FM1136" s="91"/>
      <c r="FN1136" s="91"/>
      <c r="FO1136" s="91"/>
      <c r="FP1136" s="91"/>
      <c r="FQ1136" s="91"/>
      <c r="FR1136" s="91"/>
      <c r="FS1136" s="91"/>
      <c r="FT1136" s="91"/>
      <c r="FU1136" s="91"/>
      <c r="FV1136" s="91"/>
      <c r="FW1136" s="91"/>
      <c r="FX1136" s="91"/>
      <c r="FY1136" s="91"/>
      <c r="FZ1136" s="91"/>
      <c r="GA1136" s="91"/>
      <c r="GB1136" s="91"/>
      <c r="GC1136" s="91"/>
      <c r="GD1136" s="91"/>
      <c r="GE1136" s="91"/>
      <c r="GF1136" s="91"/>
      <c r="GG1136" s="91"/>
      <c r="GH1136" s="91"/>
      <c r="GI1136" s="91"/>
      <c r="GJ1136" s="91"/>
      <c r="GK1136" s="91"/>
      <c r="GL1136" s="91"/>
      <c r="GM1136" s="91"/>
      <c r="GN1136" s="91"/>
      <c r="GO1136" s="91"/>
      <c r="GP1136" s="91"/>
      <c r="GQ1136" s="91"/>
      <c r="GR1136" s="91"/>
      <c r="GS1136" s="91"/>
      <c r="GT1136" s="91"/>
      <c r="GU1136" s="91"/>
      <c r="GV1136" s="91"/>
      <c r="GW1136" s="91"/>
      <c r="GX1136" s="91"/>
      <c r="GY1136" s="91"/>
    </row>
    <row r="1137" spans="1:207" s="15" customFormat="1" ht="30" customHeight="1" x14ac:dyDescent="0.25">
      <c r="A1137" s="171">
        <v>790</v>
      </c>
      <c r="B1137" s="245" t="s">
        <v>526</v>
      </c>
      <c r="C1137" s="47">
        <v>1966</v>
      </c>
      <c r="D1137" s="241" t="s">
        <v>201</v>
      </c>
      <c r="E1137" s="47" t="s">
        <v>20</v>
      </c>
      <c r="F1137" s="247">
        <v>5</v>
      </c>
      <c r="G1137" s="247">
        <v>2</v>
      </c>
      <c r="H1137" s="39">
        <f t="shared" si="344"/>
        <v>1258.8499999999999</v>
      </c>
      <c r="I1137" s="39">
        <v>0</v>
      </c>
      <c r="J1137" s="41">
        <v>1258.8499999999999</v>
      </c>
      <c r="K1137" s="257">
        <f t="shared" si="338"/>
        <v>50000</v>
      </c>
      <c r="L1137" s="249">
        <v>0</v>
      </c>
      <c r="M1137" s="249">
        <v>0</v>
      </c>
      <c r="N1137" s="249">
        <v>0</v>
      </c>
      <c r="O1137" s="39">
        <f>'[1]Прод. прилож (2)'!$D$1522</f>
        <v>50000</v>
      </c>
      <c r="P1137" s="249">
        <f t="shared" si="341"/>
        <v>39.718790960003183</v>
      </c>
      <c r="Q1137" s="41">
        <v>9673</v>
      </c>
      <c r="R1137" s="57" t="s">
        <v>93</v>
      </c>
      <c r="S1137" s="46"/>
      <c r="V1137" s="118"/>
      <c r="W1137" s="118"/>
      <c r="X1137" s="118"/>
      <c r="Y1137" s="118"/>
      <c r="Z1137" s="118"/>
      <c r="AA1137" s="118"/>
      <c r="AB1137" s="118"/>
      <c r="AC1137" s="118"/>
      <c r="AD1137" s="118"/>
      <c r="AE1137" s="118"/>
      <c r="AF1137" s="118"/>
      <c r="AG1137" s="118"/>
      <c r="AH1137" s="118"/>
      <c r="AI1137" s="118"/>
      <c r="AJ1137" s="118"/>
      <c r="AK1137" s="118"/>
      <c r="AL1137" s="118"/>
      <c r="AM1137" s="118"/>
      <c r="AN1137" s="118"/>
      <c r="AO1137" s="118"/>
      <c r="AP1137" s="118"/>
      <c r="AQ1137" s="118"/>
      <c r="AR1137" s="118"/>
      <c r="AS1137" s="118"/>
      <c r="AT1137" s="118"/>
      <c r="AU1137" s="118"/>
      <c r="AV1137" s="118"/>
      <c r="AW1137" s="118"/>
      <c r="AX1137" s="118"/>
      <c r="AY1137" s="118"/>
      <c r="AZ1137" s="118"/>
      <c r="BA1137" s="118"/>
      <c r="BB1137" s="118"/>
      <c r="BC1137" s="118"/>
      <c r="BD1137" s="118"/>
      <c r="BE1137" s="118"/>
      <c r="BF1137" s="118"/>
      <c r="BG1137" s="118"/>
      <c r="BH1137" s="118"/>
      <c r="BI1137" s="118"/>
      <c r="BJ1137" s="118"/>
      <c r="BK1137" s="118"/>
      <c r="BL1137" s="118"/>
      <c r="BM1137" s="118"/>
      <c r="BN1137" s="118"/>
      <c r="BO1137" s="118"/>
      <c r="BP1137" s="118"/>
      <c r="BQ1137" s="118"/>
      <c r="BR1137" s="118"/>
      <c r="BS1137" s="118"/>
      <c r="BT1137" s="118"/>
      <c r="BU1137" s="118"/>
      <c r="BV1137" s="118"/>
      <c r="BW1137" s="118"/>
      <c r="BX1137" s="118"/>
      <c r="BY1137" s="118"/>
      <c r="BZ1137" s="118"/>
      <c r="CA1137" s="118"/>
      <c r="CB1137" s="118"/>
      <c r="CC1137" s="118"/>
      <c r="CD1137" s="118"/>
      <c r="CE1137" s="118"/>
      <c r="CF1137" s="118"/>
      <c r="CG1137" s="118"/>
      <c r="CH1137" s="118"/>
      <c r="CI1137" s="118"/>
      <c r="CJ1137" s="118"/>
      <c r="CK1137" s="118"/>
      <c r="CL1137" s="118"/>
      <c r="CM1137" s="118"/>
      <c r="CN1137" s="118"/>
      <c r="CO1137" s="118"/>
      <c r="CP1137" s="118"/>
      <c r="CQ1137" s="118"/>
      <c r="CR1137" s="118"/>
      <c r="CS1137" s="118"/>
      <c r="CT1137" s="118"/>
      <c r="CU1137" s="118"/>
      <c r="CV1137" s="118"/>
      <c r="CW1137" s="118"/>
      <c r="CX1137" s="118"/>
      <c r="CY1137" s="118"/>
      <c r="CZ1137" s="118"/>
      <c r="DA1137" s="118"/>
      <c r="DB1137" s="118"/>
      <c r="DC1137" s="118"/>
      <c r="DD1137" s="118"/>
      <c r="DE1137" s="118"/>
      <c r="DF1137" s="118"/>
      <c r="DG1137" s="118"/>
      <c r="DH1137" s="118"/>
      <c r="DI1137" s="118"/>
      <c r="DJ1137" s="118"/>
      <c r="DK1137" s="118"/>
      <c r="DL1137" s="118"/>
      <c r="DM1137" s="118"/>
      <c r="DN1137" s="118"/>
      <c r="DO1137" s="118"/>
      <c r="DP1137" s="118"/>
      <c r="DQ1137" s="118"/>
      <c r="DR1137" s="118"/>
      <c r="DS1137" s="118"/>
      <c r="DT1137" s="118"/>
      <c r="DU1137" s="118"/>
      <c r="DV1137" s="118"/>
      <c r="DW1137" s="118"/>
      <c r="DX1137" s="118"/>
      <c r="DY1137" s="118"/>
      <c r="DZ1137" s="118"/>
      <c r="EA1137" s="118"/>
      <c r="EB1137" s="118"/>
      <c r="EC1137" s="118"/>
      <c r="ED1137" s="118"/>
      <c r="EE1137" s="118"/>
      <c r="EF1137" s="118"/>
      <c r="EG1137" s="118"/>
      <c r="EH1137" s="118"/>
      <c r="EI1137" s="118"/>
      <c r="EJ1137" s="118"/>
      <c r="EK1137" s="118"/>
      <c r="EL1137" s="118"/>
      <c r="EM1137" s="118"/>
      <c r="EN1137" s="118"/>
      <c r="EO1137" s="118"/>
      <c r="EP1137" s="118"/>
      <c r="EQ1137" s="118"/>
      <c r="ER1137" s="118"/>
      <c r="ES1137" s="118"/>
      <c r="ET1137" s="118"/>
      <c r="EU1137" s="118"/>
      <c r="EV1137" s="118"/>
      <c r="EW1137" s="118"/>
      <c r="EX1137" s="118"/>
      <c r="EY1137" s="118"/>
      <c r="EZ1137" s="118"/>
      <c r="FA1137" s="118"/>
      <c r="FB1137" s="118"/>
      <c r="FC1137" s="118"/>
      <c r="FD1137" s="118"/>
      <c r="FE1137" s="118"/>
      <c r="FF1137" s="118"/>
      <c r="FG1137" s="118"/>
      <c r="FH1137" s="118"/>
      <c r="FI1137" s="118"/>
      <c r="FJ1137" s="118"/>
      <c r="FK1137" s="118"/>
      <c r="FL1137" s="118"/>
      <c r="FM1137" s="118"/>
      <c r="FN1137" s="118"/>
      <c r="FO1137" s="118"/>
      <c r="FP1137" s="118"/>
      <c r="FQ1137" s="118"/>
      <c r="FR1137" s="118"/>
      <c r="FS1137" s="118"/>
      <c r="FT1137" s="118"/>
      <c r="FU1137" s="118"/>
      <c r="FV1137" s="118"/>
      <c r="FW1137" s="118"/>
      <c r="FX1137" s="118"/>
      <c r="FY1137" s="118"/>
      <c r="FZ1137" s="118"/>
      <c r="GA1137" s="118"/>
      <c r="GB1137" s="118"/>
      <c r="GC1137" s="118"/>
      <c r="GD1137" s="118"/>
      <c r="GE1137" s="118"/>
      <c r="GF1137" s="118"/>
      <c r="GG1137" s="118"/>
      <c r="GH1137" s="118"/>
      <c r="GI1137" s="118"/>
      <c r="GJ1137" s="118"/>
      <c r="GK1137" s="118"/>
      <c r="GL1137" s="118"/>
      <c r="GM1137" s="118"/>
      <c r="GN1137" s="118"/>
      <c r="GO1137" s="118"/>
      <c r="GP1137" s="118"/>
      <c r="GQ1137" s="118"/>
      <c r="GR1137" s="118"/>
      <c r="GS1137" s="118"/>
      <c r="GT1137" s="118"/>
      <c r="GU1137" s="118"/>
      <c r="GV1137" s="118"/>
      <c r="GW1137" s="118"/>
      <c r="GX1137" s="118"/>
      <c r="GY1137" s="118"/>
    </row>
    <row r="1138" spans="1:207" s="118" customFormat="1" ht="30" customHeight="1" x14ac:dyDescent="0.25">
      <c r="A1138" s="171">
        <v>791</v>
      </c>
      <c r="B1138" s="245" t="s">
        <v>527</v>
      </c>
      <c r="C1138" s="47">
        <v>1965</v>
      </c>
      <c r="D1138" s="241" t="s">
        <v>201</v>
      </c>
      <c r="E1138" s="241" t="s">
        <v>20</v>
      </c>
      <c r="F1138" s="26">
        <v>5</v>
      </c>
      <c r="G1138" s="26">
        <v>2</v>
      </c>
      <c r="H1138" s="39">
        <f t="shared" si="344"/>
        <v>1358.08</v>
      </c>
      <c r="I1138" s="124">
        <v>30.8</v>
      </c>
      <c r="J1138" s="41">
        <v>1327.28</v>
      </c>
      <c r="K1138" s="257">
        <f t="shared" si="338"/>
        <v>4181884.92</v>
      </c>
      <c r="L1138" s="249">
        <v>0</v>
      </c>
      <c r="M1138" s="249">
        <v>0</v>
      </c>
      <c r="N1138" s="249">
        <v>0</v>
      </c>
      <c r="O1138" s="39">
        <f>'[1]Прод. прилож (2)'!$D$850</f>
        <v>4181884.92</v>
      </c>
      <c r="P1138" s="249">
        <f t="shared" si="341"/>
        <v>3079.2625765786993</v>
      </c>
      <c r="Q1138" s="41">
        <v>9673</v>
      </c>
      <c r="R1138" s="57" t="s">
        <v>92</v>
      </c>
      <c r="S1138" s="46"/>
      <c r="T1138" s="15"/>
      <c r="U1138" s="15"/>
    </row>
    <row r="1139" spans="1:207" s="118" customFormat="1" ht="30" customHeight="1" x14ac:dyDescent="0.25">
      <c r="A1139" s="171">
        <v>792</v>
      </c>
      <c r="B1139" s="245" t="s">
        <v>1369</v>
      </c>
      <c r="C1139" s="241">
        <v>1970</v>
      </c>
      <c r="D1139" s="241" t="s">
        <v>201</v>
      </c>
      <c r="E1139" s="241" t="s">
        <v>20</v>
      </c>
      <c r="F1139" s="248">
        <v>9</v>
      </c>
      <c r="G1139" s="248">
        <v>4</v>
      </c>
      <c r="H1139" s="41">
        <v>5949.64</v>
      </c>
      <c r="I1139" s="130">
        <v>0</v>
      </c>
      <c r="J1139" s="41">
        <v>5949.64</v>
      </c>
      <c r="K1139" s="257">
        <f>L1139+M1139+N1139+O1139</f>
        <v>9734000</v>
      </c>
      <c r="L1139" s="39">
        <v>0</v>
      </c>
      <c r="M1139" s="39">
        <v>0</v>
      </c>
      <c r="N1139" s="39">
        <v>0</v>
      </c>
      <c r="O1139" s="249">
        <f>'[1]Прод. прилож (2)'!$D$1523</f>
        <v>9734000</v>
      </c>
      <c r="P1139" s="41">
        <f t="shared" si="341"/>
        <v>1636.0653753840568</v>
      </c>
      <c r="Q1139" s="257">
        <v>9673</v>
      </c>
      <c r="R1139" s="57" t="s">
        <v>93</v>
      </c>
      <c r="S1139" s="92"/>
      <c r="T1139" s="91"/>
      <c r="U1139" s="91"/>
      <c r="V1139" s="91"/>
      <c r="W1139" s="91"/>
      <c r="X1139" s="91"/>
      <c r="Y1139" s="91"/>
      <c r="Z1139" s="91"/>
      <c r="AA1139" s="91"/>
      <c r="AB1139" s="91"/>
      <c r="AC1139" s="91"/>
      <c r="AD1139" s="91"/>
      <c r="AE1139" s="91"/>
      <c r="AF1139" s="91"/>
      <c r="AG1139" s="91"/>
      <c r="AH1139" s="91"/>
      <c r="AI1139" s="91"/>
      <c r="AJ1139" s="91"/>
      <c r="AK1139" s="91"/>
      <c r="AL1139" s="91"/>
      <c r="AM1139" s="91"/>
      <c r="AN1139" s="91"/>
      <c r="AO1139" s="91"/>
      <c r="AP1139" s="91"/>
      <c r="AQ1139" s="91"/>
      <c r="AR1139" s="91"/>
      <c r="AS1139" s="91"/>
      <c r="AT1139" s="91"/>
      <c r="AU1139" s="91"/>
      <c r="AV1139" s="91"/>
      <c r="AW1139" s="91"/>
      <c r="AX1139" s="91"/>
      <c r="AY1139" s="91"/>
      <c r="AZ1139" s="91"/>
      <c r="BA1139" s="91"/>
      <c r="BB1139" s="91"/>
      <c r="BC1139" s="91"/>
      <c r="BD1139" s="91"/>
      <c r="BE1139" s="91"/>
      <c r="BF1139" s="91"/>
      <c r="BG1139" s="91"/>
      <c r="BH1139" s="91"/>
      <c r="BI1139" s="91"/>
      <c r="BJ1139" s="91"/>
      <c r="BK1139" s="91"/>
      <c r="BL1139" s="91"/>
      <c r="BM1139" s="91"/>
      <c r="BN1139" s="91"/>
      <c r="BO1139" s="91"/>
      <c r="BP1139" s="91"/>
      <c r="BQ1139" s="91"/>
      <c r="BR1139" s="91"/>
      <c r="BS1139" s="91"/>
      <c r="BT1139" s="91"/>
      <c r="BU1139" s="91"/>
      <c r="BV1139" s="91"/>
      <c r="BW1139" s="91"/>
      <c r="BX1139" s="91"/>
      <c r="BY1139" s="91"/>
      <c r="BZ1139" s="91"/>
      <c r="CA1139" s="91"/>
      <c r="CB1139" s="91"/>
      <c r="CC1139" s="91"/>
      <c r="CD1139" s="91"/>
      <c r="CE1139" s="91"/>
      <c r="CF1139" s="91"/>
      <c r="CG1139" s="91"/>
      <c r="CH1139" s="91"/>
      <c r="CI1139" s="91"/>
      <c r="CJ1139" s="91"/>
      <c r="CK1139" s="91"/>
      <c r="CL1139" s="91"/>
      <c r="CM1139" s="91"/>
      <c r="CN1139" s="91"/>
      <c r="CO1139" s="91"/>
      <c r="CP1139" s="91"/>
      <c r="CQ1139" s="91"/>
      <c r="CR1139" s="91"/>
      <c r="CS1139" s="91"/>
      <c r="CT1139" s="91"/>
      <c r="CU1139" s="91"/>
      <c r="CV1139" s="91"/>
      <c r="CW1139" s="91"/>
      <c r="CX1139" s="91"/>
      <c r="CY1139" s="91"/>
      <c r="CZ1139" s="91"/>
      <c r="DA1139" s="91"/>
      <c r="DB1139" s="91"/>
      <c r="DC1139" s="91"/>
      <c r="DD1139" s="91"/>
      <c r="DE1139" s="91"/>
      <c r="DF1139" s="91"/>
      <c r="DG1139" s="91"/>
      <c r="DH1139" s="91"/>
      <c r="DI1139" s="91"/>
      <c r="DJ1139" s="91"/>
      <c r="DK1139" s="91"/>
      <c r="DL1139" s="91"/>
      <c r="DM1139" s="91"/>
      <c r="DN1139" s="91"/>
      <c r="DO1139" s="91"/>
      <c r="DP1139" s="91"/>
      <c r="DQ1139" s="91"/>
      <c r="DR1139" s="91"/>
      <c r="DS1139" s="91"/>
      <c r="DT1139" s="91"/>
      <c r="DU1139" s="91"/>
      <c r="DV1139" s="91"/>
      <c r="DW1139" s="91"/>
      <c r="DX1139" s="91"/>
      <c r="DY1139" s="91"/>
      <c r="DZ1139" s="91"/>
      <c r="EA1139" s="91"/>
      <c r="EB1139" s="91"/>
      <c r="EC1139" s="91"/>
      <c r="ED1139" s="91"/>
      <c r="EE1139" s="91"/>
      <c r="EF1139" s="91"/>
      <c r="EG1139" s="91"/>
      <c r="EH1139" s="91"/>
      <c r="EI1139" s="91"/>
      <c r="EJ1139" s="91"/>
      <c r="EK1139" s="91"/>
      <c r="EL1139" s="91"/>
      <c r="EM1139" s="91"/>
      <c r="EN1139" s="91"/>
      <c r="EO1139" s="91"/>
      <c r="EP1139" s="91"/>
      <c r="EQ1139" s="91"/>
      <c r="ER1139" s="91"/>
      <c r="ES1139" s="91"/>
      <c r="ET1139" s="91"/>
      <c r="EU1139" s="91"/>
      <c r="EV1139" s="91"/>
      <c r="EW1139" s="91"/>
      <c r="EX1139" s="91"/>
      <c r="EY1139" s="91"/>
      <c r="EZ1139" s="91"/>
      <c r="FA1139" s="91"/>
      <c r="FB1139" s="91"/>
      <c r="FC1139" s="91"/>
      <c r="FD1139" s="91"/>
      <c r="FE1139" s="91"/>
      <c r="FF1139" s="91"/>
      <c r="FG1139" s="91"/>
      <c r="FH1139" s="91"/>
      <c r="FI1139" s="91"/>
      <c r="FJ1139" s="91"/>
      <c r="FK1139" s="91"/>
      <c r="FL1139" s="91"/>
      <c r="FM1139" s="91"/>
      <c r="FN1139" s="91"/>
      <c r="FO1139" s="91"/>
      <c r="FP1139" s="91"/>
      <c r="FQ1139" s="91"/>
      <c r="FR1139" s="91"/>
      <c r="FS1139" s="91"/>
      <c r="FT1139" s="91"/>
      <c r="FU1139" s="91"/>
      <c r="FV1139" s="91"/>
      <c r="FW1139" s="91"/>
      <c r="FX1139" s="91"/>
      <c r="FY1139" s="91"/>
      <c r="FZ1139" s="91"/>
      <c r="GA1139" s="91"/>
      <c r="GB1139" s="91"/>
      <c r="GC1139" s="91"/>
      <c r="GD1139" s="91"/>
      <c r="GE1139" s="91"/>
      <c r="GF1139" s="91"/>
      <c r="GG1139" s="91"/>
      <c r="GH1139" s="91"/>
      <c r="GI1139" s="91"/>
      <c r="GJ1139" s="91"/>
      <c r="GK1139" s="91"/>
      <c r="GL1139" s="91"/>
      <c r="GM1139" s="91"/>
      <c r="GN1139" s="91"/>
      <c r="GO1139" s="91"/>
      <c r="GP1139" s="91"/>
      <c r="GQ1139" s="91"/>
      <c r="GR1139" s="91"/>
      <c r="GS1139" s="91"/>
      <c r="GT1139" s="91"/>
      <c r="GU1139" s="91"/>
      <c r="GV1139" s="91"/>
      <c r="GW1139" s="91"/>
      <c r="GX1139" s="91"/>
      <c r="GY1139" s="91"/>
    </row>
    <row r="1140" spans="1:207" s="118" customFormat="1" ht="30" customHeight="1" x14ac:dyDescent="0.25">
      <c r="A1140" s="171">
        <v>793</v>
      </c>
      <c r="B1140" s="245" t="s">
        <v>528</v>
      </c>
      <c r="C1140" s="47">
        <v>1967</v>
      </c>
      <c r="D1140" s="241" t="s">
        <v>201</v>
      </c>
      <c r="E1140" s="47" t="s">
        <v>20</v>
      </c>
      <c r="F1140" s="247">
        <v>4</v>
      </c>
      <c r="G1140" s="247">
        <v>2</v>
      </c>
      <c r="H1140" s="39">
        <f t="shared" si="344"/>
        <v>1250.8</v>
      </c>
      <c r="I1140" s="39">
        <v>240.2</v>
      </c>
      <c r="J1140" s="41">
        <v>1010.6</v>
      </c>
      <c r="K1140" s="257">
        <f t="shared" si="338"/>
        <v>50000</v>
      </c>
      <c r="L1140" s="249">
        <v>0</v>
      </c>
      <c r="M1140" s="249">
        <v>0</v>
      </c>
      <c r="N1140" s="249">
        <v>0</v>
      </c>
      <c r="O1140" s="39">
        <f>'[1]Прод. прилож (2)'!$D$1524</f>
        <v>50000</v>
      </c>
      <c r="P1140" s="249">
        <f t="shared" si="341"/>
        <v>39.974416373520945</v>
      </c>
      <c r="Q1140" s="41">
        <v>9673</v>
      </c>
      <c r="R1140" s="57" t="s">
        <v>93</v>
      </c>
      <c r="S1140" s="46"/>
      <c r="T1140" s="15"/>
      <c r="U1140" s="15"/>
      <c r="V1140" s="15"/>
      <c r="W1140" s="15"/>
      <c r="X1140" s="15"/>
      <c r="Y1140" s="15"/>
      <c r="Z1140" s="15"/>
      <c r="AA1140" s="15"/>
      <c r="AB1140" s="15"/>
      <c r="AC1140" s="15"/>
      <c r="AD1140" s="15"/>
      <c r="AE1140" s="15"/>
      <c r="AF1140" s="15"/>
      <c r="AG1140" s="15"/>
      <c r="AH1140" s="15"/>
      <c r="AI1140" s="15"/>
      <c r="AJ1140" s="15"/>
      <c r="AK1140" s="15"/>
      <c r="AL1140" s="15"/>
      <c r="AM1140" s="15"/>
      <c r="AN1140" s="15"/>
      <c r="AO1140" s="15"/>
      <c r="AP1140" s="15"/>
      <c r="AQ1140" s="15"/>
      <c r="AR1140" s="15"/>
      <c r="AS1140" s="15"/>
      <c r="AT1140" s="15"/>
      <c r="AU1140" s="15"/>
      <c r="AV1140" s="15"/>
      <c r="AW1140" s="15"/>
      <c r="AX1140" s="15"/>
      <c r="AY1140" s="15"/>
      <c r="AZ1140" s="15"/>
      <c r="BA1140" s="15"/>
      <c r="BB1140" s="15"/>
      <c r="BC1140" s="15"/>
      <c r="BD1140" s="15"/>
      <c r="BE1140" s="15"/>
      <c r="BF1140" s="15"/>
      <c r="BG1140" s="15"/>
      <c r="BH1140" s="15"/>
      <c r="BI1140" s="15"/>
      <c r="BJ1140" s="15"/>
      <c r="BK1140" s="15"/>
      <c r="BL1140" s="15"/>
      <c r="BM1140" s="15"/>
      <c r="BN1140" s="15"/>
      <c r="BO1140" s="15"/>
      <c r="BP1140" s="15"/>
      <c r="BQ1140" s="15"/>
      <c r="BR1140" s="15"/>
      <c r="BS1140" s="15"/>
      <c r="BT1140" s="15"/>
      <c r="BU1140" s="15"/>
      <c r="BV1140" s="15"/>
      <c r="BW1140" s="15"/>
      <c r="BX1140" s="15"/>
      <c r="BY1140" s="15"/>
      <c r="BZ1140" s="15"/>
      <c r="CA1140" s="15"/>
      <c r="CB1140" s="15"/>
      <c r="CC1140" s="15"/>
      <c r="CD1140" s="15"/>
      <c r="CE1140" s="15"/>
      <c r="CF1140" s="15"/>
      <c r="CG1140" s="15"/>
      <c r="CH1140" s="15"/>
      <c r="CI1140" s="15"/>
      <c r="CJ1140" s="15"/>
      <c r="CK1140" s="15"/>
      <c r="CL1140" s="15"/>
      <c r="CM1140" s="15"/>
      <c r="CN1140" s="15"/>
      <c r="CO1140" s="15"/>
      <c r="CP1140" s="15"/>
      <c r="CQ1140" s="15"/>
      <c r="CR1140" s="15"/>
      <c r="CS1140" s="15"/>
      <c r="CT1140" s="15"/>
      <c r="CU1140" s="15"/>
      <c r="CV1140" s="15"/>
      <c r="CW1140" s="15"/>
      <c r="CX1140" s="15"/>
      <c r="CY1140" s="15"/>
      <c r="CZ1140" s="15"/>
      <c r="DA1140" s="15"/>
      <c r="DB1140" s="15"/>
      <c r="DC1140" s="15"/>
      <c r="DD1140" s="15"/>
      <c r="DE1140" s="15"/>
      <c r="DF1140" s="15"/>
      <c r="DG1140" s="15"/>
      <c r="DH1140" s="15"/>
      <c r="DI1140" s="15"/>
      <c r="DJ1140" s="15"/>
      <c r="DK1140" s="15"/>
      <c r="DL1140" s="15"/>
      <c r="DM1140" s="15"/>
      <c r="DN1140" s="15"/>
      <c r="DO1140" s="15"/>
      <c r="DP1140" s="15"/>
      <c r="DQ1140" s="15"/>
      <c r="DR1140" s="15"/>
      <c r="DS1140" s="15"/>
      <c r="DT1140" s="15"/>
      <c r="DU1140" s="15"/>
      <c r="DV1140" s="15"/>
      <c r="DW1140" s="15"/>
      <c r="DX1140" s="15"/>
      <c r="DY1140" s="15"/>
      <c r="DZ1140" s="15"/>
      <c r="EA1140" s="15"/>
      <c r="EB1140" s="15"/>
      <c r="EC1140" s="15"/>
      <c r="ED1140" s="15"/>
      <c r="EE1140" s="15"/>
      <c r="EF1140" s="15"/>
      <c r="EG1140" s="15"/>
      <c r="EH1140" s="15"/>
      <c r="EI1140" s="15"/>
      <c r="EJ1140" s="15"/>
      <c r="EK1140" s="15"/>
      <c r="EL1140" s="15"/>
      <c r="EM1140" s="15"/>
      <c r="EN1140" s="15"/>
      <c r="EO1140" s="15"/>
      <c r="EP1140" s="15"/>
      <c r="EQ1140" s="15"/>
      <c r="ER1140" s="15"/>
      <c r="ES1140" s="15"/>
      <c r="ET1140" s="15"/>
      <c r="EU1140" s="15"/>
      <c r="EV1140" s="15"/>
      <c r="EW1140" s="15"/>
      <c r="EX1140" s="15"/>
      <c r="EY1140" s="15"/>
      <c r="EZ1140" s="15"/>
      <c r="FA1140" s="15"/>
      <c r="FB1140" s="15"/>
      <c r="FC1140" s="15"/>
      <c r="FD1140" s="15"/>
      <c r="FE1140" s="15"/>
      <c r="FF1140" s="15"/>
      <c r="FG1140" s="15"/>
      <c r="FH1140" s="15"/>
      <c r="FI1140" s="15"/>
      <c r="FJ1140" s="15"/>
      <c r="FK1140" s="15"/>
      <c r="FL1140" s="15"/>
      <c r="FM1140" s="15"/>
      <c r="FN1140" s="15"/>
      <c r="FO1140" s="15"/>
      <c r="FP1140" s="15"/>
      <c r="FQ1140" s="15"/>
      <c r="FR1140" s="15"/>
      <c r="FS1140" s="15"/>
      <c r="FT1140" s="15"/>
      <c r="FU1140" s="15"/>
      <c r="FV1140" s="15"/>
      <c r="FW1140" s="15"/>
      <c r="FX1140" s="15"/>
      <c r="FY1140" s="15"/>
      <c r="FZ1140" s="15"/>
      <c r="GA1140" s="15"/>
      <c r="GB1140" s="15"/>
      <c r="GC1140" s="15"/>
      <c r="GD1140" s="15"/>
      <c r="GE1140" s="15"/>
      <c r="GF1140" s="15"/>
      <c r="GG1140" s="15"/>
      <c r="GH1140" s="15"/>
      <c r="GI1140" s="15"/>
      <c r="GJ1140" s="15"/>
      <c r="GK1140" s="15"/>
      <c r="GL1140" s="15"/>
      <c r="GM1140" s="15"/>
      <c r="GN1140" s="15"/>
      <c r="GO1140" s="15"/>
      <c r="GP1140" s="15"/>
      <c r="GQ1140" s="15"/>
      <c r="GR1140" s="15"/>
      <c r="GS1140" s="15"/>
      <c r="GT1140" s="15"/>
      <c r="GU1140" s="15"/>
      <c r="GV1140" s="15"/>
      <c r="GW1140" s="15"/>
      <c r="GX1140" s="15"/>
      <c r="GY1140" s="15"/>
    </row>
    <row r="1141" spans="1:207" s="118" customFormat="1" ht="30" customHeight="1" x14ac:dyDescent="0.25">
      <c r="A1141" s="383">
        <v>794</v>
      </c>
      <c r="B1141" s="370" t="s">
        <v>529</v>
      </c>
      <c r="C1141" s="403">
        <v>1964</v>
      </c>
      <c r="D1141" s="374" t="s">
        <v>201</v>
      </c>
      <c r="E1141" s="403" t="s">
        <v>20</v>
      </c>
      <c r="F1141" s="413">
        <v>5</v>
      </c>
      <c r="G1141" s="413">
        <v>3</v>
      </c>
      <c r="H1141" s="415">
        <f t="shared" si="344"/>
        <v>1980.55</v>
      </c>
      <c r="I1141" s="417">
        <v>0</v>
      </c>
      <c r="J1141" s="405">
        <v>1980.55</v>
      </c>
      <c r="K1141" s="257">
        <f t="shared" si="338"/>
        <v>77339.320000000007</v>
      </c>
      <c r="L1141" s="249">
        <v>0</v>
      </c>
      <c r="M1141" s="249">
        <v>0</v>
      </c>
      <c r="N1141" s="249">
        <v>0</v>
      </c>
      <c r="O1141" s="39">
        <f>'[1]Прод. прилож (2)'!$D$851</f>
        <v>77339.320000000007</v>
      </c>
      <c r="P1141" s="249">
        <f t="shared" si="341"/>
        <v>39.049415566383082</v>
      </c>
      <c r="Q1141" s="41">
        <v>9673</v>
      </c>
      <c r="R1141" s="57" t="s">
        <v>92</v>
      </c>
      <c r="S1141" s="46"/>
      <c r="T1141" s="15"/>
      <c r="U1141" s="15"/>
    </row>
    <row r="1142" spans="1:207" s="118" customFormat="1" ht="30" customHeight="1" x14ac:dyDescent="0.25">
      <c r="A1142" s="384"/>
      <c r="B1142" s="371"/>
      <c r="C1142" s="404"/>
      <c r="D1142" s="375"/>
      <c r="E1142" s="404"/>
      <c r="F1142" s="414"/>
      <c r="G1142" s="414"/>
      <c r="H1142" s="416"/>
      <c r="I1142" s="418"/>
      <c r="J1142" s="406"/>
      <c r="K1142" s="338">
        <f t="shared" si="338"/>
        <v>26523913.75</v>
      </c>
      <c r="L1142" s="336">
        <v>0</v>
      </c>
      <c r="M1142" s="336">
        <v>0</v>
      </c>
      <c r="N1142" s="336">
        <v>0</v>
      </c>
      <c r="O1142" s="39">
        <f>'[1]Прод. прилож (2)'!$D$1525</f>
        <v>26523913.75</v>
      </c>
      <c r="P1142" s="339">
        <f>K1142/H1141</f>
        <v>13392.195980914394</v>
      </c>
      <c r="Q1142" s="41">
        <v>9673</v>
      </c>
      <c r="R1142" s="57" t="s">
        <v>93</v>
      </c>
      <c r="S1142" s="46"/>
      <c r="T1142" s="15"/>
      <c r="U1142" s="15"/>
    </row>
    <row r="1143" spans="1:207" s="118" customFormat="1" ht="30" customHeight="1" x14ac:dyDescent="0.25">
      <c r="A1143" s="171">
        <v>795</v>
      </c>
      <c r="B1143" s="245" t="s">
        <v>1329</v>
      </c>
      <c r="C1143" s="241">
        <v>1978</v>
      </c>
      <c r="D1143" s="241" t="s">
        <v>201</v>
      </c>
      <c r="E1143" s="241" t="s">
        <v>20</v>
      </c>
      <c r="F1143" s="248">
        <v>9</v>
      </c>
      <c r="G1143" s="248">
        <v>3</v>
      </c>
      <c r="H1143" s="41">
        <v>11049.02</v>
      </c>
      <c r="I1143" s="130">
        <v>0</v>
      </c>
      <c r="J1143" s="41">
        <v>11049.02</v>
      </c>
      <c r="K1143" s="257">
        <f>L1143+M1143+N1143+O1143</f>
        <v>10664350.76</v>
      </c>
      <c r="L1143" s="39">
        <v>0</v>
      </c>
      <c r="M1143" s="39">
        <v>10447500</v>
      </c>
      <c r="N1143" s="39">
        <v>0</v>
      </c>
      <c r="O1143" s="249">
        <v>216850.76</v>
      </c>
      <c r="P1143" s="41">
        <f t="shared" si="341"/>
        <v>965.18521642643418</v>
      </c>
      <c r="Q1143" s="257">
        <v>9673</v>
      </c>
      <c r="R1143" s="57" t="s">
        <v>92</v>
      </c>
      <c r="S1143" s="92"/>
      <c r="T1143" s="91"/>
      <c r="U1143" s="91"/>
      <c r="V1143" s="91"/>
      <c r="W1143" s="91"/>
      <c r="X1143" s="91"/>
      <c r="Y1143" s="91"/>
      <c r="Z1143" s="91"/>
      <c r="AA1143" s="91"/>
      <c r="AB1143" s="91"/>
      <c r="AC1143" s="91"/>
      <c r="AD1143" s="91"/>
      <c r="AE1143" s="91"/>
      <c r="AF1143" s="91"/>
      <c r="AG1143" s="91"/>
      <c r="AH1143" s="91"/>
      <c r="AI1143" s="91"/>
      <c r="AJ1143" s="91"/>
      <c r="AK1143" s="91"/>
      <c r="AL1143" s="91"/>
      <c r="AM1143" s="91"/>
      <c r="AN1143" s="91"/>
      <c r="AO1143" s="91"/>
      <c r="AP1143" s="91"/>
      <c r="AQ1143" s="91"/>
      <c r="AR1143" s="91"/>
      <c r="AS1143" s="91"/>
      <c r="AT1143" s="91"/>
      <c r="AU1143" s="91"/>
      <c r="AV1143" s="91"/>
      <c r="AW1143" s="91"/>
      <c r="AX1143" s="91"/>
      <c r="AY1143" s="91"/>
      <c r="AZ1143" s="91"/>
      <c r="BA1143" s="91"/>
      <c r="BB1143" s="91"/>
      <c r="BC1143" s="91"/>
      <c r="BD1143" s="91"/>
      <c r="BE1143" s="91"/>
      <c r="BF1143" s="91"/>
      <c r="BG1143" s="91"/>
      <c r="BH1143" s="91"/>
      <c r="BI1143" s="91"/>
      <c r="BJ1143" s="91"/>
      <c r="BK1143" s="91"/>
      <c r="BL1143" s="91"/>
      <c r="BM1143" s="91"/>
      <c r="BN1143" s="91"/>
      <c r="BO1143" s="91"/>
      <c r="BP1143" s="91"/>
      <c r="BQ1143" s="91"/>
      <c r="BR1143" s="91"/>
      <c r="BS1143" s="91"/>
      <c r="BT1143" s="91"/>
      <c r="BU1143" s="91"/>
      <c r="BV1143" s="91"/>
      <c r="BW1143" s="91"/>
      <c r="BX1143" s="91"/>
      <c r="BY1143" s="91"/>
      <c r="BZ1143" s="91"/>
      <c r="CA1143" s="91"/>
      <c r="CB1143" s="91"/>
      <c r="CC1143" s="91"/>
      <c r="CD1143" s="91"/>
      <c r="CE1143" s="91"/>
      <c r="CF1143" s="91"/>
      <c r="CG1143" s="91"/>
      <c r="CH1143" s="91"/>
      <c r="CI1143" s="91"/>
      <c r="CJ1143" s="91"/>
      <c r="CK1143" s="91"/>
      <c r="CL1143" s="91"/>
      <c r="CM1143" s="91"/>
      <c r="CN1143" s="91"/>
      <c r="CO1143" s="91"/>
      <c r="CP1143" s="91"/>
      <c r="CQ1143" s="91"/>
      <c r="CR1143" s="91"/>
      <c r="CS1143" s="91"/>
      <c r="CT1143" s="91"/>
      <c r="CU1143" s="91"/>
      <c r="CV1143" s="91"/>
      <c r="CW1143" s="91"/>
      <c r="CX1143" s="91"/>
      <c r="CY1143" s="91"/>
      <c r="CZ1143" s="91"/>
      <c r="DA1143" s="91"/>
      <c r="DB1143" s="91"/>
      <c r="DC1143" s="91"/>
      <c r="DD1143" s="91"/>
      <c r="DE1143" s="91"/>
      <c r="DF1143" s="91"/>
      <c r="DG1143" s="91"/>
      <c r="DH1143" s="91"/>
      <c r="DI1143" s="91"/>
      <c r="DJ1143" s="91"/>
      <c r="DK1143" s="91"/>
      <c r="DL1143" s="91"/>
      <c r="DM1143" s="91"/>
      <c r="DN1143" s="91"/>
      <c r="DO1143" s="91"/>
      <c r="DP1143" s="91"/>
      <c r="DQ1143" s="91"/>
      <c r="DR1143" s="91"/>
      <c r="DS1143" s="91"/>
      <c r="DT1143" s="91"/>
      <c r="DU1143" s="91"/>
      <c r="DV1143" s="91"/>
      <c r="DW1143" s="91"/>
      <c r="DX1143" s="91"/>
      <c r="DY1143" s="91"/>
      <c r="DZ1143" s="91"/>
      <c r="EA1143" s="91"/>
      <c r="EB1143" s="91"/>
      <c r="EC1143" s="91"/>
      <c r="ED1143" s="91"/>
      <c r="EE1143" s="91"/>
      <c r="EF1143" s="91"/>
      <c r="EG1143" s="91"/>
      <c r="EH1143" s="91"/>
      <c r="EI1143" s="91"/>
      <c r="EJ1143" s="91"/>
      <c r="EK1143" s="91"/>
      <c r="EL1143" s="91"/>
      <c r="EM1143" s="91"/>
      <c r="EN1143" s="91"/>
      <c r="EO1143" s="91"/>
      <c r="EP1143" s="91"/>
      <c r="EQ1143" s="91"/>
      <c r="ER1143" s="91"/>
      <c r="ES1143" s="91"/>
      <c r="ET1143" s="91"/>
      <c r="EU1143" s="91"/>
      <c r="EV1143" s="91"/>
      <c r="EW1143" s="91"/>
      <c r="EX1143" s="91"/>
      <c r="EY1143" s="91"/>
      <c r="EZ1143" s="91"/>
      <c r="FA1143" s="91"/>
      <c r="FB1143" s="91"/>
      <c r="FC1143" s="91"/>
      <c r="FD1143" s="91"/>
      <c r="FE1143" s="91"/>
      <c r="FF1143" s="91"/>
      <c r="FG1143" s="91"/>
      <c r="FH1143" s="91"/>
      <c r="FI1143" s="91"/>
      <c r="FJ1143" s="91"/>
      <c r="FK1143" s="91"/>
      <c r="FL1143" s="91"/>
      <c r="FM1143" s="91"/>
      <c r="FN1143" s="91"/>
      <c r="FO1143" s="91"/>
      <c r="FP1143" s="91"/>
      <c r="FQ1143" s="91"/>
      <c r="FR1143" s="91"/>
      <c r="FS1143" s="91"/>
      <c r="FT1143" s="91"/>
      <c r="FU1143" s="91"/>
      <c r="FV1143" s="91"/>
      <c r="FW1143" s="91"/>
      <c r="FX1143" s="91"/>
      <c r="FY1143" s="91"/>
      <c r="FZ1143" s="91"/>
      <c r="GA1143" s="91"/>
      <c r="GB1143" s="91"/>
      <c r="GC1143" s="91"/>
      <c r="GD1143" s="91"/>
      <c r="GE1143" s="91"/>
      <c r="GF1143" s="91"/>
      <c r="GG1143" s="91"/>
      <c r="GH1143" s="91"/>
      <c r="GI1143" s="91"/>
      <c r="GJ1143" s="91"/>
      <c r="GK1143" s="91"/>
      <c r="GL1143" s="91"/>
      <c r="GM1143" s="91"/>
      <c r="GN1143" s="91"/>
      <c r="GO1143" s="91"/>
      <c r="GP1143" s="91"/>
      <c r="GQ1143" s="91"/>
      <c r="GR1143" s="91"/>
      <c r="GS1143" s="91"/>
      <c r="GT1143" s="91"/>
      <c r="GU1143" s="91"/>
      <c r="GV1143" s="91"/>
      <c r="GW1143" s="91"/>
      <c r="GX1143" s="91"/>
      <c r="GY1143" s="91"/>
    </row>
    <row r="1144" spans="1:207" s="118" customFormat="1" ht="30" customHeight="1" x14ac:dyDescent="0.25">
      <c r="A1144" s="171">
        <v>796</v>
      </c>
      <c r="B1144" s="245" t="s">
        <v>1330</v>
      </c>
      <c r="C1144" s="241">
        <v>1977</v>
      </c>
      <c r="D1144" s="241" t="s">
        <v>201</v>
      </c>
      <c r="E1144" s="241" t="s">
        <v>20</v>
      </c>
      <c r="F1144" s="248">
        <v>9</v>
      </c>
      <c r="G1144" s="248">
        <v>1</v>
      </c>
      <c r="H1144" s="41">
        <v>3443</v>
      </c>
      <c r="I1144" s="130">
        <v>0</v>
      </c>
      <c r="J1144" s="41">
        <v>3443</v>
      </c>
      <c r="K1144" s="257">
        <f>L1144+M1144+N1144+O1144</f>
        <v>3664964.9</v>
      </c>
      <c r="L1144" s="39">
        <v>0</v>
      </c>
      <c r="M1144" s="39">
        <v>0</v>
      </c>
      <c r="N1144" s="39">
        <v>0</v>
      </c>
      <c r="O1144" s="249">
        <f>'[1]Прод. прилож (2)'!$D$853</f>
        <v>3664964.9</v>
      </c>
      <c r="P1144" s="41">
        <f t="shared" ref="P1144:P1145" si="348">K1144/H1144</f>
        <v>1064.4684577403427</v>
      </c>
      <c r="Q1144" s="257">
        <v>9673</v>
      </c>
      <c r="R1144" s="57" t="s">
        <v>92</v>
      </c>
      <c r="S1144" s="92"/>
      <c r="T1144" s="91"/>
      <c r="U1144" s="91"/>
      <c r="V1144" s="91"/>
      <c r="W1144" s="91"/>
      <c r="X1144" s="91"/>
      <c r="Y1144" s="91"/>
      <c r="Z1144" s="91"/>
      <c r="AA1144" s="91"/>
      <c r="AB1144" s="91"/>
      <c r="AC1144" s="91"/>
      <c r="AD1144" s="91"/>
      <c r="AE1144" s="91"/>
      <c r="AF1144" s="91"/>
      <c r="AG1144" s="91"/>
      <c r="AH1144" s="91"/>
      <c r="AI1144" s="91"/>
      <c r="AJ1144" s="91"/>
      <c r="AK1144" s="91"/>
      <c r="AL1144" s="91"/>
      <c r="AM1144" s="91"/>
      <c r="AN1144" s="91"/>
      <c r="AO1144" s="91"/>
      <c r="AP1144" s="91"/>
      <c r="AQ1144" s="91"/>
      <c r="AR1144" s="91"/>
      <c r="AS1144" s="91"/>
      <c r="AT1144" s="91"/>
      <c r="AU1144" s="91"/>
      <c r="AV1144" s="91"/>
      <c r="AW1144" s="91"/>
      <c r="AX1144" s="91"/>
      <c r="AY1144" s="91"/>
      <c r="AZ1144" s="91"/>
      <c r="BA1144" s="91"/>
      <c r="BB1144" s="91"/>
      <c r="BC1144" s="91"/>
      <c r="BD1144" s="91"/>
      <c r="BE1144" s="91"/>
      <c r="BF1144" s="91"/>
      <c r="BG1144" s="91"/>
      <c r="BH1144" s="91"/>
      <c r="BI1144" s="91"/>
      <c r="BJ1144" s="91"/>
      <c r="BK1144" s="91"/>
      <c r="BL1144" s="91"/>
      <c r="BM1144" s="91"/>
      <c r="BN1144" s="91"/>
      <c r="BO1144" s="91"/>
      <c r="BP1144" s="91"/>
      <c r="BQ1144" s="91"/>
      <c r="BR1144" s="91"/>
      <c r="BS1144" s="91"/>
      <c r="BT1144" s="91"/>
      <c r="BU1144" s="91"/>
      <c r="BV1144" s="91"/>
      <c r="BW1144" s="91"/>
      <c r="BX1144" s="91"/>
      <c r="BY1144" s="91"/>
      <c r="BZ1144" s="91"/>
      <c r="CA1144" s="91"/>
      <c r="CB1144" s="91"/>
      <c r="CC1144" s="91"/>
      <c r="CD1144" s="91"/>
      <c r="CE1144" s="91"/>
      <c r="CF1144" s="91"/>
      <c r="CG1144" s="91"/>
      <c r="CH1144" s="91"/>
      <c r="CI1144" s="91"/>
      <c r="CJ1144" s="91"/>
      <c r="CK1144" s="91"/>
      <c r="CL1144" s="91"/>
      <c r="CM1144" s="91"/>
      <c r="CN1144" s="91"/>
      <c r="CO1144" s="91"/>
      <c r="CP1144" s="91"/>
      <c r="CQ1144" s="91"/>
      <c r="CR1144" s="91"/>
      <c r="CS1144" s="91"/>
      <c r="CT1144" s="91"/>
      <c r="CU1144" s="91"/>
      <c r="CV1144" s="91"/>
      <c r="CW1144" s="91"/>
      <c r="CX1144" s="91"/>
      <c r="CY1144" s="91"/>
      <c r="CZ1144" s="91"/>
      <c r="DA1144" s="91"/>
      <c r="DB1144" s="91"/>
      <c r="DC1144" s="91"/>
      <c r="DD1144" s="91"/>
      <c r="DE1144" s="91"/>
      <c r="DF1144" s="91"/>
      <c r="DG1144" s="91"/>
      <c r="DH1144" s="91"/>
      <c r="DI1144" s="91"/>
      <c r="DJ1144" s="91"/>
      <c r="DK1144" s="91"/>
      <c r="DL1144" s="91"/>
      <c r="DM1144" s="91"/>
      <c r="DN1144" s="91"/>
      <c r="DO1144" s="91"/>
      <c r="DP1144" s="91"/>
      <c r="DQ1144" s="91"/>
      <c r="DR1144" s="91"/>
      <c r="DS1144" s="91"/>
      <c r="DT1144" s="91"/>
      <c r="DU1144" s="91"/>
      <c r="DV1144" s="91"/>
      <c r="DW1144" s="91"/>
      <c r="DX1144" s="91"/>
      <c r="DY1144" s="91"/>
      <c r="DZ1144" s="91"/>
      <c r="EA1144" s="91"/>
      <c r="EB1144" s="91"/>
      <c r="EC1144" s="91"/>
      <c r="ED1144" s="91"/>
      <c r="EE1144" s="91"/>
      <c r="EF1144" s="91"/>
      <c r="EG1144" s="91"/>
      <c r="EH1144" s="91"/>
      <c r="EI1144" s="91"/>
      <c r="EJ1144" s="91"/>
      <c r="EK1144" s="91"/>
      <c r="EL1144" s="91"/>
      <c r="EM1144" s="91"/>
      <c r="EN1144" s="91"/>
      <c r="EO1144" s="91"/>
      <c r="EP1144" s="91"/>
      <c r="EQ1144" s="91"/>
      <c r="ER1144" s="91"/>
      <c r="ES1144" s="91"/>
      <c r="ET1144" s="91"/>
      <c r="EU1144" s="91"/>
      <c r="EV1144" s="91"/>
      <c r="EW1144" s="91"/>
      <c r="EX1144" s="91"/>
      <c r="EY1144" s="91"/>
      <c r="EZ1144" s="91"/>
      <c r="FA1144" s="91"/>
      <c r="FB1144" s="91"/>
      <c r="FC1144" s="91"/>
      <c r="FD1144" s="91"/>
      <c r="FE1144" s="91"/>
      <c r="FF1144" s="91"/>
      <c r="FG1144" s="91"/>
      <c r="FH1144" s="91"/>
      <c r="FI1144" s="91"/>
      <c r="FJ1144" s="91"/>
      <c r="FK1144" s="91"/>
      <c r="FL1144" s="91"/>
      <c r="FM1144" s="91"/>
      <c r="FN1144" s="91"/>
      <c r="FO1144" s="91"/>
      <c r="FP1144" s="91"/>
      <c r="FQ1144" s="91"/>
      <c r="FR1144" s="91"/>
      <c r="FS1144" s="91"/>
      <c r="FT1144" s="91"/>
      <c r="FU1144" s="91"/>
      <c r="FV1144" s="91"/>
      <c r="FW1144" s="91"/>
      <c r="FX1144" s="91"/>
      <c r="FY1144" s="91"/>
      <c r="FZ1144" s="91"/>
      <c r="GA1144" s="91"/>
      <c r="GB1144" s="91"/>
      <c r="GC1144" s="91"/>
      <c r="GD1144" s="91"/>
      <c r="GE1144" s="91"/>
      <c r="GF1144" s="91"/>
      <c r="GG1144" s="91"/>
      <c r="GH1144" s="91"/>
      <c r="GI1144" s="91"/>
      <c r="GJ1144" s="91"/>
      <c r="GK1144" s="91"/>
      <c r="GL1144" s="91"/>
      <c r="GM1144" s="91"/>
      <c r="GN1144" s="91"/>
      <c r="GO1144" s="91"/>
      <c r="GP1144" s="91"/>
      <c r="GQ1144" s="91"/>
      <c r="GR1144" s="91"/>
      <c r="GS1144" s="91"/>
      <c r="GT1144" s="91"/>
      <c r="GU1144" s="91"/>
      <c r="GV1144" s="91"/>
      <c r="GW1144" s="91"/>
      <c r="GX1144" s="91"/>
      <c r="GY1144" s="91"/>
    </row>
    <row r="1145" spans="1:207" s="118" customFormat="1" ht="30" customHeight="1" x14ac:dyDescent="0.25">
      <c r="A1145" s="337">
        <v>797</v>
      </c>
      <c r="B1145" s="245" t="s">
        <v>1370</v>
      </c>
      <c r="C1145" s="241">
        <v>1988</v>
      </c>
      <c r="D1145" s="241" t="s">
        <v>201</v>
      </c>
      <c r="E1145" s="241" t="s">
        <v>22</v>
      </c>
      <c r="F1145" s="248">
        <v>9</v>
      </c>
      <c r="G1145" s="248">
        <v>4</v>
      </c>
      <c r="H1145" s="41">
        <v>5853.33</v>
      </c>
      <c r="I1145" s="130">
        <v>0</v>
      </c>
      <c r="J1145" s="41">
        <v>5853.33</v>
      </c>
      <c r="K1145" s="257">
        <f>L1145+M1145+N1145+O1145</f>
        <v>6681463.2000000002</v>
      </c>
      <c r="L1145" s="39">
        <v>0</v>
      </c>
      <c r="M1145" s="39">
        <v>0</v>
      </c>
      <c r="N1145" s="39">
        <v>0</v>
      </c>
      <c r="O1145" s="249">
        <f>'[1]Прод. прилож (2)'!$D$854</f>
        <v>6681463.2000000002</v>
      </c>
      <c r="P1145" s="41">
        <f t="shared" si="348"/>
        <v>1141.4806956040409</v>
      </c>
      <c r="Q1145" s="257">
        <v>9673</v>
      </c>
      <c r="R1145" s="57" t="s">
        <v>92</v>
      </c>
      <c r="S1145" s="92"/>
      <c r="T1145" s="91"/>
      <c r="U1145" s="91"/>
      <c r="V1145" s="91"/>
      <c r="W1145" s="91"/>
      <c r="X1145" s="91"/>
      <c r="Y1145" s="91"/>
      <c r="Z1145" s="91"/>
      <c r="AA1145" s="91"/>
      <c r="AB1145" s="91"/>
      <c r="AC1145" s="91"/>
      <c r="AD1145" s="91"/>
      <c r="AE1145" s="91"/>
      <c r="AF1145" s="91"/>
      <c r="AG1145" s="91"/>
      <c r="AH1145" s="91"/>
      <c r="AI1145" s="91"/>
      <c r="AJ1145" s="91"/>
      <c r="AK1145" s="91"/>
      <c r="AL1145" s="91"/>
      <c r="AM1145" s="91"/>
      <c r="AN1145" s="91"/>
      <c r="AO1145" s="91"/>
      <c r="AP1145" s="91"/>
      <c r="AQ1145" s="91"/>
      <c r="AR1145" s="91"/>
      <c r="AS1145" s="91"/>
      <c r="AT1145" s="91"/>
      <c r="AU1145" s="91"/>
      <c r="AV1145" s="91"/>
      <c r="AW1145" s="91"/>
      <c r="AX1145" s="91"/>
      <c r="AY1145" s="91"/>
      <c r="AZ1145" s="91"/>
      <c r="BA1145" s="91"/>
      <c r="BB1145" s="91"/>
      <c r="BC1145" s="91"/>
      <c r="BD1145" s="91"/>
      <c r="BE1145" s="91"/>
      <c r="BF1145" s="91"/>
      <c r="BG1145" s="91"/>
      <c r="BH1145" s="91"/>
      <c r="BI1145" s="91"/>
      <c r="BJ1145" s="91"/>
      <c r="BK1145" s="91"/>
      <c r="BL1145" s="91"/>
      <c r="BM1145" s="91"/>
      <c r="BN1145" s="91"/>
      <c r="BO1145" s="91"/>
      <c r="BP1145" s="91"/>
      <c r="BQ1145" s="91"/>
      <c r="BR1145" s="91"/>
      <c r="BS1145" s="91"/>
      <c r="BT1145" s="91"/>
      <c r="BU1145" s="91"/>
      <c r="BV1145" s="91"/>
      <c r="BW1145" s="91"/>
      <c r="BX1145" s="91"/>
      <c r="BY1145" s="91"/>
      <c r="BZ1145" s="91"/>
      <c r="CA1145" s="91"/>
      <c r="CB1145" s="91"/>
      <c r="CC1145" s="91"/>
      <c r="CD1145" s="91"/>
      <c r="CE1145" s="91"/>
      <c r="CF1145" s="91"/>
      <c r="CG1145" s="91"/>
      <c r="CH1145" s="91"/>
      <c r="CI1145" s="91"/>
      <c r="CJ1145" s="91"/>
      <c r="CK1145" s="91"/>
      <c r="CL1145" s="91"/>
      <c r="CM1145" s="91"/>
      <c r="CN1145" s="91"/>
      <c r="CO1145" s="91"/>
      <c r="CP1145" s="91"/>
      <c r="CQ1145" s="91"/>
      <c r="CR1145" s="91"/>
      <c r="CS1145" s="91"/>
      <c r="CT1145" s="91"/>
      <c r="CU1145" s="91"/>
      <c r="CV1145" s="91"/>
      <c r="CW1145" s="91"/>
      <c r="CX1145" s="91"/>
      <c r="CY1145" s="91"/>
      <c r="CZ1145" s="91"/>
      <c r="DA1145" s="91"/>
      <c r="DB1145" s="91"/>
      <c r="DC1145" s="91"/>
      <c r="DD1145" s="91"/>
      <c r="DE1145" s="91"/>
      <c r="DF1145" s="91"/>
      <c r="DG1145" s="91"/>
      <c r="DH1145" s="91"/>
      <c r="DI1145" s="91"/>
      <c r="DJ1145" s="91"/>
      <c r="DK1145" s="91"/>
      <c r="DL1145" s="91"/>
      <c r="DM1145" s="91"/>
      <c r="DN1145" s="91"/>
      <c r="DO1145" s="91"/>
      <c r="DP1145" s="91"/>
      <c r="DQ1145" s="91"/>
      <c r="DR1145" s="91"/>
      <c r="DS1145" s="91"/>
      <c r="DT1145" s="91"/>
      <c r="DU1145" s="91"/>
      <c r="DV1145" s="91"/>
      <c r="DW1145" s="91"/>
      <c r="DX1145" s="91"/>
      <c r="DY1145" s="91"/>
      <c r="DZ1145" s="91"/>
      <c r="EA1145" s="91"/>
      <c r="EB1145" s="91"/>
      <c r="EC1145" s="91"/>
      <c r="ED1145" s="91"/>
      <c r="EE1145" s="91"/>
      <c r="EF1145" s="91"/>
      <c r="EG1145" s="91"/>
      <c r="EH1145" s="91"/>
      <c r="EI1145" s="91"/>
      <c r="EJ1145" s="91"/>
      <c r="EK1145" s="91"/>
      <c r="EL1145" s="91"/>
      <c r="EM1145" s="91"/>
      <c r="EN1145" s="91"/>
      <c r="EO1145" s="91"/>
      <c r="EP1145" s="91"/>
      <c r="EQ1145" s="91"/>
      <c r="ER1145" s="91"/>
      <c r="ES1145" s="91"/>
      <c r="ET1145" s="91"/>
      <c r="EU1145" s="91"/>
      <c r="EV1145" s="91"/>
      <c r="EW1145" s="91"/>
      <c r="EX1145" s="91"/>
      <c r="EY1145" s="91"/>
      <c r="EZ1145" s="91"/>
      <c r="FA1145" s="91"/>
      <c r="FB1145" s="91"/>
      <c r="FC1145" s="91"/>
      <c r="FD1145" s="91"/>
      <c r="FE1145" s="91"/>
      <c r="FF1145" s="91"/>
      <c r="FG1145" s="91"/>
      <c r="FH1145" s="91"/>
      <c r="FI1145" s="91"/>
      <c r="FJ1145" s="91"/>
      <c r="FK1145" s="91"/>
      <c r="FL1145" s="91"/>
      <c r="FM1145" s="91"/>
      <c r="FN1145" s="91"/>
      <c r="FO1145" s="91"/>
      <c r="FP1145" s="91"/>
      <c r="FQ1145" s="91"/>
      <c r="FR1145" s="91"/>
      <c r="FS1145" s="91"/>
      <c r="FT1145" s="91"/>
      <c r="FU1145" s="91"/>
      <c r="FV1145" s="91"/>
      <c r="FW1145" s="91"/>
      <c r="FX1145" s="91"/>
      <c r="FY1145" s="91"/>
      <c r="FZ1145" s="91"/>
      <c r="GA1145" s="91"/>
      <c r="GB1145" s="91"/>
      <c r="GC1145" s="91"/>
      <c r="GD1145" s="91"/>
      <c r="GE1145" s="91"/>
      <c r="GF1145" s="91"/>
      <c r="GG1145" s="91"/>
      <c r="GH1145" s="91"/>
      <c r="GI1145" s="91"/>
      <c r="GJ1145" s="91"/>
      <c r="GK1145" s="91"/>
      <c r="GL1145" s="91"/>
      <c r="GM1145" s="91"/>
      <c r="GN1145" s="91"/>
      <c r="GO1145" s="91"/>
      <c r="GP1145" s="91"/>
      <c r="GQ1145" s="91"/>
      <c r="GR1145" s="91"/>
      <c r="GS1145" s="91"/>
      <c r="GT1145" s="91"/>
      <c r="GU1145" s="91"/>
      <c r="GV1145" s="91"/>
      <c r="GW1145" s="91"/>
      <c r="GX1145" s="91"/>
      <c r="GY1145" s="91"/>
    </row>
    <row r="1146" spans="1:207" s="118" customFormat="1" ht="30" customHeight="1" x14ac:dyDescent="0.25">
      <c r="A1146" s="337">
        <v>798</v>
      </c>
      <c r="B1146" s="245" t="s">
        <v>1072</v>
      </c>
      <c r="C1146" s="47">
        <v>1994</v>
      </c>
      <c r="D1146" s="241" t="s">
        <v>201</v>
      </c>
      <c r="E1146" s="47" t="s">
        <v>20</v>
      </c>
      <c r="F1146" s="26">
        <v>9</v>
      </c>
      <c r="G1146" s="26">
        <v>1</v>
      </c>
      <c r="H1146" s="39">
        <v>7548.8</v>
      </c>
      <c r="I1146" s="124">
        <v>208.9</v>
      </c>
      <c r="J1146" s="41">
        <v>4350.8</v>
      </c>
      <c r="K1146" s="257">
        <f t="shared" si="338"/>
        <v>6157648.9199999999</v>
      </c>
      <c r="L1146" s="249">
        <v>0</v>
      </c>
      <c r="M1146" s="249">
        <v>0</v>
      </c>
      <c r="N1146" s="249">
        <v>0</v>
      </c>
      <c r="O1146" s="39">
        <f>'[1]Прод. прилож (2)'!$D$855</f>
        <v>6157648.9199999999</v>
      </c>
      <c r="P1146" s="249">
        <f t="shared" si="341"/>
        <v>815.71228804578209</v>
      </c>
      <c r="Q1146" s="41">
        <v>9673</v>
      </c>
      <c r="R1146" s="57" t="s">
        <v>92</v>
      </c>
      <c r="S1146" s="46"/>
      <c r="T1146" s="15"/>
      <c r="U1146" s="15"/>
    </row>
    <row r="1147" spans="1:207" s="118" customFormat="1" ht="30" customHeight="1" x14ac:dyDescent="0.25">
      <c r="A1147" s="419">
        <v>799</v>
      </c>
      <c r="B1147" s="370" t="s">
        <v>530</v>
      </c>
      <c r="C1147" s="374">
        <v>1959</v>
      </c>
      <c r="D1147" s="374" t="s">
        <v>201</v>
      </c>
      <c r="E1147" s="374" t="s">
        <v>20</v>
      </c>
      <c r="F1147" s="413">
        <v>5</v>
      </c>
      <c r="G1147" s="413">
        <v>2</v>
      </c>
      <c r="H1147" s="415">
        <v>1980.2</v>
      </c>
      <c r="I1147" s="417">
        <v>277.16000000000003</v>
      </c>
      <c r="J1147" s="415">
        <v>1338.7</v>
      </c>
      <c r="K1147" s="257">
        <f t="shared" ref="K1147" si="349">SUM(L1147:O1147)</f>
        <v>13940328.640000001</v>
      </c>
      <c r="L1147" s="249">
        <v>0</v>
      </c>
      <c r="M1147" s="249">
        <v>0</v>
      </c>
      <c r="N1147" s="249">
        <v>0</v>
      </c>
      <c r="O1147" s="39">
        <f>'[1]Прод. прилож (2)'!$D$295</f>
        <v>13940328.640000001</v>
      </c>
      <c r="P1147" s="249">
        <f t="shared" ref="P1147" si="350">K1147/H1147</f>
        <v>7039.8589233410767</v>
      </c>
      <c r="Q1147" s="41">
        <v>9673</v>
      </c>
      <c r="R1147" s="57" t="s">
        <v>91</v>
      </c>
      <c r="S1147" s="147"/>
      <c r="T1147" s="15"/>
      <c r="U1147" s="15"/>
      <c r="V1147" s="15"/>
      <c r="W1147" s="15"/>
      <c r="X1147" s="15"/>
      <c r="Y1147" s="15"/>
      <c r="Z1147" s="15"/>
      <c r="AA1147" s="15"/>
      <c r="AB1147" s="15"/>
      <c r="AC1147" s="15"/>
      <c r="AD1147" s="15"/>
      <c r="AE1147" s="15"/>
      <c r="AF1147" s="15"/>
      <c r="AG1147" s="15"/>
      <c r="AH1147" s="15"/>
      <c r="AI1147" s="15"/>
      <c r="AJ1147" s="15"/>
      <c r="AK1147" s="15"/>
      <c r="AL1147" s="15"/>
      <c r="AM1147" s="15"/>
      <c r="AN1147" s="15"/>
      <c r="AO1147" s="15"/>
      <c r="AP1147" s="15"/>
      <c r="AQ1147" s="15"/>
      <c r="AR1147" s="15"/>
      <c r="AS1147" s="15"/>
      <c r="AT1147" s="15"/>
      <c r="AU1147" s="15"/>
      <c r="AV1147" s="15"/>
      <c r="AW1147" s="15"/>
      <c r="AX1147" s="15"/>
      <c r="AY1147" s="15"/>
      <c r="AZ1147" s="15"/>
      <c r="BA1147" s="15"/>
      <c r="BB1147" s="15"/>
      <c r="BC1147" s="15"/>
      <c r="BD1147" s="15"/>
      <c r="BE1147" s="15"/>
      <c r="BF1147" s="15"/>
      <c r="BG1147" s="15"/>
      <c r="BH1147" s="15"/>
      <c r="BI1147" s="15"/>
      <c r="BJ1147" s="15"/>
      <c r="BK1147" s="15"/>
      <c r="BL1147" s="15"/>
      <c r="BM1147" s="15"/>
      <c r="BN1147" s="15"/>
      <c r="BO1147" s="15"/>
      <c r="BP1147" s="15"/>
      <c r="BQ1147" s="15"/>
      <c r="BR1147" s="15"/>
      <c r="BS1147" s="15"/>
      <c r="BT1147" s="15"/>
      <c r="BU1147" s="15"/>
      <c r="BV1147" s="15"/>
      <c r="BW1147" s="15"/>
      <c r="BX1147" s="15"/>
      <c r="BY1147" s="15"/>
      <c r="BZ1147" s="15"/>
      <c r="CA1147" s="15"/>
      <c r="CB1147" s="15"/>
      <c r="CC1147" s="15"/>
      <c r="CD1147" s="15"/>
      <c r="CE1147" s="15"/>
      <c r="CF1147" s="15"/>
      <c r="CG1147" s="15"/>
      <c r="CH1147" s="15"/>
      <c r="CI1147" s="15"/>
      <c r="CJ1147" s="15"/>
      <c r="CK1147" s="15"/>
      <c r="CL1147" s="15"/>
      <c r="CM1147" s="15"/>
      <c r="CN1147" s="15"/>
      <c r="CO1147" s="15"/>
      <c r="CP1147" s="15"/>
      <c r="CQ1147" s="15"/>
      <c r="CR1147" s="15"/>
      <c r="CS1147" s="15"/>
      <c r="CT1147" s="15"/>
      <c r="CU1147" s="15"/>
      <c r="CV1147" s="15"/>
      <c r="CW1147" s="15"/>
      <c r="CX1147" s="15"/>
      <c r="CY1147" s="15"/>
      <c r="CZ1147" s="15"/>
      <c r="DA1147" s="15"/>
      <c r="DB1147" s="15"/>
      <c r="DC1147" s="15"/>
      <c r="DD1147" s="15"/>
      <c r="DE1147" s="15"/>
      <c r="DF1147" s="15"/>
      <c r="DG1147" s="15"/>
      <c r="DH1147" s="15"/>
      <c r="DI1147" s="15"/>
      <c r="DJ1147" s="15"/>
      <c r="DK1147" s="15"/>
      <c r="DL1147" s="15"/>
      <c r="DM1147" s="15"/>
      <c r="DN1147" s="15"/>
      <c r="DO1147" s="15"/>
      <c r="DP1147" s="15"/>
      <c r="DQ1147" s="15"/>
      <c r="DR1147" s="15"/>
      <c r="DS1147" s="15"/>
      <c r="DT1147" s="15"/>
      <c r="DU1147" s="15"/>
      <c r="DV1147" s="15"/>
      <c r="DW1147" s="15"/>
      <c r="DX1147" s="15"/>
      <c r="DY1147" s="15"/>
      <c r="DZ1147" s="15"/>
      <c r="EA1147" s="15"/>
      <c r="EB1147" s="15"/>
      <c r="EC1147" s="15"/>
      <c r="ED1147" s="15"/>
      <c r="EE1147" s="15"/>
      <c r="EF1147" s="15"/>
      <c r="EG1147" s="15"/>
      <c r="EH1147" s="15"/>
      <c r="EI1147" s="15"/>
      <c r="EJ1147" s="15"/>
      <c r="EK1147" s="15"/>
      <c r="EL1147" s="15"/>
      <c r="EM1147" s="15"/>
      <c r="EN1147" s="15"/>
      <c r="EO1147" s="15"/>
      <c r="EP1147" s="15"/>
      <c r="EQ1147" s="15"/>
      <c r="ER1147" s="15"/>
      <c r="ES1147" s="15"/>
      <c r="ET1147" s="15"/>
      <c r="EU1147" s="15"/>
      <c r="EV1147" s="15"/>
      <c r="EW1147" s="15"/>
      <c r="EX1147" s="15"/>
      <c r="EY1147" s="15"/>
      <c r="EZ1147" s="15"/>
      <c r="FA1147" s="15"/>
      <c r="FB1147" s="15"/>
      <c r="FC1147" s="15"/>
      <c r="FD1147" s="15"/>
      <c r="FE1147" s="15"/>
      <c r="FF1147" s="15"/>
      <c r="FG1147" s="15"/>
      <c r="FH1147" s="15"/>
      <c r="FI1147" s="15"/>
      <c r="FJ1147" s="15"/>
      <c r="FK1147" s="15"/>
      <c r="FL1147" s="15"/>
      <c r="FM1147" s="15"/>
      <c r="FN1147" s="15"/>
      <c r="FO1147" s="15"/>
      <c r="FP1147" s="15"/>
      <c r="FQ1147" s="15"/>
      <c r="FR1147" s="15"/>
      <c r="FS1147" s="15"/>
      <c r="FT1147" s="15"/>
      <c r="FU1147" s="15"/>
      <c r="FV1147" s="15"/>
      <c r="FW1147" s="15"/>
      <c r="FX1147" s="15"/>
      <c r="FY1147" s="15"/>
      <c r="FZ1147" s="15"/>
      <c r="GA1147" s="15"/>
      <c r="GB1147" s="15"/>
      <c r="GC1147" s="15"/>
      <c r="GD1147" s="15"/>
      <c r="GE1147" s="15"/>
      <c r="GF1147" s="15"/>
      <c r="GG1147" s="15"/>
      <c r="GH1147" s="15"/>
      <c r="GI1147" s="15"/>
      <c r="GJ1147" s="15"/>
      <c r="GK1147" s="15"/>
      <c r="GL1147" s="15"/>
      <c r="GM1147" s="15"/>
      <c r="GN1147" s="15"/>
      <c r="GO1147" s="15"/>
      <c r="GP1147" s="15"/>
      <c r="GQ1147" s="15"/>
      <c r="GR1147" s="15"/>
      <c r="GS1147" s="15"/>
      <c r="GT1147" s="15"/>
      <c r="GU1147" s="15"/>
      <c r="GV1147" s="15"/>
      <c r="GW1147" s="15"/>
      <c r="GX1147" s="15"/>
      <c r="GY1147" s="15"/>
    </row>
    <row r="1148" spans="1:207" s="118" customFormat="1" ht="30" customHeight="1" x14ac:dyDescent="0.25">
      <c r="A1148" s="420"/>
      <c r="B1148" s="371"/>
      <c r="C1148" s="375"/>
      <c r="D1148" s="375"/>
      <c r="E1148" s="375"/>
      <c r="F1148" s="414"/>
      <c r="G1148" s="414"/>
      <c r="H1148" s="416"/>
      <c r="I1148" s="418"/>
      <c r="J1148" s="416"/>
      <c r="K1148" s="257">
        <f t="shared" si="338"/>
        <v>375262.57</v>
      </c>
      <c r="L1148" s="249">
        <v>0</v>
      </c>
      <c r="M1148" s="249">
        <v>0</v>
      </c>
      <c r="N1148" s="249">
        <v>0</v>
      </c>
      <c r="O1148" s="39">
        <f>'[1]Прод. прилож (2)'!$D$856</f>
        <v>375262.57</v>
      </c>
      <c r="P1148" s="249">
        <f>K1148/H1147</f>
        <v>189.50740834259165</v>
      </c>
      <c r="Q1148" s="41">
        <v>9673</v>
      </c>
      <c r="R1148" s="57" t="s">
        <v>92</v>
      </c>
      <c r="S1148" s="46"/>
      <c r="T1148" s="15"/>
      <c r="U1148" s="15"/>
      <c r="V1148" s="15"/>
      <c r="W1148" s="15"/>
      <c r="X1148" s="15"/>
      <c r="Y1148" s="15"/>
      <c r="Z1148" s="15"/>
      <c r="AA1148" s="15"/>
      <c r="AB1148" s="15"/>
      <c r="AC1148" s="15"/>
      <c r="AD1148" s="15"/>
      <c r="AE1148" s="15"/>
      <c r="AF1148" s="15"/>
      <c r="AG1148" s="15"/>
      <c r="AH1148" s="15"/>
      <c r="AI1148" s="15"/>
      <c r="AJ1148" s="15"/>
      <c r="AK1148" s="15"/>
      <c r="AL1148" s="15"/>
      <c r="AM1148" s="15"/>
      <c r="AN1148" s="15"/>
      <c r="AO1148" s="15"/>
      <c r="AP1148" s="15"/>
      <c r="AQ1148" s="15"/>
      <c r="AR1148" s="15"/>
      <c r="AS1148" s="15"/>
      <c r="AT1148" s="15"/>
      <c r="AU1148" s="15"/>
      <c r="AV1148" s="15"/>
      <c r="AW1148" s="15"/>
      <c r="AX1148" s="15"/>
      <c r="AY1148" s="15"/>
      <c r="AZ1148" s="15"/>
      <c r="BA1148" s="15"/>
      <c r="BB1148" s="15"/>
      <c r="BC1148" s="15"/>
      <c r="BD1148" s="15"/>
      <c r="BE1148" s="15"/>
      <c r="BF1148" s="15"/>
      <c r="BG1148" s="15"/>
      <c r="BH1148" s="15"/>
      <c r="BI1148" s="15"/>
      <c r="BJ1148" s="15"/>
      <c r="BK1148" s="15"/>
      <c r="BL1148" s="15"/>
      <c r="BM1148" s="15"/>
      <c r="BN1148" s="15"/>
      <c r="BO1148" s="15"/>
      <c r="BP1148" s="15"/>
      <c r="BQ1148" s="15"/>
      <c r="BR1148" s="15"/>
      <c r="BS1148" s="15"/>
      <c r="BT1148" s="15"/>
      <c r="BU1148" s="15"/>
      <c r="BV1148" s="15"/>
      <c r="BW1148" s="15"/>
      <c r="BX1148" s="15"/>
      <c r="BY1148" s="15"/>
      <c r="BZ1148" s="15"/>
      <c r="CA1148" s="15"/>
      <c r="CB1148" s="15"/>
      <c r="CC1148" s="15"/>
      <c r="CD1148" s="15"/>
      <c r="CE1148" s="15"/>
      <c r="CF1148" s="15"/>
      <c r="CG1148" s="15"/>
      <c r="CH1148" s="15"/>
      <c r="CI1148" s="15"/>
      <c r="CJ1148" s="15"/>
      <c r="CK1148" s="15"/>
      <c r="CL1148" s="15"/>
      <c r="CM1148" s="15"/>
      <c r="CN1148" s="15"/>
      <c r="CO1148" s="15"/>
      <c r="CP1148" s="15"/>
      <c r="CQ1148" s="15"/>
      <c r="CR1148" s="15"/>
      <c r="CS1148" s="15"/>
      <c r="CT1148" s="15"/>
      <c r="CU1148" s="15"/>
      <c r="CV1148" s="15"/>
      <c r="CW1148" s="15"/>
      <c r="CX1148" s="15"/>
      <c r="CY1148" s="15"/>
      <c r="CZ1148" s="15"/>
      <c r="DA1148" s="15"/>
      <c r="DB1148" s="15"/>
      <c r="DC1148" s="15"/>
      <c r="DD1148" s="15"/>
      <c r="DE1148" s="15"/>
      <c r="DF1148" s="15"/>
      <c r="DG1148" s="15"/>
      <c r="DH1148" s="15"/>
      <c r="DI1148" s="15"/>
      <c r="DJ1148" s="15"/>
      <c r="DK1148" s="15"/>
      <c r="DL1148" s="15"/>
      <c r="DM1148" s="15"/>
      <c r="DN1148" s="15"/>
      <c r="DO1148" s="15"/>
      <c r="DP1148" s="15"/>
      <c r="DQ1148" s="15"/>
      <c r="DR1148" s="15"/>
      <c r="DS1148" s="15"/>
      <c r="DT1148" s="15"/>
      <c r="DU1148" s="15"/>
      <c r="DV1148" s="15"/>
      <c r="DW1148" s="15"/>
      <c r="DX1148" s="15"/>
      <c r="DY1148" s="15"/>
      <c r="DZ1148" s="15"/>
      <c r="EA1148" s="15"/>
      <c r="EB1148" s="15"/>
      <c r="EC1148" s="15"/>
      <c r="ED1148" s="15"/>
      <c r="EE1148" s="15"/>
      <c r="EF1148" s="15"/>
      <c r="EG1148" s="15"/>
      <c r="EH1148" s="15"/>
      <c r="EI1148" s="15"/>
      <c r="EJ1148" s="15"/>
      <c r="EK1148" s="15"/>
      <c r="EL1148" s="15"/>
      <c r="EM1148" s="15"/>
      <c r="EN1148" s="15"/>
      <c r="EO1148" s="15"/>
      <c r="EP1148" s="15"/>
      <c r="EQ1148" s="15"/>
      <c r="ER1148" s="15"/>
      <c r="ES1148" s="15"/>
      <c r="ET1148" s="15"/>
      <c r="EU1148" s="15"/>
      <c r="EV1148" s="15"/>
      <c r="EW1148" s="15"/>
      <c r="EX1148" s="15"/>
      <c r="EY1148" s="15"/>
      <c r="EZ1148" s="15"/>
      <c r="FA1148" s="15"/>
      <c r="FB1148" s="15"/>
      <c r="FC1148" s="15"/>
      <c r="FD1148" s="15"/>
      <c r="FE1148" s="15"/>
      <c r="FF1148" s="15"/>
      <c r="FG1148" s="15"/>
      <c r="FH1148" s="15"/>
      <c r="FI1148" s="15"/>
      <c r="FJ1148" s="15"/>
      <c r="FK1148" s="15"/>
      <c r="FL1148" s="15"/>
      <c r="FM1148" s="15"/>
      <c r="FN1148" s="15"/>
      <c r="FO1148" s="15"/>
      <c r="FP1148" s="15"/>
      <c r="FQ1148" s="15"/>
      <c r="FR1148" s="15"/>
      <c r="FS1148" s="15"/>
      <c r="FT1148" s="15"/>
      <c r="FU1148" s="15"/>
      <c r="FV1148" s="15"/>
      <c r="FW1148" s="15"/>
      <c r="FX1148" s="15"/>
      <c r="FY1148" s="15"/>
      <c r="FZ1148" s="15"/>
      <c r="GA1148" s="15"/>
      <c r="GB1148" s="15"/>
      <c r="GC1148" s="15"/>
      <c r="GD1148" s="15"/>
      <c r="GE1148" s="15"/>
      <c r="GF1148" s="15"/>
      <c r="GG1148" s="15"/>
      <c r="GH1148" s="15"/>
      <c r="GI1148" s="15"/>
      <c r="GJ1148" s="15"/>
      <c r="GK1148" s="15"/>
      <c r="GL1148" s="15"/>
      <c r="GM1148" s="15"/>
      <c r="GN1148" s="15"/>
      <c r="GO1148" s="15"/>
      <c r="GP1148" s="15"/>
      <c r="GQ1148" s="15"/>
      <c r="GR1148" s="15"/>
      <c r="GS1148" s="15"/>
      <c r="GT1148" s="15"/>
      <c r="GU1148" s="15"/>
      <c r="GV1148" s="15"/>
      <c r="GW1148" s="15"/>
      <c r="GX1148" s="15"/>
      <c r="GY1148" s="15"/>
    </row>
    <row r="1149" spans="1:207" s="118" customFormat="1" ht="30" customHeight="1" x14ac:dyDescent="0.25">
      <c r="A1149" s="171">
        <v>800</v>
      </c>
      <c r="B1149" s="245" t="s">
        <v>531</v>
      </c>
      <c r="C1149" s="47">
        <v>1941</v>
      </c>
      <c r="D1149" s="241" t="s">
        <v>201</v>
      </c>
      <c r="E1149" s="241" t="s">
        <v>20</v>
      </c>
      <c r="F1149" s="26">
        <v>4</v>
      </c>
      <c r="G1149" s="26">
        <v>3</v>
      </c>
      <c r="H1149" s="39">
        <f>I1149+J1149</f>
        <v>2677.29</v>
      </c>
      <c r="I1149" s="124">
        <v>477.1</v>
      </c>
      <c r="J1149" s="233">
        <v>2200.19</v>
      </c>
      <c r="K1149" s="257">
        <f t="shared" si="338"/>
        <v>39928.99</v>
      </c>
      <c r="L1149" s="249">
        <v>0</v>
      </c>
      <c r="M1149" s="249">
        <v>0</v>
      </c>
      <c r="N1149" s="249">
        <v>0</v>
      </c>
      <c r="O1149" s="39">
        <f>'[1]Прод. прилож (2)'!$D$857</f>
        <v>39928.99</v>
      </c>
      <c r="P1149" s="249">
        <f t="shared" si="341"/>
        <v>14.91395777073085</v>
      </c>
      <c r="Q1149" s="41">
        <v>9673</v>
      </c>
      <c r="R1149" s="57" t="s">
        <v>92</v>
      </c>
      <c r="S1149" s="46"/>
      <c r="T1149" s="15"/>
      <c r="U1149" s="15"/>
    </row>
    <row r="1150" spans="1:207" s="118" customFormat="1" ht="30" customHeight="1" x14ac:dyDescent="0.25">
      <c r="A1150" s="171">
        <v>801</v>
      </c>
      <c r="B1150" s="245" t="s">
        <v>1430</v>
      </c>
      <c r="C1150" s="47">
        <v>1946</v>
      </c>
      <c r="D1150" s="241" t="s">
        <v>201</v>
      </c>
      <c r="E1150" s="241" t="s">
        <v>20</v>
      </c>
      <c r="F1150" s="26">
        <v>4</v>
      </c>
      <c r="G1150" s="26">
        <v>6</v>
      </c>
      <c r="H1150" s="39">
        <v>6705.28</v>
      </c>
      <c r="I1150" s="124">
        <v>0</v>
      </c>
      <c r="J1150" s="233">
        <v>5145.75</v>
      </c>
      <c r="K1150" s="257">
        <f>SUM(L1150:O1150)</f>
        <v>18285350</v>
      </c>
      <c r="L1150" s="249">
        <v>0</v>
      </c>
      <c r="M1150" s="249">
        <v>0</v>
      </c>
      <c r="N1150" s="249">
        <v>0</v>
      </c>
      <c r="O1150" s="39">
        <f>'[1]Прод. прилож (2)'!$D$1526</f>
        <v>18285350</v>
      </c>
      <c r="P1150" s="249">
        <f>K1150/H1150</f>
        <v>2727.0076715662881</v>
      </c>
      <c r="Q1150" s="41">
        <v>9673</v>
      </c>
      <c r="R1150" s="57" t="s">
        <v>93</v>
      </c>
      <c r="S1150" s="46"/>
      <c r="T1150" s="15"/>
      <c r="U1150" s="15"/>
    </row>
    <row r="1151" spans="1:207" s="91" customFormat="1" ht="30" customHeight="1" x14ac:dyDescent="0.25">
      <c r="A1151" s="171">
        <v>802</v>
      </c>
      <c r="B1151" s="245" t="s">
        <v>1217</v>
      </c>
      <c r="C1151" s="247">
        <v>1960</v>
      </c>
      <c r="D1151" s="241" t="s">
        <v>201</v>
      </c>
      <c r="E1151" s="241" t="s">
        <v>20</v>
      </c>
      <c r="F1151" s="248">
        <v>5</v>
      </c>
      <c r="G1151" s="248">
        <v>9</v>
      </c>
      <c r="H1151" s="41">
        <v>10097.799999999999</v>
      </c>
      <c r="I1151" s="233">
        <v>1803.7</v>
      </c>
      <c r="J1151" s="233">
        <v>7275.2</v>
      </c>
      <c r="K1151" s="257">
        <f t="shared" ref="K1151" si="351">SUM(L1151:O1151)</f>
        <v>19310156.620000001</v>
      </c>
      <c r="L1151" s="39">
        <v>0</v>
      </c>
      <c r="M1151" s="39">
        <v>0</v>
      </c>
      <c r="N1151" s="39">
        <v>0</v>
      </c>
      <c r="O1151" s="249">
        <f>'[1]Прод. прилож (2)'!$D$296</f>
        <v>19310156.620000001</v>
      </c>
      <c r="P1151" s="41">
        <f t="shared" si="341"/>
        <v>1912.3132385272042</v>
      </c>
      <c r="Q1151" s="257">
        <v>9673</v>
      </c>
      <c r="R1151" s="45" t="s">
        <v>91</v>
      </c>
      <c r="S1151" s="154"/>
    </row>
    <row r="1152" spans="1:207" s="118" customFormat="1" ht="30" customHeight="1" x14ac:dyDescent="0.25">
      <c r="A1152" s="171">
        <v>803</v>
      </c>
      <c r="B1152" s="199" t="s">
        <v>1264</v>
      </c>
      <c r="C1152" s="181">
        <v>1947</v>
      </c>
      <c r="D1152" s="179" t="s">
        <v>201</v>
      </c>
      <c r="E1152" s="181" t="s">
        <v>20</v>
      </c>
      <c r="F1152" s="183">
        <v>3</v>
      </c>
      <c r="G1152" s="183">
        <v>2</v>
      </c>
      <c r="H1152" s="185">
        <v>2336.6999999999998</v>
      </c>
      <c r="I1152" s="187">
        <v>700</v>
      </c>
      <c r="J1152" s="206">
        <v>1584.6</v>
      </c>
      <c r="K1152" s="257">
        <f>SUM(L1152:O1152)</f>
        <v>7469760</v>
      </c>
      <c r="L1152" s="249">
        <v>0</v>
      </c>
      <c r="M1152" s="249">
        <v>0</v>
      </c>
      <c r="N1152" s="249">
        <v>0</v>
      </c>
      <c r="O1152" s="39">
        <f>'[1]Прод. прилож (2)'!$D$1527</f>
        <v>7469760</v>
      </c>
      <c r="P1152" s="249">
        <f>K1152/H1152</f>
        <v>3196.7133136474517</v>
      </c>
      <c r="Q1152" s="41">
        <v>9673</v>
      </c>
      <c r="R1152" s="57" t="s">
        <v>93</v>
      </c>
      <c r="S1152" s="147"/>
      <c r="T1152" s="15"/>
      <c r="U1152" s="15"/>
      <c r="V1152" s="15"/>
      <c r="W1152" s="15"/>
      <c r="X1152" s="15"/>
      <c r="Y1152" s="15"/>
      <c r="Z1152" s="15"/>
      <c r="AA1152" s="15"/>
      <c r="AB1152" s="15"/>
      <c r="AC1152" s="15"/>
      <c r="AD1152" s="15"/>
      <c r="AE1152" s="15"/>
      <c r="AF1152" s="15"/>
      <c r="AG1152" s="15"/>
      <c r="AH1152" s="15"/>
      <c r="AI1152" s="15"/>
      <c r="AJ1152" s="15"/>
      <c r="AK1152" s="15"/>
      <c r="AL1152" s="15"/>
      <c r="AM1152" s="15"/>
      <c r="AN1152" s="15"/>
      <c r="AO1152" s="15"/>
      <c r="AP1152" s="15"/>
      <c r="AQ1152" s="15"/>
      <c r="AR1152" s="15"/>
      <c r="AS1152" s="15"/>
      <c r="AT1152" s="15"/>
      <c r="AU1152" s="15"/>
      <c r="AV1152" s="15"/>
      <c r="AW1152" s="15"/>
      <c r="AX1152" s="15"/>
      <c r="AY1152" s="15"/>
      <c r="AZ1152" s="15"/>
      <c r="BA1152" s="15"/>
      <c r="BB1152" s="15"/>
      <c r="BC1152" s="15"/>
      <c r="BD1152" s="15"/>
      <c r="BE1152" s="15"/>
      <c r="BF1152" s="15"/>
      <c r="BG1152" s="15"/>
      <c r="BH1152" s="15"/>
      <c r="BI1152" s="15"/>
      <c r="BJ1152" s="15"/>
      <c r="BK1152" s="15"/>
      <c r="BL1152" s="15"/>
      <c r="BM1152" s="15"/>
      <c r="BN1152" s="15"/>
      <c r="BO1152" s="15"/>
      <c r="BP1152" s="15"/>
      <c r="BQ1152" s="15"/>
      <c r="BR1152" s="15"/>
      <c r="BS1152" s="15"/>
      <c r="BT1152" s="15"/>
      <c r="BU1152" s="15"/>
      <c r="BV1152" s="15"/>
      <c r="BW1152" s="15"/>
      <c r="BX1152" s="15"/>
      <c r="BY1152" s="15"/>
      <c r="BZ1152" s="15"/>
      <c r="CA1152" s="15"/>
      <c r="CB1152" s="15"/>
      <c r="CC1152" s="15"/>
      <c r="CD1152" s="15"/>
      <c r="CE1152" s="15"/>
      <c r="CF1152" s="15"/>
      <c r="CG1152" s="15"/>
      <c r="CH1152" s="15"/>
      <c r="CI1152" s="15"/>
      <c r="CJ1152" s="15"/>
      <c r="CK1152" s="15"/>
      <c r="CL1152" s="15"/>
      <c r="CM1152" s="15"/>
      <c r="CN1152" s="15"/>
      <c r="CO1152" s="15"/>
      <c r="CP1152" s="15"/>
      <c r="CQ1152" s="15"/>
      <c r="CR1152" s="15"/>
      <c r="CS1152" s="15"/>
      <c r="CT1152" s="15"/>
      <c r="CU1152" s="15"/>
      <c r="CV1152" s="15"/>
      <c r="CW1152" s="15"/>
      <c r="CX1152" s="15"/>
      <c r="CY1152" s="15"/>
      <c r="CZ1152" s="15"/>
      <c r="DA1152" s="15"/>
      <c r="DB1152" s="15"/>
      <c r="DC1152" s="15"/>
      <c r="DD1152" s="15"/>
      <c r="DE1152" s="15"/>
      <c r="DF1152" s="15"/>
      <c r="DG1152" s="15"/>
      <c r="DH1152" s="15"/>
      <c r="DI1152" s="15"/>
      <c r="DJ1152" s="15"/>
      <c r="DK1152" s="15"/>
      <c r="DL1152" s="15"/>
      <c r="DM1152" s="15"/>
      <c r="DN1152" s="15"/>
      <c r="DO1152" s="15"/>
      <c r="DP1152" s="15"/>
      <c r="DQ1152" s="15"/>
      <c r="DR1152" s="15"/>
      <c r="DS1152" s="15"/>
      <c r="DT1152" s="15"/>
      <c r="DU1152" s="15"/>
      <c r="DV1152" s="15"/>
      <c r="DW1152" s="15"/>
      <c r="DX1152" s="15"/>
      <c r="DY1152" s="15"/>
      <c r="DZ1152" s="15"/>
      <c r="EA1152" s="15"/>
      <c r="EB1152" s="15"/>
      <c r="EC1152" s="15"/>
      <c r="ED1152" s="15"/>
      <c r="EE1152" s="15"/>
      <c r="EF1152" s="15"/>
      <c r="EG1152" s="15"/>
      <c r="EH1152" s="15"/>
      <c r="EI1152" s="15"/>
      <c r="EJ1152" s="15"/>
      <c r="EK1152" s="15"/>
      <c r="EL1152" s="15"/>
      <c r="EM1152" s="15"/>
      <c r="EN1152" s="15"/>
      <c r="EO1152" s="15"/>
      <c r="EP1152" s="15"/>
      <c r="EQ1152" s="15"/>
      <c r="ER1152" s="15"/>
      <c r="ES1152" s="15"/>
      <c r="ET1152" s="15"/>
      <c r="EU1152" s="15"/>
      <c r="EV1152" s="15"/>
      <c r="EW1152" s="15"/>
      <c r="EX1152" s="15"/>
      <c r="EY1152" s="15"/>
      <c r="EZ1152" s="15"/>
      <c r="FA1152" s="15"/>
      <c r="FB1152" s="15"/>
      <c r="FC1152" s="15"/>
      <c r="FD1152" s="15"/>
      <c r="FE1152" s="15"/>
      <c r="FF1152" s="15"/>
      <c r="FG1152" s="15"/>
      <c r="FH1152" s="15"/>
      <c r="FI1152" s="15"/>
      <c r="FJ1152" s="15"/>
      <c r="FK1152" s="15"/>
      <c r="FL1152" s="15"/>
      <c r="FM1152" s="15"/>
      <c r="FN1152" s="15"/>
      <c r="FO1152" s="15"/>
      <c r="FP1152" s="15"/>
      <c r="FQ1152" s="15"/>
      <c r="FR1152" s="15"/>
      <c r="FS1152" s="15"/>
      <c r="FT1152" s="15"/>
      <c r="FU1152" s="15"/>
      <c r="FV1152" s="15"/>
      <c r="FW1152" s="15"/>
      <c r="FX1152" s="15"/>
      <c r="FY1152" s="15"/>
      <c r="FZ1152" s="15"/>
      <c r="GA1152" s="15"/>
      <c r="GB1152" s="15"/>
      <c r="GC1152" s="15"/>
      <c r="GD1152" s="15"/>
      <c r="GE1152" s="15"/>
      <c r="GF1152" s="15"/>
      <c r="GG1152" s="15"/>
      <c r="GH1152" s="15"/>
      <c r="GI1152" s="15"/>
      <c r="GJ1152" s="15"/>
      <c r="GK1152" s="15"/>
      <c r="GL1152" s="15"/>
      <c r="GM1152" s="15"/>
      <c r="GN1152" s="15"/>
      <c r="GO1152" s="15"/>
      <c r="GP1152" s="15"/>
      <c r="GQ1152" s="15"/>
      <c r="GR1152" s="15"/>
      <c r="GS1152" s="15"/>
      <c r="GT1152" s="15"/>
      <c r="GU1152" s="15"/>
      <c r="GV1152" s="15"/>
      <c r="GW1152" s="15"/>
      <c r="GX1152" s="15"/>
      <c r="GY1152" s="15"/>
    </row>
    <row r="1153" spans="1:207" s="118" customFormat="1" ht="30" customHeight="1" x14ac:dyDescent="0.25">
      <c r="A1153" s="383">
        <v>804</v>
      </c>
      <c r="B1153" s="370" t="s">
        <v>532</v>
      </c>
      <c r="C1153" s="403">
        <v>1962</v>
      </c>
      <c r="D1153" s="374" t="s">
        <v>201</v>
      </c>
      <c r="E1153" s="403" t="s">
        <v>20</v>
      </c>
      <c r="F1153" s="413">
        <v>5</v>
      </c>
      <c r="G1153" s="413">
        <v>4</v>
      </c>
      <c r="H1153" s="415">
        <v>4361.3</v>
      </c>
      <c r="I1153" s="417">
        <v>404.4</v>
      </c>
      <c r="J1153" s="398">
        <v>3006.79</v>
      </c>
      <c r="K1153" s="257">
        <f t="shared" ref="K1153" si="352">SUM(L1153:O1153)</f>
        <v>323467.87</v>
      </c>
      <c r="L1153" s="249">
        <v>0</v>
      </c>
      <c r="M1153" s="249">
        <v>0</v>
      </c>
      <c r="N1153" s="249">
        <v>0</v>
      </c>
      <c r="O1153" s="39">
        <f>'[1]Прод. прилож (2)'!$D$297</f>
        <v>323467.87</v>
      </c>
      <c r="P1153" s="249">
        <f t="shared" ref="P1153" si="353">K1153/H1153</f>
        <v>74.167764198748074</v>
      </c>
      <c r="Q1153" s="41">
        <v>9673</v>
      </c>
      <c r="R1153" s="57" t="s">
        <v>91</v>
      </c>
      <c r="S1153" s="147"/>
      <c r="T1153" s="15"/>
      <c r="U1153" s="15"/>
      <c r="V1153" s="15"/>
      <c r="W1153" s="15"/>
      <c r="X1153" s="15"/>
      <c r="Y1153" s="15"/>
      <c r="Z1153" s="15"/>
      <c r="AA1153" s="15"/>
      <c r="AB1153" s="15"/>
      <c r="AC1153" s="15"/>
      <c r="AD1153" s="15"/>
      <c r="AE1153" s="15"/>
      <c r="AF1153" s="15"/>
      <c r="AG1153" s="15"/>
      <c r="AH1153" s="15"/>
      <c r="AI1153" s="15"/>
      <c r="AJ1153" s="15"/>
      <c r="AK1153" s="15"/>
      <c r="AL1153" s="15"/>
      <c r="AM1153" s="15"/>
      <c r="AN1153" s="15"/>
      <c r="AO1153" s="15"/>
      <c r="AP1153" s="15"/>
      <c r="AQ1153" s="15"/>
      <c r="AR1153" s="15"/>
      <c r="AS1153" s="15"/>
      <c r="AT1153" s="15"/>
      <c r="AU1153" s="15"/>
      <c r="AV1153" s="15"/>
      <c r="AW1153" s="15"/>
      <c r="AX1153" s="15"/>
      <c r="AY1153" s="15"/>
      <c r="AZ1153" s="15"/>
      <c r="BA1153" s="15"/>
      <c r="BB1153" s="15"/>
      <c r="BC1153" s="15"/>
      <c r="BD1153" s="15"/>
      <c r="BE1153" s="15"/>
      <c r="BF1153" s="15"/>
      <c r="BG1153" s="15"/>
      <c r="BH1153" s="15"/>
      <c r="BI1153" s="15"/>
      <c r="BJ1153" s="15"/>
      <c r="BK1153" s="15"/>
      <c r="BL1153" s="15"/>
      <c r="BM1153" s="15"/>
      <c r="BN1153" s="15"/>
      <c r="BO1153" s="15"/>
      <c r="BP1153" s="15"/>
      <c r="BQ1153" s="15"/>
      <c r="BR1153" s="15"/>
      <c r="BS1153" s="15"/>
      <c r="BT1153" s="15"/>
      <c r="BU1153" s="15"/>
      <c r="BV1153" s="15"/>
      <c r="BW1153" s="15"/>
      <c r="BX1153" s="15"/>
      <c r="BY1153" s="15"/>
      <c r="BZ1153" s="15"/>
      <c r="CA1153" s="15"/>
      <c r="CB1153" s="15"/>
      <c r="CC1153" s="15"/>
      <c r="CD1153" s="15"/>
      <c r="CE1153" s="15"/>
      <c r="CF1153" s="15"/>
      <c r="CG1153" s="15"/>
      <c r="CH1153" s="15"/>
      <c r="CI1153" s="15"/>
      <c r="CJ1153" s="15"/>
      <c r="CK1153" s="15"/>
      <c r="CL1153" s="15"/>
      <c r="CM1153" s="15"/>
      <c r="CN1153" s="15"/>
      <c r="CO1153" s="15"/>
      <c r="CP1153" s="15"/>
      <c r="CQ1153" s="15"/>
      <c r="CR1153" s="15"/>
      <c r="CS1153" s="15"/>
      <c r="CT1153" s="15"/>
      <c r="CU1153" s="15"/>
      <c r="CV1153" s="15"/>
      <c r="CW1153" s="15"/>
      <c r="CX1153" s="15"/>
      <c r="CY1153" s="15"/>
      <c r="CZ1153" s="15"/>
      <c r="DA1153" s="15"/>
      <c r="DB1153" s="15"/>
      <c r="DC1153" s="15"/>
      <c r="DD1153" s="15"/>
      <c r="DE1153" s="15"/>
      <c r="DF1153" s="15"/>
      <c r="DG1153" s="15"/>
      <c r="DH1153" s="15"/>
      <c r="DI1153" s="15"/>
      <c r="DJ1153" s="15"/>
      <c r="DK1153" s="15"/>
      <c r="DL1153" s="15"/>
      <c r="DM1153" s="15"/>
      <c r="DN1153" s="15"/>
      <c r="DO1153" s="15"/>
      <c r="DP1153" s="15"/>
      <c r="DQ1153" s="15"/>
      <c r="DR1153" s="15"/>
      <c r="DS1153" s="15"/>
      <c r="DT1153" s="15"/>
      <c r="DU1153" s="15"/>
      <c r="DV1153" s="15"/>
      <c r="DW1153" s="15"/>
      <c r="DX1153" s="15"/>
      <c r="DY1153" s="15"/>
      <c r="DZ1153" s="15"/>
      <c r="EA1153" s="15"/>
      <c r="EB1153" s="15"/>
      <c r="EC1153" s="15"/>
      <c r="ED1153" s="15"/>
      <c r="EE1153" s="15"/>
      <c r="EF1153" s="15"/>
      <c r="EG1153" s="15"/>
      <c r="EH1153" s="15"/>
      <c r="EI1153" s="15"/>
      <c r="EJ1153" s="15"/>
      <c r="EK1153" s="15"/>
      <c r="EL1153" s="15"/>
      <c r="EM1153" s="15"/>
      <c r="EN1153" s="15"/>
      <c r="EO1153" s="15"/>
      <c r="EP1153" s="15"/>
      <c r="EQ1153" s="15"/>
      <c r="ER1153" s="15"/>
      <c r="ES1153" s="15"/>
      <c r="ET1153" s="15"/>
      <c r="EU1153" s="15"/>
      <c r="EV1153" s="15"/>
      <c r="EW1153" s="15"/>
      <c r="EX1153" s="15"/>
      <c r="EY1153" s="15"/>
      <c r="EZ1153" s="15"/>
      <c r="FA1153" s="15"/>
      <c r="FB1153" s="15"/>
      <c r="FC1153" s="15"/>
      <c r="FD1153" s="15"/>
      <c r="FE1153" s="15"/>
      <c r="FF1153" s="15"/>
      <c r="FG1153" s="15"/>
      <c r="FH1153" s="15"/>
      <c r="FI1153" s="15"/>
      <c r="FJ1153" s="15"/>
      <c r="FK1153" s="15"/>
      <c r="FL1153" s="15"/>
      <c r="FM1153" s="15"/>
      <c r="FN1153" s="15"/>
      <c r="FO1153" s="15"/>
      <c r="FP1153" s="15"/>
      <c r="FQ1153" s="15"/>
      <c r="FR1153" s="15"/>
      <c r="FS1153" s="15"/>
      <c r="FT1153" s="15"/>
      <c r="FU1153" s="15"/>
      <c r="FV1153" s="15"/>
      <c r="FW1153" s="15"/>
      <c r="FX1153" s="15"/>
      <c r="FY1153" s="15"/>
      <c r="FZ1153" s="15"/>
      <c r="GA1153" s="15"/>
      <c r="GB1153" s="15"/>
      <c r="GC1153" s="15"/>
      <c r="GD1153" s="15"/>
      <c r="GE1153" s="15"/>
      <c r="GF1153" s="15"/>
      <c r="GG1153" s="15"/>
      <c r="GH1153" s="15"/>
      <c r="GI1153" s="15"/>
      <c r="GJ1153" s="15"/>
      <c r="GK1153" s="15"/>
      <c r="GL1153" s="15"/>
      <c r="GM1153" s="15"/>
      <c r="GN1153" s="15"/>
      <c r="GO1153" s="15"/>
      <c r="GP1153" s="15"/>
      <c r="GQ1153" s="15"/>
      <c r="GR1153" s="15"/>
      <c r="GS1153" s="15"/>
      <c r="GT1153" s="15"/>
      <c r="GU1153" s="15"/>
      <c r="GV1153" s="15"/>
      <c r="GW1153" s="15"/>
      <c r="GX1153" s="15"/>
      <c r="GY1153" s="15"/>
    </row>
    <row r="1154" spans="1:207" s="118" customFormat="1" ht="30" customHeight="1" x14ac:dyDescent="0.25">
      <c r="A1154" s="384"/>
      <c r="B1154" s="371"/>
      <c r="C1154" s="404"/>
      <c r="D1154" s="375"/>
      <c r="E1154" s="404"/>
      <c r="F1154" s="414"/>
      <c r="G1154" s="414"/>
      <c r="H1154" s="416"/>
      <c r="I1154" s="418"/>
      <c r="J1154" s="399"/>
      <c r="K1154" s="257">
        <f t="shared" si="338"/>
        <v>6505950.3000000007</v>
      </c>
      <c r="L1154" s="249">
        <v>0</v>
      </c>
      <c r="M1154" s="249">
        <v>0</v>
      </c>
      <c r="N1154" s="249">
        <v>0</v>
      </c>
      <c r="O1154" s="39">
        <f>'[1]Прод. прилож (2)'!$D$858</f>
        <v>6505950.3000000007</v>
      </c>
      <c r="P1154" s="249">
        <f>K1154/H1153</f>
        <v>1491.7456492330271</v>
      </c>
      <c r="Q1154" s="41">
        <v>9673</v>
      </c>
      <c r="R1154" s="57" t="s">
        <v>92</v>
      </c>
      <c r="S1154" s="147"/>
      <c r="T1154" s="15"/>
      <c r="U1154" s="15"/>
      <c r="V1154" s="15"/>
      <c r="W1154" s="15"/>
      <c r="X1154" s="15"/>
      <c r="Y1154" s="15"/>
      <c r="Z1154" s="15"/>
      <c r="AA1154" s="15"/>
      <c r="AB1154" s="15"/>
      <c r="AC1154" s="15"/>
      <c r="AD1154" s="15"/>
      <c r="AE1154" s="15"/>
      <c r="AF1154" s="15"/>
      <c r="AG1154" s="15"/>
      <c r="AH1154" s="15"/>
      <c r="AI1154" s="15"/>
      <c r="AJ1154" s="15"/>
      <c r="AK1154" s="15"/>
      <c r="AL1154" s="15"/>
      <c r="AM1154" s="15"/>
      <c r="AN1154" s="15"/>
      <c r="AO1154" s="15"/>
      <c r="AP1154" s="15"/>
      <c r="AQ1154" s="15"/>
      <c r="AR1154" s="15"/>
      <c r="AS1154" s="15"/>
      <c r="AT1154" s="15"/>
      <c r="AU1154" s="15"/>
      <c r="AV1154" s="15"/>
      <c r="AW1154" s="15"/>
      <c r="AX1154" s="15"/>
      <c r="AY1154" s="15"/>
      <c r="AZ1154" s="15"/>
      <c r="BA1154" s="15"/>
      <c r="BB1154" s="15"/>
      <c r="BC1154" s="15"/>
      <c r="BD1154" s="15"/>
      <c r="BE1154" s="15"/>
      <c r="BF1154" s="15"/>
      <c r="BG1154" s="15"/>
      <c r="BH1154" s="15"/>
      <c r="BI1154" s="15"/>
      <c r="BJ1154" s="15"/>
      <c r="BK1154" s="15"/>
      <c r="BL1154" s="15"/>
      <c r="BM1154" s="15"/>
      <c r="BN1154" s="15"/>
      <c r="BO1154" s="15"/>
      <c r="BP1154" s="15"/>
      <c r="BQ1154" s="15"/>
      <c r="BR1154" s="15"/>
      <c r="BS1154" s="15"/>
      <c r="BT1154" s="15"/>
      <c r="BU1154" s="15"/>
      <c r="BV1154" s="15"/>
      <c r="BW1154" s="15"/>
      <c r="BX1154" s="15"/>
      <c r="BY1154" s="15"/>
      <c r="BZ1154" s="15"/>
      <c r="CA1154" s="15"/>
      <c r="CB1154" s="15"/>
      <c r="CC1154" s="15"/>
      <c r="CD1154" s="15"/>
      <c r="CE1154" s="15"/>
      <c r="CF1154" s="15"/>
      <c r="CG1154" s="15"/>
      <c r="CH1154" s="15"/>
      <c r="CI1154" s="15"/>
      <c r="CJ1154" s="15"/>
      <c r="CK1154" s="15"/>
      <c r="CL1154" s="15"/>
      <c r="CM1154" s="15"/>
      <c r="CN1154" s="15"/>
      <c r="CO1154" s="15"/>
      <c r="CP1154" s="15"/>
      <c r="CQ1154" s="15"/>
      <c r="CR1154" s="15"/>
      <c r="CS1154" s="15"/>
      <c r="CT1154" s="15"/>
      <c r="CU1154" s="15"/>
      <c r="CV1154" s="15"/>
      <c r="CW1154" s="15"/>
      <c r="CX1154" s="15"/>
      <c r="CY1154" s="15"/>
      <c r="CZ1154" s="15"/>
      <c r="DA1154" s="15"/>
      <c r="DB1154" s="15"/>
      <c r="DC1154" s="15"/>
      <c r="DD1154" s="15"/>
      <c r="DE1154" s="15"/>
      <c r="DF1154" s="15"/>
      <c r="DG1154" s="15"/>
      <c r="DH1154" s="15"/>
      <c r="DI1154" s="15"/>
      <c r="DJ1154" s="15"/>
      <c r="DK1154" s="15"/>
      <c r="DL1154" s="15"/>
      <c r="DM1154" s="15"/>
      <c r="DN1154" s="15"/>
      <c r="DO1154" s="15"/>
      <c r="DP1154" s="15"/>
      <c r="DQ1154" s="15"/>
      <c r="DR1154" s="15"/>
      <c r="DS1154" s="15"/>
      <c r="DT1154" s="15"/>
      <c r="DU1154" s="15"/>
      <c r="DV1154" s="15"/>
      <c r="DW1154" s="15"/>
      <c r="DX1154" s="15"/>
      <c r="DY1154" s="15"/>
      <c r="DZ1154" s="15"/>
      <c r="EA1154" s="15"/>
      <c r="EB1154" s="15"/>
      <c r="EC1154" s="15"/>
      <c r="ED1154" s="15"/>
      <c r="EE1154" s="15"/>
      <c r="EF1154" s="15"/>
      <c r="EG1154" s="15"/>
      <c r="EH1154" s="15"/>
      <c r="EI1154" s="15"/>
      <c r="EJ1154" s="15"/>
      <c r="EK1154" s="15"/>
      <c r="EL1154" s="15"/>
      <c r="EM1154" s="15"/>
      <c r="EN1154" s="15"/>
      <c r="EO1154" s="15"/>
      <c r="EP1154" s="15"/>
      <c r="EQ1154" s="15"/>
      <c r="ER1154" s="15"/>
      <c r="ES1154" s="15"/>
      <c r="ET1154" s="15"/>
      <c r="EU1154" s="15"/>
      <c r="EV1154" s="15"/>
      <c r="EW1154" s="15"/>
      <c r="EX1154" s="15"/>
      <c r="EY1154" s="15"/>
      <c r="EZ1154" s="15"/>
      <c r="FA1154" s="15"/>
      <c r="FB1154" s="15"/>
      <c r="FC1154" s="15"/>
      <c r="FD1154" s="15"/>
      <c r="FE1154" s="15"/>
      <c r="FF1154" s="15"/>
      <c r="FG1154" s="15"/>
      <c r="FH1154" s="15"/>
      <c r="FI1154" s="15"/>
      <c r="FJ1154" s="15"/>
      <c r="FK1154" s="15"/>
      <c r="FL1154" s="15"/>
      <c r="FM1154" s="15"/>
      <c r="FN1154" s="15"/>
      <c r="FO1154" s="15"/>
      <c r="FP1154" s="15"/>
      <c r="FQ1154" s="15"/>
      <c r="FR1154" s="15"/>
      <c r="FS1154" s="15"/>
      <c r="FT1154" s="15"/>
      <c r="FU1154" s="15"/>
      <c r="FV1154" s="15"/>
      <c r="FW1154" s="15"/>
      <c r="FX1154" s="15"/>
      <c r="FY1154" s="15"/>
      <c r="FZ1154" s="15"/>
      <c r="GA1154" s="15"/>
      <c r="GB1154" s="15"/>
      <c r="GC1154" s="15"/>
      <c r="GD1154" s="15"/>
      <c r="GE1154" s="15"/>
      <c r="GF1154" s="15"/>
      <c r="GG1154" s="15"/>
      <c r="GH1154" s="15"/>
      <c r="GI1154" s="15"/>
      <c r="GJ1154" s="15"/>
      <c r="GK1154" s="15"/>
      <c r="GL1154" s="15"/>
      <c r="GM1154" s="15"/>
      <c r="GN1154" s="15"/>
      <c r="GO1154" s="15"/>
      <c r="GP1154" s="15"/>
      <c r="GQ1154" s="15"/>
      <c r="GR1154" s="15"/>
      <c r="GS1154" s="15"/>
      <c r="GT1154" s="15"/>
      <c r="GU1154" s="15"/>
      <c r="GV1154" s="15"/>
      <c r="GW1154" s="15"/>
      <c r="GX1154" s="15"/>
      <c r="GY1154" s="15"/>
    </row>
    <row r="1155" spans="1:207" s="118" customFormat="1" ht="30" customHeight="1" x14ac:dyDescent="0.25">
      <c r="A1155" s="171">
        <v>805</v>
      </c>
      <c r="B1155" s="245" t="s">
        <v>533</v>
      </c>
      <c r="C1155" s="47">
        <v>1962</v>
      </c>
      <c r="D1155" s="241" t="s">
        <v>201</v>
      </c>
      <c r="E1155" s="47" t="s">
        <v>20</v>
      </c>
      <c r="F1155" s="26">
        <v>2</v>
      </c>
      <c r="G1155" s="26">
        <v>1</v>
      </c>
      <c r="H1155" s="39">
        <v>309.2</v>
      </c>
      <c r="I1155" s="124">
        <v>23.7</v>
      </c>
      <c r="J1155" s="233">
        <v>285.5</v>
      </c>
      <c r="K1155" s="257">
        <f t="shared" si="338"/>
        <v>1956875</v>
      </c>
      <c r="L1155" s="249">
        <v>0</v>
      </c>
      <c r="M1155" s="249">
        <v>0</v>
      </c>
      <c r="N1155" s="249">
        <v>0</v>
      </c>
      <c r="O1155" s="39">
        <f>'[1]Прод. прилож (2)'!$D$298</f>
        <v>1956875</v>
      </c>
      <c r="P1155" s="249">
        <f t="shared" si="341"/>
        <v>6328.8324708926266</v>
      </c>
      <c r="Q1155" s="41">
        <v>9673</v>
      </c>
      <c r="R1155" s="57" t="s">
        <v>91</v>
      </c>
      <c r="S1155" s="147"/>
      <c r="T1155" s="1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F1155" s="15"/>
      <c r="AG1155" s="15"/>
      <c r="AH1155" s="15"/>
      <c r="AI1155" s="15"/>
      <c r="AJ1155" s="15"/>
      <c r="AK1155" s="15"/>
      <c r="AL1155" s="15"/>
      <c r="AM1155" s="15"/>
      <c r="AN1155" s="15"/>
      <c r="AO1155" s="15"/>
      <c r="AP1155" s="15"/>
      <c r="AQ1155" s="15"/>
      <c r="AR1155" s="15"/>
      <c r="AS1155" s="15"/>
      <c r="AT1155" s="15"/>
      <c r="AU1155" s="15"/>
      <c r="AV1155" s="15"/>
      <c r="AW1155" s="15"/>
      <c r="AX1155" s="15"/>
      <c r="AY1155" s="15"/>
      <c r="AZ1155" s="15"/>
      <c r="BA1155" s="15"/>
      <c r="BB1155" s="15"/>
      <c r="BC1155" s="15"/>
      <c r="BD1155" s="15"/>
      <c r="BE1155" s="15"/>
      <c r="BF1155" s="15"/>
      <c r="BG1155" s="15"/>
      <c r="BH1155" s="15"/>
      <c r="BI1155" s="15"/>
      <c r="BJ1155" s="15"/>
      <c r="BK1155" s="15"/>
      <c r="BL1155" s="15"/>
      <c r="BM1155" s="15"/>
      <c r="BN1155" s="15"/>
      <c r="BO1155" s="15"/>
      <c r="BP1155" s="15"/>
      <c r="BQ1155" s="15"/>
      <c r="BR1155" s="15"/>
      <c r="BS1155" s="15"/>
      <c r="BT1155" s="15"/>
      <c r="BU1155" s="15"/>
      <c r="BV1155" s="15"/>
      <c r="BW1155" s="15"/>
      <c r="BX1155" s="15"/>
      <c r="BY1155" s="15"/>
      <c r="BZ1155" s="15"/>
      <c r="CA1155" s="15"/>
      <c r="CB1155" s="15"/>
      <c r="CC1155" s="15"/>
      <c r="CD1155" s="15"/>
      <c r="CE1155" s="15"/>
      <c r="CF1155" s="15"/>
      <c r="CG1155" s="15"/>
      <c r="CH1155" s="15"/>
      <c r="CI1155" s="15"/>
      <c r="CJ1155" s="15"/>
      <c r="CK1155" s="15"/>
      <c r="CL1155" s="15"/>
      <c r="CM1155" s="15"/>
      <c r="CN1155" s="15"/>
      <c r="CO1155" s="15"/>
      <c r="CP1155" s="15"/>
      <c r="CQ1155" s="15"/>
      <c r="CR1155" s="15"/>
      <c r="CS1155" s="15"/>
      <c r="CT1155" s="15"/>
      <c r="CU1155" s="15"/>
      <c r="CV1155" s="15"/>
      <c r="CW1155" s="15"/>
      <c r="CX1155" s="15"/>
      <c r="CY1155" s="15"/>
      <c r="CZ1155" s="15"/>
      <c r="DA1155" s="15"/>
      <c r="DB1155" s="15"/>
      <c r="DC1155" s="15"/>
      <c r="DD1155" s="15"/>
      <c r="DE1155" s="15"/>
      <c r="DF1155" s="15"/>
      <c r="DG1155" s="15"/>
      <c r="DH1155" s="15"/>
      <c r="DI1155" s="15"/>
      <c r="DJ1155" s="15"/>
      <c r="DK1155" s="15"/>
      <c r="DL1155" s="15"/>
      <c r="DM1155" s="15"/>
      <c r="DN1155" s="15"/>
      <c r="DO1155" s="15"/>
      <c r="DP1155" s="15"/>
      <c r="DQ1155" s="15"/>
      <c r="DR1155" s="15"/>
      <c r="DS1155" s="15"/>
      <c r="DT1155" s="15"/>
      <c r="DU1155" s="15"/>
      <c r="DV1155" s="15"/>
      <c r="DW1155" s="15"/>
      <c r="DX1155" s="15"/>
      <c r="DY1155" s="15"/>
      <c r="DZ1155" s="15"/>
      <c r="EA1155" s="15"/>
      <c r="EB1155" s="15"/>
      <c r="EC1155" s="15"/>
      <c r="ED1155" s="15"/>
      <c r="EE1155" s="15"/>
      <c r="EF1155" s="15"/>
      <c r="EG1155" s="15"/>
      <c r="EH1155" s="15"/>
      <c r="EI1155" s="15"/>
      <c r="EJ1155" s="15"/>
      <c r="EK1155" s="15"/>
      <c r="EL1155" s="15"/>
      <c r="EM1155" s="15"/>
      <c r="EN1155" s="15"/>
      <c r="EO1155" s="15"/>
      <c r="EP1155" s="15"/>
      <c r="EQ1155" s="15"/>
      <c r="ER1155" s="15"/>
      <c r="ES1155" s="15"/>
      <c r="ET1155" s="15"/>
      <c r="EU1155" s="15"/>
      <c r="EV1155" s="15"/>
      <c r="EW1155" s="15"/>
      <c r="EX1155" s="15"/>
      <c r="EY1155" s="15"/>
      <c r="EZ1155" s="15"/>
      <c r="FA1155" s="15"/>
      <c r="FB1155" s="15"/>
      <c r="FC1155" s="15"/>
      <c r="FD1155" s="15"/>
      <c r="FE1155" s="15"/>
      <c r="FF1155" s="15"/>
      <c r="FG1155" s="15"/>
      <c r="FH1155" s="15"/>
      <c r="FI1155" s="15"/>
      <c r="FJ1155" s="15"/>
      <c r="FK1155" s="15"/>
      <c r="FL1155" s="15"/>
      <c r="FM1155" s="15"/>
      <c r="FN1155" s="15"/>
      <c r="FO1155" s="15"/>
      <c r="FP1155" s="15"/>
      <c r="FQ1155" s="15"/>
      <c r="FR1155" s="15"/>
      <c r="FS1155" s="15"/>
      <c r="FT1155" s="15"/>
      <c r="FU1155" s="15"/>
      <c r="FV1155" s="15"/>
      <c r="FW1155" s="15"/>
      <c r="FX1155" s="15"/>
      <c r="FY1155" s="15"/>
      <c r="FZ1155" s="15"/>
      <c r="GA1155" s="15"/>
      <c r="GB1155" s="15"/>
      <c r="GC1155" s="15"/>
      <c r="GD1155" s="15"/>
      <c r="GE1155" s="15"/>
      <c r="GF1155" s="15"/>
      <c r="GG1155" s="15"/>
      <c r="GH1155" s="15"/>
      <c r="GI1155" s="15"/>
      <c r="GJ1155" s="15"/>
      <c r="GK1155" s="15"/>
      <c r="GL1155" s="15"/>
      <c r="GM1155" s="15"/>
      <c r="GN1155" s="15"/>
      <c r="GO1155" s="15"/>
      <c r="GP1155" s="15"/>
      <c r="GQ1155" s="15"/>
      <c r="GR1155" s="15"/>
      <c r="GS1155" s="15"/>
      <c r="GT1155" s="15"/>
      <c r="GU1155" s="15"/>
      <c r="GV1155" s="15"/>
      <c r="GW1155" s="15"/>
      <c r="GX1155" s="15"/>
      <c r="GY1155" s="15"/>
    </row>
    <row r="1156" spans="1:207" s="118" customFormat="1" ht="30" customHeight="1" x14ac:dyDescent="0.25">
      <c r="A1156" s="171">
        <v>806</v>
      </c>
      <c r="B1156" s="245" t="s">
        <v>534</v>
      </c>
      <c r="C1156" s="47">
        <v>1963</v>
      </c>
      <c r="D1156" s="241" t="s">
        <v>201</v>
      </c>
      <c r="E1156" s="47" t="s">
        <v>20</v>
      </c>
      <c r="F1156" s="26">
        <v>2</v>
      </c>
      <c r="G1156" s="26">
        <v>1</v>
      </c>
      <c r="H1156" s="39">
        <f>I1156+J1156</f>
        <v>279.97000000000003</v>
      </c>
      <c r="I1156" s="124">
        <v>0</v>
      </c>
      <c r="J1156" s="233">
        <v>279.97000000000003</v>
      </c>
      <c r="K1156" s="257">
        <f t="shared" si="338"/>
        <v>1991440</v>
      </c>
      <c r="L1156" s="249">
        <v>0</v>
      </c>
      <c r="M1156" s="249">
        <v>0</v>
      </c>
      <c r="N1156" s="249">
        <v>0</v>
      </c>
      <c r="O1156" s="39">
        <f>'[1]Прод. прилож (2)'!$D$859</f>
        <v>1991440</v>
      </c>
      <c r="P1156" s="249">
        <f t="shared" si="341"/>
        <v>7113.0478265528445</v>
      </c>
      <c r="Q1156" s="41">
        <v>9673</v>
      </c>
      <c r="R1156" s="57" t="s">
        <v>92</v>
      </c>
      <c r="S1156" s="46"/>
      <c r="T1156" s="15"/>
      <c r="U1156" s="15"/>
    </row>
    <row r="1157" spans="1:207" s="118" customFormat="1" ht="30" customHeight="1" x14ac:dyDescent="0.25">
      <c r="A1157" s="337">
        <v>807</v>
      </c>
      <c r="B1157" s="245" t="s">
        <v>1331</v>
      </c>
      <c r="C1157" s="47">
        <v>1978</v>
      </c>
      <c r="D1157" s="241" t="s">
        <v>201</v>
      </c>
      <c r="E1157" s="47" t="s">
        <v>20</v>
      </c>
      <c r="F1157" s="26">
        <v>9</v>
      </c>
      <c r="G1157" s="26">
        <v>2</v>
      </c>
      <c r="H1157" s="39">
        <v>5758.93</v>
      </c>
      <c r="I1157" s="124">
        <v>0</v>
      </c>
      <c r="J1157" s="233">
        <v>5758.93</v>
      </c>
      <c r="K1157" s="257">
        <f t="shared" ref="K1157" si="354">SUM(L1157:O1157)</f>
        <v>7162561.5899999999</v>
      </c>
      <c r="L1157" s="249">
        <v>0</v>
      </c>
      <c r="M1157" s="249">
        <v>6964999.9900000002</v>
      </c>
      <c r="N1157" s="249">
        <v>0</v>
      </c>
      <c r="O1157" s="39">
        <v>197561.60000000001</v>
      </c>
      <c r="P1157" s="249">
        <f t="shared" ref="P1157" si="355">K1157/H1157</f>
        <v>1243.7313164077354</v>
      </c>
      <c r="Q1157" s="41">
        <v>9673</v>
      </c>
      <c r="R1157" s="57" t="s">
        <v>92</v>
      </c>
      <c r="S1157" s="46"/>
      <c r="T1157" s="15"/>
      <c r="U1157" s="15"/>
    </row>
    <row r="1158" spans="1:207" s="118" customFormat="1" ht="30" customHeight="1" x14ac:dyDescent="0.25">
      <c r="A1158" s="337">
        <v>808</v>
      </c>
      <c r="B1158" s="245" t="s">
        <v>997</v>
      </c>
      <c r="C1158" s="47">
        <v>1973</v>
      </c>
      <c r="D1158" s="241" t="s">
        <v>201</v>
      </c>
      <c r="E1158" s="47" t="s">
        <v>20</v>
      </c>
      <c r="F1158" s="247">
        <v>9</v>
      </c>
      <c r="G1158" s="247">
        <v>4</v>
      </c>
      <c r="H1158" s="39">
        <v>4552.6000000000004</v>
      </c>
      <c r="I1158" s="39">
        <v>109.3</v>
      </c>
      <c r="J1158" s="233">
        <v>3302.66</v>
      </c>
      <c r="K1158" s="257">
        <f t="shared" si="338"/>
        <v>50000</v>
      </c>
      <c r="L1158" s="249">
        <v>0</v>
      </c>
      <c r="M1158" s="249">
        <v>0</v>
      </c>
      <c r="N1158" s="249">
        <v>0</v>
      </c>
      <c r="O1158" s="39">
        <f>'[1]Прод. прилож (2)'!$D$1528</f>
        <v>50000</v>
      </c>
      <c r="P1158" s="249">
        <f t="shared" si="341"/>
        <v>10.982735140359354</v>
      </c>
      <c r="Q1158" s="41">
        <v>9673</v>
      </c>
      <c r="R1158" s="57" t="s">
        <v>93</v>
      </c>
      <c r="S1158" s="46"/>
      <c r="T1158" s="15"/>
      <c r="U1158" s="15"/>
    </row>
    <row r="1159" spans="1:207" s="118" customFormat="1" ht="30" customHeight="1" x14ac:dyDescent="0.25">
      <c r="A1159" s="337">
        <v>809</v>
      </c>
      <c r="B1159" s="245" t="s">
        <v>535</v>
      </c>
      <c r="C1159" s="47">
        <v>1967</v>
      </c>
      <c r="D1159" s="241" t="s">
        <v>201</v>
      </c>
      <c r="E1159" s="47" t="s">
        <v>20</v>
      </c>
      <c r="F1159" s="247">
        <v>5</v>
      </c>
      <c r="G1159" s="247">
        <v>8</v>
      </c>
      <c r="H1159" s="39">
        <f t="shared" ref="H1159:H1165" si="356">I1159+J1159</f>
        <v>4960.7</v>
      </c>
      <c r="I1159" s="39">
        <v>0</v>
      </c>
      <c r="J1159" s="233">
        <v>4960.7</v>
      </c>
      <c r="K1159" s="257">
        <f t="shared" si="338"/>
        <v>50000</v>
      </c>
      <c r="L1159" s="249">
        <v>0</v>
      </c>
      <c r="M1159" s="249">
        <v>0</v>
      </c>
      <c r="N1159" s="249">
        <v>0</v>
      </c>
      <c r="O1159" s="39">
        <f>'[1]Прод. прилож (2)'!$D$1529</f>
        <v>50000</v>
      </c>
      <c r="P1159" s="249">
        <f t="shared" si="341"/>
        <v>10.079222690346121</v>
      </c>
      <c r="Q1159" s="41">
        <v>9673</v>
      </c>
      <c r="R1159" s="57" t="s">
        <v>93</v>
      </c>
      <c r="S1159" s="15"/>
      <c r="T1159" s="15"/>
      <c r="U1159" s="15"/>
    </row>
    <row r="1160" spans="1:207" s="118" customFormat="1" ht="30" customHeight="1" x14ac:dyDescent="0.25">
      <c r="A1160" s="337">
        <v>810</v>
      </c>
      <c r="B1160" s="245" t="s">
        <v>536</v>
      </c>
      <c r="C1160" s="47">
        <v>1964</v>
      </c>
      <c r="D1160" s="241" t="s">
        <v>201</v>
      </c>
      <c r="E1160" s="47" t="s">
        <v>20</v>
      </c>
      <c r="F1160" s="26">
        <v>5</v>
      </c>
      <c r="G1160" s="26">
        <v>3</v>
      </c>
      <c r="H1160" s="39">
        <f t="shared" si="356"/>
        <v>2683.9</v>
      </c>
      <c r="I1160" s="124">
        <v>657.4</v>
      </c>
      <c r="J1160" s="233">
        <v>2026.5</v>
      </c>
      <c r="K1160" s="257">
        <f t="shared" si="338"/>
        <v>78267.64</v>
      </c>
      <c r="L1160" s="249">
        <v>0</v>
      </c>
      <c r="M1160" s="249">
        <v>0</v>
      </c>
      <c r="N1160" s="249">
        <v>0</v>
      </c>
      <c r="O1160" s="39">
        <f>'[1]Прод. прилож (2)'!$D$861</f>
        <v>78267.64</v>
      </c>
      <c r="P1160" s="249">
        <f t="shared" si="341"/>
        <v>29.161906181303326</v>
      </c>
      <c r="Q1160" s="41">
        <v>9673</v>
      </c>
      <c r="R1160" s="57" t="s">
        <v>92</v>
      </c>
      <c r="S1160" s="46"/>
      <c r="T1160" s="15"/>
      <c r="U1160" s="15"/>
    </row>
    <row r="1161" spans="1:207" s="118" customFormat="1" ht="30" customHeight="1" x14ac:dyDescent="0.25">
      <c r="A1161" s="337">
        <v>811</v>
      </c>
      <c r="B1161" s="245" t="s">
        <v>537</v>
      </c>
      <c r="C1161" s="47">
        <v>1964</v>
      </c>
      <c r="D1161" s="241" t="s">
        <v>201</v>
      </c>
      <c r="E1161" s="47" t="s">
        <v>20</v>
      </c>
      <c r="F1161" s="26">
        <v>5</v>
      </c>
      <c r="G1161" s="26">
        <v>1</v>
      </c>
      <c r="H1161" s="39">
        <f t="shared" si="356"/>
        <v>1380.04</v>
      </c>
      <c r="I1161" s="124">
        <v>0</v>
      </c>
      <c r="J1161" s="233">
        <v>1380.04</v>
      </c>
      <c r="K1161" s="257">
        <f t="shared" si="338"/>
        <v>60933.73</v>
      </c>
      <c r="L1161" s="249">
        <v>0</v>
      </c>
      <c r="M1161" s="249">
        <v>0</v>
      </c>
      <c r="N1161" s="249">
        <v>0</v>
      </c>
      <c r="O1161" s="39">
        <f>'[1]Прод. прилож (2)'!$D$862</f>
        <v>60933.73</v>
      </c>
      <c r="P1161" s="249">
        <f t="shared" si="341"/>
        <v>44.153596997188494</v>
      </c>
      <c r="Q1161" s="41">
        <v>9673</v>
      </c>
      <c r="R1161" s="57" t="s">
        <v>92</v>
      </c>
      <c r="S1161" s="46"/>
      <c r="T1161" s="15"/>
      <c r="U1161" s="15"/>
    </row>
    <row r="1162" spans="1:207" s="118" customFormat="1" ht="30" customHeight="1" x14ac:dyDescent="0.25">
      <c r="A1162" s="337">
        <v>812</v>
      </c>
      <c r="B1162" s="245" t="s">
        <v>538</v>
      </c>
      <c r="C1162" s="47">
        <v>1967</v>
      </c>
      <c r="D1162" s="241" t="s">
        <v>201</v>
      </c>
      <c r="E1162" s="47" t="s">
        <v>20</v>
      </c>
      <c r="F1162" s="247">
        <v>5</v>
      </c>
      <c r="G1162" s="247">
        <v>2</v>
      </c>
      <c r="H1162" s="39">
        <f t="shared" si="356"/>
        <v>1558.08</v>
      </c>
      <c r="I1162" s="39">
        <v>0</v>
      </c>
      <c r="J1162" s="233">
        <v>1558.08</v>
      </c>
      <c r="K1162" s="257">
        <f t="shared" si="338"/>
        <v>50000</v>
      </c>
      <c r="L1162" s="249">
        <v>0</v>
      </c>
      <c r="M1162" s="249">
        <v>0</v>
      </c>
      <c r="N1162" s="249">
        <v>0</v>
      </c>
      <c r="O1162" s="39">
        <f>'[1]Прод. прилож (2)'!$D$1530</f>
        <v>50000</v>
      </c>
      <c r="P1162" s="249">
        <f t="shared" si="341"/>
        <v>32.090778393920722</v>
      </c>
      <c r="Q1162" s="41">
        <v>9673</v>
      </c>
      <c r="R1162" s="57" t="s">
        <v>93</v>
      </c>
      <c r="S1162" s="46"/>
      <c r="T1162" s="15"/>
      <c r="U1162" s="15"/>
    </row>
    <row r="1163" spans="1:207" s="118" customFormat="1" ht="30" customHeight="1" x14ac:dyDescent="0.25">
      <c r="A1163" s="337">
        <v>813</v>
      </c>
      <c r="B1163" s="245" t="s">
        <v>539</v>
      </c>
      <c r="C1163" s="47">
        <v>1967</v>
      </c>
      <c r="D1163" s="241" t="s">
        <v>201</v>
      </c>
      <c r="E1163" s="47" t="s">
        <v>20</v>
      </c>
      <c r="F1163" s="247">
        <v>5</v>
      </c>
      <c r="G1163" s="247">
        <v>2</v>
      </c>
      <c r="H1163" s="39">
        <f t="shared" si="356"/>
        <v>1633.42</v>
      </c>
      <c r="I1163" s="39">
        <v>74.900000000000006</v>
      </c>
      <c r="J1163" s="233">
        <v>1558.52</v>
      </c>
      <c r="K1163" s="257">
        <f t="shared" si="338"/>
        <v>50000</v>
      </c>
      <c r="L1163" s="249">
        <v>0</v>
      </c>
      <c r="M1163" s="249">
        <v>0</v>
      </c>
      <c r="N1163" s="249">
        <v>0</v>
      </c>
      <c r="O1163" s="39">
        <f>'[1]Прод. прилож (2)'!$D$1531</f>
        <v>50000</v>
      </c>
      <c r="P1163" s="249">
        <f t="shared" si="341"/>
        <v>30.610620660944519</v>
      </c>
      <c r="Q1163" s="41">
        <v>9673</v>
      </c>
      <c r="R1163" s="57" t="s">
        <v>93</v>
      </c>
      <c r="S1163" s="46"/>
      <c r="T1163" s="15"/>
      <c r="U1163" s="15"/>
    </row>
    <row r="1164" spans="1:207" s="118" customFormat="1" ht="30" customHeight="1" x14ac:dyDescent="0.25">
      <c r="A1164" s="337">
        <v>814</v>
      </c>
      <c r="B1164" s="245" t="s">
        <v>540</v>
      </c>
      <c r="C1164" s="47">
        <v>1962</v>
      </c>
      <c r="D1164" s="241" t="s">
        <v>201</v>
      </c>
      <c r="E1164" s="47" t="s">
        <v>20</v>
      </c>
      <c r="F1164" s="26">
        <v>4</v>
      </c>
      <c r="G1164" s="26">
        <v>1</v>
      </c>
      <c r="H1164" s="39">
        <f t="shared" si="356"/>
        <v>2133.7800000000002</v>
      </c>
      <c r="I1164" s="124">
        <v>234.32</v>
      </c>
      <c r="J1164" s="233">
        <v>1899.46</v>
      </c>
      <c r="K1164" s="257">
        <f t="shared" si="338"/>
        <v>11506605.109999999</v>
      </c>
      <c r="L1164" s="249">
        <v>0</v>
      </c>
      <c r="M1164" s="249">
        <v>0</v>
      </c>
      <c r="N1164" s="249">
        <v>0</v>
      </c>
      <c r="O1164" s="39">
        <f>'[1]Прод. прилож (2)'!$D$863</f>
        <v>11506605.109999999</v>
      </c>
      <c r="P1164" s="249">
        <f t="shared" si="341"/>
        <v>5392.5920713475607</v>
      </c>
      <c r="Q1164" s="41">
        <v>9673</v>
      </c>
      <c r="R1164" s="57" t="s">
        <v>92</v>
      </c>
      <c r="S1164" s="46"/>
      <c r="T1164" s="1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F1164" s="15"/>
      <c r="AG1164" s="15"/>
      <c r="AH1164" s="15"/>
      <c r="AI1164" s="15"/>
      <c r="AJ1164" s="15"/>
      <c r="AK1164" s="15"/>
      <c r="AL1164" s="15"/>
      <c r="AM1164" s="15"/>
      <c r="AN1164" s="15"/>
      <c r="AO1164" s="15"/>
      <c r="AP1164" s="15"/>
      <c r="AQ1164" s="15"/>
      <c r="AR1164" s="15"/>
      <c r="AS1164" s="15"/>
      <c r="AT1164" s="15"/>
      <c r="AU1164" s="15"/>
      <c r="AV1164" s="15"/>
      <c r="AW1164" s="15"/>
      <c r="AX1164" s="15"/>
      <c r="AY1164" s="15"/>
      <c r="AZ1164" s="15"/>
      <c r="BA1164" s="15"/>
      <c r="BB1164" s="15"/>
      <c r="BC1164" s="15"/>
      <c r="BD1164" s="15"/>
      <c r="BE1164" s="15"/>
      <c r="BF1164" s="15"/>
      <c r="BG1164" s="15"/>
      <c r="BH1164" s="15"/>
      <c r="BI1164" s="15"/>
      <c r="BJ1164" s="15"/>
      <c r="BK1164" s="15"/>
      <c r="BL1164" s="15"/>
      <c r="BM1164" s="15"/>
      <c r="BN1164" s="15"/>
      <c r="BO1164" s="15"/>
      <c r="BP1164" s="15"/>
      <c r="BQ1164" s="15"/>
      <c r="BR1164" s="15"/>
      <c r="BS1164" s="15"/>
      <c r="BT1164" s="15"/>
      <c r="BU1164" s="15"/>
      <c r="BV1164" s="15"/>
      <c r="BW1164" s="15"/>
      <c r="BX1164" s="15"/>
      <c r="BY1164" s="15"/>
      <c r="BZ1164" s="15"/>
      <c r="CA1164" s="15"/>
      <c r="CB1164" s="15"/>
      <c r="CC1164" s="15"/>
      <c r="CD1164" s="15"/>
      <c r="CE1164" s="15"/>
      <c r="CF1164" s="15"/>
      <c r="CG1164" s="15"/>
      <c r="CH1164" s="15"/>
      <c r="CI1164" s="15"/>
      <c r="CJ1164" s="15"/>
      <c r="CK1164" s="15"/>
      <c r="CL1164" s="15"/>
      <c r="CM1164" s="15"/>
      <c r="CN1164" s="15"/>
      <c r="CO1164" s="15"/>
      <c r="CP1164" s="15"/>
      <c r="CQ1164" s="15"/>
      <c r="CR1164" s="15"/>
      <c r="CS1164" s="15"/>
      <c r="CT1164" s="15"/>
      <c r="CU1164" s="15"/>
      <c r="CV1164" s="15"/>
      <c r="CW1164" s="15"/>
      <c r="CX1164" s="15"/>
      <c r="CY1164" s="15"/>
      <c r="CZ1164" s="15"/>
      <c r="DA1164" s="15"/>
      <c r="DB1164" s="15"/>
      <c r="DC1164" s="15"/>
      <c r="DD1164" s="15"/>
      <c r="DE1164" s="15"/>
      <c r="DF1164" s="15"/>
      <c r="DG1164" s="15"/>
      <c r="DH1164" s="15"/>
      <c r="DI1164" s="15"/>
      <c r="DJ1164" s="15"/>
      <c r="DK1164" s="15"/>
      <c r="DL1164" s="15"/>
      <c r="DM1164" s="15"/>
      <c r="DN1164" s="15"/>
      <c r="DO1164" s="15"/>
      <c r="DP1164" s="15"/>
      <c r="DQ1164" s="15"/>
      <c r="DR1164" s="15"/>
      <c r="DS1164" s="15"/>
      <c r="DT1164" s="15"/>
      <c r="DU1164" s="15"/>
      <c r="DV1164" s="15"/>
      <c r="DW1164" s="15"/>
      <c r="DX1164" s="15"/>
      <c r="DY1164" s="15"/>
      <c r="DZ1164" s="15"/>
      <c r="EA1164" s="15"/>
      <c r="EB1164" s="15"/>
      <c r="EC1164" s="15"/>
      <c r="ED1164" s="15"/>
      <c r="EE1164" s="15"/>
      <c r="EF1164" s="15"/>
      <c r="EG1164" s="15"/>
      <c r="EH1164" s="15"/>
      <c r="EI1164" s="15"/>
      <c r="EJ1164" s="15"/>
      <c r="EK1164" s="15"/>
      <c r="EL1164" s="15"/>
      <c r="EM1164" s="15"/>
      <c r="EN1164" s="15"/>
      <c r="EO1164" s="15"/>
      <c r="EP1164" s="15"/>
      <c r="EQ1164" s="15"/>
      <c r="ER1164" s="15"/>
      <c r="ES1164" s="15"/>
      <c r="ET1164" s="15"/>
      <c r="EU1164" s="15"/>
      <c r="EV1164" s="15"/>
      <c r="EW1164" s="15"/>
      <c r="EX1164" s="15"/>
      <c r="EY1164" s="15"/>
      <c r="EZ1164" s="15"/>
      <c r="FA1164" s="15"/>
      <c r="FB1164" s="15"/>
      <c r="FC1164" s="15"/>
      <c r="FD1164" s="15"/>
      <c r="FE1164" s="15"/>
      <c r="FF1164" s="15"/>
      <c r="FG1164" s="15"/>
      <c r="FH1164" s="15"/>
      <c r="FI1164" s="15"/>
      <c r="FJ1164" s="15"/>
      <c r="FK1164" s="15"/>
      <c r="FL1164" s="15"/>
      <c r="FM1164" s="15"/>
      <c r="FN1164" s="15"/>
      <c r="FO1164" s="15"/>
      <c r="FP1164" s="15"/>
      <c r="FQ1164" s="15"/>
      <c r="FR1164" s="15"/>
      <c r="FS1164" s="15"/>
      <c r="FT1164" s="15"/>
      <c r="FU1164" s="15"/>
      <c r="FV1164" s="15"/>
      <c r="FW1164" s="15"/>
      <c r="FX1164" s="15"/>
      <c r="FY1164" s="15"/>
      <c r="FZ1164" s="15"/>
      <c r="GA1164" s="15"/>
      <c r="GB1164" s="15"/>
      <c r="GC1164" s="15"/>
      <c r="GD1164" s="15"/>
      <c r="GE1164" s="15"/>
      <c r="GF1164" s="15"/>
      <c r="GG1164" s="15"/>
      <c r="GH1164" s="15"/>
      <c r="GI1164" s="15"/>
      <c r="GJ1164" s="15"/>
      <c r="GK1164" s="15"/>
      <c r="GL1164" s="15"/>
      <c r="GM1164" s="15"/>
      <c r="GN1164" s="15"/>
      <c r="GO1164" s="15"/>
      <c r="GP1164" s="15"/>
      <c r="GQ1164" s="15"/>
      <c r="GR1164" s="15"/>
      <c r="GS1164" s="15"/>
      <c r="GT1164" s="15"/>
      <c r="GU1164" s="15"/>
      <c r="GV1164" s="15"/>
      <c r="GW1164" s="15"/>
      <c r="GX1164" s="15"/>
      <c r="GY1164" s="15"/>
    </row>
    <row r="1165" spans="1:207" s="118" customFormat="1" ht="30" customHeight="1" x14ac:dyDescent="0.25">
      <c r="A1165" s="337">
        <v>815</v>
      </c>
      <c r="B1165" s="245" t="s">
        <v>541</v>
      </c>
      <c r="C1165" s="47">
        <v>1965</v>
      </c>
      <c r="D1165" s="241" t="s">
        <v>201</v>
      </c>
      <c r="E1165" s="241" t="s">
        <v>20</v>
      </c>
      <c r="F1165" s="247">
        <v>5</v>
      </c>
      <c r="G1165" s="247">
        <v>3</v>
      </c>
      <c r="H1165" s="39">
        <f t="shared" si="356"/>
        <v>2555.9499999999998</v>
      </c>
      <c r="I1165" s="39">
        <v>16.600000000000001</v>
      </c>
      <c r="J1165" s="233">
        <v>2539.35</v>
      </c>
      <c r="K1165" s="257">
        <f t="shared" si="338"/>
        <v>50000</v>
      </c>
      <c r="L1165" s="249">
        <v>0</v>
      </c>
      <c r="M1165" s="249">
        <v>0</v>
      </c>
      <c r="N1165" s="249">
        <v>0</v>
      </c>
      <c r="O1165" s="39">
        <f>'[1]Прод. прилож (2)'!$D$1536</f>
        <v>50000</v>
      </c>
      <c r="P1165" s="249">
        <f t="shared" si="341"/>
        <v>19.562198008568245</v>
      </c>
      <c r="Q1165" s="41">
        <v>9673</v>
      </c>
      <c r="R1165" s="57" t="s">
        <v>93</v>
      </c>
      <c r="S1165" s="46"/>
      <c r="T1165" s="15"/>
      <c r="U1165" s="15"/>
      <c r="V1165" s="15"/>
      <c r="W1165" s="15"/>
      <c r="X1165" s="15"/>
      <c r="Y1165" s="15"/>
      <c r="Z1165" s="15"/>
      <c r="AA1165" s="15"/>
      <c r="AB1165" s="15"/>
      <c r="AC1165" s="15"/>
      <c r="AD1165" s="15"/>
      <c r="AE1165" s="15"/>
      <c r="AF1165" s="15"/>
      <c r="AG1165" s="15"/>
      <c r="AH1165" s="15"/>
      <c r="AI1165" s="15"/>
      <c r="AJ1165" s="15"/>
      <c r="AK1165" s="15"/>
      <c r="AL1165" s="15"/>
      <c r="AM1165" s="15"/>
      <c r="AN1165" s="15"/>
      <c r="AO1165" s="15"/>
      <c r="AP1165" s="15"/>
      <c r="AQ1165" s="15"/>
      <c r="AR1165" s="15"/>
      <c r="AS1165" s="15"/>
      <c r="AT1165" s="15"/>
      <c r="AU1165" s="15"/>
      <c r="AV1165" s="15"/>
      <c r="AW1165" s="15"/>
      <c r="AX1165" s="15"/>
      <c r="AY1165" s="15"/>
      <c r="AZ1165" s="15"/>
      <c r="BA1165" s="15"/>
      <c r="BB1165" s="15"/>
      <c r="BC1165" s="15"/>
      <c r="BD1165" s="15"/>
      <c r="BE1165" s="15"/>
      <c r="BF1165" s="15"/>
      <c r="BG1165" s="15"/>
      <c r="BH1165" s="15"/>
      <c r="BI1165" s="15"/>
      <c r="BJ1165" s="15"/>
      <c r="BK1165" s="15"/>
      <c r="BL1165" s="15"/>
      <c r="BM1165" s="15"/>
      <c r="BN1165" s="15"/>
      <c r="BO1165" s="15"/>
      <c r="BP1165" s="15"/>
      <c r="BQ1165" s="15"/>
      <c r="BR1165" s="15"/>
      <c r="BS1165" s="15"/>
      <c r="BT1165" s="15"/>
      <c r="BU1165" s="15"/>
      <c r="BV1165" s="15"/>
      <c r="BW1165" s="15"/>
      <c r="BX1165" s="15"/>
      <c r="BY1165" s="15"/>
      <c r="BZ1165" s="15"/>
      <c r="CA1165" s="15"/>
      <c r="CB1165" s="15"/>
      <c r="CC1165" s="15"/>
      <c r="CD1165" s="15"/>
      <c r="CE1165" s="15"/>
      <c r="CF1165" s="15"/>
      <c r="CG1165" s="15"/>
      <c r="CH1165" s="15"/>
      <c r="CI1165" s="15"/>
      <c r="CJ1165" s="15"/>
      <c r="CK1165" s="15"/>
      <c r="CL1165" s="15"/>
      <c r="CM1165" s="15"/>
      <c r="CN1165" s="15"/>
      <c r="CO1165" s="15"/>
      <c r="CP1165" s="15"/>
      <c r="CQ1165" s="15"/>
      <c r="CR1165" s="15"/>
      <c r="CS1165" s="15"/>
      <c r="CT1165" s="15"/>
      <c r="CU1165" s="15"/>
      <c r="CV1165" s="15"/>
      <c r="CW1165" s="15"/>
      <c r="CX1165" s="15"/>
      <c r="CY1165" s="15"/>
      <c r="CZ1165" s="15"/>
      <c r="DA1165" s="15"/>
      <c r="DB1165" s="15"/>
      <c r="DC1165" s="15"/>
      <c r="DD1165" s="15"/>
      <c r="DE1165" s="15"/>
      <c r="DF1165" s="15"/>
      <c r="DG1165" s="15"/>
      <c r="DH1165" s="15"/>
      <c r="DI1165" s="15"/>
      <c r="DJ1165" s="15"/>
      <c r="DK1165" s="15"/>
      <c r="DL1165" s="15"/>
      <c r="DM1165" s="15"/>
      <c r="DN1165" s="15"/>
      <c r="DO1165" s="15"/>
      <c r="DP1165" s="15"/>
      <c r="DQ1165" s="15"/>
      <c r="DR1165" s="15"/>
      <c r="DS1165" s="15"/>
      <c r="DT1165" s="15"/>
      <c r="DU1165" s="15"/>
      <c r="DV1165" s="15"/>
      <c r="DW1165" s="15"/>
      <c r="DX1165" s="15"/>
      <c r="DY1165" s="15"/>
      <c r="DZ1165" s="15"/>
      <c r="EA1165" s="15"/>
      <c r="EB1165" s="15"/>
      <c r="EC1165" s="15"/>
      <c r="ED1165" s="15"/>
      <c r="EE1165" s="15"/>
      <c r="EF1165" s="15"/>
      <c r="EG1165" s="15"/>
      <c r="EH1165" s="15"/>
      <c r="EI1165" s="15"/>
      <c r="EJ1165" s="15"/>
      <c r="EK1165" s="15"/>
      <c r="EL1165" s="15"/>
      <c r="EM1165" s="15"/>
      <c r="EN1165" s="15"/>
      <c r="EO1165" s="15"/>
      <c r="EP1165" s="15"/>
      <c r="EQ1165" s="15"/>
      <c r="ER1165" s="15"/>
      <c r="ES1165" s="15"/>
      <c r="ET1165" s="15"/>
      <c r="EU1165" s="15"/>
      <c r="EV1165" s="15"/>
      <c r="EW1165" s="15"/>
      <c r="EX1165" s="15"/>
      <c r="EY1165" s="15"/>
      <c r="EZ1165" s="15"/>
      <c r="FA1165" s="15"/>
      <c r="FB1165" s="15"/>
      <c r="FC1165" s="15"/>
      <c r="FD1165" s="15"/>
      <c r="FE1165" s="15"/>
      <c r="FF1165" s="15"/>
      <c r="FG1165" s="15"/>
      <c r="FH1165" s="15"/>
      <c r="FI1165" s="15"/>
      <c r="FJ1165" s="15"/>
      <c r="FK1165" s="15"/>
      <c r="FL1165" s="15"/>
      <c r="FM1165" s="15"/>
      <c r="FN1165" s="15"/>
      <c r="FO1165" s="15"/>
      <c r="FP1165" s="15"/>
      <c r="FQ1165" s="15"/>
      <c r="FR1165" s="15"/>
      <c r="FS1165" s="15"/>
      <c r="FT1165" s="15"/>
      <c r="FU1165" s="15"/>
      <c r="FV1165" s="15"/>
      <c r="FW1165" s="15"/>
      <c r="FX1165" s="15"/>
      <c r="FY1165" s="15"/>
      <c r="FZ1165" s="15"/>
      <c r="GA1165" s="15"/>
      <c r="GB1165" s="15"/>
      <c r="GC1165" s="15"/>
      <c r="GD1165" s="15"/>
      <c r="GE1165" s="15"/>
      <c r="GF1165" s="15"/>
      <c r="GG1165" s="15"/>
      <c r="GH1165" s="15"/>
      <c r="GI1165" s="15"/>
      <c r="GJ1165" s="15"/>
      <c r="GK1165" s="15"/>
      <c r="GL1165" s="15"/>
      <c r="GM1165" s="15"/>
      <c r="GN1165" s="15"/>
      <c r="GO1165" s="15"/>
      <c r="GP1165" s="15"/>
      <c r="GQ1165" s="15"/>
      <c r="GR1165" s="15"/>
      <c r="GS1165" s="15"/>
      <c r="GT1165" s="15"/>
      <c r="GU1165" s="15"/>
      <c r="GV1165" s="15"/>
      <c r="GW1165" s="15"/>
      <c r="GX1165" s="15"/>
      <c r="GY1165" s="15"/>
    </row>
    <row r="1166" spans="1:207" s="118" customFormat="1" ht="30" customHeight="1" x14ac:dyDescent="0.25">
      <c r="A1166" s="337">
        <v>816</v>
      </c>
      <c r="B1166" s="245" t="s">
        <v>542</v>
      </c>
      <c r="C1166" s="47">
        <v>1965</v>
      </c>
      <c r="D1166" s="241" t="s">
        <v>201</v>
      </c>
      <c r="E1166" s="241" t="s">
        <v>20</v>
      </c>
      <c r="F1166" s="247">
        <v>5</v>
      </c>
      <c r="G1166" s="247">
        <v>4</v>
      </c>
      <c r="H1166" s="39">
        <v>3491.7</v>
      </c>
      <c r="I1166" s="39">
        <v>216.1</v>
      </c>
      <c r="J1166" s="233">
        <v>3009.2</v>
      </c>
      <c r="K1166" s="257">
        <f t="shared" si="338"/>
        <v>50000</v>
      </c>
      <c r="L1166" s="249">
        <v>0</v>
      </c>
      <c r="M1166" s="249">
        <v>0</v>
      </c>
      <c r="N1166" s="249">
        <v>0</v>
      </c>
      <c r="O1166" s="39">
        <f>'[1]Прод. прилож (2)'!$D$1537</f>
        <v>50000</v>
      </c>
      <c r="P1166" s="249">
        <f t="shared" si="341"/>
        <v>14.319672365896269</v>
      </c>
      <c r="Q1166" s="41">
        <v>9673</v>
      </c>
      <c r="R1166" s="57" t="s">
        <v>93</v>
      </c>
      <c r="S1166" s="46"/>
      <c r="T1166" s="15"/>
      <c r="U1166" s="15"/>
      <c r="V1166" s="15"/>
      <c r="W1166" s="15"/>
      <c r="X1166" s="15"/>
      <c r="Y1166" s="15"/>
      <c r="Z1166" s="15"/>
      <c r="AA1166" s="15"/>
      <c r="AB1166" s="15"/>
      <c r="AC1166" s="15"/>
      <c r="AD1166" s="15"/>
      <c r="AE1166" s="15"/>
      <c r="AF1166" s="15"/>
      <c r="AG1166" s="15"/>
      <c r="AH1166" s="15"/>
      <c r="AI1166" s="15"/>
      <c r="AJ1166" s="15"/>
      <c r="AK1166" s="15"/>
      <c r="AL1166" s="15"/>
      <c r="AM1166" s="15"/>
      <c r="AN1166" s="15"/>
      <c r="AO1166" s="15"/>
      <c r="AP1166" s="15"/>
      <c r="AQ1166" s="15"/>
      <c r="AR1166" s="15"/>
      <c r="AS1166" s="15"/>
      <c r="AT1166" s="15"/>
      <c r="AU1166" s="15"/>
      <c r="AV1166" s="15"/>
      <c r="AW1166" s="15"/>
      <c r="AX1166" s="15"/>
      <c r="AY1166" s="15"/>
      <c r="AZ1166" s="15"/>
      <c r="BA1166" s="15"/>
      <c r="BB1166" s="15"/>
      <c r="BC1166" s="15"/>
      <c r="BD1166" s="15"/>
      <c r="BE1166" s="15"/>
      <c r="BF1166" s="15"/>
      <c r="BG1166" s="15"/>
      <c r="BH1166" s="15"/>
      <c r="BI1166" s="15"/>
      <c r="BJ1166" s="15"/>
      <c r="BK1166" s="15"/>
      <c r="BL1166" s="15"/>
      <c r="BM1166" s="15"/>
      <c r="BN1166" s="15"/>
      <c r="BO1166" s="15"/>
      <c r="BP1166" s="15"/>
      <c r="BQ1166" s="15"/>
      <c r="BR1166" s="15"/>
      <c r="BS1166" s="15"/>
      <c r="BT1166" s="15"/>
      <c r="BU1166" s="15"/>
      <c r="BV1166" s="15"/>
      <c r="BW1166" s="15"/>
      <c r="BX1166" s="15"/>
      <c r="BY1166" s="15"/>
      <c r="BZ1166" s="15"/>
      <c r="CA1166" s="15"/>
      <c r="CB1166" s="15"/>
      <c r="CC1166" s="15"/>
      <c r="CD1166" s="15"/>
      <c r="CE1166" s="15"/>
      <c r="CF1166" s="15"/>
      <c r="CG1166" s="15"/>
      <c r="CH1166" s="15"/>
      <c r="CI1166" s="15"/>
      <c r="CJ1166" s="15"/>
      <c r="CK1166" s="15"/>
      <c r="CL1166" s="15"/>
      <c r="CM1166" s="15"/>
      <c r="CN1166" s="15"/>
      <c r="CO1166" s="15"/>
      <c r="CP1166" s="15"/>
      <c r="CQ1166" s="15"/>
      <c r="CR1166" s="15"/>
      <c r="CS1166" s="15"/>
      <c r="CT1166" s="15"/>
      <c r="CU1166" s="15"/>
      <c r="CV1166" s="15"/>
      <c r="CW1166" s="15"/>
      <c r="CX1166" s="15"/>
      <c r="CY1166" s="15"/>
      <c r="CZ1166" s="15"/>
      <c r="DA1166" s="15"/>
      <c r="DB1166" s="15"/>
      <c r="DC1166" s="15"/>
      <c r="DD1166" s="15"/>
      <c r="DE1166" s="15"/>
      <c r="DF1166" s="15"/>
      <c r="DG1166" s="15"/>
      <c r="DH1166" s="15"/>
      <c r="DI1166" s="15"/>
      <c r="DJ1166" s="15"/>
      <c r="DK1166" s="15"/>
      <c r="DL1166" s="15"/>
      <c r="DM1166" s="15"/>
      <c r="DN1166" s="15"/>
      <c r="DO1166" s="15"/>
      <c r="DP1166" s="15"/>
      <c r="DQ1166" s="15"/>
      <c r="DR1166" s="15"/>
      <c r="DS1166" s="15"/>
      <c r="DT1166" s="15"/>
      <c r="DU1166" s="15"/>
      <c r="DV1166" s="15"/>
      <c r="DW1166" s="15"/>
      <c r="DX1166" s="15"/>
      <c r="DY1166" s="15"/>
      <c r="DZ1166" s="15"/>
      <c r="EA1166" s="15"/>
      <c r="EB1166" s="15"/>
      <c r="EC1166" s="15"/>
      <c r="ED1166" s="15"/>
      <c r="EE1166" s="15"/>
      <c r="EF1166" s="15"/>
      <c r="EG1166" s="15"/>
      <c r="EH1166" s="15"/>
      <c r="EI1166" s="15"/>
      <c r="EJ1166" s="15"/>
      <c r="EK1166" s="15"/>
      <c r="EL1166" s="15"/>
      <c r="EM1166" s="15"/>
      <c r="EN1166" s="15"/>
      <c r="EO1166" s="15"/>
      <c r="EP1166" s="15"/>
      <c r="EQ1166" s="15"/>
      <c r="ER1166" s="15"/>
      <c r="ES1166" s="15"/>
      <c r="ET1166" s="15"/>
      <c r="EU1166" s="15"/>
      <c r="EV1166" s="15"/>
      <c r="EW1166" s="15"/>
      <c r="EX1166" s="15"/>
      <c r="EY1166" s="15"/>
      <c r="EZ1166" s="15"/>
      <c r="FA1166" s="15"/>
      <c r="FB1166" s="15"/>
      <c r="FC1166" s="15"/>
      <c r="FD1166" s="15"/>
      <c r="FE1166" s="15"/>
      <c r="FF1166" s="15"/>
      <c r="FG1166" s="15"/>
      <c r="FH1166" s="15"/>
      <c r="FI1166" s="15"/>
      <c r="FJ1166" s="15"/>
      <c r="FK1166" s="15"/>
      <c r="FL1166" s="15"/>
      <c r="FM1166" s="15"/>
      <c r="FN1166" s="15"/>
      <c r="FO1166" s="15"/>
      <c r="FP1166" s="15"/>
      <c r="FQ1166" s="15"/>
      <c r="FR1166" s="15"/>
      <c r="FS1166" s="15"/>
      <c r="FT1166" s="15"/>
      <c r="FU1166" s="15"/>
      <c r="FV1166" s="15"/>
      <c r="FW1166" s="15"/>
      <c r="FX1166" s="15"/>
      <c r="FY1166" s="15"/>
      <c r="FZ1166" s="15"/>
      <c r="GA1166" s="15"/>
      <c r="GB1166" s="15"/>
      <c r="GC1166" s="15"/>
      <c r="GD1166" s="15"/>
      <c r="GE1166" s="15"/>
      <c r="GF1166" s="15"/>
      <c r="GG1166" s="15"/>
      <c r="GH1166" s="15"/>
      <c r="GI1166" s="15"/>
      <c r="GJ1166" s="15"/>
      <c r="GK1166" s="15"/>
      <c r="GL1166" s="15"/>
      <c r="GM1166" s="15"/>
      <c r="GN1166" s="15"/>
      <c r="GO1166" s="15"/>
      <c r="GP1166" s="15"/>
      <c r="GQ1166" s="15"/>
      <c r="GR1166" s="15"/>
      <c r="GS1166" s="15"/>
      <c r="GT1166" s="15"/>
      <c r="GU1166" s="15"/>
      <c r="GV1166" s="15"/>
      <c r="GW1166" s="15"/>
      <c r="GX1166" s="15"/>
      <c r="GY1166" s="15"/>
    </row>
    <row r="1167" spans="1:207" s="119" customFormat="1" ht="30" customHeight="1" x14ac:dyDescent="0.25">
      <c r="A1167" s="383">
        <v>817</v>
      </c>
      <c r="B1167" s="370" t="s">
        <v>543</v>
      </c>
      <c r="C1167" s="403">
        <v>1964</v>
      </c>
      <c r="D1167" s="374" t="s">
        <v>201</v>
      </c>
      <c r="E1167" s="403" t="s">
        <v>20</v>
      </c>
      <c r="F1167" s="413">
        <v>5</v>
      </c>
      <c r="G1167" s="413">
        <v>4</v>
      </c>
      <c r="H1167" s="415">
        <f>I1167+J1167</f>
        <v>3619.23</v>
      </c>
      <c r="I1167" s="398">
        <v>1089.23</v>
      </c>
      <c r="J1167" s="398">
        <v>2530</v>
      </c>
      <c r="K1167" s="297">
        <f t="shared" si="338"/>
        <v>83914.28</v>
      </c>
      <c r="L1167" s="292">
        <v>0</v>
      </c>
      <c r="M1167" s="292">
        <v>0</v>
      </c>
      <c r="N1167" s="292">
        <v>0</v>
      </c>
      <c r="O1167" s="288">
        <f>'[1]Прод. прилож (2)'!$D$864</f>
        <v>83914.28</v>
      </c>
      <c r="P1167" s="292">
        <f t="shared" si="341"/>
        <v>23.185672090472281</v>
      </c>
      <c r="Q1167" s="277">
        <v>9673</v>
      </c>
      <c r="R1167" s="306" t="s">
        <v>92</v>
      </c>
      <c r="S1167" s="341"/>
      <c r="T1167" s="123"/>
      <c r="U1167" s="123"/>
      <c r="V1167" s="123"/>
      <c r="W1167" s="123"/>
      <c r="X1167" s="123"/>
      <c r="Y1167" s="123"/>
      <c r="Z1167" s="123"/>
      <c r="AA1167" s="123"/>
      <c r="AB1167" s="123"/>
      <c r="AC1167" s="123"/>
      <c r="AD1167" s="123"/>
      <c r="AE1167" s="123"/>
      <c r="AF1167" s="123"/>
      <c r="AG1167" s="123"/>
      <c r="AH1167" s="123"/>
      <c r="AI1167" s="123"/>
      <c r="AJ1167" s="123"/>
      <c r="AK1167" s="123"/>
      <c r="AL1167" s="123"/>
      <c r="AM1167" s="123"/>
      <c r="AN1167" s="123"/>
      <c r="AO1167" s="123"/>
      <c r="AP1167" s="123"/>
      <c r="AQ1167" s="123"/>
      <c r="AR1167" s="123"/>
      <c r="AS1167" s="123"/>
      <c r="AT1167" s="123"/>
      <c r="AU1167" s="123"/>
      <c r="AV1167" s="123"/>
      <c r="AW1167" s="123"/>
      <c r="AX1167" s="123"/>
      <c r="AY1167" s="123"/>
      <c r="AZ1167" s="123"/>
      <c r="BA1167" s="123"/>
      <c r="BB1167" s="123"/>
      <c r="BC1167" s="123"/>
      <c r="BD1167" s="123"/>
      <c r="BE1167" s="123"/>
      <c r="BF1167" s="123"/>
      <c r="BG1167" s="123"/>
      <c r="BH1167" s="123"/>
      <c r="BI1167" s="123"/>
      <c r="BJ1167" s="123"/>
      <c r="BK1167" s="123"/>
      <c r="BL1167" s="123"/>
      <c r="BM1167" s="123"/>
      <c r="BN1167" s="123"/>
      <c r="BO1167" s="123"/>
      <c r="BP1167" s="123"/>
      <c r="BQ1167" s="123"/>
      <c r="BR1167" s="123"/>
      <c r="BS1167" s="123"/>
      <c r="BT1167" s="123"/>
      <c r="BU1167" s="123"/>
      <c r="BV1167" s="123"/>
      <c r="BW1167" s="123"/>
      <c r="BX1167" s="123"/>
      <c r="BY1167" s="123"/>
      <c r="BZ1167" s="123"/>
      <c r="CA1167" s="123"/>
      <c r="CB1167" s="123"/>
      <c r="CC1167" s="123"/>
      <c r="CD1167" s="123"/>
      <c r="CE1167" s="123"/>
      <c r="CF1167" s="123"/>
      <c r="CG1167" s="123"/>
      <c r="CH1167" s="123"/>
      <c r="CI1167" s="123"/>
      <c r="CJ1167" s="123"/>
      <c r="CK1167" s="123"/>
      <c r="CL1167" s="123"/>
      <c r="CM1167" s="123"/>
      <c r="CN1167" s="123"/>
      <c r="CO1167" s="123"/>
      <c r="CP1167" s="123"/>
      <c r="CQ1167" s="123"/>
      <c r="CR1167" s="123"/>
      <c r="CS1167" s="123"/>
      <c r="CT1167" s="123"/>
      <c r="CU1167" s="123"/>
      <c r="CV1167" s="123"/>
      <c r="CW1167" s="123"/>
      <c r="CX1167" s="123"/>
      <c r="CY1167" s="123"/>
      <c r="CZ1167" s="123"/>
      <c r="DA1167" s="123"/>
      <c r="DB1167" s="123"/>
      <c r="DC1167" s="123"/>
      <c r="DD1167" s="123"/>
      <c r="DE1167" s="123"/>
      <c r="DF1167" s="123"/>
      <c r="DG1167" s="123"/>
      <c r="DH1167" s="123"/>
      <c r="DI1167" s="123"/>
      <c r="DJ1167" s="123"/>
      <c r="DK1167" s="123"/>
      <c r="DL1167" s="123"/>
      <c r="DM1167" s="123"/>
      <c r="DN1167" s="123"/>
      <c r="DO1167" s="123"/>
      <c r="DP1167" s="123"/>
      <c r="DQ1167" s="123"/>
      <c r="DR1167" s="123"/>
      <c r="DS1167" s="123"/>
      <c r="DT1167" s="123"/>
      <c r="DU1167" s="123"/>
      <c r="DV1167" s="123"/>
      <c r="DW1167" s="123"/>
      <c r="DX1167" s="123"/>
      <c r="DY1167" s="123"/>
      <c r="DZ1167" s="123"/>
      <c r="EA1167" s="123"/>
      <c r="EB1167" s="123"/>
      <c r="EC1167" s="123"/>
      <c r="ED1167" s="123"/>
      <c r="EE1167" s="123"/>
      <c r="EF1167" s="123"/>
      <c r="EG1167" s="123"/>
      <c r="EH1167" s="123"/>
      <c r="EI1167" s="123"/>
      <c r="EJ1167" s="123"/>
      <c r="EK1167" s="123"/>
      <c r="EL1167" s="123"/>
      <c r="EM1167" s="123"/>
      <c r="EN1167" s="123"/>
      <c r="EO1167" s="123"/>
      <c r="EP1167" s="123"/>
      <c r="EQ1167" s="123"/>
      <c r="ER1167" s="123"/>
      <c r="ES1167" s="123"/>
      <c r="ET1167" s="123"/>
      <c r="EU1167" s="123"/>
      <c r="EV1167" s="123"/>
      <c r="EW1167" s="123"/>
      <c r="EX1167" s="123"/>
      <c r="EY1167" s="123"/>
      <c r="EZ1167" s="123"/>
      <c r="FA1167" s="123"/>
      <c r="FB1167" s="123"/>
      <c r="FC1167" s="123"/>
      <c r="FD1167" s="123"/>
      <c r="FE1167" s="123"/>
      <c r="FF1167" s="123"/>
      <c r="FG1167" s="123"/>
      <c r="FH1167" s="123"/>
      <c r="FI1167" s="123"/>
      <c r="FJ1167" s="123"/>
      <c r="FK1167" s="123"/>
      <c r="FL1167" s="123"/>
      <c r="FM1167" s="123"/>
      <c r="FN1167" s="123"/>
      <c r="FO1167" s="123"/>
      <c r="FP1167" s="123"/>
      <c r="FQ1167" s="123"/>
      <c r="FR1167" s="123"/>
      <c r="FS1167" s="123"/>
      <c r="FT1167" s="123"/>
      <c r="FU1167" s="123"/>
      <c r="FV1167" s="123"/>
      <c r="FW1167" s="123"/>
      <c r="FX1167" s="123"/>
      <c r="FY1167" s="123"/>
      <c r="FZ1167" s="123"/>
      <c r="GA1167" s="123"/>
      <c r="GB1167" s="123"/>
      <c r="GC1167" s="123"/>
      <c r="GD1167" s="123"/>
      <c r="GE1167" s="123"/>
      <c r="GF1167" s="123"/>
      <c r="GG1167" s="123"/>
      <c r="GH1167" s="123"/>
      <c r="GI1167" s="123"/>
      <c r="GJ1167" s="123"/>
      <c r="GK1167" s="123"/>
      <c r="GL1167" s="123"/>
      <c r="GM1167" s="123"/>
      <c r="GN1167" s="123"/>
      <c r="GO1167" s="123"/>
      <c r="GP1167" s="123"/>
      <c r="GQ1167" s="123"/>
      <c r="GR1167" s="123"/>
      <c r="GS1167" s="123"/>
      <c r="GT1167" s="123"/>
      <c r="GU1167" s="123"/>
      <c r="GV1167" s="123"/>
      <c r="GW1167" s="123"/>
      <c r="GX1167" s="123"/>
      <c r="GY1167" s="123"/>
    </row>
    <row r="1168" spans="1:207" s="118" customFormat="1" ht="30" customHeight="1" x14ac:dyDescent="0.25">
      <c r="A1168" s="384"/>
      <c r="B1168" s="371"/>
      <c r="C1168" s="404"/>
      <c r="D1168" s="375"/>
      <c r="E1168" s="404"/>
      <c r="F1168" s="414"/>
      <c r="G1168" s="414"/>
      <c r="H1168" s="416"/>
      <c r="I1168" s="399"/>
      <c r="J1168" s="399"/>
      <c r="K1168" s="321">
        <f t="shared" si="338"/>
        <v>24454877</v>
      </c>
      <c r="L1168" s="39">
        <v>0</v>
      </c>
      <c r="M1168" s="39">
        <v>0</v>
      </c>
      <c r="N1168" s="39">
        <v>0</v>
      </c>
      <c r="O1168" s="39">
        <f>'[1]Прод. прилож (2)'!$D$1532</f>
        <v>24454877</v>
      </c>
      <c r="P1168" s="324">
        <f>K1168/H1167</f>
        <v>6756.9281311218128</v>
      </c>
      <c r="Q1168" s="41">
        <v>9673</v>
      </c>
      <c r="R1168" s="57" t="s">
        <v>93</v>
      </c>
      <c r="S1168" s="15"/>
      <c r="T1168" s="1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F1168" s="15"/>
      <c r="AG1168" s="15"/>
      <c r="AH1168" s="15"/>
      <c r="AI1168" s="15"/>
      <c r="AJ1168" s="15"/>
      <c r="AK1168" s="15"/>
      <c r="AL1168" s="15"/>
      <c r="AM1168" s="15"/>
      <c r="AN1168" s="15"/>
      <c r="AO1168" s="15"/>
      <c r="AP1168" s="15"/>
      <c r="AQ1168" s="15"/>
      <c r="AR1168" s="15"/>
      <c r="AS1168" s="15"/>
      <c r="AT1168" s="15"/>
      <c r="AU1168" s="15"/>
      <c r="AV1168" s="15"/>
      <c r="AW1168" s="15"/>
      <c r="AX1168" s="15"/>
      <c r="AY1168" s="15"/>
      <c r="AZ1168" s="15"/>
      <c r="BA1168" s="15"/>
      <c r="BB1168" s="15"/>
      <c r="BC1168" s="15"/>
      <c r="BD1168" s="15"/>
      <c r="BE1168" s="15"/>
      <c r="BF1168" s="15"/>
      <c r="BG1168" s="15"/>
      <c r="BH1168" s="15"/>
      <c r="BI1168" s="15"/>
      <c r="BJ1168" s="15"/>
      <c r="BK1168" s="15"/>
      <c r="BL1168" s="15"/>
      <c r="BM1168" s="15"/>
      <c r="BN1168" s="15"/>
      <c r="BO1168" s="15"/>
      <c r="BP1168" s="15"/>
      <c r="BQ1168" s="15"/>
      <c r="BR1168" s="15"/>
      <c r="BS1168" s="15"/>
      <c r="BT1168" s="15"/>
      <c r="BU1168" s="15"/>
      <c r="BV1168" s="15"/>
      <c r="BW1168" s="15"/>
      <c r="BX1168" s="15"/>
      <c r="BY1168" s="15"/>
      <c r="BZ1168" s="15"/>
      <c r="CA1168" s="15"/>
      <c r="CB1168" s="15"/>
      <c r="CC1168" s="15"/>
      <c r="CD1168" s="15"/>
      <c r="CE1168" s="15"/>
      <c r="CF1168" s="15"/>
      <c r="CG1168" s="15"/>
      <c r="CH1168" s="15"/>
      <c r="CI1168" s="15"/>
      <c r="CJ1168" s="15"/>
      <c r="CK1168" s="15"/>
      <c r="CL1168" s="15"/>
      <c r="CM1168" s="15"/>
      <c r="CN1168" s="15"/>
      <c r="CO1168" s="15"/>
      <c r="CP1168" s="15"/>
      <c r="CQ1168" s="15"/>
      <c r="CR1168" s="15"/>
      <c r="CS1168" s="15"/>
      <c r="CT1168" s="15"/>
      <c r="CU1168" s="15"/>
      <c r="CV1168" s="15"/>
      <c r="CW1168" s="15"/>
      <c r="CX1168" s="15"/>
      <c r="CY1168" s="15"/>
      <c r="CZ1168" s="15"/>
      <c r="DA1168" s="15"/>
      <c r="DB1168" s="15"/>
      <c r="DC1168" s="15"/>
      <c r="DD1168" s="15"/>
      <c r="DE1168" s="15"/>
      <c r="DF1168" s="15"/>
      <c r="DG1168" s="15"/>
      <c r="DH1168" s="15"/>
      <c r="DI1168" s="15"/>
      <c r="DJ1168" s="15"/>
      <c r="DK1168" s="15"/>
      <c r="DL1168" s="15"/>
      <c r="DM1168" s="15"/>
      <c r="DN1168" s="15"/>
      <c r="DO1168" s="15"/>
      <c r="DP1168" s="15"/>
      <c r="DQ1168" s="15"/>
      <c r="DR1168" s="15"/>
      <c r="DS1168" s="15"/>
      <c r="DT1168" s="15"/>
      <c r="DU1168" s="15"/>
      <c r="DV1168" s="15"/>
      <c r="DW1168" s="15"/>
      <c r="DX1168" s="15"/>
      <c r="DY1168" s="15"/>
      <c r="DZ1168" s="15"/>
      <c r="EA1168" s="15"/>
      <c r="EB1168" s="15"/>
      <c r="EC1168" s="15"/>
      <c r="ED1168" s="15"/>
      <c r="EE1168" s="15"/>
      <c r="EF1168" s="15"/>
      <c r="EG1168" s="15"/>
      <c r="EH1168" s="15"/>
      <c r="EI1168" s="15"/>
      <c r="EJ1168" s="15"/>
      <c r="EK1168" s="15"/>
      <c r="EL1168" s="15"/>
      <c r="EM1168" s="15"/>
      <c r="EN1168" s="15"/>
      <c r="EO1168" s="15"/>
      <c r="EP1168" s="15"/>
      <c r="EQ1168" s="15"/>
      <c r="ER1168" s="15"/>
      <c r="ES1168" s="15"/>
      <c r="ET1168" s="15"/>
      <c r="EU1168" s="15"/>
      <c r="EV1168" s="15"/>
      <c r="EW1168" s="15"/>
      <c r="EX1168" s="15"/>
      <c r="EY1168" s="15"/>
      <c r="EZ1168" s="15"/>
      <c r="FA1168" s="15"/>
      <c r="FB1168" s="15"/>
      <c r="FC1168" s="15"/>
      <c r="FD1168" s="15"/>
      <c r="FE1168" s="15"/>
      <c r="FF1168" s="15"/>
      <c r="FG1168" s="15"/>
      <c r="FH1168" s="15"/>
      <c r="FI1168" s="15"/>
      <c r="FJ1168" s="15"/>
      <c r="FK1168" s="15"/>
      <c r="FL1168" s="15"/>
      <c r="FM1168" s="15"/>
      <c r="FN1168" s="15"/>
      <c r="FO1168" s="15"/>
      <c r="FP1168" s="15"/>
      <c r="FQ1168" s="15"/>
      <c r="FR1168" s="15"/>
      <c r="FS1168" s="15"/>
      <c r="FT1168" s="15"/>
      <c r="FU1168" s="15"/>
      <c r="FV1168" s="15"/>
      <c r="FW1168" s="15"/>
      <c r="FX1168" s="15"/>
      <c r="FY1168" s="15"/>
      <c r="FZ1168" s="15"/>
      <c r="GA1168" s="15"/>
      <c r="GB1168" s="15"/>
      <c r="GC1168" s="15"/>
      <c r="GD1168" s="15"/>
      <c r="GE1168" s="15"/>
      <c r="GF1168" s="15"/>
      <c r="GG1168" s="15"/>
      <c r="GH1168" s="15"/>
      <c r="GI1168" s="15"/>
      <c r="GJ1168" s="15"/>
      <c r="GK1168" s="15"/>
      <c r="GL1168" s="15"/>
      <c r="GM1168" s="15"/>
      <c r="GN1168" s="15"/>
      <c r="GO1168" s="15"/>
      <c r="GP1168" s="15"/>
      <c r="GQ1168" s="15"/>
      <c r="GR1168" s="15"/>
      <c r="GS1168" s="15"/>
      <c r="GT1168" s="15"/>
      <c r="GU1168" s="15"/>
      <c r="GV1168" s="15"/>
      <c r="GW1168" s="15"/>
      <c r="GX1168" s="15"/>
      <c r="GY1168" s="15"/>
    </row>
    <row r="1169" spans="1:207" s="118" customFormat="1" ht="30" customHeight="1" x14ac:dyDescent="0.25">
      <c r="A1169" s="383">
        <v>818</v>
      </c>
      <c r="B1169" s="370" t="s">
        <v>544</v>
      </c>
      <c r="C1169" s="403">
        <v>1964</v>
      </c>
      <c r="D1169" s="374" t="s">
        <v>201</v>
      </c>
      <c r="E1169" s="403" t="s">
        <v>22</v>
      </c>
      <c r="F1169" s="413">
        <v>5</v>
      </c>
      <c r="G1169" s="413">
        <v>4</v>
      </c>
      <c r="H1169" s="415">
        <f>I1169+J1169</f>
        <v>3505.35</v>
      </c>
      <c r="I1169" s="417">
        <v>0</v>
      </c>
      <c r="J1169" s="398">
        <v>3505.35</v>
      </c>
      <c r="K1169" s="257">
        <f t="shared" si="338"/>
        <v>94704.41</v>
      </c>
      <c r="L1169" s="249">
        <v>0</v>
      </c>
      <c r="M1169" s="249">
        <v>0</v>
      </c>
      <c r="N1169" s="249">
        <v>0</v>
      </c>
      <c r="O1169" s="39">
        <f>'[1]Прод. прилож (2)'!$D$865</f>
        <v>94704.41</v>
      </c>
      <c r="P1169" s="249">
        <f t="shared" si="341"/>
        <v>27.017105281926199</v>
      </c>
      <c r="Q1169" s="41">
        <v>9673</v>
      </c>
      <c r="R1169" s="57" t="s">
        <v>92</v>
      </c>
      <c r="S1169" s="46"/>
      <c r="T1169" s="15"/>
      <c r="U1169" s="15"/>
      <c r="V1169" s="15"/>
      <c r="W1169" s="15"/>
      <c r="X1169" s="15"/>
      <c r="Y1169" s="15"/>
      <c r="Z1169" s="15"/>
      <c r="AA1169" s="15"/>
      <c r="AB1169" s="15"/>
      <c r="AC1169" s="15"/>
      <c r="AD1169" s="15"/>
      <c r="AE1169" s="15"/>
      <c r="AF1169" s="15"/>
      <c r="AG1169" s="15"/>
      <c r="AH1169" s="15"/>
      <c r="AI1169" s="15"/>
      <c r="AJ1169" s="15"/>
      <c r="AK1169" s="15"/>
      <c r="AL1169" s="15"/>
      <c r="AM1169" s="15"/>
      <c r="AN1169" s="15"/>
      <c r="AO1169" s="15"/>
      <c r="AP1169" s="15"/>
      <c r="AQ1169" s="15"/>
      <c r="AR1169" s="15"/>
      <c r="AS1169" s="15"/>
      <c r="AT1169" s="15"/>
      <c r="AU1169" s="15"/>
      <c r="AV1169" s="15"/>
      <c r="AW1169" s="15"/>
      <c r="AX1169" s="15"/>
      <c r="AY1169" s="15"/>
      <c r="AZ1169" s="15"/>
      <c r="BA1169" s="15"/>
      <c r="BB1169" s="15"/>
      <c r="BC1169" s="15"/>
      <c r="BD1169" s="15"/>
      <c r="BE1169" s="15"/>
      <c r="BF1169" s="15"/>
      <c r="BG1169" s="15"/>
      <c r="BH1169" s="15"/>
      <c r="BI1169" s="15"/>
      <c r="BJ1169" s="15"/>
      <c r="BK1169" s="15"/>
      <c r="BL1169" s="15"/>
      <c r="BM1169" s="15"/>
      <c r="BN1169" s="15"/>
      <c r="BO1169" s="15"/>
      <c r="BP1169" s="15"/>
      <c r="BQ1169" s="15"/>
      <c r="BR1169" s="15"/>
      <c r="BS1169" s="15"/>
      <c r="BT1169" s="15"/>
      <c r="BU1169" s="15"/>
      <c r="BV1169" s="15"/>
      <c r="BW1169" s="15"/>
      <c r="BX1169" s="15"/>
      <c r="BY1169" s="15"/>
      <c r="BZ1169" s="15"/>
      <c r="CA1169" s="15"/>
      <c r="CB1169" s="15"/>
      <c r="CC1169" s="15"/>
      <c r="CD1169" s="15"/>
      <c r="CE1169" s="15"/>
      <c r="CF1169" s="15"/>
      <c r="CG1169" s="15"/>
      <c r="CH1169" s="15"/>
      <c r="CI1169" s="15"/>
      <c r="CJ1169" s="15"/>
      <c r="CK1169" s="15"/>
      <c r="CL1169" s="15"/>
      <c r="CM1169" s="15"/>
      <c r="CN1169" s="15"/>
      <c r="CO1169" s="15"/>
      <c r="CP1169" s="15"/>
      <c r="CQ1169" s="15"/>
      <c r="CR1169" s="15"/>
      <c r="CS1169" s="15"/>
      <c r="CT1169" s="15"/>
      <c r="CU1169" s="15"/>
      <c r="CV1169" s="15"/>
      <c r="CW1169" s="15"/>
      <c r="CX1169" s="15"/>
      <c r="CY1169" s="15"/>
      <c r="CZ1169" s="15"/>
      <c r="DA1169" s="15"/>
      <c r="DB1169" s="15"/>
      <c r="DC1169" s="15"/>
      <c r="DD1169" s="15"/>
      <c r="DE1169" s="15"/>
      <c r="DF1169" s="15"/>
      <c r="DG1169" s="15"/>
      <c r="DH1169" s="15"/>
      <c r="DI1169" s="15"/>
      <c r="DJ1169" s="15"/>
      <c r="DK1169" s="15"/>
      <c r="DL1169" s="15"/>
      <c r="DM1169" s="15"/>
      <c r="DN1169" s="15"/>
      <c r="DO1169" s="15"/>
      <c r="DP1169" s="15"/>
      <c r="DQ1169" s="15"/>
      <c r="DR1169" s="15"/>
      <c r="DS1169" s="15"/>
      <c r="DT1169" s="15"/>
      <c r="DU1169" s="15"/>
      <c r="DV1169" s="15"/>
      <c r="DW1169" s="15"/>
      <c r="DX1169" s="15"/>
      <c r="DY1169" s="15"/>
      <c r="DZ1169" s="15"/>
      <c r="EA1169" s="15"/>
      <c r="EB1169" s="15"/>
      <c r="EC1169" s="15"/>
      <c r="ED1169" s="15"/>
      <c r="EE1169" s="15"/>
      <c r="EF1169" s="15"/>
      <c r="EG1169" s="15"/>
      <c r="EH1169" s="15"/>
      <c r="EI1169" s="15"/>
      <c r="EJ1169" s="15"/>
      <c r="EK1169" s="15"/>
      <c r="EL1169" s="15"/>
      <c r="EM1169" s="15"/>
      <c r="EN1169" s="15"/>
      <c r="EO1169" s="15"/>
      <c r="EP1169" s="15"/>
      <c r="EQ1169" s="15"/>
      <c r="ER1169" s="15"/>
      <c r="ES1169" s="15"/>
      <c r="ET1169" s="15"/>
      <c r="EU1169" s="15"/>
      <c r="EV1169" s="15"/>
      <c r="EW1169" s="15"/>
      <c r="EX1169" s="15"/>
      <c r="EY1169" s="15"/>
      <c r="EZ1169" s="15"/>
      <c r="FA1169" s="15"/>
      <c r="FB1169" s="15"/>
      <c r="FC1169" s="15"/>
      <c r="FD1169" s="15"/>
      <c r="FE1169" s="15"/>
      <c r="FF1169" s="15"/>
      <c r="FG1169" s="15"/>
      <c r="FH1169" s="15"/>
      <c r="FI1169" s="15"/>
      <c r="FJ1169" s="15"/>
      <c r="FK1169" s="15"/>
      <c r="FL1169" s="15"/>
      <c r="FM1169" s="15"/>
      <c r="FN1169" s="15"/>
      <c r="FO1169" s="15"/>
      <c r="FP1169" s="15"/>
      <c r="FQ1169" s="15"/>
      <c r="FR1169" s="15"/>
      <c r="FS1169" s="15"/>
      <c r="FT1169" s="15"/>
      <c r="FU1169" s="15"/>
      <c r="FV1169" s="15"/>
      <c r="FW1169" s="15"/>
      <c r="FX1169" s="15"/>
      <c r="FY1169" s="15"/>
      <c r="FZ1169" s="15"/>
      <c r="GA1169" s="15"/>
      <c r="GB1169" s="15"/>
      <c r="GC1169" s="15"/>
      <c r="GD1169" s="15"/>
      <c r="GE1169" s="15"/>
      <c r="GF1169" s="15"/>
      <c r="GG1169" s="15"/>
      <c r="GH1169" s="15"/>
      <c r="GI1169" s="15"/>
      <c r="GJ1169" s="15"/>
      <c r="GK1169" s="15"/>
      <c r="GL1169" s="15"/>
      <c r="GM1169" s="15"/>
      <c r="GN1169" s="15"/>
      <c r="GO1169" s="15"/>
      <c r="GP1169" s="15"/>
      <c r="GQ1169" s="15"/>
      <c r="GR1169" s="15"/>
      <c r="GS1169" s="15"/>
      <c r="GT1169" s="15"/>
      <c r="GU1169" s="15"/>
      <c r="GV1169" s="15"/>
      <c r="GW1169" s="15"/>
      <c r="GX1169" s="15"/>
      <c r="GY1169" s="15"/>
    </row>
    <row r="1170" spans="1:207" ht="30" customHeight="1" x14ac:dyDescent="0.25">
      <c r="A1170" s="384"/>
      <c r="B1170" s="371"/>
      <c r="C1170" s="404"/>
      <c r="D1170" s="375"/>
      <c r="E1170" s="404"/>
      <c r="F1170" s="414"/>
      <c r="G1170" s="414"/>
      <c r="H1170" s="416"/>
      <c r="I1170" s="418"/>
      <c r="J1170" s="399"/>
      <c r="K1170" s="257">
        <f t="shared" si="338"/>
        <v>10773577.600000001</v>
      </c>
      <c r="L1170" s="185">
        <v>0</v>
      </c>
      <c r="M1170" s="185">
        <v>0</v>
      </c>
      <c r="N1170" s="185">
        <v>0</v>
      </c>
      <c r="O1170" s="39">
        <f>'[1]Прод. прилож (2)'!$D$1538</f>
        <v>10773577.600000001</v>
      </c>
      <c r="P1170" s="249">
        <f>K1170/H1169</f>
        <v>3073.4670147060924</v>
      </c>
      <c r="Q1170" s="41">
        <v>9673</v>
      </c>
      <c r="R1170" s="57" t="s">
        <v>93</v>
      </c>
      <c r="S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F1170" s="14"/>
      <c r="AG1170" s="14"/>
      <c r="AH1170" s="14"/>
      <c r="AI1170" s="14"/>
      <c r="AJ1170" s="14"/>
      <c r="AK1170" s="14"/>
      <c r="AL1170" s="14"/>
      <c r="AM1170" s="14"/>
      <c r="AN1170" s="14"/>
      <c r="AO1170" s="14"/>
      <c r="AP1170" s="14"/>
      <c r="AQ1170" s="14"/>
      <c r="AR1170" s="14"/>
      <c r="AS1170" s="14"/>
      <c r="AT1170" s="14"/>
      <c r="AU1170" s="14"/>
      <c r="AV1170" s="14"/>
      <c r="AW1170" s="14"/>
      <c r="AX1170" s="14"/>
      <c r="AY1170" s="14"/>
      <c r="AZ1170" s="14"/>
      <c r="BA1170" s="14"/>
      <c r="BB1170" s="14"/>
      <c r="BC1170" s="14"/>
      <c r="BD1170" s="14"/>
      <c r="BE1170" s="14"/>
      <c r="BF1170" s="14"/>
      <c r="BG1170" s="14"/>
      <c r="BH1170" s="14"/>
      <c r="BI1170" s="14"/>
      <c r="BJ1170" s="14"/>
      <c r="BK1170" s="14"/>
      <c r="BL1170" s="14"/>
      <c r="BM1170" s="14"/>
      <c r="BN1170" s="14"/>
      <c r="BO1170" s="14"/>
      <c r="BP1170" s="14"/>
      <c r="BQ1170" s="14"/>
      <c r="BR1170" s="14"/>
      <c r="BS1170" s="14"/>
      <c r="BT1170" s="14"/>
      <c r="BU1170" s="14"/>
      <c r="BV1170" s="14"/>
      <c r="BW1170" s="14"/>
      <c r="BX1170" s="14"/>
      <c r="BY1170" s="14"/>
      <c r="BZ1170" s="14"/>
      <c r="CA1170" s="14"/>
      <c r="CB1170" s="14"/>
      <c r="CC1170" s="14"/>
      <c r="CD1170" s="14"/>
      <c r="CE1170" s="14"/>
      <c r="CF1170" s="14"/>
      <c r="CG1170" s="14"/>
      <c r="CH1170" s="14"/>
      <c r="CI1170" s="14"/>
      <c r="CJ1170" s="14"/>
      <c r="CK1170" s="14"/>
      <c r="CL1170" s="14"/>
      <c r="CM1170" s="14"/>
      <c r="CN1170" s="14"/>
      <c r="CO1170" s="14"/>
      <c r="CP1170" s="14"/>
      <c r="CQ1170" s="14"/>
      <c r="CR1170" s="14"/>
      <c r="CS1170" s="14"/>
      <c r="CT1170" s="14"/>
      <c r="CU1170" s="14"/>
      <c r="CV1170" s="14"/>
      <c r="CW1170" s="14"/>
      <c r="CX1170" s="14"/>
      <c r="CY1170" s="14"/>
      <c r="CZ1170" s="14"/>
      <c r="DA1170" s="14"/>
      <c r="DB1170" s="14"/>
      <c r="DC1170" s="14"/>
      <c r="DD1170" s="14"/>
      <c r="DE1170" s="14"/>
      <c r="DF1170" s="14"/>
      <c r="DG1170" s="14"/>
      <c r="DH1170" s="14"/>
      <c r="DI1170" s="14"/>
      <c r="DJ1170" s="14"/>
      <c r="DK1170" s="14"/>
      <c r="DL1170" s="14"/>
      <c r="DM1170" s="14"/>
      <c r="DN1170" s="14"/>
      <c r="DO1170" s="14"/>
      <c r="DP1170" s="14"/>
      <c r="DQ1170" s="14"/>
      <c r="DR1170" s="14"/>
      <c r="DS1170" s="14"/>
      <c r="DT1170" s="14"/>
      <c r="DU1170" s="14"/>
      <c r="DV1170" s="14"/>
      <c r="DW1170" s="14"/>
      <c r="DX1170" s="14"/>
      <c r="DY1170" s="14"/>
      <c r="DZ1170" s="14"/>
      <c r="EA1170" s="14"/>
      <c r="EB1170" s="14"/>
      <c r="EC1170" s="14"/>
      <c r="ED1170" s="14"/>
      <c r="EE1170" s="14"/>
      <c r="EF1170" s="14"/>
      <c r="EG1170" s="14"/>
      <c r="EH1170" s="14"/>
      <c r="EI1170" s="14"/>
      <c r="EJ1170" s="14"/>
      <c r="EK1170" s="14"/>
      <c r="EL1170" s="14"/>
      <c r="EM1170" s="14"/>
      <c r="EN1170" s="14"/>
      <c r="EO1170" s="14"/>
      <c r="EP1170" s="14"/>
      <c r="EQ1170" s="14"/>
      <c r="ER1170" s="14"/>
      <c r="ES1170" s="14"/>
      <c r="ET1170" s="14"/>
      <c r="EU1170" s="14"/>
      <c r="EV1170" s="14"/>
      <c r="EW1170" s="14"/>
      <c r="EX1170" s="14"/>
      <c r="EY1170" s="14"/>
      <c r="EZ1170" s="14"/>
      <c r="FA1170" s="14"/>
      <c r="FB1170" s="14"/>
      <c r="FC1170" s="14"/>
      <c r="FD1170" s="14"/>
      <c r="FE1170" s="14"/>
      <c r="FF1170" s="14"/>
      <c r="FG1170" s="14"/>
      <c r="FH1170" s="14"/>
      <c r="FI1170" s="14"/>
      <c r="FJ1170" s="14"/>
      <c r="FK1170" s="14"/>
      <c r="FL1170" s="14"/>
      <c r="FM1170" s="14"/>
      <c r="FN1170" s="14"/>
      <c r="FO1170" s="14"/>
      <c r="FP1170" s="14"/>
      <c r="FQ1170" s="14"/>
      <c r="FR1170" s="14"/>
      <c r="FS1170" s="14"/>
      <c r="FT1170" s="14"/>
      <c r="FU1170" s="14"/>
      <c r="FV1170" s="14"/>
      <c r="FW1170" s="14"/>
      <c r="FX1170" s="14"/>
      <c r="FY1170" s="14"/>
      <c r="FZ1170" s="14"/>
      <c r="GA1170" s="14"/>
      <c r="GB1170" s="14"/>
      <c r="GC1170" s="14"/>
      <c r="GD1170" s="14"/>
      <c r="GE1170" s="14"/>
      <c r="GF1170" s="14"/>
      <c r="GG1170" s="14"/>
      <c r="GH1170" s="14"/>
      <c r="GI1170" s="14"/>
      <c r="GJ1170" s="14"/>
      <c r="GK1170" s="14"/>
      <c r="GL1170" s="14"/>
      <c r="GM1170" s="14"/>
      <c r="GN1170" s="14"/>
      <c r="GO1170" s="14"/>
      <c r="GP1170" s="14"/>
      <c r="GQ1170" s="14"/>
      <c r="GR1170" s="14"/>
      <c r="GS1170" s="14"/>
      <c r="GT1170" s="14"/>
      <c r="GU1170" s="14"/>
      <c r="GV1170" s="14"/>
      <c r="GW1170" s="14"/>
      <c r="GX1170" s="14"/>
      <c r="GY1170" s="14"/>
    </row>
    <row r="1171" spans="1:207" s="14" customFormat="1" ht="30" customHeight="1" x14ac:dyDescent="0.25">
      <c r="A1171" s="383">
        <v>819</v>
      </c>
      <c r="B1171" s="370" t="s">
        <v>545</v>
      </c>
      <c r="C1171" s="403">
        <v>1963</v>
      </c>
      <c r="D1171" s="374" t="s">
        <v>201</v>
      </c>
      <c r="E1171" s="403" t="s">
        <v>20</v>
      </c>
      <c r="F1171" s="413">
        <v>5</v>
      </c>
      <c r="G1171" s="413">
        <v>4</v>
      </c>
      <c r="H1171" s="415">
        <f>I1171+J1171</f>
        <v>3203</v>
      </c>
      <c r="I1171" s="417">
        <v>405.7</v>
      </c>
      <c r="J1171" s="398">
        <v>2797.3</v>
      </c>
      <c r="K1171" s="257">
        <f t="shared" si="338"/>
        <v>96568.81</v>
      </c>
      <c r="L1171" s="249">
        <v>0</v>
      </c>
      <c r="M1171" s="249">
        <v>0</v>
      </c>
      <c r="N1171" s="249">
        <v>0</v>
      </c>
      <c r="O1171" s="39">
        <f>'[1]Прод. прилож (2)'!$D$866</f>
        <v>96568.81</v>
      </c>
      <c r="P1171" s="249">
        <f t="shared" si="341"/>
        <v>30.149487980018733</v>
      </c>
      <c r="Q1171" s="41">
        <v>9673</v>
      </c>
      <c r="R1171" s="57" t="s">
        <v>92</v>
      </c>
    </row>
    <row r="1172" spans="1:207" s="14" customFormat="1" ht="30" customHeight="1" x14ac:dyDescent="0.25">
      <c r="A1172" s="384"/>
      <c r="B1172" s="371"/>
      <c r="C1172" s="404"/>
      <c r="D1172" s="375"/>
      <c r="E1172" s="404"/>
      <c r="F1172" s="414"/>
      <c r="G1172" s="414"/>
      <c r="H1172" s="416"/>
      <c r="I1172" s="418"/>
      <c r="J1172" s="399"/>
      <c r="K1172" s="257">
        <f t="shared" si="338"/>
        <v>23653309</v>
      </c>
      <c r="L1172" s="185">
        <v>0</v>
      </c>
      <c r="M1172" s="185">
        <v>0</v>
      </c>
      <c r="N1172" s="185">
        <v>0</v>
      </c>
      <c r="O1172" s="39">
        <f>'[1]Прод. прилож (2)'!$D$1533</f>
        <v>23653309</v>
      </c>
      <c r="P1172" s="249">
        <f>K1172/H1171</f>
        <v>7384.7358726194188</v>
      </c>
      <c r="Q1172" s="41">
        <v>9673</v>
      </c>
      <c r="R1172" s="57" t="s">
        <v>93</v>
      </c>
    </row>
    <row r="1173" spans="1:207" s="14" customFormat="1" ht="30" customHeight="1" x14ac:dyDescent="0.25">
      <c r="A1173" s="383">
        <v>820</v>
      </c>
      <c r="B1173" s="370" t="s">
        <v>546</v>
      </c>
      <c r="C1173" s="403">
        <v>1964</v>
      </c>
      <c r="D1173" s="374" t="s">
        <v>201</v>
      </c>
      <c r="E1173" s="403" t="s">
        <v>20</v>
      </c>
      <c r="F1173" s="413">
        <v>5</v>
      </c>
      <c r="G1173" s="413">
        <v>4</v>
      </c>
      <c r="H1173" s="415">
        <f>I1173+J1173</f>
        <v>3324.4700000000003</v>
      </c>
      <c r="I1173" s="417">
        <v>205.4</v>
      </c>
      <c r="J1173" s="398">
        <v>3119.07</v>
      </c>
      <c r="K1173" s="257">
        <f t="shared" si="338"/>
        <v>95913.52</v>
      </c>
      <c r="L1173" s="249">
        <v>0</v>
      </c>
      <c r="M1173" s="249">
        <v>0</v>
      </c>
      <c r="N1173" s="249">
        <v>0</v>
      </c>
      <c r="O1173" s="39">
        <f>'[1]Прод. прилож (2)'!$D$867</f>
        <v>95913.52</v>
      </c>
      <c r="P1173" s="249">
        <f t="shared" si="341"/>
        <v>28.850770197956365</v>
      </c>
      <c r="Q1173" s="41">
        <v>9673</v>
      </c>
      <c r="R1173" s="57" t="s">
        <v>92</v>
      </c>
      <c r="S1173" s="17"/>
      <c r="T1173" s="17"/>
    </row>
    <row r="1174" spans="1:207" s="14" customFormat="1" ht="30" customHeight="1" x14ac:dyDescent="0.25">
      <c r="A1174" s="384"/>
      <c r="B1174" s="371"/>
      <c r="C1174" s="404"/>
      <c r="D1174" s="375"/>
      <c r="E1174" s="404"/>
      <c r="F1174" s="414"/>
      <c r="G1174" s="414"/>
      <c r="H1174" s="416"/>
      <c r="I1174" s="418"/>
      <c r="J1174" s="399"/>
      <c r="K1174" s="257">
        <f t="shared" si="338"/>
        <v>15772900</v>
      </c>
      <c r="L1174" s="185">
        <v>0</v>
      </c>
      <c r="M1174" s="185">
        <v>0</v>
      </c>
      <c r="N1174" s="185">
        <v>0</v>
      </c>
      <c r="O1174" s="39">
        <f>'[1]Прод. прилож (2)'!$D$1534</f>
        <v>15772900</v>
      </c>
      <c r="P1174" s="249">
        <f>K1174/H1173</f>
        <v>4744.4855871763011</v>
      </c>
      <c r="Q1174" s="41">
        <v>9673</v>
      </c>
      <c r="R1174" s="57" t="s">
        <v>93</v>
      </c>
      <c r="S1174" s="17"/>
      <c r="T1174" s="17"/>
    </row>
    <row r="1175" spans="1:207" s="118" customFormat="1" ht="30" customHeight="1" x14ac:dyDescent="0.25">
      <c r="A1175" s="383">
        <v>821</v>
      </c>
      <c r="B1175" s="370" t="s">
        <v>547</v>
      </c>
      <c r="C1175" s="374">
        <v>1964</v>
      </c>
      <c r="D1175" s="374" t="s">
        <v>201</v>
      </c>
      <c r="E1175" s="374" t="s">
        <v>20</v>
      </c>
      <c r="F1175" s="413">
        <v>5</v>
      </c>
      <c r="G1175" s="413">
        <v>3</v>
      </c>
      <c r="H1175" s="415">
        <v>2945.2</v>
      </c>
      <c r="I1175" s="417">
        <v>0</v>
      </c>
      <c r="J1175" s="398">
        <v>2567.13</v>
      </c>
      <c r="K1175" s="257">
        <f t="shared" si="338"/>
        <v>70630.39</v>
      </c>
      <c r="L1175" s="249">
        <v>0</v>
      </c>
      <c r="M1175" s="249">
        <v>0</v>
      </c>
      <c r="N1175" s="249">
        <v>0</v>
      </c>
      <c r="O1175" s="39">
        <f>'[1]Прод. прилож (2)'!$D$868</f>
        <v>70630.39</v>
      </c>
      <c r="P1175" s="249">
        <f t="shared" si="341"/>
        <v>23.981525872606277</v>
      </c>
      <c r="Q1175" s="41">
        <v>9673</v>
      </c>
      <c r="R1175" s="57" t="s">
        <v>92</v>
      </c>
      <c r="S1175" s="46"/>
      <c r="T1175" s="1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F1175" s="15"/>
      <c r="AG1175" s="15"/>
      <c r="AH1175" s="15"/>
      <c r="AI1175" s="15"/>
      <c r="AJ1175" s="15"/>
      <c r="AK1175" s="15"/>
      <c r="AL1175" s="15"/>
      <c r="AM1175" s="15"/>
      <c r="AN1175" s="15"/>
      <c r="AO1175" s="15"/>
      <c r="AP1175" s="15"/>
      <c r="AQ1175" s="15"/>
      <c r="AR1175" s="15"/>
      <c r="AS1175" s="15"/>
      <c r="AT1175" s="15"/>
      <c r="AU1175" s="15"/>
      <c r="AV1175" s="15"/>
      <c r="AW1175" s="15"/>
      <c r="AX1175" s="15"/>
      <c r="AY1175" s="15"/>
      <c r="AZ1175" s="15"/>
      <c r="BA1175" s="15"/>
      <c r="BB1175" s="15"/>
      <c r="BC1175" s="15"/>
      <c r="BD1175" s="15"/>
      <c r="BE1175" s="15"/>
      <c r="BF1175" s="15"/>
      <c r="BG1175" s="15"/>
      <c r="BH1175" s="15"/>
      <c r="BI1175" s="15"/>
      <c r="BJ1175" s="15"/>
      <c r="BK1175" s="15"/>
      <c r="BL1175" s="15"/>
      <c r="BM1175" s="15"/>
      <c r="BN1175" s="15"/>
      <c r="BO1175" s="15"/>
      <c r="BP1175" s="15"/>
      <c r="BQ1175" s="15"/>
      <c r="BR1175" s="15"/>
      <c r="BS1175" s="15"/>
      <c r="BT1175" s="15"/>
      <c r="BU1175" s="15"/>
      <c r="BV1175" s="15"/>
      <c r="BW1175" s="15"/>
      <c r="BX1175" s="15"/>
      <c r="BY1175" s="15"/>
      <c r="BZ1175" s="15"/>
      <c r="CA1175" s="15"/>
      <c r="CB1175" s="15"/>
      <c r="CC1175" s="15"/>
      <c r="CD1175" s="15"/>
      <c r="CE1175" s="15"/>
      <c r="CF1175" s="15"/>
      <c r="CG1175" s="15"/>
      <c r="CH1175" s="15"/>
      <c r="CI1175" s="15"/>
      <c r="CJ1175" s="15"/>
      <c r="CK1175" s="15"/>
      <c r="CL1175" s="15"/>
      <c r="CM1175" s="15"/>
      <c r="CN1175" s="15"/>
      <c r="CO1175" s="15"/>
      <c r="CP1175" s="15"/>
      <c r="CQ1175" s="15"/>
      <c r="CR1175" s="15"/>
      <c r="CS1175" s="15"/>
      <c r="CT1175" s="15"/>
      <c r="CU1175" s="15"/>
      <c r="CV1175" s="15"/>
      <c r="CW1175" s="15"/>
      <c r="CX1175" s="15"/>
      <c r="CY1175" s="15"/>
      <c r="CZ1175" s="15"/>
      <c r="DA1175" s="15"/>
      <c r="DB1175" s="15"/>
      <c r="DC1175" s="15"/>
      <c r="DD1175" s="15"/>
      <c r="DE1175" s="15"/>
      <c r="DF1175" s="15"/>
      <c r="DG1175" s="15"/>
      <c r="DH1175" s="15"/>
      <c r="DI1175" s="15"/>
      <c r="DJ1175" s="15"/>
      <c r="DK1175" s="15"/>
      <c r="DL1175" s="15"/>
      <c r="DM1175" s="15"/>
      <c r="DN1175" s="15"/>
      <c r="DO1175" s="15"/>
      <c r="DP1175" s="15"/>
      <c r="DQ1175" s="15"/>
      <c r="DR1175" s="15"/>
      <c r="DS1175" s="15"/>
      <c r="DT1175" s="15"/>
      <c r="DU1175" s="15"/>
      <c r="DV1175" s="15"/>
      <c r="DW1175" s="15"/>
      <c r="DX1175" s="15"/>
      <c r="DY1175" s="15"/>
      <c r="DZ1175" s="15"/>
      <c r="EA1175" s="15"/>
      <c r="EB1175" s="15"/>
      <c r="EC1175" s="15"/>
      <c r="ED1175" s="15"/>
      <c r="EE1175" s="15"/>
      <c r="EF1175" s="15"/>
      <c r="EG1175" s="15"/>
      <c r="EH1175" s="15"/>
      <c r="EI1175" s="15"/>
      <c r="EJ1175" s="15"/>
      <c r="EK1175" s="15"/>
      <c r="EL1175" s="15"/>
      <c r="EM1175" s="15"/>
      <c r="EN1175" s="15"/>
      <c r="EO1175" s="15"/>
      <c r="EP1175" s="15"/>
      <c r="EQ1175" s="15"/>
      <c r="ER1175" s="15"/>
      <c r="ES1175" s="15"/>
      <c r="ET1175" s="15"/>
      <c r="EU1175" s="15"/>
      <c r="EV1175" s="15"/>
      <c r="EW1175" s="15"/>
      <c r="EX1175" s="15"/>
      <c r="EY1175" s="15"/>
      <c r="EZ1175" s="15"/>
      <c r="FA1175" s="15"/>
      <c r="FB1175" s="15"/>
      <c r="FC1175" s="15"/>
      <c r="FD1175" s="15"/>
      <c r="FE1175" s="15"/>
      <c r="FF1175" s="15"/>
      <c r="FG1175" s="15"/>
      <c r="FH1175" s="15"/>
      <c r="FI1175" s="15"/>
      <c r="FJ1175" s="15"/>
      <c r="FK1175" s="15"/>
      <c r="FL1175" s="15"/>
      <c r="FM1175" s="15"/>
      <c r="FN1175" s="15"/>
      <c r="FO1175" s="15"/>
      <c r="FP1175" s="15"/>
      <c r="FQ1175" s="15"/>
      <c r="FR1175" s="15"/>
      <c r="FS1175" s="15"/>
      <c r="FT1175" s="15"/>
      <c r="FU1175" s="15"/>
      <c r="FV1175" s="15"/>
      <c r="FW1175" s="15"/>
      <c r="FX1175" s="15"/>
      <c r="FY1175" s="15"/>
      <c r="FZ1175" s="15"/>
      <c r="GA1175" s="15"/>
      <c r="GB1175" s="15"/>
      <c r="GC1175" s="15"/>
      <c r="GD1175" s="15"/>
      <c r="GE1175" s="15"/>
      <c r="GF1175" s="15"/>
      <c r="GG1175" s="15"/>
      <c r="GH1175" s="15"/>
      <c r="GI1175" s="15"/>
      <c r="GJ1175" s="15"/>
      <c r="GK1175" s="15"/>
      <c r="GL1175" s="15"/>
      <c r="GM1175" s="15"/>
      <c r="GN1175" s="15"/>
      <c r="GO1175" s="15"/>
      <c r="GP1175" s="15"/>
      <c r="GQ1175" s="15"/>
      <c r="GR1175" s="15"/>
      <c r="GS1175" s="15"/>
      <c r="GT1175" s="15"/>
      <c r="GU1175" s="15"/>
      <c r="GV1175" s="15"/>
      <c r="GW1175" s="15"/>
      <c r="GX1175" s="15"/>
      <c r="GY1175" s="15"/>
    </row>
    <row r="1176" spans="1:207" s="118" customFormat="1" ht="30" customHeight="1" x14ac:dyDescent="0.25">
      <c r="A1176" s="384"/>
      <c r="B1176" s="371"/>
      <c r="C1176" s="375"/>
      <c r="D1176" s="375"/>
      <c r="E1176" s="375"/>
      <c r="F1176" s="414"/>
      <c r="G1176" s="414"/>
      <c r="H1176" s="416"/>
      <c r="I1176" s="418"/>
      <c r="J1176" s="399"/>
      <c r="K1176" s="257">
        <f t="shared" si="338"/>
        <v>6866500</v>
      </c>
      <c r="L1176" s="185">
        <v>0</v>
      </c>
      <c r="M1176" s="185">
        <v>0</v>
      </c>
      <c r="N1176" s="185">
        <v>0</v>
      </c>
      <c r="O1176" s="39">
        <f>'[1]Прод. прилож (2)'!$D$1535</f>
        <v>6866500</v>
      </c>
      <c r="P1176" s="249">
        <f>K1176/H1175</f>
        <v>2331.4206165964961</v>
      </c>
      <c r="Q1176" s="41">
        <v>9673</v>
      </c>
      <c r="R1176" s="57" t="s">
        <v>93</v>
      </c>
      <c r="S1176" s="46"/>
      <c r="T1176" s="15"/>
      <c r="U1176" s="15"/>
      <c r="V1176" s="15"/>
      <c r="W1176" s="15"/>
      <c r="X1176" s="15"/>
      <c r="Y1176" s="15"/>
      <c r="Z1176" s="15"/>
      <c r="AA1176" s="15"/>
      <c r="AB1176" s="15"/>
      <c r="AC1176" s="15"/>
      <c r="AD1176" s="15"/>
      <c r="AE1176" s="15"/>
      <c r="AF1176" s="15"/>
      <c r="AG1176" s="15"/>
      <c r="AH1176" s="15"/>
      <c r="AI1176" s="15"/>
      <c r="AJ1176" s="15"/>
      <c r="AK1176" s="15"/>
      <c r="AL1176" s="15"/>
      <c r="AM1176" s="15"/>
      <c r="AN1176" s="15"/>
      <c r="AO1176" s="15"/>
      <c r="AP1176" s="15"/>
      <c r="AQ1176" s="15"/>
      <c r="AR1176" s="15"/>
      <c r="AS1176" s="15"/>
      <c r="AT1176" s="15"/>
      <c r="AU1176" s="15"/>
      <c r="AV1176" s="15"/>
      <c r="AW1176" s="15"/>
      <c r="AX1176" s="15"/>
      <c r="AY1176" s="15"/>
      <c r="AZ1176" s="15"/>
      <c r="BA1176" s="15"/>
      <c r="BB1176" s="15"/>
      <c r="BC1176" s="15"/>
      <c r="BD1176" s="15"/>
      <c r="BE1176" s="15"/>
      <c r="BF1176" s="15"/>
      <c r="BG1176" s="15"/>
      <c r="BH1176" s="15"/>
      <c r="BI1176" s="15"/>
      <c r="BJ1176" s="15"/>
      <c r="BK1176" s="15"/>
      <c r="BL1176" s="15"/>
      <c r="BM1176" s="15"/>
      <c r="BN1176" s="15"/>
      <c r="BO1176" s="15"/>
      <c r="BP1176" s="15"/>
      <c r="BQ1176" s="15"/>
      <c r="BR1176" s="15"/>
      <c r="BS1176" s="15"/>
      <c r="BT1176" s="15"/>
      <c r="BU1176" s="15"/>
      <c r="BV1176" s="15"/>
      <c r="BW1176" s="15"/>
      <c r="BX1176" s="15"/>
      <c r="BY1176" s="15"/>
      <c r="BZ1176" s="15"/>
      <c r="CA1176" s="15"/>
      <c r="CB1176" s="15"/>
      <c r="CC1176" s="15"/>
      <c r="CD1176" s="15"/>
      <c r="CE1176" s="15"/>
      <c r="CF1176" s="15"/>
      <c r="CG1176" s="15"/>
      <c r="CH1176" s="15"/>
      <c r="CI1176" s="15"/>
      <c r="CJ1176" s="15"/>
      <c r="CK1176" s="15"/>
      <c r="CL1176" s="15"/>
      <c r="CM1176" s="15"/>
      <c r="CN1176" s="15"/>
      <c r="CO1176" s="15"/>
      <c r="CP1176" s="15"/>
      <c r="CQ1176" s="15"/>
      <c r="CR1176" s="15"/>
      <c r="CS1176" s="15"/>
      <c r="CT1176" s="15"/>
      <c r="CU1176" s="15"/>
      <c r="CV1176" s="15"/>
      <c r="CW1176" s="15"/>
      <c r="CX1176" s="15"/>
      <c r="CY1176" s="15"/>
      <c r="CZ1176" s="15"/>
      <c r="DA1176" s="15"/>
      <c r="DB1176" s="15"/>
      <c r="DC1176" s="15"/>
      <c r="DD1176" s="15"/>
      <c r="DE1176" s="15"/>
      <c r="DF1176" s="15"/>
      <c r="DG1176" s="15"/>
      <c r="DH1176" s="15"/>
      <c r="DI1176" s="15"/>
      <c r="DJ1176" s="15"/>
      <c r="DK1176" s="15"/>
      <c r="DL1176" s="15"/>
      <c r="DM1176" s="15"/>
      <c r="DN1176" s="15"/>
      <c r="DO1176" s="15"/>
      <c r="DP1176" s="15"/>
      <c r="DQ1176" s="15"/>
      <c r="DR1176" s="15"/>
      <c r="DS1176" s="15"/>
      <c r="DT1176" s="15"/>
      <c r="DU1176" s="15"/>
      <c r="DV1176" s="15"/>
      <c r="DW1176" s="15"/>
      <c r="DX1176" s="15"/>
      <c r="DY1176" s="15"/>
      <c r="DZ1176" s="15"/>
      <c r="EA1176" s="15"/>
      <c r="EB1176" s="15"/>
      <c r="EC1176" s="15"/>
      <c r="ED1176" s="15"/>
      <c r="EE1176" s="15"/>
      <c r="EF1176" s="15"/>
      <c r="EG1176" s="15"/>
      <c r="EH1176" s="15"/>
      <c r="EI1176" s="15"/>
      <c r="EJ1176" s="15"/>
      <c r="EK1176" s="15"/>
      <c r="EL1176" s="15"/>
      <c r="EM1176" s="15"/>
      <c r="EN1176" s="15"/>
      <c r="EO1176" s="15"/>
      <c r="EP1176" s="15"/>
      <c r="EQ1176" s="15"/>
      <c r="ER1176" s="15"/>
      <c r="ES1176" s="15"/>
      <c r="ET1176" s="15"/>
      <c r="EU1176" s="15"/>
      <c r="EV1176" s="15"/>
      <c r="EW1176" s="15"/>
      <c r="EX1176" s="15"/>
      <c r="EY1176" s="15"/>
      <c r="EZ1176" s="15"/>
      <c r="FA1176" s="15"/>
      <c r="FB1176" s="15"/>
      <c r="FC1176" s="15"/>
      <c r="FD1176" s="15"/>
      <c r="FE1176" s="15"/>
      <c r="FF1176" s="15"/>
      <c r="FG1176" s="15"/>
      <c r="FH1176" s="15"/>
      <c r="FI1176" s="15"/>
      <c r="FJ1176" s="15"/>
      <c r="FK1176" s="15"/>
      <c r="FL1176" s="15"/>
      <c r="FM1176" s="15"/>
      <c r="FN1176" s="15"/>
      <c r="FO1176" s="15"/>
      <c r="FP1176" s="15"/>
      <c r="FQ1176" s="15"/>
      <c r="FR1176" s="15"/>
      <c r="FS1176" s="15"/>
      <c r="FT1176" s="15"/>
      <c r="FU1176" s="15"/>
      <c r="FV1176" s="15"/>
      <c r="FW1176" s="15"/>
      <c r="FX1176" s="15"/>
      <c r="FY1176" s="15"/>
      <c r="FZ1176" s="15"/>
      <c r="GA1176" s="15"/>
      <c r="GB1176" s="15"/>
      <c r="GC1176" s="15"/>
      <c r="GD1176" s="15"/>
      <c r="GE1176" s="15"/>
      <c r="GF1176" s="15"/>
      <c r="GG1176" s="15"/>
      <c r="GH1176" s="15"/>
      <c r="GI1176" s="15"/>
      <c r="GJ1176" s="15"/>
      <c r="GK1176" s="15"/>
      <c r="GL1176" s="15"/>
      <c r="GM1176" s="15"/>
      <c r="GN1176" s="15"/>
      <c r="GO1176" s="15"/>
      <c r="GP1176" s="15"/>
      <c r="GQ1176" s="15"/>
      <c r="GR1176" s="15"/>
      <c r="GS1176" s="15"/>
      <c r="GT1176" s="15"/>
      <c r="GU1176" s="15"/>
      <c r="GV1176" s="15"/>
      <c r="GW1176" s="15"/>
      <c r="GX1176" s="15"/>
      <c r="GY1176" s="15"/>
    </row>
    <row r="1177" spans="1:207" s="91" customFormat="1" ht="30" customHeight="1" x14ac:dyDescent="0.25">
      <c r="A1177" s="171">
        <v>822</v>
      </c>
      <c r="B1177" s="245" t="s">
        <v>1372</v>
      </c>
      <c r="C1177" s="247">
        <v>1968</v>
      </c>
      <c r="D1177" s="241" t="s">
        <v>201</v>
      </c>
      <c r="E1177" s="241" t="s">
        <v>20</v>
      </c>
      <c r="F1177" s="248">
        <v>5</v>
      </c>
      <c r="G1177" s="248">
        <v>4</v>
      </c>
      <c r="H1177" s="41">
        <v>4672.2299999999996</v>
      </c>
      <c r="I1177" s="130">
        <v>0</v>
      </c>
      <c r="J1177" s="233">
        <v>4672.2299999999996</v>
      </c>
      <c r="K1177" s="257">
        <f t="shared" si="338"/>
        <v>6812000.1399999997</v>
      </c>
      <c r="L1177" s="39">
        <v>0</v>
      </c>
      <c r="M1177" s="39">
        <v>0</v>
      </c>
      <c r="N1177" s="39">
        <v>0</v>
      </c>
      <c r="O1177" s="249">
        <f>'[1]Прод. прилож (2)'!$D$869</f>
        <v>6812000.1399999997</v>
      </c>
      <c r="P1177" s="41">
        <f t="shared" si="341"/>
        <v>1457.9761998018078</v>
      </c>
      <c r="Q1177" s="257">
        <v>9673</v>
      </c>
      <c r="R1177" s="57" t="s">
        <v>92</v>
      </c>
    </row>
    <row r="1178" spans="1:207" s="118" customFormat="1" ht="30" customHeight="1" x14ac:dyDescent="0.25">
      <c r="A1178" s="171">
        <v>823</v>
      </c>
      <c r="B1178" s="245" t="s">
        <v>548</v>
      </c>
      <c r="C1178" s="47">
        <v>1963</v>
      </c>
      <c r="D1178" s="241" t="s">
        <v>201</v>
      </c>
      <c r="E1178" s="47" t="s">
        <v>20</v>
      </c>
      <c r="F1178" s="26">
        <v>5</v>
      </c>
      <c r="G1178" s="26">
        <v>2</v>
      </c>
      <c r="H1178" s="39">
        <f>I1178+J1178</f>
        <v>1284.67</v>
      </c>
      <c r="I1178" s="124">
        <v>163.4</v>
      </c>
      <c r="J1178" s="233">
        <v>1121.27</v>
      </c>
      <c r="K1178" s="257">
        <f t="shared" si="338"/>
        <v>4089907.5</v>
      </c>
      <c r="L1178" s="249">
        <v>0</v>
      </c>
      <c r="M1178" s="249">
        <v>0</v>
      </c>
      <c r="N1178" s="249">
        <v>0</v>
      </c>
      <c r="O1178" s="39">
        <f>'[1]Прод. прилож (2)'!$D$299</f>
        <v>4089907.5</v>
      </c>
      <c r="P1178" s="249">
        <f t="shared" si="341"/>
        <v>3183.6249776207119</v>
      </c>
      <c r="Q1178" s="41">
        <v>9673</v>
      </c>
      <c r="R1178" s="57" t="s">
        <v>91</v>
      </c>
      <c r="S1178" s="147"/>
      <c r="T1178" s="16"/>
      <c r="U1178" s="15"/>
      <c r="V1178" s="15"/>
      <c r="W1178" s="15"/>
      <c r="X1178" s="15"/>
      <c r="Y1178" s="15"/>
      <c r="Z1178" s="15"/>
      <c r="AA1178" s="15"/>
      <c r="AB1178" s="15"/>
      <c r="AC1178" s="15"/>
      <c r="AD1178" s="15"/>
      <c r="AE1178" s="15"/>
      <c r="AF1178" s="15"/>
      <c r="AG1178" s="15"/>
      <c r="AH1178" s="15"/>
      <c r="AI1178" s="15"/>
      <c r="AJ1178" s="15"/>
      <c r="AK1178" s="15"/>
      <c r="AL1178" s="15"/>
      <c r="AM1178" s="15"/>
      <c r="AN1178" s="15"/>
      <c r="AO1178" s="15"/>
      <c r="AP1178" s="15"/>
      <c r="AQ1178" s="15"/>
      <c r="AR1178" s="15"/>
      <c r="AS1178" s="15"/>
      <c r="AT1178" s="15"/>
      <c r="AU1178" s="15"/>
      <c r="AV1178" s="15"/>
      <c r="AW1178" s="15"/>
      <c r="AX1178" s="15"/>
      <c r="AY1178" s="15"/>
      <c r="AZ1178" s="15"/>
      <c r="BA1178" s="15"/>
      <c r="BB1178" s="15"/>
      <c r="BC1178" s="15"/>
      <c r="BD1178" s="15"/>
      <c r="BE1178" s="15"/>
      <c r="BF1178" s="15"/>
      <c r="BG1178" s="15"/>
      <c r="BH1178" s="15"/>
      <c r="BI1178" s="15"/>
      <c r="BJ1178" s="15"/>
      <c r="BK1178" s="15"/>
      <c r="BL1178" s="15"/>
      <c r="BM1178" s="15"/>
      <c r="BN1178" s="15"/>
      <c r="BO1178" s="15"/>
      <c r="BP1178" s="15"/>
      <c r="BQ1178" s="15"/>
      <c r="BR1178" s="15"/>
      <c r="BS1178" s="15"/>
      <c r="BT1178" s="15"/>
      <c r="BU1178" s="15"/>
      <c r="BV1178" s="15"/>
      <c r="BW1178" s="15"/>
      <c r="BX1178" s="15"/>
      <c r="BY1178" s="15"/>
      <c r="BZ1178" s="15"/>
      <c r="CA1178" s="15"/>
      <c r="CB1178" s="15"/>
      <c r="CC1178" s="15"/>
      <c r="CD1178" s="15"/>
      <c r="CE1178" s="15"/>
      <c r="CF1178" s="15"/>
      <c r="CG1178" s="15"/>
      <c r="CH1178" s="15"/>
      <c r="CI1178" s="15"/>
      <c r="CJ1178" s="15"/>
      <c r="CK1178" s="15"/>
      <c r="CL1178" s="15"/>
      <c r="CM1178" s="15"/>
      <c r="CN1178" s="15"/>
      <c r="CO1178" s="15"/>
      <c r="CP1178" s="15"/>
      <c r="CQ1178" s="15"/>
      <c r="CR1178" s="15"/>
      <c r="CS1178" s="15"/>
      <c r="CT1178" s="15"/>
      <c r="CU1178" s="15"/>
      <c r="CV1178" s="15"/>
      <c r="CW1178" s="15"/>
      <c r="CX1178" s="15"/>
      <c r="CY1178" s="15"/>
      <c r="CZ1178" s="15"/>
      <c r="DA1178" s="15"/>
      <c r="DB1178" s="15"/>
      <c r="DC1178" s="15"/>
      <c r="DD1178" s="15"/>
      <c r="DE1178" s="15"/>
      <c r="DF1178" s="15"/>
      <c r="DG1178" s="15"/>
      <c r="DH1178" s="15"/>
      <c r="DI1178" s="15"/>
      <c r="DJ1178" s="15"/>
      <c r="DK1178" s="15"/>
      <c r="DL1178" s="15"/>
      <c r="DM1178" s="15"/>
      <c r="DN1178" s="15"/>
      <c r="DO1178" s="15"/>
      <c r="DP1178" s="15"/>
      <c r="DQ1178" s="15"/>
      <c r="DR1178" s="15"/>
      <c r="DS1178" s="15"/>
      <c r="DT1178" s="15"/>
      <c r="DU1178" s="15"/>
      <c r="DV1178" s="15"/>
      <c r="DW1178" s="15"/>
      <c r="DX1178" s="15"/>
      <c r="DY1178" s="15"/>
      <c r="DZ1178" s="15"/>
      <c r="EA1178" s="15"/>
      <c r="EB1178" s="15"/>
      <c r="EC1178" s="15"/>
      <c r="ED1178" s="15"/>
      <c r="EE1178" s="15"/>
      <c r="EF1178" s="15"/>
      <c r="EG1178" s="15"/>
      <c r="EH1178" s="15"/>
      <c r="EI1178" s="15"/>
      <c r="EJ1178" s="15"/>
      <c r="EK1178" s="15"/>
      <c r="EL1178" s="15"/>
      <c r="EM1178" s="15"/>
      <c r="EN1178" s="15"/>
      <c r="EO1178" s="15"/>
      <c r="EP1178" s="15"/>
      <c r="EQ1178" s="15"/>
      <c r="ER1178" s="15"/>
      <c r="ES1178" s="15"/>
      <c r="ET1178" s="15"/>
      <c r="EU1178" s="15"/>
      <c r="EV1178" s="15"/>
      <c r="EW1178" s="15"/>
      <c r="EX1178" s="15"/>
      <c r="EY1178" s="15"/>
      <c r="EZ1178" s="15"/>
      <c r="FA1178" s="15"/>
      <c r="FB1178" s="15"/>
      <c r="FC1178" s="15"/>
      <c r="FD1178" s="15"/>
      <c r="FE1178" s="15"/>
      <c r="FF1178" s="15"/>
      <c r="FG1178" s="15"/>
      <c r="FH1178" s="15"/>
      <c r="FI1178" s="15"/>
      <c r="FJ1178" s="15"/>
      <c r="FK1178" s="15"/>
      <c r="FL1178" s="15"/>
      <c r="FM1178" s="15"/>
      <c r="FN1178" s="15"/>
      <c r="FO1178" s="15"/>
      <c r="FP1178" s="15"/>
      <c r="FQ1178" s="15"/>
      <c r="FR1178" s="15"/>
      <c r="FS1178" s="15"/>
      <c r="FT1178" s="15"/>
      <c r="FU1178" s="15"/>
      <c r="FV1178" s="15"/>
      <c r="FW1178" s="15"/>
      <c r="FX1178" s="15"/>
      <c r="FY1178" s="15"/>
      <c r="FZ1178" s="15"/>
      <c r="GA1178" s="15"/>
      <c r="GB1178" s="15"/>
      <c r="GC1178" s="15"/>
      <c r="GD1178" s="15"/>
      <c r="GE1178" s="15"/>
      <c r="GF1178" s="15"/>
      <c r="GG1178" s="15"/>
      <c r="GH1178" s="15"/>
      <c r="GI1178" s="15"/>
      <c r="GJ1178" s="15"/>
      <c r="GK1178" s="15"/>
      <c r="GL1178" s="15"/>
      <c r="GM1178" s="15"/>
      <c r="GN1178" s="15"/>
      <c r="GO1178" s="15"/>
      <c r="GP1178" s="15"/>
      <c r="GQ1178" s="15"/>
      <c r="GR1178" s="15"/>
      <c r="GS1178" s="15"/>
      <c r="GT1178" s="15"/>
      <c r="GU1178" s="15"/>
      <c r="GV1178" s="15"/>
      <c r="GW1178" s="15"/>
      <c r="GX1178" s="15"/>
      <c r="GY1178" s="15"/>
    </row>
    <row r="1179" spans="1:207" s="118" customFormat="1" ht="30" customHeight="1" x14ac:dyDescent="0.25">
      <c r="A1179" s="337">
        <v>824</v>
      </c>
      <c r="B1179" s="245" t="s">
        <v>1259</v>
      </c>
      <c r="C1179" s="47">
        <v>1195</v>
      </c>
      <c r="D1179" s="241" t="s">
        <v>201</v>
      </c>
      <c r="E1179" s="241" t="s">
        <v>20</v>
      </c>
      <c r="F1179" s="26">
        <v>9</v>
      </c>
      <c r="G1179" s="26">
        <v>1</v>
      </c>
      <c r="H1179" s="39">
        <v>6934</v>
      </c>
      <c r="I1179" s="124">
        <v>41.1</v>
      </c>
      <c r="J1179" s="233">
        <v>3037.3</v>
      </c>
      <c r="K1179" s="257">
        <f>SUM(L1179:O1179)</f>
        <v>63321.66</v>
      </c>
      <c r="L1179" s="249">
        <v>0</v>
      </c>
      <c r="M1179" s="249">
        <v>0</v>
      </c>
      <c r="N1179" s="249">
        <v>0</v>
      </c>
      <c r="O1179" s="39">
        <f>'[1]Прод. прилож (2)'!$D$870</f>
        <v>63321.66</v>
      </c>
      <c r="P1179" s="249">
        <f t="shared" ref="P1179" si="357">K1179/H1179</f>
        <v>9.1320536486876271</v>
      </c>
      <c r="Q1179" s="41">
        <v>9673</v>
      </c>
      <c r="R1179" s="57" t="s">
        <v>92</v>
      </c>
      <c r="S1179" s="53"/>
      <c r="T1179" s="16"/>
      <c r="U1179" s="15"/>
      <c r="V1179" s="15"/>
      <c r="W1179" s="15"/>
      <c r="X1179" s="15"/>
      <c r="Y1179" s="15"/>
      <c r="Z1179" s="15"/>
      <c r="AA1179" s="15"/>
      <c r="AB1179" s="15"/>
      <c r="AC1179" s="15"/>
      <c r="AD1179" s="15"/>
      <c r="AE1179" s="15"/>
      <c r="AF1179" s="15"/>
      <c r="AG1179" s="15"/>
      <c r="AH1179" s="15"/>
      <c r="AI1179" s="15"/>
      <c r="AJ1179" s="15"/>
      <c r="AK1179" s="15"/>
      <c r="AL1179" s="15"/>
      <c r="AM1179" s="15"/>
      <c r="AN1179" s="15"/>
      <c r="AO1179" s="15"/>
      <c r="AP1179" s="15"/>
      <c r="AQ1179" s="15"/>
      <c r="AR1179" s="15"/>
      <c r="AS1179" s="15"/>
      <c r="AT1179" s="15"/>
      <c r="AU1179" s="15"/>
      <c r="AV1179" s="15"/>
      <c r="AW1179" s="15"/>
      <c r="AX1179" s="15"/>
      <c r="AY1179" s="15"/>
      <c r="AZ1179" s="15"/>
      <c r="BA1179" s="15"/>
      <c r="BB1179" s="15"/>
      <c r="BC1179" s="15"/>
      <c r="BD1179" s="15"/>
      <c r="BE1179" s="15"/>
      <c r="BF1179" s="15"/>
      <c r="BG1179" s="15"/>
      <c r="BH1179" s="15"/>
      <c r="BI1179" s="15"/>
      <c r="BJ1179" s="15"/>
      <c r="BK1179" s="15"/>
      <c r="BL1179" s="15"/>
      <c r="BM1179" s="15"/>
      <c r="BN1179" s="15"/>
      <c r="BO1179" s="15"/>
      <c r="BP1179" s="15"/>
      <c r="BQ1179" s="15"/>
      <c r="BR1179" s="15"/>
      <c r="BS1179" s="15"/>
      <c r="BT1179" s="15"/>
      <c r="BU1179" s="15"/>
      <c r="BV1179" s="15"/>
      <c r="BW1179" s="15"/>
      <c r="BX1179" s="15"/>
      <c r="BY1179" s="15"/>
      <c r="BZ1179" s="15"/>
      <c r="CA1179" s="15"/>
      <c r="CB1179" s="15"/>
      <c r="CC1179" s="15"/>
      <c r="CD1179" s="15"/>
      <c r="CE1179" s="15"/>
      <c r="CF1179" s="15"/>
      <c r="CG1179" s="15"/>
      <c r="CH1179" s="15"/>
      <c r="CI1179" s="15"/>
      <c r="CJ1179" s="15"/>
      <c r="CK1179" s="15"/>
      <c r="CL1179" s="15"/>
      <c r="CM1179" s="15"/>
      <c r="CN1179" s="15"/>
      <c r="CO1179" s="15"/>
      <c r="CP1179" s="15"/>
      <c r="CQ1179" s="15"/>
      <c r="CR1179" s="15"/>
      <c r="CS1179" s="15"/>
      <c r="CT1179" s="15"/>
      <c r="CU1179" s="15"/>
      <c r="CV1179" s="15"/>
      <c r="CW1179" s="15"/>
      <c r="CX1179" s="15"/>
      <c r="CY1179" s="15"/>
      <c r="CZ1179" s="15"/>
      <c r="DA1179" s="15"/>
      <c r="DB1179" s="15"/>
      <c r="DC1179" s="15"/>
      <c r="DD1179" s="15"/>
      <c r="DE1179" s="15"/>
      <c r="DF1179" s="15"/>
      <c r="DG1179" s="15"/>
      <c r="DH1179" s="15"/>
      <c r="DI1179" s="15"/>
      <c r="DJ1179" s="15"/>
      <c r="DK1179" s="15"/>
      <c r="DL1179" s="15"/>
      <c r="DM1179" s="15"/>
      <c r="DN1179" s="15"/>
      <c r="DO1179" s="15"/>
      <c r="DP1179" s="15"/>
      <c r="DQ1179" s="15"/>
      <c r="DR1179" s="15"/>
      <c r="DS1179" s="15"/>
      <c r="DT1179" s="15"/>
      <c r="DU1179" s="15"/>
      <c r="DV1179" s="15"/>
      <c r="DW1179" s="15"/>
      <c r="DX1179" s="15"/>
      <c r="DY1179" s="15"/>
      <c r="DZ1179" s="15"/>
      <c r="EA1179" s="15"/>
      <c r="EB1179" s="15"/>
      <c r="EC1179" s="15"/>
      <c r="ED1179" s="15"/>
      <c r="EE1179" s="15"/>
      <c r="EF1179" s="15"/>
      <c r="EG1179" s="15"/>
      <c r="EH1179" s="15"/>
      <c r="EI1179" s="15"/>
      <c r="EJ1179" s="15"/>
      <c r="EK1179" s="15"/>
      <c r="EL1179" s="15"/>
      <c r="EM1179" s="15"/>
      <c r="EN1179" s="15"/>
      <c r="EO1179" s="15"/>
      <c r="EP1179" s="15"/>
      <c r="EQ1179" s="15"/>
      <c r="ER1179" s="15"/>
      <c r="ES1179" s="15"/>
      <c r="ET1179" s="15"/>
      <c r="EU1179" s="15"/>
      <c r="EV1179" s="15"/>
      <c r="EW1179" s="15"/>
      <c r="EX1179" s="15"/>
      <c r="EY1179" s="15"/>
      <c r="EZ1179" s="15"/>
      <c r="FA1179" s="15"/>
      <c r="FB1179" s="15"/>
      <c r="FC1179" s="15"/>
      <c r="FD1179" s="15"/>
      <c r="FE1179" s="15"/>
      <c r="FF1179" s="15"/>
      <c r="FG1179" s="15"/>
      <c r="FH1179" s="15"/>
      <c r="FI1179" s="15"/>
      <c r="FJ1179" s="15"/>
      <c r="FK1179" s="15"/>
      <c r="FL1179" s="15"/>
      <c r="FM1179" s="15"/>
      <c r="FN1179" s="15"/>
      <c r="FO1179" s="15"/>
      <c r="FP1179" s="15"/>
      <c r="FQ1179" s="15"/>
      <c r="FR1179" s="15"/>
      <c r="FS1179" s="15"/>
      <c r="FT1179" s="15"/>
      <c r="FU1179" s="15"/>
      <c r="FV1179" s="15"/>
      <c r="FW1179" s="15"/>
      <c r="FX1179" s="15"/>
      <c r="FY1179" s="15"/>
      <c r="FZ1179" s="15"/>
      <c r="GA1179" s="15"/>
      <c r="GB1179" s="15"/>
      <c r="GC1179" s="15"/>
      <c r="GD1179" s="15"/>
      <c r="GE1179" s="15"/>
      <c r="GF1179" s="15"/>
      <c r="GG1179" s="15"/>
      <c r="GH1179" s="15"/>
      <c r="GI1179" s="15"/>
      <c r="GJ1179" s="15"/>
      <c r="GK1179" s="15"/>
      <c r="GL1179" s="15"/>
      <c r="GM1179" s="15"/>
      <c r="GN1179" s="15"/>
      <c r="GO1179" s="15"/>
      <c r="GP1179" s="15"/>
      <c r="GQ1179" s="15"/>
      <c r="GR1179" s="15"/>
      <c r="GS1179" s="15"/>
      <c r="GT1179" s="15"/>
      <c r="GU1179" s="15"/>
      <c r="GV1179" s="15"/>
      <c r="GW1179" s="15"/>
      <c r="GX1179" s="15"/>
      <c r="GY1179" s="15"/>
    </row>
    <row r="1180" spans="1:207" s="91" customFormat="1" ht="30" customHeight="1" x14ac:dyDescent="0.25">
      <c r="A1180" s="337">
        <v>825</v>
      </c>
      <c r="B1180" s="245" t="s">
        <v>549</v>
      </c>
      <c r="C1180" s="47">
        <v>1963</v>
      </c>
      <c r="D1180" s="241" t="s">
        <v>201</v>
      </c>
      <c r="E1180" s="47" t="s">
        <v>20</v>
      </c>
      <c r="F1180" s="26">
        <v>4</v>
      </c>
      <c r="G1180" s="26">
        <v>3</v>
      </c>
      <c r="H1180" s="39">
        <f>I1180+J1180</f>
        <v>2001.5</v>
      </c>
      <c r="I1180" s="124">
        <v>187.9</v>
      </c>
      <c r="J1180" s="233">
        <v>1813.6</v>
      </c>
      <c r="K1180" s="257">
        <f t="shared" si="338"/>
        <v>74515.78</v>
      </c>
      <c r="L1180" s="249">
        <v>0</v>
      </c>
      <c r="M1180" s="249">
        <v>0</v>
      </c>
      <c r="N1180" s="249">
        <v>0</v>
      </c>
      <c r="O1180" s="39">
        <f>'[1]Прод. прилож (2)'!$D$871</f>
        <v>74515.78</v>
      </c>
      <c r="P1180" s="249">
        <f t="shared" si="341"/>
        <v>37.229967524356731</v>
      </c>
      <c r="Q1180" s="41">
        <v>9673</v>
      </c>
      <c r="R1180" s="57" t="s">
        <v>92</v>
      </c>
      <c r="S1180" s="15"/>
      <c r="T1180" s="15"/>
      <c r="U1180" s="15"/>
      <c r="V1180" s="15"/>
      <c r="W1180" s="15"/>
      <c r="X1180" s="15"/>
      <c r="Y1180" s="15"/>
      <c r="Z1180" s="15"/>
      <c r="AA1180" s="15"/>
      <c r="AB1180" s="15"/>
      <c r="AC1180" s="15"/>
      <c r="AD1180" s="15"/>
      <c r="AE1180" s="15"/>
      <c r="AF1180" s="15"/>
      <c r="AG1180" s="15"/>
      <c r="AH1180" s="15"/>
      <c r="AI1180" s="15"/>
      <c r="AJ1180" s="15"/>
      <c r="AK1180" s="15"/>
      <c r="AL1180" s="15"/>
      <c r="AM1180" s="15"/>
      <c r="AN1180" s="15"/>
      <c r="AO1180" s="15"/>
      <c r="AP1180" s="15"/>
      <c r="AQ1180" s="15"/>
      <c r="AR1180" s="15"/>
      <c r="AS1180" s="15"/>
      <c r="AT1180" s="15"/>
      <c r="AU1180" s="15"/>
      <c r="AV1180" s="15"/>
      <c r="AW1180" s="15"/>
      <c r="AX1180" s="15"/>
      <c r="AY1180" s="15"/>
      <c r="AZ1180" s="15"/>
      <c r="BA1180" s="15"/>
      <c r="BB1180" s="15"/>
      <c r="BC1180" s="15"/>
      <c r="BD1180" s="15"/>
      <c r="BE1180" s="15"/>
      <c r="BF1180" s="15"/>
      <c r="BG1180" s="15"/>
      <c r="BH1180" s="15"/>
      <c r="BI1180" s="15"/>
      <c r="BJ1180" s="15"/>
      <c r="BK1180" s="15"/>
      <c r="BL1180" s="15"/>
      <c r="BM1180" s="15"/>
      <c r="BN1180" s="15"/>
      <c r="BO1180" s="15"/>
      <c r="BP1180" s="15"/>
      <c r="BQ1180" s="15"/>
      <c r="BR1180" s="15"/>
      <c r="BS1180" s="15"/>
      <c r="BT1180" s="15"/>
      <c r="BU1180" s="15"/>
      <c r="BV1180" s="15"/>
      <c r="BW1180" s="15"/>
      <c r="BX1180" s="15"/>
      <c r="BY1180" s="15"/>
      <c r="BZ1180" s="15"/>
      <c r="CA1180" s="15"/>
      <c r="CB1180" s="15"/>
      <c r="CC1180" s="15"/>
      <c r="CD1180" s="15"/>
      <c r="CE1180" s="15"/>
      <c r="CF1180" s="15"/>
      <c r="CG1180" s="15"/>
      <c r="CH1180" s="15"/>
      <c r="CI1180" s="15"/>
      <c r="CJ1180" s="15"/>
      <c r="CK1180" s="15"/>
      <c r="CL1180" s="15"/>
      <c r="CM1180" s="15"/>
      <c r="CN1180" s="15"/>
      <c r="CO1180" s="15"/>
      <c r="CP1180" s="15"/>
      <c r="CQ1180" s="15"/>
      <c r="CR1180" s="15"/>
      <c r="CS1180" s="15"/>
      <c r="CT1180" s="15"/>
      <c r="CU1180" s="15"/>
      <c r="CV1180" s="15"/>
      <c r="CW1180" s="15"/>
      <c r="CX1180" s="15"/>
      <c r="CY1180" s="15"/>
      <c r="CZ1180" s="15"/>
      <c r="DA1180" s="15"/>
      <c r="DB1180" s="15"/>
      <c r="DC1180" s="15"/>
      <c r="DD1180" s="15"/>
      <c r="DE1180" s="15"/>
      <c r="DF1180" s="15"/>
      <c r="DG1180" s="15"/>
      <c r="DH1180" s="15"/>
      <c r="DI1180" s="15"/>
      <c r="DJ1180" s="15"/>
      <c r="DK1180" s="15"/>
      <c r="DL1180" s="15"/>
      <c r="DM1180" s="15"/>
      <c r="DN1180" s="15"/>
      <c r="DO1180" s="15"/>
      <c r="DP1180" s="15"/>
      <c r="DQ1180" s="15"/>
      <c r="DR1180" s="15"/>
      <c r="DS1180" s="15"/>
      <c r="DT1180" s="15"/>
      <c r="DU1180" s="15"/>
      <c r="DV1180" s="15"/>
      <c r="DW1180" s="15"/>
      <c r="DX1180" s="15"/>
      <c r="DY1180" s="15"/>
      <c r="DZ1180" s="15"/>
      <c r="EA1180" s="15"/>
      <c r="EB1180" s="15"/>
      <c r="EC1180" s="15"/>
      <c r="ED1180" s="15"/>
      <c r="EE1180" s="15"/>
      <c r="EF1180" s="15"/>
      <c r="EG1180" s="15"/>
      <c r="EH1180" s="15"/>
      <c r="EI1180" s="15"/>
      <c r="EJ1180" s="15"/>
      <c r="EK1180" s="15"/>
      <c r="EL1180" s="15"/>
      <c r="EM1180" s="15"/>
      <c r="EN1180" s="15"/>
      <c r="EO1180" s="15"/>
      <c r="EP1180" s="15"/>
      <c r="EQ1180" s="15"/>
      <c r="ER1180" s="15"/>
      <c r="ES1180" s="15"/>
      <c r="ET1180" s="15"/>
      <c r="EU1180" s="15"/>
      <c r="EV1180" s="15"/>
      <c r="EW1180" s="15"/>
      <c r="EX1180" s="15"/>
      <c r="EY1180" s="15"/>
      <c r="EZ1180" s="15"/>
      <c r="FA1180" s="15"/>
      <c r="FB1180" s="15"/>
      <c r="FC1180" s="15"/>
      <c r="FD1180" s="15"/>
      <c r="FE1180" s="15"/>
      <c r="FF1180" s="15"/>
      <c r="FG1180" s="15"/>
      <c r="FH1180" s="15"/>
      <c r="FI1180" s="15"/>
      <c r="FJ1180" s="15"/>
      <c r="FK1180" s="15"/>
      <c r="FL1180" s="15"/>
      <c r="FM1180" s="15"/>
      <c r="FN1180" s="15"/>
      <c r="FO1180" s="15"/>
      <c r="FP1180" s="15"/>
      <c r="FQ1180" s="15"/>
      <c r="FR1180" s="15"/>
      <c r="FS1180" s="15"/>
      <c r="FT1180" s="15"/>
      <c r="FU1180" s="15"/>
      <c r="FV1180" s="15"/>
      <c r="FW1180" s="15"/>
      <c r="FX1180" s="15"/>
      <c r="FY1180" s="15"/>
      <c r="FZ1180" s="15"/>
      <c r="GA1180" s="15"/>
      <c r="GB1180" s="15"/>
      <c r="GC1180" s="15"/>
      <c r="GD1180" s="15"/>
      <c r="GE1180" s="15"/>
      <c r="GF1180" s="15"/>
      <c r="GG1180" s="15"/>
      <c r="GH1180" s="15"/>
      <c r="GI1180" s="15"/>
      <c r="GJ1180" s="15"/>
      <c r="GK1180" s="15"/>
      <c r="GL1180" s="15"/>
      <c r="GM1180" s="15"/>
      <c r="GN1180" s="15"/>
      <c r="GO1180" s="15"/>
      <c r="GP1180" s="15"/>
      <c r="GQ1180" s="15"/>
      <c r="GR1180" s="15"/>
      <c r="GS1180" s="15"/>
      <c r="GT1180" s="15"/>
      <c r="GU1180" s="15"/>
      <c r="GV1180" s="15"/>
      <c r="GW1180" s="15"/>
      <c r="GX1180" s="15"/>
      <c r="GY1180" s="15"/>
    </row>
    <row r="1181" spans="1:207" s="15" customFormat="1" ht="30" customHeight="1" x14ac:dyDescent="0.25">
      <c r="A1181" s="419">
        <v>826</v>
      </c>
      <c r="B1181" s="363" t="s">
        <v>550</v>
      </c>
      <c r="C1181" s="403">
        <v>1962</v>
      </c>
      <c r="D1181" s="374" t="s">
        <v>201</v>
      </c>
      <c r="E1181" s="403" t="s">
        <v>20</v>
      </c>
      <c r="F1181" s="413">
        <v>5</v>
      </c>
      <c r="G1181" s="413">
        <v>5</v>
      </c>
      <c r="H1181" s="415">
        <v>5871.8</v>
      </c>
      <c r="I1181" s="398">
        <v>1860.4</v>
      </c>
      <c r="J1181" s="398">
        <v>2618.1999999999998</v>
      </c>
      <c r="K1181" s="257">
        <f t="shared" si="338"/>
        <v>18372729.110000003</v>
      </c>
      <c r="L1181" s="249">
        <v>0</v>
      </c>
      <c r="M1181" s="249">
        <v>0</v>
      </c>
      <c r="N1181" s="249">
        <v>0</v>
      </c>
      <c r="O1181" s="39">
        <f>'[1]Прод. прилож (2)'!$D$300</f>
        <v>18372729.110000003</v>
      </c>
      <c r="P1181" s="249">
        <f t="shared" si="341"/>
        <v>3128.9773340372631</v>
      </c>
      <c r="Q1181" s="41">
        <v>9673</v>
      </c>
      <c r="R1181" s="57" t="s">
        <v>91</v>
      </c>
      <c r="S1181" s="147"/>
      <c r="T1181" s="16"/>
    </row>
    <row r="1182" spans="1:207" s="15" customFormat="1" ht="30" customHeight="1" x14ac:dyDescent="0.25">
      <c r="A1182" s="420"/>
      <c r="B1182" s="364"/>
      <c r="C1182" s="404"/>
      <c r="D1182" s="375"/>
      <c r="E1182" s="404"/>
      <c r="F1182" s="414"/>
      <c r="G1182" s="414"/>
      <c r="H1182" s="416"/>
      <c r="I1182" s="399"/>
      <c r="J1182" s="399"/>
      <c r="K1182" s="257">
        <f t="shared" ref="K1182:K1185" si="358">SUM(L1182:O1182)</f>
        <v>12969111.68</v>
      </c>
      <c r="L1182" s="249">
        <v>0</v>
      </c>
      <c r="M1182" s="249">
        <v>0</v>
      </c>
      <c r="N1182" s="249">
        <v>0</v>
      </c>
      <c r="O1182" s="39">
        <f>'[1]Прод. прилож (2)'!$D$872</f>
        <v>12969111.68</v>
      </c>
      <c r="P1182" s="249">
        <f>K1182/H1181</f>
        <v>2208.7114138764941</v>
      </c>
      <c r="Q1182" s="41">
        <v>9673</v>
      </c>
      <c r="R1182" s="57" t="s">
        <v>92</v>
      </c>
      <c r="S1182" s="53"/>
      <c r="T1182" s="16"/>
    </row>
    <row r="1183" spans="1:207" s="15" customFormat="1" ht="30" customHeight="1" x14ac:dyDescent="0.25">
      <c r="A1183" s="178">
        <v>827</v>
      </c>
      <c r="B1183" s="222" t="s">
        <v>1453</v>
      </c>
      <c r="C1183" s="182">
        <v>1954</v>
      </c>
      <c r="D1183" s="180" t="s">
        <v>201</v>
      </c>
      <c r="E1183" s="182" t="s">
        <v>20</v>
      </c>
      <c r="F1183" s="184">
        <v>5</v>
      </c>
      <c r="G1183" s="184">
        <v>5</v>
      </c>
      <c r="H1183" s="186">
        <v>5687</v>
      </c>
      <c r="I1183" s="208">
        <v>1308.56</v>
      </c>
      <c r="J1183" s="208">
        <v>4061.66</v>
      </c>
      <c r="K1183" s="257">
        <f>SUM(L1183:O1183)</f>
        <v>13872500</v>
      </c>
      <c r="L1183" s="249">
        <v>0</v>
      </c>
      <c r="M1183" s="249">
        <v>0</v>
      </c>
      <c r="N1183" s="249">
        <v>0</v>
      </c>
      <c r="O1183" s="39">
        <f>'[1]Прод. прилож (2)'!$D$1539</f>
        <v>13872500</v>
      </c>
      <c r="P1183" s="249">
        <f>K1183/H1183</f>
        <v>2439.3353261825214</v>
      </c>
      <c r="Q1183" s="41">
        <v>9673</v>
      </c>
      <c r="R1183" s="57" t="s">
        <v>93</v>
      </c>
      <c r="S1183" s="53"/>
      <c r="T1183" s="16"/>
    </row>
    <row r="1184" spans="1:207" s="91" customFormat="1" ht="30" customHeight="1" x14ac:dyDescent="0.25">
      <c r="A1184" s="383">
        <v>828</v>
      </c>
      <c r="B1184" s="370" t="s">
        <v>1218</v>
      </c>
      <c r="C1184" s="378">
        <v>1917</v>
      </c>
      <c r="D1184" s="374" t="s">
        <v>201</v>
      </c>
      <c r="E1184" s="374" t="s">
        <v>20</v>
      </c>
      <c r="F1184" s="394">
        <v>3</v>
      </c>
      <c r="G1184" s="394">
        <v>2</v>
      </c>
      <c r="H1184" s="405">
        <v>2020.8</v>
      </c>
      <c r="I1184" s="407">
        <v>400.8</v>
      </c>
      <c r="J1184" s="405">
        <v>997.56</v>
      </c>
      <c r="K1184" s="257">
        <f t="shared" si="358"/>
        <v>10808373.67</v>
      </c>
      <c r="L1184" s="39">
        <v>0</v>
      </c>
      <c r="M1184" s="39">
        <v>0</v>
      </c>
      <c r="N1184" s="39">
        <v>0</v>
      </c>
      <c r="O1184" s="249">
        <f>'[1]Прод. прилож (2)'!$D$874</f>
        <v>10808373.67</v>
      </c>
      <c r="P1184" s="41">
        <f t="shared" ref="P1184:P1186" si="359">K1184/H1184</f>
        <v>5348.5617923594618</v>
      </c>
      <c r="Q1184" s="257">
        <v>9673</v>
      </c>
      <c r="R1184" s="57" t="s">
        <v>92</v>
      </c>
    </row>
    <row r="1185" spans="1:207" s="91" customFormat="1" ht="30" customHeight="1" x14ac:dyDescent="0.25">
      <c r="A1185" s="384"/>
      <c r="B1185" s="371"/>
      <c r="C1185" s="379"/>
      <c r="D1185" s="375"/>
      <c r="E1185" s="375"/>
      <c r="F1185" s="395"/>
      <c r="G1185" s="395"/>
      <c r="H1185" s="406"/>
      <c r="I1185" s="408"/>
      <c r="J1185" s="406"/>
      <c r="K1185" s="257">
        <f t="shared" si="358"/>
        <v>93233.489999999991</v>
      </c>
      <c r="L1185" s="185">
        <v>0</v>
      </c>
      <c r="M1185" s="185">
        <v>0</v>
      </c>
      <c r="N1185" s="185">
        <v>0</v>
      </c>
      <c r="O1185" s="249">
        <f>'[1]Прод. прилож (2)'!$D$1541</f>
        <v>93233.489999999991</v>
      </c>
      <c r="P1185" s="41">
        <f>K1185/H1184</f>
        <v>46.136921021377667</v>
      </c>
      <c r="Q1185" s="41">
        <v>9673</v>
      </c>
      <c r="R1185" s="57" t="s">
        <v>93</v>
      </c>
    </row>
    <row r="1186" spans="1:207" s="91" customFormat="1" ht="30" customHeight="1" x14ac:dyDescent="0.25">
      <c r="A1186" s="178">
        <v>829</v>
      </c>
      <c r="B1186" s="245" t="s">
        <v>1358</v>
      </c>
      <c r="C1186" s="247">
        <v>1953</v>
      </c>
      <c r="D1186" s="241" t="s">
        <v>201</v>
      </c>
      <c r="E1186" s="241" t="s">
        <v>20</v>
      </c>
      <c r="F1186" s="248">
        <v>3</v>
      </c>
      <c r="G1186" s="248">
        <v>2</v>
      </c>
      <c r="H1186" s="41">
        <v>1953</v>
      </c>
      <c r="I1186" s="130">
        <v>0</v>
      </c>
      <c r="J1186" s="41">
        <v>1953</v>
      </c>
      <c r="K1186" s="257">
        <f t="shared" ref="K1186:K1188" si="360">SUM(L1186:O1186)</f>
        <v>8898856.5700000003</v>
      </c>
      <c r="L1186" s="39">
        <v>0</v>
      </c>
      <c r="M1186" s="39">
        <v>0</v>
      </c>
      <c r="N1186" s="39">
        <v>0</v>
      </c>
      <c r="O1186" s="249">
        <f>'[1]Прод. прилож (2)'!$D$875</f>
        <v>8898856.5700000003</v>
      </c>
      <c r="P1186" s="41">
        <f t="shared" si="359"/>
        <v>4556.5061802355349</v>
      </c>
      <c r="Q1186" s="257">
        <v>9673</v>
      </c>
      <c r="R1186" s="57" t="s">
        <v>92</v>
      </c>
    </row>
    <row r="1187" spans="1:207" s="91" customFormat="1" ht="30" customHeight="1" x14ac:dyDescent="0.25">
      <c r="A1187" s="383">
        <v>830</v>
      </c>
      <c r="B1187" s="370" t="s">
        <v>1359</v>
      </c>
      <c r="C1187" s="378">
        <v>1949</v>
      </c>
      <c r="D1187" s="374" t="s">
        <v>201</v>
      </c>
      <c r="E1187" s="374" t="s">
        <v>20</v>
      </c>
      <c r="F1187" s="394">
        <v>3</v>
      </c>
      <c r="G1187" s="394">
        <v>2</v>
      </c>
      <c r="H1187" s="405">
        <v>1777.69</v>
      </c>
      <c r="I1187" s="407">
        <v>0</v>
      </c>
      <c r="J1187" s="405">
        <v>1777.69</v>
      </c>
      <c r="K1187" s="257">
        <f t="shared" si="360"/>
        <v>9978720.870000001</v>
      </c>
      <c r="L1187" s="39">
        <v>0</v>
      </c>
      <c r="M1187" s="39">
        <v>0</v>
      </c>
      <c r="N1187" s="39">
        <v>0</v>
      </c>
      <c r="O1187" s="249">
        <f>'[1]Прод. прилож (2)'!$D$876</f>
        <v>9978720.870000001</v>
      </c>
      <c r="P1187" s="41">
        <f t="shared" si="341"/>
        <v>5613.3076464400438</v>
      </c>
      <c r="Q1187" s="257">
        <v>9673</v>
      </c>
      <c r="R1187" s="57" t="s">
        <v>92</v>
      </c>
    </row>
    <row r="1188" spans="1:207" s="91" customFormat="1" ht="30" customHeight="1" x14ac:dyDescent="0.25">
      <c r="A1188" s="384"/>
      <c r="B1188" s="371"/>
      <c r="C1188" s="379"/>
      <c r="D1188" s="375"/>
      <c r="E1188" s="375"/>
      <c r="F1188" s="395"/>
      <c r="G1188" s="395"/>
      <c r="H1188" s="406"/>
      <c r="I1188" s="408"/>
      <c r="J1188" s="406"/>
      <c r="K1188" s="257">
        <f t="shared" si="360"/>
        <v>39914.879999999997</v>
      </c>
      <c r="L1188" s="185">
        <v>0</v>
      </c>
      <c r="M1188" s="185">
        <v>0</v>
      </c>
      <c r="N1188" s="185">
        <v>0</v>
      </c>
      <c r="O1188" s="249">
        <f>'[1]Прод. прилож (2)'!$D$1542</f>
        <v>39914.879999999997</v>
      </c>
      <c r="P1188" s="41">
        <f>K1188/H1187</f>
        <v>22.453228628163515</v>
      </c>
      <c r="Q1188" s="41">
        <v>9673</v>
      </c>
      <c r="R1188" s="57" t="s">
        <v>93</v>
      </c>
      <c r="S1188" s="92"/>
    </row>
    <row r="1189" spans="1:207" s="15" customFormat="1" ht="30" customHeight="1" x14ac:dyDescent="0.25">
      <c r="A1189" s="419">
        <v>831</v>
      </c>
      <c r="B1189" s="363" t="s">
        <v>813</v>
      </c>
      <c r="C1189" s="403">
        <v>1960</v>
      </c>
      <c r="D1189" s="374" t="s">
        <v>201</v>
      </c>
      <c r="E1189" s="403" t="s">
        <v>20</v>
      </c>
      <c r="F1189" s="413">
        <v>4</v>
      </c>
      <c r="G1189" s="413">
        <v>2</v>
      </c>
      <c r="H1189" s="415">
        <v>1575.3</v>
      </c>
      <c r="I1189" s="417">
        <v>0</v>
      </c>
      <c r="J1189" s="415">
        <v>1273.0999999999999</v>
      </c>
      <c r="K1189" s="257">
        <f t="shared" si="338"/>
        <v>2367035.94</v>
      </c>
      <c r="L1189" s="249">
        <v>0</v>
      </c>
      <c r="M1189" s="249">
        <v>0</v>
      </c>
      <c r="N1189" s="249">
        <v>0</v>
      </c>
      <c r="O1189" s="39">
        <f>'[1]Прод. прилож (2)'!$D$301</f>
        <v>2367035.94</v>
      </c>
      <c r="P1189" s="249">
        <f t="shared" si="341"/>
        <v>1502.5937535707485</v>
      </c>
      <c r="Q1189" s="41">
        <v>9673</v>
      </c>
      <c r="R1189" s="57" t="s">
        <v>91</v>
      </c>
      <c r="S1189" s="147"/>
      <c r="T1189" s="16"/>
    </row>
    <row r="1190" spans="1:207" s="15" customFormat="1" ht="30" customHeight="1" x14ac:dyDescent="0.25">
      <c r="A1190" s="420"/>
      <c r="B1190" s="364"/>
      <c r="C1190" s="404"/>
      <c r="D1190" s="375"/>
      <c r="E1190" s="404"/>
      <c r="F1190" s="414"/>
      <c r="G1190" s="414"/>
      <c r="H1190" s="416"/>
      <c r="I1190" s="418"/>
      <c r="J1190" s="416"/>
      <c r="K1190" s="257">
        <f t="shared" ref="K1190" si="361">SUM(L1190:O1190)</f>
        <v>1714126.62</v>
      </c>
      <c r="L1190" s="249">
        <v>0</v>
      </c>
      <c r="M1190" s="249">
        <v>0</v>
      </c>
      <c r="N1190" s="249">
        <v>0</v>
      </c>
      <c r="O1190" s="39">
        <f>'[1]Прод. прилож (2)'!$D$877</f>
        <v>1714126.62</v>
      </c>
      <c r="P1190" s="249">
        <f>K1190/H1189</f>
        <v>1088.1270996000762</v>
      </c>
      <c r="Q1190" s="41">
        <v>9673</v>
      </c>
      <c r="R1190" s="57" t="s">
        <v>92</v>
      </c>
      <c r="S1190" s="53"/>
      <c r="T1190" s="16"/>
    </row>
    <row r="1191" spans="1:207" s="15" customFormat="1" ht="30" customHeight="1" x14ac:dyDescent="0.25">
      <c r="A1191" s="171">
        <v>832</v>
      </c>
      <c r="B1191" s="245" t="s">
        <v>1103</v>
      </c>
      <c r="C1191" s="247">
        <v>1947</v>
      </c>
      <c r="D1191" s="247" t="s">
        <v>201</v>
      </c>
      <c r="E1191" s="247" t="s">
        <v>20</v>
      </c>
      <c r="F1191" s="248">
        <v>2</v>
      </c>
      <c r="G1191" s="248">
        <v>1</v>
      </c>
      <c r="H1191" s="41">
        <v>993.6</v>
      </c>
      <c r="I1191" s="130">
        <v>553.5</v>
      </c>
      <c r="J1191" s="39">
        <v>251.2</v>
      </c>
      <c r="K1191" s="41">
        <f t="shared" si="338"/>
        <v>31336.78</v>
      </c>
      <c r="L1191" s="41">
        <v>0</v>
      </c>
      <c r="M1191" s="41">
        <v>0</v>
      </c>
      <c r="N1191" s="41">
        <v>0</v>
      </c>
      <c r="O1191" s="249">
        <f>'[1]Прод. прилож (2)'!$D$878</f>
        <v>31336.78</v>
      </c>
      <c r="P1191" s="41">
        <f>O1191/H1191</f>
        <v>31.538627214170692</v>
      </c>
      <c r="Q1191" s="257">
        <v>9673</v>
      </c>
      <c r="R1191" s="251" t="s">
        <v>92</v>
      </c>
      <c r="S1191" s="92"/>
      <c r="T1191" s="91"/>
      <c r="U1191" s="91"/>
      <c r="V1191" s="91"/>
      <c r="W1191" s="91"/>
      <c r="X1191" s="91"/>
      <c r="Y1191" s="91"/>
      <c r="Z1191" s="91"/>
      <c r="AA1191" s="91"/>
      <c r="AB1191" s="91"/>
      <c r="AC1191" s="91"/>
      <c r="AD1191" s="91"/>
      <c r="AE1191" s="91"/>
      <c r="AF1191" s="91"/>
      <c r="AG1191" s="91"/>
      <c r="AH1191" s="91"/>
      <c r="AI1191" s="91"/>
      <c r="AJ1191" s="91"/>
      <c r="AK1191" s="91"/>
      <c r="AL1191" s="91"/>
      <c r="AM1191" s="91"/>
      <c r="AN1191" s="91"/>
      <c r="AO1191" s="91"/>
      <c r="AP1191" s="91"/>
      <c r="AQ1191" s="91"/>
      <c r="AR1191" s="91"/>
      <c r="AS1191" s="91"/>
      <c r="AT1191" s="91"/>
      <c r="AU1191" s="91"/>
      <c r="AV1191" s="91"/>
      <c r="AW1191" s="91"/>
      <c r="AX1191" s="91"/>
      <c r="AY1191" s="91"/>
      <c r="AZ1191" s="91"/>
      <c r="BA1191" s="91"/>
      <c r="BB1191" s="91"/>
      <c r="BC1191" s="91"/>
      <c r="BD1191" s="91"/>
      <c r="BE1191" s="91"/>
      <c r="BF1191" s="91"/>
      <c r="BG1191" s="91"/>
      <c r="BH1191" s="91"/>
      <c r="BI1191" s="91"/>
      <c r="BJ1191" s="91"/>
      <c r="BK1191" s="91"/>
      <c r="BL1191" s="91"/>
      <c r="BM1191" s="91"/>
      <c r="BN1191" s="91"/>
      <c r="BO1191" s="91"/>
      <c r="BP1191" s="91"/>
      <c r="BQ1191" s="91"/>
      <c r="BR1191" s="91"/>
      <c r="BS1191" s="91"/>
      <c r="BT1191" s="91"/>
      <c r="BU1191" s="91"/>
      <c r="BV1191" s="91"/>
      <c r="BW1191" s="91"/>
      <c r="BX1191" s="91"/>
      <c r="BY1191" s="91"/>
      <c r="BZ1191" s="91"/>
      <c r="CA1191" s="91"/>
      <c r="CB1191" s="91"/>
      <c r="CC1191" s="91"/>
      <c r="CD1191" s="91"/>
      <c r="CE1191" s="91"/>
      <c r="CF1191" s="91"/>
      <c r="CG1191" s="91"/>
      <c r="CH1191" s="91"/>
      <c r="CI1191" s="91"/>
      <c r="CJ1191" s="91"/>
      <c r="CK1191" s="91"/>
      <c r="CL1191" s="91"/>
      <c r="CM1191" s="91"/>
      <c r="CN1191" s="91"/>
      <c r="CO1191" s="91"/>
      <c r="CP1191" s="91"/>
      <c r="CQ1191" s="91"/>
      <c r="CR1191" s="91"/>
      <c r="CS1191" s="91"/>
      <c r="CT1191" s="91"/>
      <c r="CU1191" s="91"/>
      <c r="CV1191" s="91"/>
      <c r="CW1191" s="91"/>
      <c r="CX1191" s="91"/>
      <c r="CY1191" s="91"/>
      <c r="CZ1191" s="91"/>
      <c r="DA1191" s="91"/>
      <c r="DB1191" s="91"/>
      <c r="DC1191" s="91"/>
      <c r="DD1191" s="91"/>
      <c r="DE1191" s="91"/>
      <c r="DF1191" s="91"/>
      <c r="DG1191" s="91"/>
      <c r="DH1191" s="91"/>
      <c r="DI1191" s="91"/>
      <c r="DJ1191" s="91"/>
      <c r="DK1191" s="91"/>
      <c r="DL1191" s="91"/>
      <c r="DM1191" s="91"/>
      <c r="DN1191" s="91"/>
      <c r="DO1191" s="91"/>
      <c r="DP1191" s="91"/>
      <c r="DQ1191" s="91"/>
      <c r="DR1191" s="91"/>
      <c r="DS1191" s="91"/>
      <c r="DT1191" s="91"/>
      <c r="DU1191" s="91"/>
      <c r="DV1191" s="91"/>
      <c r="DW1191" s="91"/>
      <c r="DX1191" s="91"/>
      <c r="DY1191" s="91"/>
      <c r="DZ1191" s="91"/>
      <c r="EA1191" s="91"/>
      <c r="EB1191" s="91"/>
      <c r="EC1191" s="91"/>
      <c r="ED1191" s="91"/>
      <c r="EE1191" s="91"/>
      <c r="EF1191" s="91"/>
      <c r="EG1191" s="91"/>
      <c r="EH1191" s="91"/>
      <c r="EI1191" s="91"/>
      <c r="EJ1191" s="91"/>
      <c r="EK1191" s="91"/>
      <c r="EL1191" s="91"/>
      <c r="EM1191" s="91"/>
      <c r="EN1191" s="91"/>
      <c r="EO1191" s="91"/>
      <c r="EP1191" s="91"/>
      <c r="EQ1191" s="91"/>
      <c r="ER1191" s="91"/>
      <c r="ES1191" s="91"/>
      <c r="ET1191" s="91"/>
      <c r="EU1191" s="91"/>
      <c r="EV1191" s="91"/>
      <c r="EW1191" s="91"/>
      <c r="EX1191" s="91"/>
      <c r="EY1191" s="91"/>
      <c r="EZ1191" s="91"/>
      <c r="FA1191" s="91"/>
      <c r="FB1191" s="91"/>
      <c r="FC1191" s="91"/>
      <c r="FD1191" s="91"/>
      <c r="FE1191" s="91"/>
      <c r="FF1191" s="91"/>
      <c r="FG1191" s="91"/>
      <c r="FH1191" s="91"/>
      <c r="FI1191" s="91"/>
      <c r="FJ1191" s="91"/>
      <c r="FK1191" s="91"/>
      <c r="FL1191" s="91"/>
      <c r="FM1191" s="91"/>
      <c r="FN1191" s="91"/>
      <c r="FO1191" s="91"/>
      <c r="FP1191" s="91"/>
      <c r="FQ1191" s="91"/>
      <c r="FR1191" s="91"/>
      <c r="FS1191" s="91"/>
      <c r="FT1191" s="91"/>
      <c r="FU1191" s="91"/>
      <c r="FV1191" s="91"/>
      <c r="FW1191" s="91"/>
      <c r="FX1191" s="91"/>
      <c r="FY1191" s="91"/>
      <c r="FZ1191" s="91"/>
      <c r="GA1191" s="91"/>
      <c r="GB1191" s="91"/>
      <c r="GC1191" s="91"/>
      <c r="GD1191" s="91"/>
      <c r="GE1191" s="91"/>
      <c r="GF1191" s="91"/>
      <c r="GG1191" s="91"/>
      <c r="GH1191" s="91"/>
      <c r="GI1191" s="91"/>
      <c r="GJ1191" s="91"/>
      <c r="GK1191" s="91"/>
      <c r="GL1191" s="91"/>
      <c r="GM1191" s="91"/>
      <c r="GN1191" s="91"/>
      <c r="GO1191" s="91"/>
      <c r="GP1191" s="91"/>
      <c r="GQ1191" s="91"/>
      <c r="GR1191" s="91"/>
      <c r="GS1191" s="91"/>
      <c r="GT1191" s="91"/>
      <c r="GU1191" s="91"/>
      <c r="GV1191" s="91"/>
      <c r="GW1191" s="91"/>
      <c r="GX1191" s="91"/>
      <c r="GY1191" s="91"/>
    </row>
    <row r="1192" spans="1:207" s="118" customFormat="1" ht="30" customHeight="1" x14ac:dyDescent="0.25">
      <c r="A1192" s="171">
        <v>833</v>
      </c>
      <c r="B1192" s="83" t="s">
        <v>1046</v>
      </c>
      <c r="C1192" s="247">
        <v>1958</v>
      </c>
      <c r="D1192" s="241" t="s">
        <v>201</v>
      </c>
      <c r="E1192" s="241" t="s">
        <v>20</v>
      </c>
      <c r="F1192" s="248">
        <v>3</v>
      </c>
      <c r="G1192" s="248">
        <v>2</v>
      </c>
      <c r="H1192" s="41">
        <v>1128.9000000000001</v>
      </c>
      <c r="I1192" s="130">
        <v>46.44</v>
      </c>
      <c r="J1192" s="39">
        <v>937.3</v>
      </c>
      <c r="K1192" s="257">
        <f t="shared" si="338"/>
        <v>395115</v>
      </c>
      <c r="L1192" s="39">
        <v>0</v>
      </c>
      <c r="M1192" s="39">
        <v>0</v>
      </c>
      <c r="N1192" s="39">
        <v>0</v>
      </c>
      <c r="O1192" s="249">
        <f>'[1]Прод. прилож (2)'!$D$302</f>
        <v>395115</v>
      </c>
      <c r="P1192" s="41">
        <f t="shared" ref="P1192:P1223" si="362">K1192/H1192</f>
        <v>350</v>
      </c>
      <c r="Q1192" s="257">
        <v>9673</v>
      </c>
      <c r="R1192" s="57" t="s">
        <v>91</v>
      </c>
      <c r="S1192" s="152"/>
      <c r="T1192" s="91"/>
      <c r="U1192" s="91"/>
      <c r="V1192" s="91"/>
      <c r="W1192" s="91"/>
      <c r="X1192" s="91"/>
      <c r="Y1192" s="91"/>
      <c r="Z1192" s="91"/>
      <c r="AA1192" s="91"/>
      <c r="AB1192" s="91"/>
      <c r="AC1192" s="91"/>
      <c r="AD1192" s="91"/>
      <c r="AE1192" s="91"/>
      <c r="AF1192" s="91"/>
      <c r="AG1192" s="91"/>
      <c r="AH1192" s="91"/>
      <c r="AI1192" s="91"/>
      <c r="AJ1192" s="91"/>
      <c r="AK1192" s="91"/>
      <c r="AL1192" s="91"/>
      <c r="AM1192" s="91"/>
      <c r="AN1192" s="91"/>
      <c r="AO1192" s="91"/>
      <c r="AP1192" s="91"/>
      <c r="AQ1192" s="91"/>
      <c r="AR1192" s="91"/>
      <c r="AS1192" s="91"/>
      <c r="AT1192" s="91"/>
      <c r="AU1192" s="91"/>
      <c r="AV1192" s="91"/>
      <c r="AW1192" s="91"/>
      <c r="AX1192" s="91"/>
      <c r="AY1192" s="91"/>
      <c r="AZ1192" s="91"/>
      <c r="BA1192" s="91"/>
      <c r="BB1192" s="91"/>
      <c r="BC1192" s="91"/>
      <c r="BD1192" s="91"/>
      <c r="BE1192" s="91"/>
      <c r="BF1192" s="91"/>
      <c r="BG1192" s="91"/>
      <c r="BH1192" s="91"/>
      <c r="BI1192" s="91"/>
      <c r="BJ1192" s="91"/>
      <c r="BK1192" s="91"/>
      <c r="BL1192" s="91"/>
      <c r="BM1192" s="91"/>
      <c r="BN1192" s="91"/>
      <c r="BO1192" s="91"/>
      <c r="BP1192" s="91"/>
      <c r="BQ1192" s="91"/>
      <c r="BR1192" s="91"/>
      <c r="BS1192" s="91"/>
      <c r="BT1192" s="91"/>
      <c r="BU1192" s="91"/>
      <c r="BV1192" s="91"/>
      <c r="BW1192" s="91"/>
      <c r="BX1192" s="91"/>
      <c r="BY1192" s="91"/>
      <c r="BZ1192" s="91"/>
      <c r="CA1192" s="91"/>
      <c r="CB1192" s="91"/>
      <c r="CC1192" s="91"/>
      <c r="CD1192" s="91"/>
      <c r="CE1192" s="91"/>
      <c r="CF1192" s="91"/>
      <c r="CG1192" s="91"/>
      <c r="CH1192" s="91"/>
      <c r="CI1192" s="91"/>
      <c r="CJ1192" s="91"/>
      <c r="CK1192" s="91"/>
      <c r="CL1192" s="91"/>
      <c r="CM1192" s="91"/>
      <c r="CN1192" s="91"/>
      <c r="CO1192" s="91"/>
      <c r="CP1192" s="91"/>
      <c r="CQ1192" s="91"/>
      <c r="CR1192" s="91"/>
      <c r="CS1192" s="91"/>
      <c r="CT1192" s="91"/>
      <c r="CU1192" s="91"/>
      <c r="CV1192" s="91"/>
      <c r="CW1192" s="91"/>
      <c r="CX1192" s="91"/>
      <c r="CY1192" s="91"/>
      <c r="CZ1192" s="91"/>
      <c r="DA1192" s="91"/>
      <c r="DB1192" s="91"/>
      <c r="DC1192" s="91"/>
      <c r="DD1192" s="91"/>
      <c r="DE1192" s="91"/>
      <c r="DF1192" s="91"/>
      <c r="DG1192" s="91"/>
      <c r="DH1192" s="91"/>
      <c r="DI1192" s="91"/>
      <c r="DJ1192" s="91"/>
      <c r="DK1192" s="91"/>
      <c r="DL1192" s="91"/>
      <c r="DM1192" s="91"/>
      <c r="DN1192" s="91"/>
      <c r="DO1192" s="91"/>
      <c r="DP1192" s="91"/>
      <c r="DQ1192" s="91"/>
      <c r="DR1192" s="91"/>
      <c r="DS1192" s="91"/>
      <c r="DT1192" s="91"/>
      <c r="DU1192" s="91"/>
      <c r="DV1192" s="91"/>
      <c r="DW1192" s="91"/>
      <c r="DX1192" s="91"/>
      <c r="DY1192" s="91"/>
      <c r="DZ1192" s="91"/>
      <c r="EA1192" s="91"/>
      <c r="EB1192" s="91"/>
      <c r="EC1192" s="91"/>
      <c r="ED1192" s="91"/>
      <c r="EE1192" s="91"/>
      <c r="EF1192" s="91"/>
      <c r="EG1192" s="91"/>
      <c r="EH1192" s="91"/>
      <c r="EI1192" s="91"/>
      <c r="EJ1192" s="91"/>
      <c r="EK1192" s="91"/>
      <c r="EL1192" s="91"/>
      <c r="EM1192" s="91"/>
      <c r="EN1192" s="91"/>
      <c r="EO1192" s="91"/>
      <c r="EP1192" s="91"/>
      <c r="EQ1192" s="91"/>
      <c r="ER1192" s="91"/>
      <c r="ES1192" s="91"/>
      <c r="ET1192" s="91"/>
      <c r="EU1192" s="91"/>
      <c r="EV1192" s="91"/>
      <c r="EW1192" s="91"/>
      <c r="EX1192" s="91"/>
      <c r="EY1192" s="91"/>
      <c r="EZ1192" s="91"/>
      <c r="FA1192" s="91"/>
      <c r="FB1192" s="91"/>
      <c r="FC1192" s="91"/>
      <c r="FD1192" s="91"/>
      <c r="FE1192" s="91"/>
      <c r="FF1192" s="91"/>
      <c r="FG1192" s="91"/>
      <c r="FH1192" s="91"/>
      <c r="FI1192" s="91"/>
      <c r="FJ1192" s="91"/>
      <c r="FK1192" s="91"/>
      <c r="FL1192" s="91"/>
      <c r="FM1192" s="91"/>
      <c r="FN1192" s="91"/>
      <c r="FO1192" s="91"/>
      <c r="FP1192" s="91"/>
      <c r="FQ1192" s="91"/>
      <c r="FR1192" s="91"/>
      <c r="FS1192" s="91"/>
      <c r="FT1192" s="91"/>
      <c r="FU1192" s="91"/>
      <c r="FV1192" s="91"/>
      <c r="FW1192" s="91"/>
      <c r="FX1192" s="91"/>
      <c r="FY1192" s="91"/>
      <c r="FZ1192" s="91"/>
      <c r="GA1192" s="91"/>
      <c r="GB1192" s="91"/>
      <c r="GC1192" s="91"/>
      <c r="GD1192" s="91"/>
      <c r="GE1192" s="91"/>
      <c r="GF1192" s="91"/>
      <c r="GG1192" s="91"/>
      <c r="GH1192" s="91"/>
      <c r="GI1192" s="91"/>
      <c r="GJ1192" s="91"/>
      <c r="GK1192" s="91"/>
      <c r="GL1192" s="91"/>
      <c r="GM1192" s="91"/>
      <c r="GN1192" s="91"/>
      <c r="GO1192" s="91"/>
      <c r="GP1192" s="91"/>
      <c r="GQ1192" s="91"/>
      <c r="GR1192" s="91"/>
      <c r="GS1192" s="91"/>
      <c r="GT1192" s="91"/>
      <c r="GU1192" s="91"/>
      <c r="GV1192" s="91"/>
      <c r="GW1192" s="91"/>
      <c r="GX1192" s="91"/>
      <c r="GY1192" s="91"/>
    </row>
    <row r="1193" spans="1:207" s="118" customFormat="1" ht="30" customHeight="1" x14ac:dyDescent="0.25">
      <c r="A1193" s="171">
        <v>834</v>
      </c>
      <c r="B1193" s="83" t="s">
        <v>551</v>
      </c>
      <c r="C1193" s="47">
        <v>1962</v>
      </c>
      <c r="D1193" s="241" t="s">
        <v>201</v>
      </c>
      <c r="E1193" s="47" t="s">
        <v>20</v>
      </c>
      <c r="F1193" s="26">
        <v>3</v>
      </c>
      <c r="G1193" s="26">
        <v>2</v>
      </c>
      <c r="H1193" s="39">
        <f>I1193+J1193</f>
        <v>961.83</v>
      </c>
      <c r="I1193" s="124">
        <v>0</v>
      </c>
      <c r="J1193" s="39">
        <v>961.83</v>
      </c>
      <c r="K1193" s="257">
        <f t="shared" si="338"/>
        <v>3937000</v>
      </c>
      <c r="L1193" s="249">
        <v>0</v>
      </c>
      <c r="M1193" s="249">
        <v>0</v>
      </c>
      <c r="N1193" s="249">
        <v>0</v>
      </c>
      <c r="O1193" s="39">
        <f>'[1]Прод. прилож (2)'!$D$303</f>
        <v>3937000</v>
      </c>
      <c r="P1193" s="249">
        <f t="shared" si="362"/>
        <v>4093.238929956437</v>
      </c>
      <c r="Q1193" s="41">
        <v>9673</v>
      </c>
      <c r="R1193" s="57" t="s">
        <v>91</v>
      </c>
      <c r="S1193" s="147"/>
      <c r="T1193" s="16"/>
      <c r="U1193" s="15"/>
      <c r="V1193" s="15"/>
      <c r="W1193" s="15"/>
      <c r="X1193" s="15"/>
      <c r="Y1193" s="15"/>
      <c r="Z1193" s="15"/>
      <c r="AA1193" s="15"/>
      <c r="AB1193" s="15"/>
      <c r="AC1193" s="15"/>
      <c r="AD1193" s="15"/>
      <c r="AE1193" s="15"/>
      <c r="AF1193" s="15"/>
      <c r="AG1193" s="15"/>
      <c r="AH1193" s="15"/>
      <c r="AI1193" s="15"/>
      <c r="AJ1193" s="15"/>
      <c r="AK1193" s="15"/>
      <c r="AL1193" s="15"/>
      <c r="AM1193" s="15"/>
      <c r="AN1193" s="15"/>
      <c r="AO1193" s="15"/>
      <c r="AP1193" s="15"/>
      <c r="AQ1193" s="15"/>
      <c r="AR1193" s="15"/>
      <c r="AS1193" s="15"/>
      <c r="AT1193" s="15"/>
      <c r="AU1193" s="15"/>
      <c r="AV1193" s="15"/>
      <c r="AW1193" s="15"/>
      <c r="AX1193" s="15"/>
      <c r="AY1193" s="15"/>
      <c r="AZ1193" s="15"/>
      <c r="BA1193" s="15"/>
      <c r="BB1193" s="15"/>
      <c r="BC1193" s="15"/>
      <c r="BD1193" s="15"/>
      <c r="BE1193" s="15"/>
      <c r="BF1193" s="15"/>
      <c r="BG1193" s="15"/>
      <c r="BH1193" s="15"/>
      <c r="BI1193" s="15"/>
      <c r="BJ1193" s="15"/>
      <c r="BK1193" s="15"/>
      <c r="BL1193" s="15"/>
      <c r="BM1193" s="15"/>
      <c r="BN1193" s="15"/>
      <c r="BO1193" s="15"/>
      <c r="BP1193" s="15"/>
      <c r="BQ1193" s="15"/>
      <c r="BR1193" s="15"/>
      <c r="BS1193" s="15"/>
      <c r="BT1193" s="15"/>
      <c r="BU1193" s="15"/>
      <c r="BV1193" s="15"/>
      <c r="BW1193" s="15"/>
      <c r="BX1193" s="15"/>
      <c r="BY1193" s="15"/>
      <c r="BZ1193" s="15"/>
      <c r="CA1193" s="15"/>
      <c r="CB1193" s="15"/>
      <c r="CC1193" s="15"/>
      <c r="CD1193" s="15"/>
      <c r="CE1193" s="15"/>
      <c r="CF1193" s="15"/>
      <c r="CG1193" s="15"/>
      <c r="CH1193" s="15"/>
      <c r="CI1193" s="15"/>
      <c r="CJ1193" s="15"/>
      <c r="CK1193" s="15"/>
      <c r="CL1193" s="15"/>
      <c r="CM1193" s="15"/>
      <c r="CN1193" s="15"/>
      <c r="CO1193" s="15"/>
      <c r="CP1193" s="15"/>
      <c r="CQ1193" s="15"/>
      <c r="CR1193" s="15"/>
      <c r="CS1193" s="15"/>
      <c r="CT1193" s="15"/>
      <c r="CU1193" s="15"/>
      <c r="CV1193" s="15"/>
      <c r="CW1193" s="15"/>
      <c r="CX1193" s="15"/>
      <c r="CY1193" s="15"/>
      <c r="CZ1193" s="15"/>
      <c r="DA1193" s="15"/>
      <c r="DB1193" s="15"/>
      <c r="DC1193" s="15"/>
      <c r="DD1193" s="15"/>
      <c r="DE1193" s="15"/>
      <c r="DF1193" s="15"/>
      <c r="DG1193" s="15"/>
      <c r="DH1193" s="15"/>
      <c r="DI1193" s="15"/>
      <c r="DJ1193" s="15"/>
      <c r="DK1193" s="15"/>
      <c r="DL1193" s="15"/>
      <c r="DM1193" s="15"/>
      <c r="DN1193" s="15"/>
      <c r="DO1193" s="15"/>
      <c r="DP1193" s="15"/>
      <c r="DQ1193" s="15"/>
      <c r="DR1193" s="15"/>
      <c r="DS1193" s="15"/>
      <c r="DT1193" s="15"/>
      <c r="DU1193" s="15"/>
      <c r="DV1193" s="15"/>
      <c r="DW1193" s="15"/>
      <c r="DX1193" s="15"/>
      <c r="DY1193" s="15"/>
      <c r="DZ1193" s="15"/>
      <c r="EA1193" s="15"/>
      <c r="EB1193" s="15"/>
      <c r="EC1193" s="15"/>
      <c r="ED1193" s="15"/>
      <c r="EE1193" s="15"/>
      <c r="EF1193" s="15"/>
      <c r="EG1193" s="15"/>
      <c r="EH1193" s="15"/>
      <c r="EI1193" s="15"/>
      <c r="EJ1193" s="15"/>
      <c r="EK1193" s="15"/>
      <c r="EL1193" s="15"/>
      <c r="EM1193" s="15"/>
      <c r="EN1193" s="15"/>
      <c r="EO1193" s="15"/>
      <c r="EP1193" s="15"/>
      <c r="EQ1193" s="15"/>
      <c r="ER1193" s="15"/>
      <c r="ES1193" s="15"/>
      <c r="ET1193" s="15"/>
      <c r="EU1193" s="15"/>
      <c r="EV1193" s="15"/>
      <c r="EW1193" s="15"/>
      <c r="EX1193" s="15"/>
      <c r="EY1193" s="15"/>
      <c r="EZ1193" s="15"/>
      <c r="FA1193" s="15"/>
      <c r="FB1193" s="15"/>
      <c r="FC1193" s="15"/>
      <c r="FD1193" s="15"/>
      <c r="FE1193" s="15"/>
      <c r="FF1193" s="15"/>
      <c r="FG1193" s="15"/>
      <c r="FH1193" s="15"/>
      <c r="FI1193" s="15"/>
      <c r="FJ1193" s="15"/>
      <c r="FK1193" s="15"/>
      <c r="FL1193" s="15"/>
      <c r="FM1193" s="15"/>
      <c r="FN1193" s="15"/>
      <c r="FO1193" s="15"/>
      <c r="FP1193" s="15"/>
      <c r="FQ1193" s="15"/>
      <c r="FR1193" s="15"/>
      <c r="FS1193" s="15"/>
      <c r="FT1193" s="15"/>
      <c r="FU1193" s="15"/>
      <c r="FV1193" s="15"/>
      <c r="FW1193" s="15"/>
      <c r="FX1193" s="15"/>
      <c r="FY1193" s="15"/>
      <c r="FZ1193" s="15"/>
      <c r="GA1193" s="15"/>
      <c r="GB1193" s="15"/>
      <c r="GC1193" s="15"/>
      <c r="GD1193" s="15"/>
      <c r="GE1193" s="15"/>
      <c r="GF1193" s="15"/>
      <c r="GG1193" s="15"/>
      <c r="GH1193" s="15"/>
      <c r="GI1193" s="15"/>
      <c r="GJ1193" s="15"/>
      <c r="GK1193" s="15"/>
      <c r="GL1193" s="15"/>
      <c r="GM1193" s="15"/>
      <c r="GN1193" s="15"/>
      <c r="GO1193" s="15"/>
      <c r="GP1193" s="15"/>
      <c r="GQ1193" s="15"/>
      <c r="GR1193" s="15"/>
      <c r="GS1193" s="15"/>
      <c r="GT1193" s="15"/>
      <c r="GU1193" s="15"/>
      <c r="GV1193" s="15"/>
      <c r="GW1193" s="15"/>
      <c r="GX1193" s="15"/>
      <c r="GY1193" s="15"/>
    </row>
    <row r="1194" spans="1:207" s="118" customFormat="1" ht="30" customHeight="1" x14ac:dyDescent="0.25">
      <c r="A1194" s="171">
        <v>835</v>
      </c>
      <c r="B1194" s="83" t="s">
        <v>1419</v>
      </c>
      <c r="C1194" s="47">
        <v>1959</v>
      </c>
      <c r="D1194" s="241" t="s">
        <v>201</v>
      </c>
      <c r="E1194" s="47" t="s">
        <v>20</v>
      </c>
      <c r="F1194" s="26">
        <v>3</v>
      </c>
      <c r="G1194" s="26">
        <v>2</v>
      </c>
      <c r="H1194" s="39">
        <v>2136</v>
      </c>
      <c r="I1194" s="124">
        <v>231.9</v>
      </c>
      <c r="J1194" s="39">
        <v>712.1</v>
      </c>
      <c r="K1194" s="257">
        <f>SUM(L1194:O1194)</f>
        <v>6714290</v>
      </c>
      <c r="L1194" s="249">
        <v>0</v>
      </c>
      <c r="M1194" s="249">
        <v>0</v>
      </c>
      <c r="N1194" s="249">
        <v>0</v>
      </c>
      <c r="O1194" s="39">
        <f>'[1]Прод. прилож (2)'!$D$1543</f>
        <v>6714290</v>
      </c>
      <c r="P1194" s="249">
        <f>K1194/H1194</f>
        <v>3143.3941947565545</v>
      </c>
      <c r="Q1194" s="41">
        <v>9673</v>
      </c>
      <c r="R1194" s="57" t="s">
        <v>93</v>
      </c>
      <c r="S1194" s="147"/>
      <c r="T1194" s="16"/>
      <c r="U1194" s="15"/>
      <c r="V1194" s="15"/>
      <c r="W1194" s="15"/>
      <c r="X1194" s="15"/>
      <c r="Y1194" s="15"/>
      <c r="Z1194" s="15"/>
      <c r="AA1194" s="15"/>
      <c r="AB1194" s="15"/>
      <c r="AC1194" s="15"/>
      <c r="AD1194" s="15"/>
      <c r="AE1194" s="15"/>
      <c r="AF1194" s="15"/>
      <c r="AG1194" s="15"/>
      <c r="AH1194" s="15"/>
      <c r="AI1194" s="15"/>
      <c r="AJ1194" s="15"/>
      <c r="AK1194" s="15"/>
      <c r="AL1194" s="15"/>
      <c r="AM1194" s="15"/>
      <c r="AN1194" s="15"/>
      <c r="AO1194" s="15"/>
      <c r="AP1194" s="15"/>
      <c r="AQ1194" s="15"/>
      <c r="AR1194" s="15"/>
      <c r="AS1194" s="15"/>
      <c r="AT1194" s="15"/>
      <c r="AU1194" s="15"/>
      <c r="AV1194" s="15"/>
      <c r="AW1194" s="15"/>
      <c r="AX1194" s="15"/>
      <c r="AY1194" s="15"/>
      <c r="AZ1194" s="15"/>
      <c r="BA1194" s="15"/>
      <c r="BB1194" s="15"/>
      <c r="BC1194" s="15"/>
      <c r="BD1194" s="15"/>
      <c r="BE1194" s="15"/>
      <c r="BF1194" s="15"/>
      <c r="BG1194" s="15"/>
      <c r="BH1194" s="15"/>
      <c r="BI1194" s="15"/>
      <c r="BJ1194" s="15"/>
      <c r="BK1194" s="15"/>
      <c r="BL1194" s="15"/>
      <c r="BM1194" s="15"/>
      <c r="BN1194" s="15"/>
      <c r="BO1194" s="15"/>
      <c r="BP1194" s="15"/>
      <c r="BQ1194" s="15"/>
      <c r="BR1194" s="15"/>
      <c r="BS1194" s="15"/>
      <c r="BT1194" s="15"/>
      <c r="BU1194" s="15"/>
      <c r="BV1194" s="15"/>
      <c r="BW1194" s="15"/>
      <c r="BX1194" s="15"/>
      <c r="BY1194" s="15"/>
      <c r="BZ1194" s="15"/>
      <c r="CA1194" s="15"/>
      <c r="CB1194" s="15"/>
      <c r="CC1194" s="15"/>
      <c r="CD1194" s="15"/>
      <c r="CE1194" s="15"/>
      <c r="CF1194" s="15"/>
      <c r="CG1194" s="15"/>
      <c r="CH1194" s="15"/>
      <c r="CI1194" s="15"/>
      <c r="CJ1194" s="15"/>
      <c r="CK1194" s="15"/>
      <c r="CL1194" s="15"/>
      <c r="CM1194" s="15"/>
      <c r="CN1194" s="15"/>
      <c r="CO1194" s="15"/>
      <c r="CP1194" s="15"/>
      <c r="CQ1194" s="15"/>
      <c r="CR1194" s="15"/>
      <c r="CS1194" s="15"/>
      <c r="CT1194" s="15"/>
      <c r="CU1194" s="15"/>
      <c r="CV1194" s="15"/>
      <c r="CW1194" s="15"/>
      <c r="CX1194" s="15"/>
      <c r="CY1194" s="15"/>
      <c r="CZ1194" s="15"/>
      <c r="DA1194" s="15"/>
      <c r="DB1194" s="15"/>
      <c r="DC1194" s="15"/>
      <c r="DD1194" s="15"/>
      <c r="DE1194" s="15"/>
      <c r="DF1194" s="15"/>
      <c r="DG1194" s="15"/>
      <c r="DH1194" s="15"/>
      <c r="DI1194" s="15"/>
      <c r="DJ1194" s="15"/>
      <c r="DK1194" s="15"/>
      <c r="DL1194" s="15"/>
      <c r="DM1194" s="15"/>
      <c r="DN1194" s="15"/>
      <c r="DO1194" s="15"/>
      <c r="DP1194" s="15"/>
      <c r="DQ1194" s="15"/>
      <c r="DR1194" s="15"/>
      <c r="DS1194" s="15"/>
      <c r="DT1194" s="15"/>
      <c r="DU1194" s="15"/>
      <c r="DV1194" s="15"/>
      <c r="DW1194" s="15"/>
      <c r="DX1194" s="15"/>
      <c r="DY1194" s="15"/>
      <c r="DZ1194" s="15"/>
      <c r="EA1194" s="15"/>
      <c r="EB1194" s="15"/>
      <c r="EC1194" s="15"/>
      <c r="ED1194" s="15"/>
      <c r="EE1194" s="15"/>
      <c r="EF1194" s="15"/>
      <c r="EG1194" s="15"/>
      <c r="EH1194" s="15"/>
      <c r="EI1194" s="15"/>
      <c r="EJ1194" s="15"/>
      <c r="EK1194" s="15"/>
      <c r="EL1194" s="15"/>
      <c r="EM1194" s="15"/>
      <c r="EN1194" s="15"/>
      <c r="EO1194" s="15"/>
      <c r="EP1194" s="15"/>
      <c r="EQ1194" s="15"/>
      <c r="ER1194" s="15"/>
      <c r="ES1194" s="15"/>
      <c r="ET1194" s="15"/>
      <c r="EU1194" s="15"/>
      <c r="EV1194" s="15"/>
      <c r="EW1194" s="15"/>
      <c r="EX1194" s="15"/>
      <c r="EY1194" s="15"/>
      <c r="EZ1194" s="15"/>
      <c r="FA1194" s="15"/>
      <c r="FB1194" s="15"/>
      <c r="FC1194" s="15"/>
      <c r="FD1194" s="15"/>
      <c r="FE1194" s="15"/>
      <c r="FF1194" s="15"/>
      <c r="FG1194" s="15"/>
      <c r="FH1194" s="15"/>
      <c r="FI1194" s="15"/>
      <c r="FJ1194" s="15"/>
      <c r="FK1194" s="15"/>
      <c r="FL1194" s="15"/>
      <c r="FM1194" s="15"/>
      <c r="FN1194" s="15"/>
      <c r="FO1194" s="15"/>
      <c r="FP1194" s="15"/>
      <c r="FQ1194" s="15"/>
      <c r="FR1194" s="15"/>
      <c r="FS1194" s="15"/>
      <c r="FT1194" s="15"/>
      <c r="FU1194" s="15"/>
      <c r="FV1194" s="15"/>
      <c r="FW1194" s="15"/>
      <c r="FX1194" s="15"/>
      <c r="FY1194" s="15"/>
      <c r="FZ1194" s="15"/>
      <c r="GA1194" s="15"/>
      <c r="GB1194" s="15"/>
      <c r="GC1194" s="15"/>
      <c r="GD1194" s="15"/>
      <c r="GE1194" s="15"/>
      <c r="GF1194" s="15"/>
      <c r="GG1194" s="15"/>
      <c r="GH1194" s="15"/>
      <c r="GI1194" s="15"/>
      <c r="GJ1194" s="15"/>
      <c r="GK1194" s="15"/>
      <c r="GL1194" s="15"/>
      <c r="GM1194" s="15"/>
      <c r="GN1194" s="15"/>
      <c r="GO1194" s="15"/>
      <c r="GP1194" s="15"/>
      <c r="GQ1194" s="15"/>
      <c r="GR1194" s="15"/>
      <c r="GS1194" s="15"/>
      <c r="GT1194" s="15"/>
      <c r="GU1194" s="15"/>
      <c r="GV1194" s="15"/>
      <c r="GW1194" s="15"/>
      <c r="GX1194" s="15"/>
      <c r="GY1194" s="15"/>
    </row>
    <row r="1195" spans="1:207" s="118" customFormat="1" ht="30" customHeight="1" x14ac:dyDescent="0.25">
      <c r="A1195" s="383">
        <v>836</v>
      </c>
      <c r="B1195" s="370" t="s">
        <v>1125</v>
      </c>
      <c r="C1195" s="378">
        <v>1948</v>
      </c>
      <c r="D1195" s="374" t="s">
        <v>201</v>
      </c>
      <c r="E1195" s="374" t="s">
        <v>20</v>
      </c>
      <c r="F1195" s="394">
        <v>3</v>
      </c>
      <c r="G1195" s="394">
        <v>2</v>
      </c>
      <c r="H1195" s="405">
        <v>2125.1</v>
      </c>
      <c r="I1195" s="407">
        <v>360.4</v>
      </c>
      <c r="J1195" s="415">
        <v>886.5</v>
      </c>
      <c r="K1195" s="257">
        <f t="shared" si="338"/>
        <v>10642581.350000001</v>
      </c>
      <c r="L1195" s="39">
        <v>0</v>
      </c>
      <c r="M1195" s="39">
        <v>0</v>
      </c>
      <c r="N1195" s="39">
        <v>0</v>
      </c>
      <c r="O1195" s="249">
        <f>'[1]Прод. прилож (2)'!$D$873</f>
        <v>10642581.350000001</v>
      </c>
      <c r="P1195" s="41">
        <f t="shared" si="362"/>
        <v>5008.0379040986318</v>
      </c>
      <c r="Q1195" s="257">
        <v>9673</v>
      </c>
      <c r="R1195" s="251" t="s">
        <v>92</v>
      </c>
      <c r="S1195" s="92"/>
      <c r="T1195" s="91"/>
      <c r="U1195" s="91"/>
      <c r="V1195" s="91"/>
      <c r="W1195" s="91"/>
      <c r="X1195" s="91"/>
      <c r="Y1195" s="91"/>
      <c r="Z1195" s="91"/>
      <c r="AA1195" s="91"/>
      <c r="AB1195" s="91"/>
      <c r="AC1195" s="91"/>
      <c r="AD1195" s="91"/>
      <c r="AE1195" s="91"/>
      <c r="AF1195" s="91"/>
      <c r="AG1195" s="91"/>
      <c r="AH1195" s="91"/>
      <c r="AI1195" s="91"/>
      <c r="AJ1195" s="91"/>
      <c r="AK1195" s="91"/>
      <c r="AL1195" s="91"/>
      <c r="AM1195" s="91"/>
      <c r="AN1195" s="91"/>
      <c r="AO1195" s="91"/>
      <c r="AP1195" s="91"/>
      <c r="AQ1195" s="91"/>
      <c r="AR1195" s="91"/>
      <c r="AS1195" s="91"/>
      <c r="AT1195" s="91"/>
      <c r="AU1195" s="91"/>
      <c r="AV1195" s="91"/>
      <c r="AW1195" s="91"/>
      <c r="AX1195" s="91"/>
      <c r="AY1195" s="91"/>
      <c r="AZ1195" s="91"/>
      <c r="BA1195" s="91"/>
      <c r="BB1195" s="91"/>
      <c r="BC1195" s="91"/>
      <c r="BD1195" s="91"/>
      <c r="BE1195" s="91"/>
      <c r="BF1195" s="91"/>
      <c r="BG1195" s="91"/>
      <c r="BH1195" s="91"/>
      <c r="BI1195" s="91"/>
      <c r="BJ1195" s="91"/>
      <c r="BK1195" s="91"/>
      <c r="BL1195" s="91"/>
      <c r="BM1195" s="91"/>
      <c r="BN1195" s="91"/>
      <c r="BO1195" s="91"/>
      <c r="BP1195" s="91"/>
      <c r="BQ1195" s="91"/>
      <c r="BR1195" s="91"/>
      <c r="BS1195" s="91"/>
      <c r="BT1195" s="91"/>
      <c r="BU1195" s="91"/>
      <c r="BV1195" s="91"/>
      <c r="BW1195" s="91"/>
      <c r="BX1195" s="91"/>
      <c r="BY1195" s="91"/>
      <c r="BZ1195" s="91"/>
      <c r="CA1195" s="91"/>
      <c r="CB1195" s="91"/>
      <c r="CC1195" s="91"/>
      <c r="CD1195" s="91"/>
      <c r="CE1195" s="91"/>
      <c r="CF1195" s="91"/>
      <c r="CG1195" s="91"/>
      <c r="CH1195" s="91"/>
      <c r="CI1195" s="91"/>
      <c r="CJ1195" s="91"/>
      <c r="CK1195" s="91"/>
      <c r="CL1195" s="91"/>
      <c r="CM1195" s="91"/>
      <c r="CN1195" s="91"/>
      <c r="CO1195" s="91"/>
      <c r="CP1195" s="91"/>
      <c r="CQ1195" s="91"/>
      <c r="CR1195" s="91"/>
      <c r="CS1195" s="91"/>
      <c r="CT1195" s="91"/>
      <c r="CU1195" s="91"/>
      <c r="CV1195" s="91"/>
      <c r="CW1195" s="91"/>
      <c r="CX1195" s="91"/>
      <c r="CY1195" s="91"/>
      <c r="CZ1195" s="91"/>
      <c r="DA1195" s="91"/>
      <c r="DB1195" s="91"/>
      <c r="DC1195" s="91"/>
      <c r="DD1195" s="91"/>
      <c r="DE1195" s="91"/>
      <c r="DF1195" s="91"/>
      <c r="DG1195" s="91"/>
      <c r="DH1195" s="91"/>
      <c r="DI1195" s="91"/>
      <c r="DJ1195" s="91"/>
      <c r="DK1195" s="91"/>
      <c r="DL1195" s="91"/>
      <c r="DM1195" s="91"/>
      <c r="DN1195" s="91"/>
      <c r="DO1195" s="91"/>
      <c r="DP1195" s="91"/>
      <c r="DQ1195" s="91"/>
      <c r="DR1195" s="91"/>
      <c r="DS1195" s="91"/>
      <c r="DT1195" s="91"/>
      <c r="DU1195" s="91"/>
      <c r="DV1195" s="91"/>
      <c r="DW1195" s="91"/>
      <c r="DX1195" s="91"/>
      <c r="DY1195" s="91"/>
      <c r="DZ1195" s="91"/>
      <c r="EA1195" s="91"/>
      <c r="EB1195" s="91"/>
      <c r="EC1195" s="91"/>
      <c r="ED1195" s="91"/>
      <c r="EE1195" s="91"/>
      <c r="EF1195" s="91"/>
      <c r="EG1195" s="91"/>
      <c r="EH1195" s="91"/>
      <c r="EI1195" s="91"/>
      <c r="EJ1195" s="91"/>
      <c r="EK1195" s="91"/>
      <c r="EL1195" s="91"/>
      <c r="EM1195" s="91"/>
      <c r="EN1195" s="91"/>
      <c r="EO1195" s="91"/>
      <c r="EP1195" s="91"/>
      <c r="EQ1195" s="91"/>
      <c r="ER1195" s="91"/>
      <c r="ES1195" s="91"/>
      <c r="ET1195" s="91"/>
      <c r="EU1195" s="91"/>
      <c r="EV1195" s="91"/>
      <c r="EW1195" s="91"/>
      <c r="EX1195" s="91"/>
      <c r="EY1195" s="91"/>
      <c r="EZ1195" s="91"/>
      <c r="FA1195" s="91"/>
      <c r="FB1195" s="91"/>
      <c r="FC1195" s="91"/>
      <c r="FD1195" s="91"/>
      <c r="FE1195" s="91"/>
      <c r="FF1195" s="91"/>
      <c r="FG1195" s="91"/>
      <c r="FH1195" s="91"/>
      <c r="FI1195" s="91"/>
      <c r="FJ1195" s="91"/>
      <c r="FK1195" s="91"/>
      <c r="FL1195" s="91"/>
      <c r="FM1195" s="91"/>
      <c r="FN1195" s="91"/>
      <c r="FO1195" s="91"/>
      <c r="FP1195" s="91"/>
      <c r="FQ1195" s="91"/>
      <c r="FR1195" s="91"/>
      <c r="FS1195" s="91"/>
      <c r="FT1195" s="91"/>
      <c r="FU1195" s="91"/>
      <c r="FV1195" s="91"/>
      <c r="FW1195" s="91"/>
      <c r="FX1195" s="91"/>
      <c r="FY1195" s="91"/>
      <c r="FZ1195" s="91"/>
      <c r="GA1195" s="91"/>
      <c r="GB1195" s="91"/>
      <c r="GC1195" s="91"/>
      <c r="GD1195" s="91"/>
      <c r="GE1195" s="91"/>
      <c r="GF1195" s="91"/>
      <c r="GG1195" s="91"/>
      <c r="GH1195" s="91"/>
      <c r="GI1195" s="91"/>
      <c r="GJ1195" s="91"/>
      <c r="GK1195" s="91"/>
      <c r="GL1195" s="91"/>
      <c r="GM1195" s="91"/>
      <c r="GN1195" s="91"/>
      <c r="GO1195" s="91"/>
      <c r="GP1195" s="91"/>
      <c r="GQ1195" s="91"/>
      <c r="GR1195" s="91"/>
      <c r="GS1195" s="91"/>
      <c r="GT1195" s="91"/>
      <c r="GU1195" s="91"/>
      <c r="GV1195" s="91"/>
      <c r="GW1195" s="91"/>
      <c r="GX1195" s="91"/>
      <c r="GY1195" s="91"/>
    </row>
    <row r="1196" spans="1:207" s="118" customFormat="1" ht="30" customHeight="1" x14ac:dyDescent="0.25">
      <c r="A1196" s="384"/>
      <c r="B1196" s="371"/>
      <c r="C1196" s="379"/>
      <c r="D1196" s="375"/>
      <c r="E1196" s="375"/>
      <c r="F1196" s="395"/>
      <c r="G1196" s="395"/>
      <c r="H1196" s="406"/>
      <c r="I1196" s="408"/>
      <c r="J1196" s="416"/>
      <c r="K1196" s="257">
        <f t="shared" si="338"/>
        <v>92570.33</v>
      </c>
      <c r="L1196" s="185">
        <v>0</v>
      </c>
      <c r="M1196" s="185">
        <v>0</v>
      </c>
      <c r="N1196" s="185">
        <v>0</v>
      </c>
      <c r="O1196" s="249">
        <f>'[1]Прод. прилож (2)'!$D$1540</f>
        <v>92570.33</v>
      </c>
      <c r="P1196" s="41">
        <f>K1196/H1195</f>
        <v>43.560458331372644</v>
      </c>
      <c r="Q1196" s="41">
        <v>9673</v>
      </c>
      <c r="R1196" s="251" t="s">
        <v>93</v>
      </c>
      <c r="S1196" s="92"/>
      <c r="T1196" s="91"/>
      <c r="U1196" s="91"/>
      <c r="V1196" s="91"/>
      <c r="W1196" s="91"/>
      <c r="X1196" s="91"/>
      <c r="Y1196" s="91"/>
      <c r="Z1196" s="91"/>
      <c r="AA1196" s="91"/>
      <c r="AB1196" s="91"/>
      <c r="AC1196" s="91"/>
      <c r="AD1196" s="91"/>
      <c r="AE1196" s="91"/>
      <c r="AF1196" s="91"/>
      <c r="AG1196" s="91"/>
      <c r="AH1196" s="91"/>
      <c r="AI1196" s="91"/>
      <c r="AJ1196" s="91"/>
      <c r="AK1196" s="91"/>
      <c r="AL1196" s="91"/>
      <c r="AM1196" s="91"/>
      <c r="AN1196" s="91"/>
      <c r="AO1196" s="91"/>
      <c r="AP1196" s="91"/>
      <c r="AQ1196" s="91"/>
      <c r="AR1196" s="91"/>
      <c r="AS1196" s="91"/>
      <c r="AT1196" s="91"/>
      <c r="AU1196" s="91"/>
      <c r="AV1196" s="91"/>
      <c r="AW1196" s="91"/>
      <c r="AX1196" s="91"/>
      <c r="AY1196" s="91"/>
      <c r="AZ1196" s="91"/>
      <c r="BA1196" s="91"/>
      <c r="BB1196" s="91"/>
      <c r="BC1196" s="91"/>
      <c r="BD1196" s="91"/>
      <c r="BE1196" s="91"/>
      <c r="BF1196" s="91"/>
      <c r="BG1196" s="91"/>
      <c r="BH1196" s="91"/>
      <c r="BI1196" s="91"/>
      <c r="BJ1196" s="91"/>
      <c r="BK1196" s="91"/>
      <c r="BL1196" s="91"/>
      <c r="BM1196" s="91"/>
      <c r="BN1196" s="91"/>
      <c r="BO1196" s="91"/>
      <c r="BP1196" s="91"/>
      <c r="BQ1196" s="91"/>
      <c r="BR1196" s="91"/>
      <c r="BS1196" s="91"/>
      <c r="BT1196" s="91"/>
      <c r="BU1196" s="91"/>
      <c r="BV1196" s="91"/>
      <c r="BW1196" s="91"/>
      <c r="BX1196" s="91"/>
      <c r="BY1196" s="91"/>
      <c r="BZ1196" s="91"/>
      <c r="CA1196" s="91"/>
      <c r="CB1196" s="91"/>
      <c r="CC1196" s="91"/>
      <c r="CD1196" s="91"/>
      <c r="CE1196" s="91"/>
      <c r="CF1196" s="91"/>
      <c r="CG1196" s="91"/>
      <c r="CH1196" s="91"/>
      <c r="CI1196" s="91"/>
      <c r="CJ1196" s="91"/>
      <c r="CK1196" s="91"/>
      <c r="CL1196" s="91"/>
      <c r="CM1196" s="91"/>
      <c r="CN1196" s="91"/>
      <c r="CO1196" s="91"/>
      <c r="CP1196" s="91"/>
      <c r="CQ1196" s="91"/>
      <c r="CR1196" s="91"/>
      <c r="CS1196" s="91"/>
      <c r="CT1196" s="91"/>
      <c r="CU1196" s="91"/>
      <c r="CV1196" s="91"/>
      <c r="CW1196" s="91"/>
      <c r="CX1196" s="91"/>
      <c r="CY1196" s="91"/>
      <c r="CZ1196" s="91"/>
      <c r="DA1196" s="91"/>
      <c r="DB1196" s="91"/>
      <c r="DC1196" s="91"/>
      <c r="DD1196" s="91"/>
      <c r="DE1196" s="91"/>
      <c r="DF1196" s="91"/>
      <c r="DG1196" s="91"/>
      <c r="DH1196" s="91"/>
      <c r="DI1196" s="91"/>
      <c r="DJ1196" s="91"/>
      <c r="DK1196" s="91"/>
      <c r="DL1196" s="91"/>
      <c r="DM1196" s="91"/>
      <c r="DN1196" s="91"/>
      <c r="DO1196" s="91"/>
      <c r="DP1196" s="91"/>
      <c r="DQ1196" s="91"/>
      <c r="DR1196" s="91"/>
      <c r="DS1196" s="91"/>
      <c r="DT1196" s="91"/>
      <c r="DU1196" s="91"/>
      <c r="DV1196" s="91"/>
      <c r="DW1196" s="91"/>
      <c r="DX1196" s="91"/>
      <c r="DY1196" s="91"/>
      <c r="DZ1196" s="91"/>
      <c r="EA1196" s="91"/>
      <c r="EB1196" s="91"/>
      <c r="EC1196" s="91"/>
      <c r="ED1196" s="91"/>
      <c r="EE1196" s="91"/>
      <c r="EF1196" s="91"/>
      <c r="EG1196" s="91"/>
      <c r="EH1196" s="91"/>
      <c r="EI1196" s="91"/>
      <c r="EJ1196" s="91"/>
      <c r="EK1196" s="91"/>
      <c r="EL1196" s="91"/>
      <c r="EM1196" s="91"/>
      <c r="EN1196" s="91"/>
      <c r="EO1196" s="91"/>
      <c r="EP1196" s="91"/>
      <c r="EQ1196" s="91"/>
      <c r="ER1196" s="91"/>
      <c r="ES1196" s="91"/>
      <c r="ET1196" s="91"/>
      <c r="EU1196" s="91"/>
      <c r="EV1196" s="91"/>
      <c r="EW1196" s="91"/>
      <c r="EX1196" s="91"/>
      <c r="EY1196" s="91"/>
      <c r="EZ1196" s="91"/>
      <c r="FA1196" s="91"/>
      <c r="FB1196" s="91"/>
      <c r="FC1196" s="91"/>
      <c r="FD1196" s="91"/>
      <c r="FE1196" s="91"/>
      <c r="FF1196" s="91"/>
      <c r="FG1196" s="91"/>
      <c r="FH1196" s="91"/>
      <c r="FI1196" s="91"/>
      <c r="FJ1196" s="91"/>
      <c r="FK1196" s="91"/>
      <c r="FL1196" s="91"/>
      <c r="FM1196" s="91"/>
      <c r="FN1196" s="91"/>
      <c r="FO1196" s="91"/>
      <c r="FP1196" s="91"/>
      <c r="FQ1196" s="91"/>
      <c r="FR1196" s="91"/>
      <c r="FS1196" s="91"/>
      <c r="FT1196" s="91"/>
      <c r="FU1196" s="91"/>
      <c r="FV1196" s="91"/>
      <c r="FW1196" s="91"/>
      <c r="FX1196" s="91"/>
      <c r="FY1196" s="91"/>
      <c r="FZ1196" s="91"/>
      <c r="GA1196" s="91"/>
      <c r="GB1196" s="91"/>
      <c r="GC1196" s="91"/>
      <c r="GD1196" s="91"/>
      <c r="GE1196" s="91"/>
      <c r="GF1196" s="91"/>
      <c r="GG1196" s="91"/>
      <c r="GH1196" s="91"/>
      <c r="GI1196" s="91"/>
      <c r="GJ1196" s="91"/>
      <c r="GK1196" s="91"/>
      <c r="GL1196" s="91"/>
      <c r="GM1196" s="91"/>
      <c r="GN1196" s="91"/>
      <c r="GO1196" s="91"/>
      <c r="GP1196" s="91"/>
      <c r="GQ1196" s="91"/>
      <c r="GR1196" s="91"/>
      <c r="GS1196" s="91"/>
      <c r="GT1196" s="91"/>
      <c r="GU1196" s="91"/>
      <c r="GV1196" s="91"/>
      <c r="GW1196" s="91"/>
      <c r="GX1196" s="91"/>
      <c r="GY1196" s="91"/>
    </row>
    <row r="1197" spans="1:207" s="118" customFormat="1" ht="30" customHeight="1" x14ac:dyDescent="0.25">
      <c r="A1197" s="171">
        <v>837</v>
      </c>
      <c r="B1197" s="245" t="s">
        <v>552</v>
      </c>
      <c r="C1197" s="47">
        <v>1962</v>
      </c>
      <c r="D1197" s="241" t="s">
        <v>201</v>
      </c>
      <c r="E1197" s="47" t="s">
        <v>20</v>
      </c>
      <c r="F1197" s="132">
        <v>4</v>
      </c>
      <c r="G1197" s="132">
        <v>3</v>
      </c>
      <c r="H1197" s="39">
        <f t="shared" ref="H1197:H1211" si="363">I1197+J1197</f>
        <v>2909.69</v>
      </c>
      <c r="I1197" s="124">
        <v>380.9</v>
      </c>
      <c r="J1197" s="39">
        <v>2528.79</v>
      </c>
      <c r="K1197" s="257">
        <f t="shared" si="338"/>
        <v>4826362.32</v>
      </c>
      <c r="L1197" s="249">
        <v>0</v>
      </c>
      <c r="M1197" s="249">
        <v>0</v>
      </c>
      <c r="N1197" s="249">
        <v>0</v>
      </c>
      <c r="O1197" s="39">
        <f>'[1]Прод. прилож (2)'!$D$879</f>
        <v>4826362.32</v>
      </c>
      <c r="P1197" s="249">
        <f t="shared" si="362"/>
        <v>1658.7204547563488</v>
      </c>
      <c r="Q1197" s="41">
        <v>9673</v>
      </c>
      <c r="R1197" s="57" t="s">
        <v>92</v>
      </c>
      <c r="S1197" s="46"/>
      <c r="T1197" s="15"/>
      <c r="U1197" s="15"/>
      <c r="V1197" s="15"/>
      <c r="W1197" s="15"/>
      <c r="X1197" s="15"/>
      <c r="Y1197" s="15"/>
      <c r="Z1197" s="15"/>
      <c r="AA1197" s="15"/>
      <c r="AB1197" s="15"/>
      <c r="AC1197" s="15"/>
      <c r="AD1197" s="15"/>
      <c r="AE1197" s="15"/>
      <c r="AF1197" s="15"/>
      <c r="AG1197" s="15"/>
      <c r="AH1197" s="15"/>
      <c r="AI1197" s="15"/>
      <c r="AJ1197" s="15"/>
      <c r="AK1197" s="15"/>
      <c r="AL1197" s="15"/>
      <c r="AM1197" s="15"/>
      <c r="AN1197" s="15"/>
      <c r="AO1197" s="15"/>
      <c r="AP1197" s="15"/>
      <c r="AQ1197" s="15"/>
      <c r="AR1197" s="15"/>
      <c r="AS1197" s="15"/>
      <c r="AT1197" s="15"/>
      <c r="AU1197" s="15"/>
      <c r="AV1197" s="15"/>
      <c r="AW1197" s="15"/>
      <c r="AX1197" s="15"/>
      <c r="AY1197" s="15"/>
      <c r="AZ1197" s="15"/>
      <c r="BA1197" s="15"/>
      <c r="BB1197" s="15"/>
      <c r="BC1197" s="15"/>
      <c r="BD1197" s="15"/>
      <c r="BE1197" s="15"/>
      <c r="BF1197" s="15"/>
      <c r="BG1197" s="15"/>
      <c r="BH1197" s="15"/>
      <c r="BI1197" s="15"/>
      <c r="BJ1197" s="15"/>
      <c r="BK1197" s="15"/>
      <c r="BL1197" s="15"/>
      <c r="BM1197" s="15"/>
      <c r="BN1197" s="15"/>
      <c r="BO1197" s="15"/>
      <c r="BP1197" s="15"/>
      <c r="BQ1197" s="15"/>
      <c r="BR1197" s="15"/>
      <c r="BS1197" s="15"/>
      <c r="BT1197" s="15"/>
      <c r="BU1197" s="15"/>
      <c r="BV1197" s="15"/>
      <c r="BW1197" s="15"/>
      <c r="BX1197" s="15"/>
      <c r="BY1197" s="15"/>
      <c r="BZ1197" s="15"/>
      <c r="CA1197" s="15"/>
      <c r="CB1197" s="15"/>
      <c r="CC1197" s="15"/>
      <c r="CD1197" s="15"/>
      <c r="CE1197" s="15"/>
      <c r="CF1197" s="15"/>
      <c r="CG1197" s="15"/>
      <c r="CH1197" s="15"/>
      <c r="CI1197" s="15"/>
      <c r="CJ1197" s="15"/>
      <c r="CK1197" s="15"/>
      <c r="CL1197" s="15"/>
      <c r="CM1197" s="15"/>
      <c r="CN1197" s="15"/>
      <c r="CO1197" s="15"/>
      <c r="CP1197" s="15"/>
      <c r="CQ1197" s="15"/>
      <c r="CR1197" s="15"/>
      <c r="CS1197" s="15"/>
      <c r="CT1197" s="15"/>
      <c r="CU1197" s="15"/>
      <c r="CV1197" s="15"/>
      <c r="CW1197" s="15"/>
      <c r="CX1197" s="15"/>
      <c r="CY1197" s="15"/>
      <c r="CZ1197" s="15"/>
      <c r="DA1197" s="15"/>
      <c r="DB1197" s="15"/>
      <c r="DC1197" s="15"/>
      <c r="DD1197" s="15"/>
      <c r="DE1197" s="15"/>
      <c r="DF1197" s="15"/>
      <c r="DG1197" s="15"/>
      <c r="DH1197" s="15"/>
      <c r="DI1197" s="15"/>
      <c r="DJ1197" s="15"/>
      <c r="DK1197" s="15"/>
      <c r="DL1197" s="15"/>
      <c r="DM1197" s="15"/>
      <c r="DN1197" s="15"/>
      <c r="DO1197" s="15"/>
      <c r="DP1197" s="15"/>
      <c r="DQ1197" s="15"/>
      <c r="DR1197" s="15"/>
      <c r="DS1197" s="15"/>
      <c r="DT1197" s="15"/>
      <c r="DU1197" s="15"/>
      <c r="DV1197" s="15"/>
      <c r="DW1197" s="15"/>
      <c r="DX1197" s="15"/>
      <c r="DY1197" s="15"/>
      <c r="DZ1197" s="15"/>
      <c r="EA1197" s="15"/>
      <c r="EB1197" s="15"/>
      <c r="EC1197" s="15"/>
      <c r="ED1197" s="15"/>
      <c r="EE1197" s="15"/>
      <c r="EF1197" s="15"/>
      <c r="EG1197" s="15"/>
      <c r="EH1197" s="15"/>
      <c r="EI1197" s="15"/>
      <c r="EJ1197" s="15"/>
      <c r="EK1197" s="15"/>
      <c r="EL1197" s="15"/>
      <c r="EM1197" s="15"/>
      <c r="EN1197" s="15"/>
      <c r="EO1197" s="15"/>
      <c r="EP1197" s="15"/>
      <c r="EQ1197" s="15"/>
      <c r="ER1197" s="15"/>
      <c r="ES1197" s="15"/>
      <c r="ET1197" s="15"/>
      <c r="EU1197" s="15"/>
      <c r="EV1197" s="15"/>
      <c r="EW1197" s="15"/>
      <c r="EX1197" s="15"/>
      <c r="EY1197" s="15"/>
      <c r="EZ1197" s="15"/>
      <c r="FA1197" s="15"/>
      <c r="FB1197" s="15"/>
      <c r="FC1197" s="15"/>
      <c r="FD1197" s="15"/>
      <c r="FE1197" s="15"/>
      <c r="FF1197" s="15"/>
      <c r="FG1197" s="15"/>
      <c r="FH1197" s="15"/>
      <c r="FI1197" s="15"/>
      <c r="FJ1197" s="15"/>
      <c r="FK1197" s="15"/>
      <c r="FL1197" s="15"/>
      <c r="FM1197" s="15"/>
      <c r="FN1197" s="15"/>
      <c r="FO1197" s="15"/>
      <c r="FP1197" s="15"/>
      <c r="FQ1197" s="15"/>
      <c r="FR1197" s="15"/>
      <c r="FS1197" s="15"/>
      <c r="FT1197" s="15"/>
      <c r="FU1197" s="15"/>
      <c r="FV1197" s="15"/>
      <c r="FW1197" s="15"/>
      <c r="FX1197" s="15"/>
      <c r="FY1197" s="15"/>
      <c r="FZ1197" s="15"/>
      <c r="GA1197" s="15"/>
      <c r="GB1197" s="15"/>
      <c r="GC1197" s="15"/>
      <c r="GD1197" s="15"/>
      <c r="GE1197" s="15"/>
      <c r="GF1197" s="15"/>
      <c r="GG1197" s="15"/>
      <c r="GH1197" s="15"/>
      <c r="GI1197" s="15"/>
      <c r="GJ1197" s="15"/>
      <c r="GK1197" s="15"/>
      <c r="GL1197" s="15"/>
      <c r="GM1197" s="15"/>
      <c r="GN1197" s="15"/>
      <c r="GO1197" s="15"/>
      <c r="GP1197" s="15"/>
      <c r="GQ1197" s="15"/>
      <c r="GR1197" s="15"/>
      <c r="GS1197" s="15"/>
      <c r="GT1197" s="15"/>
      <c r="GU1197" s="15"/>
      <c r="GV1197" s="15"/>
      <c r="GW1197" s="15"/>
      <c r="GX1197" s="15"/>
      <c r="GY1197" s="15"/>
    </row>
    <row r="1198" spans="1:207" s="118" customFormat="1" ht="30" customHeight="1" x14ac:dyDescent="0.25">
      <c r="A1198" s="171">
        <v>838</v>
      </c>
      <c r="B1198" s="245" t="s">
        <v>553</v>
      </c>
      <c r="C1198" s="47">
        <v>1963</v>
      </c>
      <c r="D1198" s="241" t="s">
        <v>201</v>
      </c>
      <c r="E1198" s="47" t="s">
        <v>22</v>
      </c>
      <c r="F1198" s="132">
        <v>4</v>
      </c>
      <c r="G1198" s="132">
        <v>4</v>
      </c>
      <c r="H1198" s="39">
        <f t="shared" si="363"/>
        <v>2858.32</v>
      </c>
      <c r="I1198" s="124">
        <v>0</v>
      </c>
      <c r="J1198" s="39">
        <v>2858.32</v>
      </c>
      <c r="K1198" s="257">
        <f t="shared" si="338"/>
        <v>4558140</v>
      </c>
      <c r="L1198" s="249">
        <v>0</v>
      </c>
      <c r="M1198" s="249">
        <v>0</v>
      </c>
      <c r="N1198" s="249">
        <v>0</v>
      </c>
      <c r="O1198" s="39">
        <f>'[1]Прод. прилож (2)'!$D$880</f>
        <v>4558140</v>
      </c>
      <c r="P1198" s="249">
        <f t="shared" si="362"/>
        <v>1594.6919869013966</v>
      </c>
      <c r="Q1198" s="41">
        <v>9673</v>
      </c>
      <c r="R1198" s="57" t="s">
        <v>92</v>
      </c>
      <c r="S1198" s="46"/>
      <c r="T1198" s="15"/>
      <c r="U1198" s="15"/>
      <c r="V1198" s="15"/>
      <c r="W1198" s="15"/>
      <c r="X1198" s="15"/>
      <c r="Y1198" s="15"/>
      <c r="Z1198" s="15"/>
      <c r="AA1198" s="15"/>
      <c r="AB1198" s="15"/>
      <c r="AC1198" s="15"/>
      <c r="AD1198" s="15"/>
      <c r="AE1198" s="15"/>
      <c r="AF1198" s="15"/>
      <c r="AG1198" s="15"/>
      <c r="AH1198" s="15"/>
      <c r="AI1198" s="15"/>
      <c r="AJ1198" s="15"/>
      <c r="AK1198" s="15"/>
      <c r="AL1198" s="15"/>
      <c r="AM1198" s="15"/>
      <c r="AN1198" s="15"/>
      <c r="AO1198" s="15"/>
      <c r="AP1198" s="15"/>
      <c r="AQ1198" s="15"/>
      <c r="AR1198" s="15"/>
      <c r="AS1198" s="15"/>
      <c r="AT1198" s="15"/>
      <c r="AU1198" s="15"/>
      <c r="AV1198" s="15"/>
      <c r="AW1198" s="15"/>
      <c r="AX1198" s="15"/>
      <c r="AY1198" s="15"/>
      <c r="AZ1198" s="15"/>
      <c r="BA1198" s="15"/>
      <c r="BB1198" s="15"/>
      <c r="BC1198" s="15"/>
      <c r="BD1198" s="15"/>
      <c r="BE1198" s="15"/>
      <c r="BF1198" s="15"/>
      <c r="BG1198" s="15"/>
      <c r="BH1198" s="15"/>
      <c r="BI1198" s="15"/>
      <c r="BJ1198" s="15"/>
      <c r="BK1198" s="15"/>
      <c r="BL1198" s="15"/>
      <c r="BM1198" s="15"/>
      <c r="BN1198" s="15"/>
      <c r="BO1198" s="15"/>
      <c r="BP1198" s="15"/>
      <c r="BQ1198" s="15"/>
      <c r="BR1198" s="15"/>
      <c r="BS1198" s="15"/>
      <c r="BT1198" s="15"/>
      <c r="BU1198" s="15"/>
      <c r="BV1198" s="15"/>
      <c r="BW1198" s="15"/>
      <c r="BX1198" s="15"/>
      <c r="BY1198" s="15"/>
      <c r="BZ1198" s="15"/>
      <c r="CA1198" s="15"/>
      <c r="CB1198" s="15"/>
      <c r="CC1198" s="15"/>
      <c r="CD1198" s="15"/>
      <c r="CE1198" s="15"/>
      <c r="CF1198" s="15"/>
      <c r="CG1198" s="15"/>
      <c r="CH1198" s="15"/>
      <c r="CI1198" s="15"/>
      <c r="CJ1198" s="15"/>
      <c r="CK1198" s="15"/>
      <c r="CL1198" s="15"/>
      <c r="CM1198" s="15"/>
      <c r="CN1198" s="15"/>
      <c r="CO1198" s="15"/>
      <c r="CP1198" s="15"/>
      <c r="CQ1198" s="15"/>
      <c r="CR1198" s="15"/>
      <c r="CS1198" s="15"/>
      <c r="CT1198" s="15"/>
      <c r="CU1198" s="15"/>
      <c r="CV1198" s="15"/>
      <c r="CW1198" s="15"/>
      <c r="CX1198" s="15"/>
      <c r="CY1198" s="15"/>
      <c r="CZ1198" s="15"/>
      <c r="DA1198" s="15"/>
      <c r="DB1198" s="15"/>
      <c r="DC1198" s="15"/>
      <c r="DD1198" s="15"/>
      <c r="DE1198" s="15"/>
      <c r="DF1198" s="15"/>
      <c r="DG1198" s="15"/>
      <c r="DH1198" s="15"/>
      <c r="DI1198" s="15"/>
      <c r="DJ1198" s="15"/>
      <c r="DK1198" s="15"/>
      <c r="DL1198" s="15"/>
      <c r="DM1198" s="15"/>
      <c r="DN1198" s="15"/>
      <c r="DO1198" s="15"/>
      <c r="DP1198" s="15"/>
      <c r="DQ1198" s="15"/>
      <c r="DR1198" s="15"/>
      <c r="DS1198" s="15"/>
      <c r="DT1198" s="15"/>
      <c r="DU1198" s="15"/>
      <c r="DV1198" s="15"/>
      <c r="DW1198" s="15"/>
      <c r="DX1198" s="15"/>
      <c r="DY1198" s="15"/>
      <c r="DZ1198" s="15"/>
      <c r="EA1198" s="15"/>
      <c r="EB1198" s="15"/>
      <c r="EC1198" s="15"/>
      <c r="ED1198" s="15"/>
      <c r="EE1198" s="15"/>
      <c r="EF1198" s="15"/>
      <c r="EG1198" s="15"/>
      <c r="EH1198" s="15"/>
      <c r="EI1198" s="15"/>
      <c r="EJ1198" s="15"/>
      <c r="EK1198" s="15"/>
      <c r="EL1198" s="15"/>
      <c r="EM1198" s="15"/>
      <c r="EN1198" s="15"/>
      <c r="EO1198" s="15"/>
      <c r="EP1198" s="15"/>
      <c r="EQ1198" s="15"/>
      <c r="ER1198" s="15"/>
      <c r="ES1198" s="15"/>
      <c r="ET1198" s="15"/>
      <c r="EU1198" s="15"/>
      <c r="EV1198" s="15"/>
      <c r="EW1198" s="15"/>
      <c r="EX1198" s="15"/>
      <c r="EY1198" s="15"/>
      <c r="EZ1198" s="15"/>
      <c r="FA1198" s="15"/>
      <c r="FB1198" s="15"/>
      <c r="FC1198" s="15"/>
      <c r="FD1198" s="15"/>
      <c r="FE1198" s="15"/>
      <c r="FF1198" s="15"/>
      <c r="FG1198" s="15"/>
      <c r="FH1198" s="15"/>
      <c r="FI1198" s="15"/>
      <c r="FJ1198" s="15"/>
      <c r="FK1198" s="15"/>
      <c r="FL1198" s="15"/>
      <c r="FM1198" s="15"/>
      <c r="FN1198" s="15"/>
      <c r="FO1198" s="15"/>
      <c r="FP1198" s="15"/>
      <c r="FQ1198" s="15"/>
      <c r="FR1198" s="15"/>
      <c r="FS1198" s="15"/>
      <c r="FT1198" s="15"/>
      <c r="FU1198" s="15"/>
      <c r="FV1198" s="15"/>
      <c r="FW1198" s="15"/>
      <c r="FX1198" s="15"/>
      <c r="FY1198" s="15"/>
      <c r="FZ1198" s="15"/>
      <c r="GA1198" s="15"/>
      <c r="GB1198" s="15"/>
      <c r="GC1198" s="15"/>
      <c r="GD1198" s="15"/>
      <c r="GE1198" s="15"/>
      <c r="GF1198" s="15"/>
      <c r="GG1198" s="15"/>
      <c r="GH1198" s="15"/>
      <c r="GI1198" s="15"/>
      <c r="GJ1198" s="15"/>
      <c r="GK1198" s="15"/>
      <c r="GL1198" s="15"/>
      <c r="GM1198" s="15"/>
      <c r="GN1198" s="15"/>
      <c r="GO1198" s="15"/>
      <c r="GP1198" s="15"/>
      <c r="GQ1198" s="15"/>
      <c r="GR1198" s="15"/>
      <c r="GS1198" s="15"/>
      <c r="GT1198" s="15"/>
      <c r="GU1198" s="15"/>
      <c r="GV1198" s="15"/>
      <c r="GW1198" s="15"/>
      <c r="GX1198" s="15"/>
      <c r="GY1198" s="15"/>
    </row>
    <row r="1199" spans="1:207" s="118" customFormat="1" ht="30" customHeight="1" x14ac:dyDescent="0.25">
      <c r="A1199" s="331">
        <v>839</v>
      </c>
      <c r="B1199" s="245" t="s">
        <v>554</v>
      </c>
      <c r="C1199" s="47">
        <v>1964</v>
      </c>
      <c r="D1199" s="241" t="s">
        <v>201</v>
      </c>
      <c r="E1199" s="47" t="s">
        <v>22</v>
      </c>
      <c r="F1199" s="132">
        <v>5</v>
      </c>
      <c r="G1199" s="132">
        <v>4</v>
      </c>
      <c r="H1199" s="39">
        <f t="shared" si="363"/>
        <v>3553.44</v>
      </c>
      <c r="I1199" s="124">
        <v>72.400000000000006</v>
      </c>
      <c r="J1199" s="39">
        <v>3481.04</v>
      </c>
      <c r="K1199" s="257">
        <f t="shared" si="338"/>
        <v>94379.17</v>
      </c>
      <c r="L1199" s="249">
        <v>0</v>
      </c>
      <c r="M1199" s="249">
        <v>0</v>
      </c>
      <c r="N1199" s="249">
        <v>0</v>
      </c>
      <c r="O1199" s="39">
        <f>'[1]Прод. прилож (2)'!$D$881</f>
        <v>94379.17</v>
      </c>
      <c r="P1199" s="249">
        <f t="shared" si="362"/>
        <v>26.55994472961412</v>
      </c>
      <c r="Q1199" s="41">
        <v>9673</v>
      </c>
      <c r="R1199" s="57" t="s">
        <v>92</v>
      </c>
      <c r="S1199" s="53"/>
      <c r="T1199" s="16"/>
      <c r="U1199" s="15"/>
      <c r="V1199" s="15"/>
      <c r="W1199" s="15"/>
      <c r="X1199" s="15"/>
      <c r="Y1199" s="15"/>
      <c r="Z1199" s="15"/>
      <c r="AA1199" s="15"/>
      <c r="AB1199" s="15"/>
      <c r="AC1199" s="15"/>
      <c r="AD1199" s="15"/>
      <c r="AE1199" s="15"/>
      <c r="AF1199" s="15"/>
      <c r="AG1199" s="15"/>
      <c r="AH1199" s="15"/>
      <c r="AI1199" s="15"/>
      <c r="AJ1199" s="15"/>
      <c r="AK1199" s="15"/>
      <c r="AL1199" s="15"/>
      <c r="AM1199" s="15"/>
      <c r="AN1199" s="15"/>
      <c r="AO1199" s="15"/>
      <c r="AP1199" s="15"/>
      <c r="AQ1199" s="15"/>
      <c r="AR1199" s="15"/>
      <c r="AS1199" s="15"/>
      <c r="AT1199" s="15"/>
      <c r="AU1199" s="15"/>
      <c r="AV1199" s="15"/>
      <c r="AW1199" s="15"/>
      <c r="AX1199" s="15"/>
      <c r="AY1199" s="15"/>
      <c r="AZ1199" s="15"/>
      <c r="BA1199" s="15"/>
      <c r="BB1199" s="15"/>
      <c r="BC1199" s="15"/>
      <c r="BD1199" s="15"/>
      <c r="BE1199" s="15"/>
      <c r="BF1199" s="15"/>
      <c r="BG1199" s="15"/>
      <c r="BH1199" s="15"/>
      <c r="BI1199" s="15"/>
      <c r="BJ1199" s="15"/>
      <c r="BK1199" s="15"/>
      <c r="BL1199" s="15"/>
      <c r="BM1199" s="15"/>
      <c r="BN1199" s="15"/>
      <c r="BO1199" s="15"/>
      <c r="BP1199" s="15"/>
      <c r="BQ1199" s="15"/>
      <c r="BR1199" s="15"/>
      <c r="BS1199" s="15"/>
      <c r="BT1199" s="15"/>
      <c r="BU1199" s="15"/>
      <c r="BV1199" s="15"/>
      <c r="BW1199" s="15"/>
      <c r="BX1199" s="15"/>
      <c r="BY1199" s="15"/>
      <c r="BZ1199" s="15"/>
      <c r="CA1199" s="15"/>
      <c r="CB1199" s="15"/>
      <c r="CC1199" s="15"/>
      <c r="CD1199" s="15"/>
      <c r="CE1199" s="15"/>
      <c r="CF1199" s="15"/>
      <c r="CG1199" s="15"/>
      <c r="CH1199" s="15"/>
      <c r="CI1199" s="15"/>
      <c r="CJ1199" s="15"/>
      <c r="CK1199" s="15"/>
      <c r="CL1199" s="15"/>
      <c r="CM1199" s="15"/>
      <c r="CN1199" s="15"/>
      <c r="CO1199" s="15"/>
      <c r="CP1199" s="15"/>
      <c r="CQ1199" s="15"/>
      <c r="CR1199" s="15"/>
      <c r="CS1199" s="15"/>
      <c r="CT1199" s="15"/>
      <c r="CU1199" s="15"/>
      <c r="CV1199" s="15"/>
      <c r="CW1199" s="15"/>
      <c r="CX1199" s="15"/>
      <c r="CY1199" s="15"/>
      <c r="CZ1199" s="15"/>
      <c r="DA1199" s="15"/>
      <c r="DB1199" s="15"/>
      <c r="DC1199" s="15"/>
      <c r="DD1199" s="15"/>
      <c r="DE1199" s="15"/>
      <c r="DF1199" s="15"/>
      <c r="DG1199" s="15"/>
      <c r="DH1199" s="15"/>
      <c r="DI1199" s="15"/>
      <c r="DJ1199" s="15"/>
      <c r="DK1199" s="15"/>
      <c r="DL1199" s="15"/>
      <c r="DM1199" s="15"/>
      <c r="DN1199" s="15"/>
      <c r="DO1199" s="15"/>
      <c r="DP1199" s="15"/>
      <c r="DQ1199" s="15"/>
      <c r="DR1199" s="15"/>
      <c r="DS1199" s="15"/>
      <c r="DT1199" s="15"/>
      <c r="DU1199" s="15"/>
      <c r="DV1199" s="15"/>
      <c r="DW1199" s="15"/>
      <c r="DX1199" s="15"/>
      <c r="DY1199" s="15"/>
      <c r="DZ1199" s="15"/>
      <c r="EA1199" s="15"/>
      <c r="EB1199" s="15"/>
      <c r="EC1199" s="15"/>
      <c r="ED1199" s="15"/>
      <c r="EE1199" s="15"/>
      <c r="EF1199" s="15"/>
      <c r="EG1199" s="15"/>
      <c r="EH1199" s="15"/>
      <c r="EI1199" s="15"/>
      <c r="EJ1199" s="15"/>
      <c r="EK1199" s="15"/>
      <c r="EL1199" s="15"/>
      <c r="EM1199" s="15"/>
      <c r="EN1199" s="15"/>
      <c r="EO1199" s="15"/>
      <c r="EP1199" s="15"/>
      <c r="EQ1199" s="15"/>
      <c r="ER1199" s="15"/>
      <c r="ES1199" s="15"/>
      <c r="ET1199" s="15"/>
      <c r="EU1199" s="15"/>
      <c r="EV1199" s="15"/>
      <c r="EW1199" s="15"/>
      <c r="EX1199" s="15"/>
      <c r="EY1199" s="15"/>
      <c r="EZ1199" s="15"/>
      <c r="FA1199" s="15"/>
      <c r="FB1199" s="15"/>
      <c r="FC1199" s="15"/>
      <c r="FD1199" s="15"/>
      <c r="FE1199" s="15"/>
      <c r="FF1199" s="15"/>
      <c r="FG1199" s="15"/>
      <c r="FH1199" s="15"/>
      <c r="FI1199" s="15"/>
      <c r="FJ1199" s="15"/>
      <c r="FK1199" s="15"/>
      <c r="FL1199" s="15"/>
      <c r="FM1199" s="15"/>
      <c r="FN1199" s="15"/>
      <c r="FO1199" s="15"/>
      <c r="FP1199" s="15"/>
      <c r="FQ1199" s="15"/>
      <c r="FR1199" s="15"/>
      <c r="FS1199" s="15"/>
      <c r="FT1199" s="15"/>
      <c r="FU1199" s="15"/>
      <c r="FV1199" s="15"/>
      <c r="FW1199" s="15"/>
      <c r="FX1199" s="15"/>
      <c r="FY1199" s="15"/>
      <c r="FZ1199" s="15"/>
      <c r="GA1199" s="15"/>
      <c r="GB1199" s="15"/>
      <c r="GC1199" s="15"/>
      <c r="GD1199" s="15"/>
      <c r="GE1199" s="15"/>
      <c r="GF1199" s="15"/>
      <c r="GG1199" s="15"/>
      <c r="GH1199" s="15"/>
      <c r="GI1199" s="15"/>
      <c r="GJ1199" s="15"/>
      <c r="GK1199" s="15"/>
      <c r="GL1199" s="15"/>
      <c r="GM1199" s="15"/>
      <c r="GN1199" s="15"/>
      <c r="GO1199" s="15"/>
      <c r="GP1199" s="15"/>
      <c r="GQ1199" s="15"/>
      <c r="GR1199" s="15"/>
      <c r="GS1199" s="15"/>
      <c r="GT1199" s="15"/>
      <c r="GU1199" s="15"/>
      <c r="GV1199" s="15"/>
      <c r="GW1199" s="15"/>
      <c r="GX1199" s="15"/>
      <c r="GY1199" s="15"/>
    </row>
    <row r="1200" spans="1:207" s="118" customFormat="1" ht="30" customHeight="1" x14ac:dyDescent="0.25">
      <c r="A1200" s="331">
        <v>840</v>
      </c>
      <c r="B1200" s="245" t="s">
        <v>555</v>
      </c>
      <c r="C1200" s="47">
        <v>1964</v>
      </c>
      <c r="D1200" s="241" t="s">
        <v>201</v>
      </c>
      <c r="E1200" s="47" t="s">
        <v>22</v>
      </c>
      <c r="F1200" s="132">
        <v>4</v>
      </c>
      <c r="G1200" s="132">
        <v>3</v>
      </c>
      <c r="H1200" s="39">
        <f t="shared" si="363"/>
        <v>2309.15</v>
      </c>
      <c r="I1200" s="124">
        <v>0</v>
      </c>
      <c r="J1200" s="39">
        <v>2309.15</v>
      </c>
      <c r="K1200" s="257">
        <f t="shared" si="338"/>
        <v>75678.77</v>
      </c>
      <c r="L1200" s="249">
        <v>0</v>
      </c>
      <c r="M1200" s="249">
        <v>0</v>
      </c>
      <c r="N1200" s="249">
        <v>0</v>
      </c>
      <c r="O1200" s="39">
        <f>'[1]Прод. прилож (2)'!$D$882</f>
        <v>75678.77</v>
      </c>
      <c r="P1200" s="249">
        <f t="shared" si="362"/>
        <v>32.773431782257539</v>
      </c>
      <c r="Q1200" s="41">
        <v>9673</v>
      </c>
      <c r="R1200" s="57" t="s">
        <v>92</v>
      </c>
      <c r="S1200" s="46"/>
      <c r="T1200" s="1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F1200" s="15"/>
      <c r="AG1200" s="15"/>
      <c r="AH1200" s="15"/>
      <c r="AI1200" s="15"/>
      <c r="AJ1200" s="15"/>
      <c r="AK1200" s="15"/>
      <c r="AL1200" s="15"/>
      <c r="AM1200" s="15"/>
      <c r="AN1200" s="15"/>
      <c r="AO1200" s="15"/>
      <c r="AP1200" s="15"/>
      <c r="AQ1200" s="15"/>
      <c r="AR1200" s="15"/>
      <c r="AS1200" s="15"/>
      <c r="AT1200" s="15"/>
      <c r="AU1200" s="15"/>
      <c r="AV1200" s="15"/>
      <c r="AW1200" s="15"/>
      <c r="AX1200" s="15"/>
      <c r="AY1200" s="15"/>
      <c r="AZ1200" s="15"/>
      <c r="BA1200" s="15"/>
      <c r="BB1200" s="15"/>
      <c r="BC1200" s="15"/>
      <c r="BD1200" s="15"/>
      <c r="BE1200" s="15"/>
      <c r="BF1200" s="15"/>
      <c r="BG1200" s="15"/>
      <c r="BH1200" s="15"/>
      <c r="BI1200" s="15"/>
      <c r="BJ1200" s="15"/>
      <c r="BK1200" s="15"/>
      <c r="BL1200" s="15"/>
      <c r="BM1200" s="15"/>
      <c r="BN1200" s="15"/>
      <c r="BO1200" s="15"/>
      <c r="BP1200" s="15"/>
      <c r="BQ1200" s="15"/>
      <c r="BR1200" s="15"/>
      <c r="BS1200" s="15"/>
      <c r="BT1200" s="15"/>
      <c r="BU1200" s="15"/>
      <c r="BV1200" s="15"/>
      <c r="BW1200" s="15"/>
      <c r="BX1200" s="15"/>
      <c r="BY1200" s="15"/>
      <c r="BZ1200" s="15"/>
      <c r="CA1200" s="15"/>
      <c r="CB1200" s="15"/>
      <c r="CC1200" s="15"/>
      <c r="CD1200" s="15"/>
      <c r="CE1200" s="15"/>
      <c r="CF1200" s="15"/>
      <c r="CG1200" s="15"/>
      <c r="CH1200" s="15"/>
      <c r="CI1200" s="15"/>
      <c r="CJ1200" s="15"/>
      <c r="CK1200" s="15"/>
      <c r="CL1200" s="15"/>
      <c r="CM1200" s="15"/>
      <c r="CN1200" s="15"/>
      <c r="CO1200" s="15"/>
      <c r="CP1200" s="15"/>
      <c r="CQ1200" s="15"/>
      <c r="CR1200" s="15"/>
      <c r="CS1200" s="15"/>
      <c r="CT1200" s="15"/>
      <c r="CU1200" s="15"/>
      <c r="CV1200" s="15"/>
      <c r="CW1200" s="15"/>
      <c r="CX1200" s="15"/>
      <c r="CY1200" s="15"/>
      <c r="CZ1200" s="15"/>
      <c r="DA1200" s="15"/>
      <c r="DB1200" s="15"/>
      <c r="DC1200" s="15"/>
      <c r="DD1200" s="15"/>
      <c r="DE1200" s="15"/>
      <c r="DF1200" s="15"/>
      <c r="DG1200" s="15"/>
      <c r="DH1200" s="15"/>
      <c r="DI1200" s="15"/>
      <c r="DJ1200" s="15"/>
      <c r="DK1200" s="15"/>
      <c r="DL1200" s="15"/>
      <c r="DM1200" s="15"/>
      <c r="DN1200" s="15"/>
      <c r="DO1200" s="15"/>
      <c r="DP1200" s="15"/>
      <c r="DQ1200" s="15"/>
      <c r="DR1200" s="15"/>
      <c r="DS1200" s="15"/>
      <c r="DT1200" s="15"/>
      <c r="DU1200" s="15"/>
      <c r="DV1200" s="15"/>
      <c r="DW1200" s="15"/>
      <c r="DX1200" s="15"/>
      <c r="DY1200" s="15"/>
      <c r="DZ1200" s="15"/>
      <c r="EA1200" s="15"/>
      <c r="EB1200" s="15"/>
      <c r="EC1200" s="15"/>
      <c r="ED1200" s="15"/>
      <c r="EE1200" s="15"/>
      <c r="EF1200" s="15"/>
      <c r="EG1200" s="15"/>
      <c r="EH1200" s="15"/>
      <c r="EI1200" s="15"/>
      <c r="EJ1200" s="15"/>
      <c r="EK1200" s="15"/>
      <c r="EL1200" s="15"/>
      <c r="EM1200" s="15"/>
      <c r="EN1200" s="15"/>
      <c r="EO1200" s="15"/>
      <c r="EP1200" s="15"/>
      <c r="EQ1200" s="15"/>
      <c r="ER1200" s="15"/>
      <c r="ES1200" s="15"/>
      <c r="ET1200" s="15"/>
      <c r="EU1200" s="15"/>
      <c r="EV1200" s="15"/>
      <c r="EW1200" s="15"/>
      <c r="EX1200" s="15"/>
      <c r="EY1200" s="15"/>
      <c r="EZ1200" s="15"/>
      <c r="FA1200" s="15"/>
      <c r="FB1200" s="15"/>
      <c r="FC1200" s="15"/>
      <c r="FD1200" s="15"/>
      <c r="FE1200" s="15"/>
      <c r="FF1200" s="15"/>
      <c r="FG1200" s="15"/>
      <c r="FH1200" s="15"/>
      <c r="FI1200" s="15"/>
      <c r="FJ1200" s="15"/>
      <c r="FK1200" s="15"/>
      <c r="FL1200" s="15"/>
      <c r="FM1200" s="15"/>
      <c r="FN1200" s="15"/>
      <c r="FO1200" s="15"/>
      <c r="FP1200" s="15"/>
      <c r="FQ1200" s="15"/>
      <c r="FR1200" s="15"/>
      <c r="FS1200" s="15"/>
      <c r="FT1200" s="15"/>
      <c r="FU1200" s="15"/>
      <c r="FV1200" s="15"/>
      <c r="FW1200" s="15"/>
      <c r="FX1200" s="15"/>
      <c r="FY1200" s="15"/>
      <c r="FZ1200" s="15"/>
      <c r="GA1200" s="15"/>
      <c r="GB1200" s="15"/>
      <c r="GC1200" s="15"/>
      <c r="GD1200" s="15"/>
      <c r="GE1200" s="15"/>
      <c r="GF1200" s="15"/>
      <c r="GG1200" s="15"/>
      <c r="GH1200" s="15"/>
      <c r="GI1200" s="15"/>
      <c r="GJ1200" s="15"/>
      <c r="GK1200" s="15"/>
      <c r="GL1200" s="15"/>
      <c r="GM1200" s="15"/>
      <c r="GN1200" s="15"/>
      <c r="GO1200" s="15"/>
      <c r="GP1200" s="15"/>
      <c r="GQ1200" s="15"/>
      <c r="GR1200" s="15"/>
      <c r="GS1200" s="15"/>
      <c r="GT1200" s="15"/>
      <c r="GU1200" s="15"/>
      <c r="GV1200" s="15"/>
      <c r="GW1200" s="15"/>
      <c r="GX1200" s="15"/>
      <c r="GY1200" s="15"/>
    </row>
    <row r="1201" spans="1:207" s="15" customFormat="1" ht="30" customHeight="1" x14ac:dyDescent="0.25">
      <c r="A1201" s="331">
        <v>841</v>
      </c>
      <c r="B1201" s="245" t="s">
        <v>556</v>
      </c>
      <c r="C1201" s="47">
        <v>1966</v>
      </c>
      <c r="D1201" s="241" t="s">
        <v>201</v>
      </c>
      <c r="E1201" s="47" t="s">
        <v>20</v>
      </c>
      <c r="F1201" s="62">
        <v>4</v>
      </c>
      <c r="G1201" s="62">
        <v>3</v>
      </c>
      <c r="H1201" s="39">
        <f t="shared" si="363"/>
        <v>2015.81</v>
      </c>
      <c r="I1201" s="39">
        <v>504.6</v>
      </c>
      <c r="J1201" s="39">
        <v>1511.21</v>
      </c>
      <c r="K1201" s="257">
        <f t="shared" si="338"/>
        <v>50000</v>
      </c>
      <c r="L1201" s="249">
        <v>0</v>
      </c>
      <c r="M1201" s="249">
        <v>0</v>
      </c>
      <c r="N1201" s="249">
        <v>0</v>
      </c>
      <c r="O1201" s="39">
        <f>'[1]Прод. прилож (2)'!$D$1544</f>
        <v>50000</v>
      </c>
      <c r="P1201" s="249">
        <f t="shared" si="362"/>
        <v>24.803924973087742</v>
      </c>
      <c r="Q1201" s="41">
        <v>9673</v>
      </c>
      <c r="R1201" s="57" t="s">
        <v>93</v>
      </c>
      <c r="S1201" s="46"/>
    </row>
    <row r="1202" spans="1:207" s="15" customFormat="1" ht="30" customHeight="1" x14ac:dyDescent="0.25">
      <c r="A1202" s="331">
        <v>842</v>
      </c>
      <c r="B1202" s="245" t="s">
        <v>557</v>
      </c>
      <c r="C1202" s="47">
        <v>1964</v>
      </c>
      <c r="D1202" s="241" t="s">
        <v>201</v>
      </c>
      <c r="E1202" s="47" t="s">
        <v>22</v>
      </c>
      <c r="F1202" s="132">
        <v>5</v>
      </c>
      <c r="G1202" s="132">
        <v>4</v>
      </c>
      <c r="H1202" s="39">
        <f t="shared" si="363"/>
        <v>3554.77</v>
      </c>
      <c r="I1202" s="124">
        <v>0</v>
      </c>
      <c r="J1202" s="39">
        <v>3554.77</v>
      </c>
      <c r="K1202" s="257">
        <f t="shared" si="338"/>
        <v>95624.960000000006</v>
      </c>
      <c r="L1202" s="249">
        <v>0</v>
      </c>
      <c r="M1202" s="249">
        <v>0</v>
      </c>
      <c r="N1202" s="249">
        <v>0</v>
      </c>
      <c r="O1202" s="39">
        <f>'[1]Прод. прилож (2)'!$D$883</f>
        <v>95624.960000000006</v>
      </c>
      <c r="P1202" s="249">
        <f t="shared" si="362"/>
        <v>26.900463321115012</v>
      </c>
      <c r="Q1202" s="41">
        <v>9673</v>
      </c>
      <c r="R1202" s="57" t="s">
        <v>92</v>
      </c>
      <c r="S1202" s="46"/>
    </row>
    <row r="1203" spans="1:207" s="15" customFormat="1" ht="30" customHeight="1" x14ac:dyDescent="0.25">
      <c r="A1203" s="331">
        <v>843</v>
      </c>
      <c r="B1203" s="245" t="s">
        <v>558</v>
      </c>
      <c r="C1203" s="47">
        <v>1964</v>
      </c>
      <c r="D1203" s="241" t="s">
        <v>201</v>
      </c>
      <c r="E1203" s="47" t="s">
        <v>22</v>
      </c>
      <c r="F1203" s="132">
        <v>5</v>
      </c>
      <c r="G1203" s="132">
        <v>3</v>
      </c>
      <c r="H1203" s="39">
        <f t="shared" si="363"/>
        <v>2911.9</v>
      </c>
      <c r="I1203" s="124">
        <v>0</v>
      </c>
      <c r="J1203" s="39">
        <v>2911.9</v>
      </c>
      <c r="K1203" s="257">
        <f t="shared" si="338"/>
        <v>77292.83</v>
      </c>
      <c r="L1203" s="249">
        <v>0</v>
      </c>
      <c r="M1203" s="249">
        <v>0</v>
      </c>
      <c r="N1203" s="249">
        <v>0</v>
      </c>
      <c r="O1203" s="39">
        <f>'[1]Прод. прилож (2)'!$D$884</f>
        <v>77292.83</v>
      </c>
      <c r="P1203" s="249">
        <f t="shared" si="362"/>
        <v>26.543778975926372</v>
      </c>
      <c r="Q1203" s="41">
        <v>9673</v>
      </c>
      <c r="R1203" s="57" t="s">
        <v>92</v>
      </c>
      <c r="S1203" s="46"/>
    </row>
    <row r="1204" spans="1:207" s="15" customFormat="1" ht="30" customHeight="1" x14ac:dyDescent="0.25">
      <c r="A1204" s="331">
        <v>844</v>
      </c>
      <c r="B1204" s="245" t="s">
        <v>559</v>
      </c>
      <c r="C1204" s="47">
        <v>1966</v>
      </c>
      <c r="D1204" s="241" t="s">
        <v>201</v>
      </c>
      <c r="E1204" s="47" t="s">
        <v>20</v>
      </c>
      <c r="F1204" s="62">
        <v>5</v>
      </c>
      <c r="G1204" s="62">
        <v>4</v>
      </c>
      <c r="H1204" s="39">
        <f t="shared" si="363"/>
        <v>3203.56</v>
      </c>
      <c r="I1204" s="39">
        <v>679.6</v>
      </c>
      <c r="J1204" s="39">
        <v>2523.96</v>
      </c>
      <c r="K1204" s="257">
        <f t="shared" si="338"/>
        <v>50000</v>
      </c>
      <c r="L1204" s="249">
        <v>0</v>
      </c>
      <c r="M1204" s="249">
        <v>0</v>
      </c>
      <c r="N1204" s="249">
        <v>0</v>
      </c>
      <c r="O1204" s="39">
        <f>'[1]Прод. прилож (2)'!$D$1545</f>
        <v>50000</v>
      </c>
      <c r="P1204" s="249">
        <f t="shared" si="362"/>
        <v>15.607636504388868</v>
      </c>
      <c r="Q1204" s="41">
        <v>9673</v>
      </c>
      <c r="R1204" s="57" t="s">
        <v>93</v>
      </c>
      <c r="S1204" s="46"/>
    </row>
    <row r="1205" spans="1:207" s="15" customFormat="1" ht="30" customHeight="1" x14ac:dyDescent="0.25">
      <c r="A1205" s="337">
        <v>845</v>
      </c>
      <c r="B1205" s="317" t="s">
        <v>560</v>
      </c>
      <c r="C1205" s="47">
        <v>1965</v>
      </c>
      <c r="D1205" s="308" t="s">
        <v>201</v>
      </c>
      <c r="E1205" s="47" t="s">
        <v>22</v>
      </c>
      <c r="F1205" s="62">
        <v>4</v>
      </c>
      <c r="G1205" s="62">
        <v>3</v>
      </c>
      <c r="H1205" s="39">
        <f t="shared" si="363"/>
        <v>2298.8200000000002</v>
      </c>
      <c r="I1205" s="39">
        <v>0</v>
      </c>
      <c r="J1205" s="39">
        <v>2298.8200000000002</v>
      </c>
      <c r="K1205" s="321">
        <f t="shared" si="338"/>
        <v>50000</v>
      </c>
      <c r="L1205" s="324">
        <v>0</v>
      </c>
      <c r="M1205" s="324">
        <v>0</v>
      </c>
      <c r="N1205" s="324">
        <v>0</v>
      </c>
      <c r="O1205" s="39">
        <f>'[1]Прод. прилож (2)'!$D$1546</f>
        <v>50000</v>
      </c>
      <c r="P1205" s="324">
        <f t="shared" si="362"/>
        <v>21.750289278847408</v>
      </c>
      <c r="Q1205" s="41">
        <v>9673</v>
      </c>
      <c r="R1205" s="57" t="s">
        <v>93</v>
      </c>
      <c r="S1205" s="16"/>
      <c r="T1205" s="16"/>
    </row>
    <row r="1206" spans="1:207" s="15" customFormat="1" ht="30" customHeight="1" x14ac:dyDescent="0.25">
      <c r="A1206" s="337">
        <v>846</v>
      </c>
      <c r="B1206" s="245" t="s">
        <v>561</v>
      </c>
      <c r="C1206" s="47">
        <v>1966</v>
      </c>
      <c r="D1206" s="241" t="s">
        <v>201</v>
      </c>
      <c r="E1206" s="47" t="s">
        <v>20</v>
      </c>
      <c r="F1206" s="62">
        <v>5</v>
      </c>
      <c r="G1206" s="62">
        <v>2</v>
      </c>
      <c r="H1206" s="39">
        <f t="shared" si="363"/>
        <v>1613.46</v>
      </c>
      <c r="I1206" s="39">
        <v>73</v>
      </c>
      <c r="J1206" s="39">
        <v>1540.46</v>
      </c>
      <c r="K1206" s="257">
        <f t="shared" si="338"/>
        <v>50000</v>
      </c>
      <c r="L1206" s="249">
        <v>0</v>
      </c>
      <c r="M1206" s="249">
        <v>0</v>
      </c>
      <c r="N1206" s="249">
        <v>0</v>
      </c>
      <c r="O1206" s="39">
        <f>'[1]Прод. прилож (2)'!$D$1547</f>
        <v>50000</v>
      </c>
      <c r="P1206" s="249">
        <f t="shared" si="362"/>
        <v>30.98930249277949</v>
      </c>
      <c r="Q1206" s="41">
        <v>9673</v>
      </c>
      <c r="R1206" s="57" t="s">
        <v>93</v>
      </c>
      <c r="S1206" s="46"/>
    </row>
    <row r="1207" spans="1:207" s="15" customFormat="1" ht="30" customHeight="1" x14ac:dyDescent="0.25">
      <c r="A1207" s="337">
        <v>847</v>
      </c>
      <c r="B1207" s="245" t="s">
        <v>562</v>
      </c>
      <c r="C1207" s="47">
        <v>1963</v>
      </c>
      <c r="D1207" s="241" t="s">
        <v>201</v>
      </c>
      <c r="E1207" s="47" t="s">
        <v>20</v>
      </c>
      <c r="F1207" s="132">
        <v>4</v>
      </c>
      <c r="G1207" s="132">
        <v>3</v>
      </c>
      <c r="H1207" s="39">
        <f t="shared" si="363"/>
        <v>2387.91</v>
      </c>
      <c r="I1207" s="124">
        <v>0</v>
      </c>
      <c r="J1207" s="39">
        <v>2387.91</v>
      </c>
      <c r="K1207" s="257">
        <f t="shared" si="338"/>
        <v>86568.66</v>
      </c>
      <c r="L1207" s="249">
        <v>0</v>
      </c>
      <c r="M1207" s="249">
        <v>0</v>
      </c>
      <c r="N1207" s="249">
        <v>0</v>
      </c>
      <c r="O1207" s="39">
        <f>'[1]Прод. прилож (2)'!$D$885</f>
        <v>86568.66</v>
      </c>
      <c r="P1207" s="249">
        <f t="shared" si="362"/>
        <v>36.252898978604726</v>
      </c>
      <c r="Q1207" s="41">
        <v>9673</v>
      </c>
      <c r="R1207" s="57" t="s">
        <v>92</v>
      </c>
      <c r="S1207" s="46"/>
    </row>
    <row r="1208" spans="1:207" s="15" customFormat="1" ht="30" customHeight="1" x14ac:dyDescent="0.25">
      <c r="A1208" s="337">
        <v>848</v>
      </c>
      <c r="B1208" s="245" t="s">
        <v>563</v>
      </c>
      <c r="C1208" s="47">
        <v>1965</v>
      </c>
      <c r="D1208" s="241" t="s">
        <v>201</v>
      </c>
      <c r="E1208" s="47" t="s">
        <v>20</v>
      </c>
      <c r="F1208" s="62">
        <v>5</v>
      </c>
      <c r="G1208" s="62">
        <v>4</v>
      </c>
      <c r="H1208" s="39">
        <f t="shared" si="363"/>
        <v>3232.11</v>
      </c>
      <c r="I1208" s="39">
        <v>342.9</v>
      </c>
      <c r="J1208" s="39">
        <v>2889.21</v>
      </c>
      <c r="K1208" s="257">
        <f t="shared" si="338"/>
        <v>50000</v>
      </c>
      <c r="L1208" s="249">
        <v>0</v>
      </c>
      <c r="M1208" s="249">
        <v>0</v>
      </c>
      <c r="N1208" s="249">
        <v>0</v>
      </c>
      <c r="O1208" s="39">
        <f>'[1]Прод. прилож (2)'!$D$1548</f>
        <v>50000</v>
      </c>
      <c r="P1208" s="249">
        <f t="shared" si="362"/>
        <v>15.469770521424085</v>
      </c>
      <c r="Q1208" s="41">
        <v>9673</v>
      </c>
      <c r="R1208" s="57" t="s">
        <v>93</v>
      </c>
      <c r="S1208" s="46"/>
    </row>
    <row r="1209" spans="1:207" s="15" customFormat="1" ht="30" customHeight="1" x14ac:dyDescent="0.25">
      <c r="A1209" s="337">
        <v>849</v>
      </c>
      <c r="B1209" s="245" t="s">
        <v>564</v>
      </c>
      <c r="C1209" s="47">
        <v>1965</v>
      </c>
      <c r="D1209" s="241" t="s">
        <v>201</v>
      </c>
      <c r="E1209" s="47" t="s">
        <v>20</v>
      </c>
      <c r="F1209" s="62">
        <v>5</v>
      </c>
      <c r="G1209" s="62">
        <v>4</v>
      </c>
      <c r="H1209" s="39">
        <f t="shared" si="363"/>
        <v>3258.39</v>
      </c>
      <c r="I1209" s="39">
        <v>0</v>
      </c>
      <c r="J1209" s="39">
        <v>3258.39</v>
      </c>
      <c r="K1209" s="257">
        <f t="shared" si="338"/>
        <v>4739472</v>
      </c>
      <c r="L1209" s="249">
        <v>0</v>
      </c>
      <c r="M1209" s="249">
        <v>0</v>
      </c>
      <c r="N1209" s="249">
        <v>0</v>
      </c>
      <c r="O1209" s="39">
        <f>'[1]Прод. прилож (2)'!$D$1549</f>
        <v>4739472</v>
      </c>
      <c r="P1209" s="249">
        <f t="shared" si="362"/>
        <v>1454.5441153453087</v>
      </c>
      <c r="Q1209" s="41">
        <v>9673</v>
      </c>
      <c r="R1209" s="57" t="s">
        <v>93</v>
      </c>
      <c r="S1209" s="53"/>
      <c r="T1209" s="16"/>
    </row>
    <row r="1210" spans="1:207" s="15" customFormat="1" ht="30" customHeight="1" x14ac:dyDescent="0.25">
      <c r="A1210" s="337">
        <v>850</v>
      </c>
      <c r="B1210" s="245" t="s">
        <v>565</v>
      </c>
      <c r="C1210" s="47">
        <v>1966</v>
      </c>
      <c r="D1210" s="241" t="s">
        <v>201</v>
      </c>
      <c r="E1210" s="47" t="s">
        <v>22</v>
      </c>
      <c r="F1210" s="62">
        <v>5</v>
      </c>
      <c r="G1210" s="62">
        <v>4</v>
      </c>
      <c r="H1210" s="39">
        <f t="shared" si="363"/>
        <v>3574.51</v>
      </c>
      <c r="I1210" s="39">
        <v>0</v>
      </c>
      <c r="J1210" s="39">
        <v>3574.51</v>
      </c>
      <c r="K1210" s="257">
        <f t="shared" ref="K1210:K1310" si="364">SUM(L1210:O1210)</f>
        <v>4704696</v>
      </c>
      <c r="L1210" s="249">
        <v>0</v>
      </c>
      <c r="M1210" s="249">
        <v>0</v>
      </c>
      <c r="N1210" s="249">
        <v>0</v>
      </c>
      <c r="O1210" s="39">
        <f>'[1]Прод. прилож (2)'!$D$1550</f>
        <v>4704696</v>
      </c>
      <c r="P1210" s="249">
        <f t="shared" si="362"/>
        <v>1316.1792805167699</v>
      </c>
      <c r="Q1210" s="41">
        <v>9673</v>
      </c>
      <c r="R1210" s="57" t="s">
        <v>93</v>
      </c>
      <c r="S1210" s="46"/>
    </row>
    <row r="1211" spans="1:207" s="15" customFormat="1" ht="30" customHeight="1" x14ac:dyDescent="0.25">
      <c r="A1211" s="337">
        <v>851</v>
      </c>
      <c r="B1211" s="245" t="s">
        <v>566</v>
      </c>
      <c r="C1211" s="47">
        <v>1965</v>
      </c>
      <c r="D1211" s="241" t="s">
        <v>201</v>
      </c>
      <c r="E1211" s="47" t="s">
        <v>20</v>
      </c>
      <c r="F1211" s="62">
        <v>4</v>
      </c>
      <c r="G1211" s="62">
        <v>3</v>
      </c>
      <c r="H1211" s="39">
        <f t="shared" si="363"/>
        <v>2420.11</v>
      </c>
      <c r="I1211" s="39">
        <v>0</v>
      </c>
      <c r="J1211" s="39">
        <v>2420.11</v>
      </c>
      <c r="K1211" s="257">
        <f t="shared" si="364"/>
        <v>50000</v>
      </c>
      <c r="L1211" s="249">
        <v>0</v>
      </c>
      <c r="M1211" s="249">
        <v>0</v>
      </c>
      <c r="N1211" s="249">
        <v>0</v>
      </c>
      <c r="O1211" s="39">
        <f>'[1]Прод. прилож (2)'!$D$1551</f>
        <v>50000</v>
      </c>
      <c r="P1211" s="249">
        <f t="shared" si="362"/>
        <v>20.66021792397866</v>
      </c>
      <c r="Q1211" s="41">
        <v>9673</v>
      </c>
      <c r="R1211" s="57" t="s">
        <v>93</v>
      </c>
      <c r="S1211" s="46"/>
    </row>
    <row r="1212" spans="1:207" s="91" customFormat="1" ht="30" customHeight="1" x14ac:dyDescent="0.25">
      <c r="A1212" s="383">
        <v>852</v>
      </c>
      <c r="B1212" s="363" t="s">
        <v>567</v>
      </c>
      <c r="C1212" s="403">
        <v>1963</v>
      </c>
      <c r="D1212" s="374" t="s">
        <v>201</v>
      </c>
      <c r="E1212" s="403" t="s">
        <v>20</v>
      </c>
      <c r="F1212" s="413">
        <v>3</v>
      </c>
      <c r="G1212" s="413">
        <v>1</v>
      </c>
      <c r="H1212" s="415">
        <f>I1212+J1212</f>
        <v>813.4</v>
      </c>
      <c r="I1212" s="417">
        <v>0</v>
      </c>
      <c r="J1212" s="415">
        <v>813.4</v>
      </c>
      <c r="K1212" s="257">
        <f t="shared" si="364"/>
        <v>64736.33</v>
      </c>
      <c r="L1212" s="249">
        <v>0</v>
      </c>
      <c r="M1212" s="249">
        <v>0</v>
      </c>
      <c r="N1212" s="249">
        <v>0</v>
      </c>
      <c r="O1212" s="39">
        <f>'[1]Прод. прилож (2)'!$D$886</f>
        <v>64736.33</v>
      </c>
      <c r="P1212" s="249">
        <f t="shared" si="362"/>
        <v>79.587324809441853</v>
      </c>
      <c r="Q1212" s="41">
        <v>9673</v>
      </c>
      <c r="R1212" s="57" t="s">
        <v>92</v>
      </c>
      <c r="S1212" s="15"/>
      <c r="T1212" s="15"/>
      <c r="U1212" s="15"/>
      <c r="V1212" s="15"/>
      <c r="W1212" s="15"/>
      <c r="X1212" s="15"/>
      <c r="Y1212" s="15"/>
      <c r="Z1212" s="15"/>
      <c r="AA1212" s="15"/>
      <c r="AB1212" s="15"/>
      <c r="AC1212" s="15"/>
      <c r="AD1212" s="15"/>
      <c r="AE1212" s="15"/>
      <c r="AF1212" s="15"/>
      <c r="AG1212" s="15"/>
      <c r="AH1212" s="15"/>
      <c r="AI1212" s="15"/>
      <c r="AJ1212" s="15"/>
      <c r="AK1212" s="15"/>
      <c r="AL1212" s="15"/>
      <c r="AM1212" s="15"/>
      <c r="AN1212" s="15"/>
      <c r="AO1212" s="15"/>
      <c r="AP1212" s="15"/>
      <c r="AQ1212" s="15"/>
      <c r="AR1212" s="15"/>
      <c r="AS1212" s="15"/>
      <c r="AT1212" s="15"/>
      <c r="AU1212" s="15"/>
      <c r="AV1212" s="15"/>
      <c r="AW1212" s="15"/>
      <c r="AX1212" s="15"/>
      <c r="AY1212" s="15"/>
      <c r="AZ1212" s="15"/>
      <c r="BA1212" s="15"/>
      <c r="BB1212" s="15"/>
      <c r="BC1212" s="15"/>
      <c r="BD1212" s="15"/>
      <c r="BE1212" s="15"/>
      <c r="BF1212" s="15"/>
      <c r="BG1212" s="15"/>
      <c r="BH1212" s="15"/>
      <c r="BI1212" s="15"/>
      <c r="BJ1212" s="15"/>
      <c r="BK1212" s="15"/>
      <c r="BL1212" s="15"/>
      <c r="BM1212" s="15"/>
      <c r="BN1212" s="15"/>
      <c r="BO1212" s="15"/>
      <c r="BP1212" s="15"/>
      <c r="BQ1212" s="15"/>
      <c r="BR1212" s="15"/>
      <c r="BS1212" s="15"/>
      <c r="BT1212" s="15"/>
      <c r="BU1212" s="15"/>
      <c r="BV1212" s="15"/>
      <c r="BW1212" s="15"/>
      <c r="BX1212" s="15"/>
      <c r="BY1212" s="15"/>
      <c r="BZ1212" s="15"/>
      <c r="CA1212" s="15"/>
      <c r="CB1212" s="15"/>
      <c r="CC1212" s="15"/>
      <c r="CD1212" s="15"/>
      <c r="CE1212" s="15"/>
      <c r="CF1212" s="15"/>
      <c r="CG1212" s="15"/>
      <c r="CH1212" s="15"/>
      <c r="CI1212" s="15"/>
      <c r="CJ1212" s="15"/>
      <c r="CK1212" s="15"/>
      <c r="CL1212" s="15"/>
      <c r="CM1212" s="15"/>
      <c r="CN1212" s="15"/>
      <c r="CO1212" s="15"/>
      <c r="CP1212" s="15"/>
      <c r="CQ1212" s="15"/>
      <c r="CR1212" s="15"/>
      <c r="CS1212" s="15"/>
      <c r="CT1212" s="15"/>
      <c r="CU1212" s="15"/>
      <c r="CV1212" s="15"/>
      <c r="CW1212" s="15"/>
      <c r="CX1212" s="15"/>
      <c r="CY1212" s="15"/>
      <c r="CZ1212" s="15"/>
      <c r="DA1212" s="15"/>
      <c r="DB1212" s="15"/>
      <c r="DC1212" s="15"/>
      <c r="DD1212" s="15"/>
      <c r="DE1212" s="15"/>
      <c r="DF1212" s="15"/>
      <c r="DG1212" s="15"/>
      <c r="DH1212" s="15"/>
      <c r="DI1212" s="15"/>
      <c r="DJ1212" s="15"/>
      <c r="DK1212" s="15"/>
      <c r="DL1212" s="15"/>
      <c r="DM1212" s="15"/>
      <c r="DN1212" s="15"/>
      <c r="DO1212" s="15"/>
      <c r="DP1212" s="15"/>
      <c r="DQ1212" s="15"/>
      <c r="DR1212" s="15"/>
      <c r="DS1212" s="15"/>
      <c r="DT1212" s="15"/>
      <c r="DU1212" s="15"/>
      <c r="DV1212" s="15"/>
      <c r="DW1212" s="15"/>
      <c r="DX1212" s="15"/>
      <c r="DY1212" s="15"/>
      <c r="DZ1212" s="15"/>
      <c r="EA1212" s="15"/>
      <c r="EB1212" s="15"/>
      <c r="EC1212" s="15"/>
      <c r="ED1212" s="15"/>
      <c r="EE1212" s="15"/>
      <c r="EF1212" s="15"/>
      <c r="EG1212" s="15"/>
      <c r="EH1212" s="15"/>
      <c r="EI1212" s="15"/>
      <c r="EJ1212" s="15"/>
      <c r="EK1212" s="15"/>
      <c r="EL1212" s="15"/>
      <c r="EM1212" s="15"/>
      <c r="EN1212" s="15"/>
      <c r="EO1212" s="15"/>
      <c r="EP1212" s="15"/>
      <c r="EQ1212" s="15"/>
      <c r="ER1212" s="15"/>
      <c r="ES1212" s="15"/>
      <c r="ET1212" s="15"/>
      <c r="EU1212" s="15"/>
      <c r="EV1212" s="15"/>
      <c r="EW1212" s="15"/>
      <c r="EX1212" s="15"/>
      <c r="EY1212" s="15"/>
      <c r="EZ1212" s="15"/>
      <c r="FA1212" s="15"/>
      <c r="FB1212" s="15"/>
      <c r="FC1212" s="15"/>
      <c r="FD1212" s="15"/>
      <c r="FE1212" s="15"/>
      <c r="FF1212" s="15"/>
      <c r="FG1212" s="15"/>
      <c r="FH1212" s="15"/>
      <c r="FI1212" s="15"/>
      <c r="FJ1212" s="15"/>
      <c r="FK1212" s="15"/>
      <c r="FL1212" s="15"/>
      <c r="FM1212" s="15"/>
      <c r="FN1212" s="15"/>
      <c r="FO1212" s="15"/>
      <c r="FP1212" s="15"/>
      <c r="FQ1212" s="15"/>
      <c r="FR1212" s="15"/>
      <c r="FS1212" s="15"/>
      <c r="FT1212" s="15"/>
      <c r="FU1212" s="15"/>
      <c r="FV1212" s="15"/>
      <c r="FW1212" s="15"/>
      <c r="FX1212" s="15"/>
      <c r="FY1212" s="15"/>
      <c r="FZ1212" s="15"/>
      <c r="GA1212" s="15"/>
      <c r="GB1212" s="15"/>
      <c r="GC1212" s="15"/>
      <c r="GD1212" s="15"/>
      <c r="GE1212" s="15"/>
      <c r="GF1212" s="15"/>
      <c r="GG1212" s="15"/>
      <c r="GH1212" s="15"/>
      <c r="GI1212" s="15"/>
      <c r="GJ1212" s="15"/>
      <c r="GK1212" s="15"/>
      <c r="GL1212" s="15"/>
      <c r="GM1212" s="15"/>
      <c r="GN1212" s="15"/>
      <c r="GO1212" s="15"/>
      <c r="GP1212" s="15"/>
      <c r="GQ1212" s="15"/>
      <c r="GR1212" s="15"/>
      <c r="GS1212" s="15"/>
      <c r="GT1212" s="15"/>
      <c r="GU1212" s="15"/>
      <c r="GV1212" s="15"/>
      <c r="GW1212" s="15"/>
      <c r="GX1212" s="15"/>
      <c r="GY1212" s="15"/>
    </row>
    <row r="1213" spans="1:207" s="91" customFormat="1" ht="30" customHeight="1" x14ac:dyDescent="0.25">
      <c r="A1213" s="384"/>
      <c r="B1213" s="364"/>
      <c r="C1213" s="404"/>
      <c r="D1213" s="375"/>
      <c r="E1213" s="404"/>
      <c r="F1213" s="414"/>
      <c r="G1213" s="414"/>
      <c r="H1213" s="416"/>
      <c r="I1213" s="418"/>
      <c r="J1213" s="416"/>
      <c r="K1213" s="257">
        <f t="shared" si="364"/>
        <v>16538752.5</v>
      </c>
      <c r="L1213" s="185">
        <v>0</v>
      </c>
      <c r="M1213" s="185">
        <v>0</v>
      </c>
      <c r="N1213" s="185">
        <v>0</v>
      </c>
      <c r="O1213" s="39">
        <f>'[1]Прод. прилож (2)'!$D$1552</f>
        <v>16538752.5</v>
      </c>
      <c r="P1213" s="249">
        <f>K1213/H1212</f>
        <v>20332.865134005409</v>
      </c>
      <c r="Q1213" s="41">
        <v>9673</v>
      </c>
      <c r="R1213" s="57" t="s">
        <v>93</v>
      </c>
      <c r="S1213" s="46"/>
      <c r="T1213" s="1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F1213" s="15"/>
      <c r="AG1213" s="15"/>
      <c r="AH1213" s="15"/>
      <c r="AI1213" s="15"/>
      <c r="AJ1213" s="15"/>
      <c r="AK1213" s="15"/>
      <c r="AL1213" s="15"/>
      <c r="AM1213" s="15"/>
      <c r="AN1213" s="15"/>
      <c r="AO1213" s="15"/>
      <c r="AP1213" s="15"/>
      <c r="AQ1213" s="15"/>
      <c r="AR1213" s="15"/>
      <c r="AS1213" s="15"/>
      <c r="AT1213" s="15"/>
      <c r="AU1213" s="15"/>
      <c r="AV1213" s="15"/>
      <c r="AW1213" s="15"/>
      <c r="AX1213" s="15"/>
      <c r="AY1213" s="15"/>
      <c r="AZ1213" s="15"/>
      <c r="BA1213" s="15"/>
      <c r="BB1213" s="15"/>
      <c r="BC1213" s="15"/>
      <c r="BD1213" s="15"/>
      <c r="BE1213" s="15"/>
      <c r="BF1213" s="15"/>
      <c r="BG1213" s="15"/>
      <c r="BH1213" s="15"/>
      <c r="BI1213" s="15"/>
      <c r="BJ1213" s="15"/>
      <c r="BK1213" s="15"/>
      <c r="BL1213" s="15"/>
      <c r="BM1213" s="15"/>
      <c r="BN1213" s="15"/>
      <c r="BO1213" s="15"/>
      <c r="BP1213" s="15"/>
      <c r="BQ1213" s="15"/>
      <c r="BR1213" s="15"/>
      <c r="BS1213" s="15"/>
      <c r="BT1213" s="15"/>
      <c r="BU1213" s="15"/>
      <c r="BV1213" s="15"/>
      <c r="BW1213" s="15"/>
      <c r="BX1213" s="15"/>
      <c r="BY1213" s="15"/>
      <c r="BZ1213" s="15"/>
      <c r="CA1213" s="15"/>
      <c r="CB1213" s="15"/>
      <c r="CC1213" s="15"/>
      <c r="CD1213" s="15"/>
      <c r="CE1213" s="15"/>
      <c r="CF1213" s="15"/>
      <c r="CG1213" s="15"/>
      <c r="CH1213" s="15"/>
      <c r="CI1213" s="15"/>
      <c r="CJ1213" s="15"/>
      <c r="CK1213" s="15"/>
      <c r="CL1213" s="15"/>
      <c r="CM1213" s="15"/>
      <c r="CN1213" s="15"/>
      <c r="CO1213" s="15"/>
      <c r="CP1213" s="15"/>
      <c r="CQ1213" s="15"/>
      <c r="CR1213" s="15"/>
      <c r="CS1213" s="15"/>
      <c r="CT1213" s="15"/>
      <c r="CU1213" s="15"/>
      <c r="CV1213" s="15"/>
      <c r="CW1213" s="15"/>
      <c r="CX1213" s="15"/>
      <c r="CY1213" s="15"/>
      <c r="CZ1213" s="15"/>
      <c r="DA1213" s="15"/>
      <c r="DB1213" s="15"/>
      <c r="DC1213" s="15"/>
      <c r="DD1213" s="15"/>
      <c r="DE1213" s="15"/>
      <c r="DF1213" s="15"/>
      <c r="DG1213" s="15"/>
      <c r="DH1213" s="15"/>
      <c r="DI1213" s="15"/>
      <c r="DJ1213" s="15"/>
      <c r="DK1213" s="15"/>
      <c r="DL1213" s="15"/>
      <c r="DM1213" s="15"/>
      <c r="DN1213" s="15"/>
      <c r="DO1213" s="15"/>
      <c r="DP1213" s="15"/>
      <c r="DQ1213" s="15"/>
      <c r="DR1213" s="15"/>
      <c r="DS1213" s="15"/>
      <c r="DT1213" s="15"/>
      <c r="DU1213" s="15"/>
      <c r="DV1213" s="15"/>
      <c r="DW1213" s="15"/>
      <c r="DX1213" s="15"/>
      <c r="DY1213" s="15"/>
      <c r="DZ1213" s="15"/>
      <c r="EA1213" s="15"/>
      <c r="EB1213" s="15"/>
      <c r="EC1213" s="15"/>
      <c r="ED1213" s="15"/>
      <c r="EE1213" s="15"/>
      <c r="EF1213" s="15"/>
      <c r="EG1213" s="15"/>
      <c r="EH1213" s="15"/>
      <c r="EI1213" s="15"/>
      <c r="EJ1213" s="15"/>
      <c r="EK1213" s="15"/>
      <c r="EL1213" s="15"/>
      <c r="EM1213" s="15"/>
      <c r="EN1213" s="15"/>
      <c r="EO1213" s="15"/>
      <c r="EP1213" s="15"/>
      <c r="EQ1213" s="15"/>
      <c r="ER1213" s="15"/>
      <c r="ES1213" s="15"/>
      <c r="ET1213" s="15"/>
      <c r="EU1213" s="15"/>
      <c r="EV1213" s="15"/>
      <c r="EW1213" s="15"/>
      <c r="EX1213" s="15"/>
      <c r="EY1213" s="15"/>
      <c r="EZ1213" s="15"/>
      <c r="FA1213" s="15"/>
      <c r="FB1213" s="15"/>
      <c r="FC1213" s="15"/>
      <c r="FD1213" s="15"/>
      <c r="FE1213" s="15"/>
      <c r="FF1213" s="15"/>
      <c r="FG1213" s="15"/>
      <c r="FH1213" s="15"/>
      <c r="FI1213" s="15"/>
      <c r="FJ1213" s="15"/>
      <c r="FK1213" s="15"/>
      <c r="FL1213" s="15"/>
      <c r="FM1213" s="15"/>
      <c r="FN1213" s="15"/>
      <c r="FO1213" s="15"/>
      <c r="FP1213" s="15"/>
      <c r="FQ1213" s="15"/>
      <c r="FR1213" s="15"/>
      <c r="FS1213" s="15"/>
      <c r="FT1213" s="15"/>
      <c r="FU1213" s="15"/>
      <c r="FV1213" s="15"/>
      <c r="FW1213" s="15"/>
      <c r="FX1213" s="15"/>
      <c r="FY1213" s="15"/>
      <c r="FZ1213" s="15"/>
      <c r="GA1213" s="15"/>
      <c r="GB1213" s="15"/>
      <c r="GC1213" s="15"/>
      <c r="GD1213" s="15"/>
      <c r="GE1213" s="15"/>
      <c r="GF1213" s="15"/>
      <c r="GG1213" s="15"/>
      <c r="GH1213" s="15"/>
      <c r="GI1213" s="15"/>
      <c r="GJ1213" s="15"/>
      <c r="GK1213" s="15"/>
      <c r="GL1213" s="15"/>
      <c r="GM1213" s="15"/>
      <c r="GN1213" s="15"/>
      <c r="GO1213" s="15"/>
      <c r="GP1213" s="15"/>
      <c r="GQ1213" s="15"/>
      <c r="GR1213" s="15"/>
      <c r="GS1213" s="15"/>
      <c r="GT1213" s="15"/>
      <c r="GU1213" s="15"/>
      <c r="GV1213" s="15"/>
      <c r="GW1213" s="15"/>
      <c r="GX1213" s="15"/>
      <c r="GY1213" s="15"/>
    </row>
    <row r="1214" spans="1:207" s="15" customFormat="1" ht="30" customHeight="1" x14ac:dyDescent="0.25">
      <c r="A1214" s="383">
        <v>853</v>
      </c>
      <c r="B1214" s="363" t="s">
        <v>568</v>
      </c>
      <c r="C1214" s="403">
        <v>1963</v>
      </c>
      <c r="D1214" s="374" t="s">
        <v>201</v>
      </c>
      <c r="E1214" s="403" t="s">
        <v>20</v>
      </c>
      <c r="F1214" s="413">
        <v>5</v>
      </c>
      <c r="G1214" s="413">
        <v>2</v>
      </c>
      <c r="H1214" s="415">
        <f>I1214+J1214</f>
        <v>1612.72</v>
      </c>
      <c r="I1214" s="417">
        <v>0</v>
      </c>
      <c r="J1214" s="415">
        <v>1612.72</v>
      </c>
      <c r="K1214" s="257">
        <f t="shared" si="364"/>
        <v>44408.98</v>
      </c>
      <c r="L1214" s="249">
        <v>0</v>
      </c>
      <c r="M1214" s="249">
        <v>0</v>
      </c>
      <c r="N1214" s="249">
        <v>0</v>
      </c>
      <c r="O1214" s="39">
        <f>'[1]Прод. прилож (2)'!$D$887</f>
        <v>44408.98</v>
      </c>
      <c r="P1214" s="249">
        <f t="shared" si="362"/>
        <v>27.536695768639319</v>
      </c>
      <c r="Q1214" s="41">
        <v>9673</v>
      </c>
      <c r="R1214" s="57" t="s">
        <v>92</v>
      </c>
      <c r="S1214" s="46"/>
    </row>
    <row r="1215" spans="1:207" s="15" customFormat="1" ht="30" customHeight="1" x14ac:dyDescent="0.25">
      <c r="A1215" s="384"/>
      <c r="B1215" s="364"/>
      <c r="C1215" s="404"/>
      <c r="D1215" s="375"/>
      <c r="E1215" s="404"/>
      <c r="F1215" s="414"/>
      <c r="G1215" s="414"/>
      <c r="H1215" s="416"/>
      <c r="I1215" s="418"/>
      <c r="J1215" s="416"/>
      <c r="K1215" s="257">
        <f t="shared" si="364"/>
        <v>18050975</v>
      </c>
      <c r="L1215" s="185">
        <v>0</v>
      </c>
      <c r="M1215" s="185">
        <v>0</v>
      </c>
      <c r="N1215" s="185">
        <v>0</v>
      </c>
      <c r="O1215" s="39">
        <f>'[1]Прод. прилож (2)'!$D$1553</f>
        <v>18050975</v>
      </c>
      <c r="P1215" s="249">
        <f>K1215/H1214</f>
        <v>11192.876010714817</v>
      </c>
      <c r="Q1215" s="41">
        <v>9673</v>
      </c>
      <c r="R1215" s="57" t="s">
        <v>93</v>
      </c>
      <c r="S1215" s="46"/>
    </row>
    <row r="1216" spans="1:207" s="15" customFormat="1" ht="30" customHeight="1" x14ac:dyDescent="0.25">
      <c r="A1216" s="171">
        <v>854</v>
      </c>
      <c r="B1216" s="83" t="s">
        <v>569</v>
      </c>
      <c r="C1216" s="47">
        <v>1967</v>
      </c>
      <c r="D1216" s="241" t="s">
        <v>201</v>
      </c>
      <c r="E1216" s="47" t="s">
        <v>20</v>
      </c>
      <c r="F1216" s="247">
        <v>5</v>
      </c>
      <c r="G1216" s="247">
        <v>4</v>
      </c>
      <c r="H1216" s="39">
        <f>I1216+J1216</f>
        <v>3327.53</v>
      </c>
      <c r="I1216" s="39">
        <v>284.5</v>
      </c>
      <c r="J1216" s="39">
        <v>3043.03</v>
      </c>
      <c r="K1216" s="257">
        <f t="shared" si="364"/>
        <v>50000</v>
      </c>
      <c r="L1216" s="249">
        <v>0</v>
      </c>
      <c r="M1216" s="249">
        <v>0</v>
      </c>
      <c r="N1216" s="249">
        <v>0</v>
      </c>
      <c r="O1216" s="39">
        <f>'[1]Прод. прилож (2)'!$D$1554</f>
        <v>50000</v>
      </c>
      <c r="P1216" s="249">
        <f t="shared" si="362"/>
        <v>15.026160545509731</v>
      </c>
      <c r="Q1216" s="41">
        <v>9673</v>
      </c>
      <c r="R1216" s="57" t="s">
        <v>93</v>
      </c>
    </row>
    <row r="1217" spans="1:207" s="15" customFormat="1" ht="30" customHeight="1" x14ac:dyDescent="0.25">
      <c r="A1217" s="171">
        <v>855</v>
      </c>
      <c r="B1217" s="83" t="s">
        <v>570</v>
      </c>
      <c r="C1217" s="47">
        <v>1962</v>
      </c>
      <c r="D1217" s="241" t="s">
        <v>201</v>
      </c>
      <c r="E1217" s="47" t="s">
        <v>20</v>
      </c>
      <c r="F1217" s="26">
        <v>4</v>
      </c>
      <c r="G1217" s="26">
        <v>2</v>
      </c>
      <c r="H1217" s="39">
        <f>I1217+J1217</f>
        <v>1461</v>
      </c>
      <c r="I1217" s="124">
        <v>214.4</v>
      </c>
      <c r="J1217" s="39">
        <v>1246.5999999999999</v>
      </c>
      <c r="K1217" s="257">
        <f t="shared" si="364"/>
        <v>4259400</v>
      </c>
      <c r="L1217" s="249">
        <v>0</v>
      </c>
      <c r="M1217" s="249">
        <v>0</v>
      </c>
      <c r="N1217" s="249">
        <v>0</v>
      </c>
      <c r="O1217" s="39">
        <f>'[1]Прод. прилож (2)'!$D$304</f>
        <v>4259400</v>
      </c>
      <c r="P1217" s="249">
        <f t="shared" si="362"/>
        <v>2915.4004106776179</v>
      </c>
      <c r="Q1217" s="41">
        <v>9673</v>
      </c>
      <c r="R1217" s="57" t="s">
        <v>91</v>
      </c>
      <c r="S1217" s="147"/>
    </row>
    <row r="1218" spans="1:207" s="118" customFormat="1" ht="30" customHeight="1" x14ac:dyDescent="0.25">
      <c r="A1218" s="337">
        <v>856</v>
      </c>
      <c r="B1218" s="245" t="s">
        <v>1332</v>
      </c>
      <c r="C1218" s="47">
        <v>1983</v>
      </c>
      <c r="D1218" s="241" t="s">
        <v>201</v>
      </c>
      <c r="E1218" s="47" t="s">
        <v>20</v>
      </c>
      <c r="F1218" s="26">
        <v>9</v>
      </c>
      <c r="G1218" s="26">
        <v>6</v>
      </c>
      <c r="H1218" s="39">
        <v>14504.32</v>
      </c>
      <c r="I1218" s="124">
        <v>0</v>
      </c>
      <c r="J1218" s="39">
        <v>14504.32</v>
      </c>
      <c r="K1218" s="257">
        <f t="shared" ref="K1218:K1221" si="365">SUM(L1218:O1218)</f>
        <v>20801151.32</v>
      </c>
      <c r="L1218" s="249">
        <v>0</v>
      </c>
      <c r="M1218" s="249">
        <v>20542711.02</v>
      </c>
      <c r="N1218" s="249">
        <v>0</v>
      </c>
      <c r="O1218" s="39">
        <v>258440.3</v>
      </c>
      <c r="P1218" s="249">
        <f t="shared" ref="P1218:P1221" si="366">K1218/H1218</f>
        <v>1434.1348867096149</v>
      </c>
      <c r="Q1218" s="41">
        <v>9673</v>
      </c>
      <c r="R1218" s="57" t="s">
        <v>92</v>
      </c>
      <c r="S1218" s="46"/>
      <c r="T1218" s="15"/>
      <c r="U1218" s="15"/>
    </row>
    <row r="1219" spans="1:207" s="118" customFormat="1" ht="30" customHeight="1" x14ac:dyDescent="0.25">
      <c r="A1219" s="337">
        <v>857</v>
      </c>
      <c r="B1219" s="245" t="s">
        <v>1333</v>
      </c>
      <c r="C1219" s="47">
        <v>1978</v>
      </c>
      <c r="D1219" s="241" t="s">
        <v>201</v>
      </c>
      <c r="E1219" s="47" t="s">
        <v>20</v>
      </c>
      <c r="F1219" s="26">
        <v>9</v>
      </c>
      <c r="G1219" s="26">
        <v>2</v>
      </c>
      <c r="H1219" s="39">
        <v>5214.99</v>
      </c>
      <c r="I1219" s="124">
        <v>0</v>
      </c>
      <c r="J1219" s="39">
        <v>5214.99</v>
      </c>
      <c r="K1219" s="257">
        <f t="shared" si="365"/>
        <v>7158805.1400000006</v>
      </c>
      <c r="L1219" s="249">
        <v>0</v>
      </c>
      <c r="M1219" s="249">
        <v>0</v>
      </c>
      <c r="N1219" s="249">
        <v>0</v>
      </c>
      <c r="O1219" s="39">
        <f>'[1]Прод. прилож (2)'!$D$889</f>
        <v>7158805.1400000006</v>
      </c>
      <c r="P1219" s="249">
        <f t="shared" si="366"/>
        <v>1372.7361202993679</v>
      </c>
      <c r="Q1219" s="41">
        <v>9673</v>
      </c>
      <c r="R1219" s="57" t="s">
        <v>92</v>
      </c>
      <c r="S1219" s="46"/>
      <c r="T1219" s="15"/>
      <c r="U1219" s="15"/>
    </row>
    <row r="1220" spans="1:207" s="118" customFormat="1" ht="30" customHeight="1" x14ac:dyDescent="0.25">
      <c r="A1220" s="337">
        <v>858</v>
      </c>
      <c r="B1220" s="245" t="s">
        <v>1334</v>
      </c>
      <c r="C1220" s="47">
        <v>1977</v>
      </c>
      <c r="D1220" s="241" t="s">
        <v>201</v>
      </c>
      <c r="E1220" s="47" t="s">
        <v>20</v>
      </c>
      <c r="F1220" s="26">
        <v>9</v>
      </c>
      <c r="G1220" s="26">
        <v>2</v>
      </c>
      <c r="H1220" s="39">
        <v>5239.3999999999996</v>
      </c>
      <c r="I1220" s="124">
        <v>0</v>
      </c>
      <c r="J1220" s="39">
        <v>5239.3999999999996</v>
      </c>
      <c r="K1220" s="257">
        <f t="shared" si="365"/>
        <v>7159427.9700000007</v>
      </c>
      <c r="L1220" s="249">
        <v>0</v>
      </c>
      <c r="M1220" s="249">
        <v>0</v>
      </c>
      <c r="N1220" s="249">
        <v>0</v>
      </c>
      <c r="O1220" s="39">
        <f>'[1]Прод. прилож (2)'!$D$890</f>
        <v>7159427.9700000007</v>
      </c>
      <c r="P1220" s="249">
        <f t="shared" si="366"/>
        <v>1366.459512539604</v>
      </c>
      <c r="Q1220" s="41">
        <v>9673</v>
      </c>
      <c r="R1220" s="57" t="s">
        <v>92</v>
      </c>
      <c r="S1220" s="46"/>
      <c r="T1220" s="15"/>
      <c r="U1220" s="15"/>
    </row>
    <row r="1221" spans="1:207" s="118" customFormat="1" ht="30" customHeight="1" x14ac:dyDescent="0.25">
      <c r="A1221" s="337">
        <v>859</v>
      </c>
      <c r="B1221" s="245" t="s">
        <v>1335</v>
      </c>
      <c r="C1221" s="47">
        <v>1985</v>
      </c>
      <c r="D1221" s="241" t="s">
        <v>201</v>
      </c>
      <c r="E1221" s="47" t="s">
        <v>20</v>
      </c>
      <c r="F1221" s="26">
        <v>9</v>
      </c>
      <c r="G1221" s="26">
        <v>2</v>
      </c>
      <c r="H1221" s="39">
        <v>17733.88</v>
      </c>
      <c r="I1221" s="124">
        <v>0</v>
      </c>
      <c r="J1221" s="39">
        <v>17733.88</v>
      </c>
      <c r="K1221" s="257">
        <f t="shared" si="365"/>
        <v>24047959.5</v>
      </c>
      <c r="L1221" s="249">
        <v>0</v>
      </c>
      <c r="M1221" s="249">
        <v>0</v>
      </c>
      <c r="N1221" s="249">
        <v>0</v>
      </c>
      <c r="O1221" s="39">
        <f>'[1]Прод. прилож (2)'!$D$891</f>
        <v>24047959.5</v>
      </c>
      <c r="P1221" s="249">
        <f t="shared" si="366"/>
        <v>1356.0461388032397</v>
      </c>
      <c r="Q1221" s="41">
        <v>9673</v>
      </c>
      <c r="R1221" s="57" t="s">
        <v>92</v>
      </c>
      <c r="S1221" s="46"/>
      <c r="T1221" s="15"/>
      <c r="U1221" s="15"/>
    </row>
    <row r="1222" spans="1:207" s="118" customFormat="1" ht="30" customHeight="1" x14ac:dyDescent="0.25">
      <c r="A1222" s="337">
        <v>860</v>
      </c>
      <c r="B1222" s="245" t="s">
        <v>1336</v>
      </c>
      <c r="C1222" s="47">
        <v>1983</v>
      </c>
      <c r="D1222" s="241" t="s">
        <v>201</v>
      </c>
      <c r="E1222" s="47" t="s">
        <v>20</v>
      </c>
      <c r="F1222" s="26">
        <v>9</v>
      </c>
      <c r="G1222" s="26">
        <v>2</v>
      </c>
      <c r="H1222" s="39">
        <v>9701.4</v>
      </c>
      <c r="I1222" s="124">
        <v>0</v>
      </c>
      <c r="J1222" s="39">
        <v>9701.4</v>
      </c>
      <c r="K1222" s="257">
        <f t="shared" si="364"/>
        <v>7187575.3100000005</v>
      </c>
      <c r="L1222" s="249">
        <v>0</v>
      </c>
      <c r="M1222" s="249">
        <v>0</v>
      </c>
      <c r="N1222" s="249">
        <v>0</v>
      </c>
      <c r="O1222" s="39">
        <f>'[1]Прод. прилож (2)'!$D$892</f>
        <v>7187575.3100000005</v>
      </c>
      <c r="P1222" s="249">
        <f t="shared" si="362"/>
        <v>740.88021419588938</v>
      </c>
      <c r="Q1222" s="41">
        <v>9673</v>
      </c>
      <c r="R1222" s="57" t="s">
        <v>92</v>
      </c>
      <c r="S1222" s="46"/>
      <c r="T1222" s="15"/>
      <c r="U1222" s="15"/>
    </row>
    <row r="1223" spans="1:207" s="15" customFormat="1" ht="30" customHeight="1" x14ac:dyDescent="0.25">
      <c r="A1223" s="337">
        <v>861</v>
      </c>
      <c r="B1223" s="245" t="s">
        <v>1410</v>
      </c>
      <c r="C1223" s="47" t="s">
        <v>1095</v>
      </c>
      <c r="D1223" s="241" t="s">
        <v>201</v>
      </c>
      <c r="E1223" s="47" t="s">
        <v>20</v>
      </c>
      <c r="F1223" s="26">
        <v>2</v>
      </c>
      <c r="G1223" s="26">
        <v>1</v>
      </c>
      <c r="H1223" s="39">
        <v>785.5</v>
      </c>
      <c r="I1223" s="124">
        <v>0</v>
      </c>
      <c r="J1223" s="39">
        <v>366.6</v>
      </c>
      <c r="K1223" s="257">
        <f>SUM(L1223:O1223)</f>
        <v>125288.02</v>
      </c>
      <c r="L1223" s="249">
        <v>0</v>
      </c>
      <c r="M1223" s="249">
        <v>0</v>
      </c>
      <c r="N1223" s="249">
        <v>0</v>
      </c>
      <c r="O1223" s="39">
        <f>'[1]Прод. прилож (2)'!$D$305</f>
        <v>125288.02</v>
      </c>
      <c r="P1223" s="249">
        <f t="shared" si="362"/>
        <v>159.50098026734565</v>
      </c>
      <c r="Q1223" s="41">
        <v>9673</v>
      </c>
      <c r="R1223" s="57" t="s">
        <v>91</v>
      </c>
      <c r="S1223" s="46"/>
    </row>
    <row r="1224" spans="1:207" s="15" customFormat="1" ht="30" customHeight="1" x14ac:dyDescent="0.25">
      <c r="A1224" s="337">
        <v>862</v>
      </c>
      <c r="B1224" s="245" t="s">
        <v>1104</v>
      </c>
      <c r="C1224" s="247" t="s">
        <v>1095</v>
      </c>
      <c r="D1224" s="241" t="s">
        <v>201</v>
      </c>
      <c r="E1224" s="241" t="s">
        <v>20</v>
      </c>
      <c r="F1224" s="248">
        <v>2</v>
      </c>
      <c r="G1224" s="248">
        <v>1</v>
      </c>
      <c r="H1224" s="41">
        <v>283.14999999999998</v>
      </c>
      <c r="I1224" s="130">
        <v>0</v>
      </c>
      <c r="J1224" s="39">
        <v>283.14999999999998</v>
      </c>
      <c r="K1224" s="257">
        <f t="shared" si="364"/>
        <v>20390</v>
      </c>
      <c r="L1224" s="39">
        <v>0</v>
      </c>
      <c r="M1224" s="39">
        <v>0</v>
      </c>
      <c r="N1224" s="39">
        <v>0</v>
      </c>
      <c r="O1224" s="249">
        <f>'[1]Прод. прилож (2)'!$D$893</f>
        <v>20390</v>
      </c>
      <c r="P1224" s="41">
        <f>O1224/H1224</f>
        <v>72.011301430337284</v>
      </c>
      <c r="Q1224" s="257">
        <v>9673</v>
      </c>
      <c r="R1224" s="251" t="s">
        <v>92</v>
      </c>
      <c r="S1224" s="92"/>
      <c r="T1224" s="91"/>
      <c r="U1224" s="91"/>
      <c r="V1224" s="91"/>
      <c r="W1224" s="91"/>
      <c r="X1224" s="91"/>
      <c r="Y1224" s="91"/>
      <c r="Z1224" s="91"/>
      <c r="AA1224" s="91"/>
      <c r="AB1224" s="91"/>
      <c r="AC1224" s="91"/>
      <c r="AD1224" s="91"/>
      <c r="AE1224" s="91"/>
      <c r="AF1224" s="91"/>
      <c r="AG1224" s="91"/>
      <c r="AH1224" s="91"/>
      <c r="AI1224" s="91"/>
      <c r="AJ1224" s="91"/>
      <c r="AK1224" s="91"/>
      <c r="AL1224" s="91"/>
      <c r="AM1224" s="91"/>
      <c r="AN1224" s="91"/>
      <c r="AO1224" s="91"/>
      <c r="AP1224" s="91"/>
      <c r="AQ1224" s="91"/>
      <c r="AR1224" s="91"/>
      <c r="AS1224" s="91"/>
      <c r="AT1224" s="91"/>
      <c r="AU1224" s="91"/>
      <c r="AV1224" s="91"/>
      <c r="AW1224" s="91"/>
      <c r="AX1224" s="91"/>
      <c r="AY1224" s="91"/>
      <c r="AZ1224" s="91"/>
      <c r="BA1224" s="91"/>
      <c r="BB1224" s="91"/>
      <c r="BC1224" s="91"/>
      <c r="BD1224" s="91"/>
      <c r="BE1224" s="91"/>
      <c r="BF1224" s="91"/>
      <c r="BG1224" s="91"/>
      <c r="BH1224" s="91"/>
      <c r="BI1224" s="91"/>
      <c r="BJ1224" s="91"/>
      <c r="BK1224" s="91"/>
      <c r="BL1224" s="91"/>
      <c r="BM1224" s="91"/>
      <c r="BN1224" s="91"/>
      <c r="BO1224" s="91"/>
      <c r="BP1224" s="91"/>
      <c r="BQ1224" s="91"/>
      <c r="BR1224" s="91"/>
      <c r="BS1224" s="91"/>
      <c r="BT1224" s="91"/>
      <c r="BU1224" s="91"/>
      <c r="BV1224" s="91"/>
      <c r="BW1224" s="91"/>
      <c r="BX1224" s="91"/>
      <c r="BY1224" s="91"/>
      <c r="BZ1224" s="91"/>
      <c r="CA1224" s="91"/>
      <c r="CB1224" s="91"/>
      <c r="CC1224" s="91"/>
      <c r="CD1224" s="91"/>
      <c r="CE1224" s="91"/>
      <c r="CF1224" s="91"/>
      <c r="CG1224" s="91"/>
      <c r="CH1224" s="91"/>
      <c r="CI1224" s="91"/>
      <c r="CJ1224" s="91"/>
      <c r="CK1224" s="91"/>
      <c r="CL1224" s="91"/>
      <c r="CM1224" s="91"/>
      <c r="CN1224" s="91"/>
      <c r="CO1224" s="91"/>
      <c r="CP1224" s="91"/>
      <c r="CQ1224" s="91"/>
      <c r="CR1224" s="91"/>
      <c r="CS1224" s="91"/>
      <c r="CT1224" s="91"/>
      <c r="CU1224" s="91"/>
      <c r="CV1224" s="91"/>
      <c r="CW1224" s="91"/>
      <c r="CX1224" s="91"/>
      <c r="CY1224" s="91"/>
      <c r="CZ1224" s="91"/>
      <c r="DA1224" s="91"/>
      <c r="DB1224" s="91"/>
      <c r="DC1224" s="91"/>
      <c r="DD1224" s="91"/>
      <c r="DE1224" s="91"/>
      <c r="DF1224" s="91"/>
      <c r="DG1224" s="91"/>
      <c r="DH1224" s="91"/>
      <c r="DI1224" s="91"/>
      <c r="DJ1224" s="91"/>
      <c r="DK1224" s="91"/>
      <c r="DL1224" s="91"/>
      <c r="DM1224" s="91"/>
      <c r="DN1224" s="91"/>
      <c r="DO1224" s="91"/>
      <c r="DP1224" s="91"/>
      <c r="DQ1224" s="91"/>
      <c r="DR1224" s="91"/>
      <c r="DS1224" s="91"/>
      <c r="DT1224" s="91"/>
      <c r="DU1224" s="91"/>
      <c r="DV1224" s="91"/>
      <c r="DW1224" s="91"/>
      <c r="DX1224" s="91"/>
      <c r="DY1224" s="91"/>
      <c r="DZ1224" s="91"/>
      <c r="EA1224" s="91"/>
      <c r="EB1224" s="91"/>
      <c r="EC1224" s="91"/>
      <c r="ED1224" s="91"/>
      <c r="EE1224" s="91"/>
      <c r="EF1224" s="91"/>
      <c r="EG1224" s="91"/>
      <c r="EH1224" s="91"/>
      <c r="EI1224" s="91"/>
      <c r="EJ1224" s="91"/>
      <c r="EK1224" s="91"/>
      <c r="EL1224" s="91"/>
      <c r="EM1224" s="91"/>
      <c r="EN1224" s="91"/>
      <c r="EO1224" s="91"/>
      <c r="EP1224" s="91"/>
      <c r="EQ1224" s="91"/>
      <c r="ER1224" s="91"/>
      <c r="ES1224" s="91"/>
      <c r="ET1224" s="91"/>
      <c r="EU1224" s="91"/>
      <c r="EV1224" s="91"/>
      <c r="EW1224" s="91"/>
      <c r="EX1224" s="91"/>
      <c r="EY1224" s="91"/>
      <c r="EZ1224" s="91"/>
      <c r="FA1224" s="91"/>
      <c r="FB1224" s="91"/>
      <c r="FC1224" s="91"/>
      <c r="FD1224" s="91"/>
      <c r="FE1224" s="91"/>
      <c r="FF1224" s="91"/>
      <c r="FG1224" s="91"/>
      <c r="FH1224" s="91"/>
      <c r="FI1224" s="91"/>
      <c r="FJ1224" s="91"/>
      <c r="FK1224" s="91"/>
      <c r="FL1224" s="91"/>
      <c r="FM1224" s="91"/>
      <c r="FN1224" s="91"/>
      <c r="FO1224" s="91"/>
      <c r="FP1224" s="91"/>
      <c r="FQ1224" s="91"/>
      <c r="FR1224" s="91"/>
      <c r="FS1224" s="91"/>
      <c r="FT1224" s="91"/>
      <c r="FU1224" s="91"/>
      <c r="FV1224" s="91"/>
      <c r="FW1224" s="91"/>
      <c r="FX1224" s="91"/>
      <c r="FY1224" s="91"/>
      <c r="FZ1224" s="91"/>
      <c r="GA1224" s="91"/>
      <c r="GB1224" s="91"/>
      <c r="GC1224" s="91"/>
      <c r="GD1224" s="91"/>
      <c r="GE1224" s="91"/>
      <c r="GF1224" s="91"/>
      <c r="GG1224" s="91"/>
      <c r="GH1224" s="91"/>
      <c r="GI1224" s="91"/>
      <c r="GJ1224" s="91"/>
      <c r="GK1224" s="91"/>
      <c r="GL1224" s="91"/>
      <c r="GM1224" s="91"/>
      <c r="GN1224" s="91"/>
      <c r="GO1224" s="91"/>
      <c r="GP1224" s="91"/>
      <c r="GQ1224" s="91"/>
      <c r="GR1224" s="91"/>
      <c r="GS1224" s="91"/>
      <c r="GT1224" s="91"/>
      <c r="GU1224" s="91"/>
      <c r="GV1224" s="91"/>
      <c r="GW1224" s="91"/>
      <c r="GX1224" s="91"/>
      <c r="GY1224" s="91"/>
    </row>
    <row r="1225" spans="1:207" s="15" customFormat="1" ht="30" customHeight="1" x14ac:dyDescent="0.25">
      <c r="A1225" s="337">
        <v>863</v>
      </c>
      <c r="B1225" s="245" t="s">
        <v>1105</v>
      </c>
      <c r="C1225" s="247">
        <v>1949</v>
      </c>
      <c r="D1225" s="247" t="s">
        <v>201</v>
      </c>
      <c r="E1225" s="247" t="s">
        <v>20</v>
      </c>
      <c r="F1225" s="248">
        <v>3</v>
      </c>
      <c r="G1225" s="248">
        <v>3</v>
      </c>
      <c r="H1225" s="41">
        <v>1750.6</v>
      </c>
      <c r="I1225" s="130">
        <v>864.9</v>
      </c>
      <c r="J1225" s="39">
        <v>46.7</v>
      </c>
      <c r="K1225" s="41">
        <f t="shared" si="364"/>
        <v>231420</v>
      </c>
      <c r="L1225" s="41">
        <v>0</v>
      </c>
      <c r="M1225" s="41">
        <v>0</v>
      </c>
      <c r="N1225" s="41">
        <v>0</v>
      </c>
      <c r="O1225" s="249">
        <f>'[1]Прод. прилож (2)'!$D$1556</f>
        <v>231420</v>
      </c>
      <c r="P1225" s="41">
        <f>O1225/H1225</f>
        <v>132.19467611104764</v>
      </c>
      <c r="Q1225" s="41">
        <v>9673</v>
      </c>
      <c r="R1225" s="57" t="s">
        <v>93</v>
      </c>
      <c r="S1225" s="92"/>
      <c r="T1225" s="91"/>
      <c r="U1225" s="91"/>
      <c r="V1225" s="91"/>
      <c r="W1225" s="91"/>
      <c r="X1225" s="91"/>
      <c r="Y1225" s="91"/>
      <c r="Z1225" s="91"/>
      <c r="AA1225" s="91"/>
      <c r="AB1225" s="91"/>
      <c r="AC1225" s="91"/>
      <c r="AD1225" s="91"/>
      <c r="AE1225" s="91"/>
      <c r="AF1225" s="91"/>
      <c r="AG1225" s="91"/>
      <c r="AH1225" s="91"/>
      <c r="AI1225" s="91"/>
      <c r="AJ1225" s="91"/>
      <c r="AK1225" s="91"/>
      <c r="AL1225" s="91"/>
      <c r="AM1225" s="91"/>
      <c r="AN1225" s="91"/>
      <c r="AO1225" s="91"/>
      <c r="AP1225" s="91"/>
      <c r="AQ1225" s="91"/>
      <c r="AR1225" s="91"/>
      <c r="AS1225" s="91"/>
      <c r="AT1225" s="91"/>
      <c r="AU1225" s="91"/>
      <c r="AV1225" s="91"/>
      <c r="AW1225" s="91"/>
      <c r="AX1225" s="91"/>
      <c r="AY1225" s="91"/>
      <c r="AZ1225" s="91"/>
      <c r="BA1225" s="91"/>
      <c r="BB1225" s="91"/>
      <c r="BC1225" s="91"/>
      <c r="BD1225" s="91"/>
      <c r="BE1225" s="91"/>
      <c r="BF1225" s="91"/>
      <c r="BG1225" s="91"/>
      <c r="BH1225" s="91"/>
      <c r="BI1225" s="91"/>
      <c r="BJ1225" s="91"/>
      <c r="BK1225" s="91"/>
      <c r="BL1225" s="91"/>
      <c r="BM1225" s="91"/>
      <c r="BN1225" s="91"/>
      <c r="BO1225" s="91"/>
      <c r="BP1225" s="91"/>
      <c r="BQ1225" s="91"/>
      <c r="BR1225" s="91"/>
      <c r="BS1225" s="91"/>
      <c r="BT1225" s="91"/>
      <c r="BU1225" s="91"/>
      <c r="BV1225" s="91"/>
      <c r="BW1225" s="91"/>
      <c r="BX1225" s="91"/>
      <c r="BY1225" s="91"/>
      <c r="BZ1225" s="91"/>
      <c r="CA1225" s="91"/>
      <c r="CB1225" s="91"/>
      <c r="CC1225" s="91"/>
      <c r="CD1225" s="91"/>
      <c r="CE1225" s="91"/>
      <c r="CF1225" s="91"/>
      <c r="CG1225" s="91"/>
      <c r="CH1225" s="91"/>
      <c r="CI1225" s="91"/>
      <c r="CJ1225" s="91"/>
      <c r="CK1225" s="91"/>
      <c r="CL1225" s="91"/>
      <c r="CM1225" s="91"/>
      <c r="CN1225" s="91"/>
      <c r="CO1225" s="91"/>
      <c r="CP1225" s="91"/>
      <c r="CQ1225" s="91"/>
      <c r="CR1225" s="91"/>
      <c r="CS1225" s="91"/>
      <c r="CT1225" s="91"/>
      <c r="CU1225" s="91"/>
      <c r="CV1225" s="91"/>
      <c r="CW1225" s="91"/>
      <c r="CX1225" s="91"/>
      <c r="CY1225" s="91"/>
      <c r="CZ1225" s="91"/>
      <c r="DA1225" s="91"/>
      <c r="DB1225" s="91"/>
      <c r="DC1225" s="91"/>
      <c r="DD1225" s="91"/>
      <c r="DE1225" s="91"/>
      <c r="DF1225" s="91"/>
      <c r="DG1225" s="91"/>
      <c r="DH1225" s="91"/>
      <c r="DI1225" s="91"/>
      <c r="DJ1225" s="91"/>
      <c r="DK1225" s="91"/>
      <c r="DL1225" s="91"/>
      <c r="DM1225" s="91"/>
      <c r="DN1225" s="91"/>
      <c r="DO1225" s="91"/>
      <c r="DP1225" s="91"/>
      <c r="DQ1225" s="91"/>
      <c r="DR1225" s="91"/>
      <c r="DS1225" s="91"/>
      <c r="DT1225" s="91"/>
      <c r="DU1225" s="91"/>
      <c r="DV1225" s="91"/>
      <c r="DW1225" s="91"/>
      <c r="DX1225" s="91"/>
      <c r="DY1225" s="91"/>
      <c r="DZ1225" s="91"/>
      <c r="EA1225" s="91"/>
      <c r="EB1225" s="91"/>
      <c r="EC1225" s="91"/>
      <c r="ED1225" s="91"/>
      <c r="EE1225" s="91"/>
      <c r="EF1225" s="91"/>
      <c r="EG1225" s="91"/>
      <c r="EH1225" s="91"/>
      <c r="EI1225" s="91"/>
      <c r="EJ1225" s="91"/>
      <c r="EK1225" s="91"/>
      <c r="EL1225" s="91"/>
      <c r="EM1225" s="91"/>
      <c r="EN1225" s="91"/>
      <c r="EO1225" s="91"/>
      <c r="EP1225" s="91"/>
      <c r="EQ1225" s="91"/>
      <c r="ER1225" s="91"/>
      <c r="ES1225" s="91"/>
      <c r="ET1225" s="91"/>
      <c r="EU1225" s="91"/>
      <c r="EV1225" s="91"/>
      <c r="EW1225" s="91"/>
      <c r="EX1225" s="91"/>
      <c r="EY1225" s="91"/>
      <c r="EZ1225" s="91"/>
      <c r="FA1225" s="91"/>
      <c r="FB1225" s="91"/>
      <c r="FC1225" s="91"/>
      <c r="FD1225" s="91"/>
      <c r="FE1225" s="91"/>
      <c r="FF1225" s="91"/>
      <c r="FG1225" s="91"/>
      <c r="FH1225" s="91"/>
      <c r="FI1225" s="91"/>
      <c r="FJ1225" s="91"/>
      <c r="FK1225" s="91"/>
      <c r="FL1225" s="91"/>
      <c r="FM1225" s="91"/>
      <c r="FN1225" s="91"/>
      <c r="FO1225" s="91"/>
      <c r="FP1225" s="91"/>
      <c r="FQ1225" s="91"/>
      <c r="FR1225" s="91"/>
      <c r="FS1225" s="91"/>
      <c r="FT1225" s="91"/>
      <c r="FU1225" s="91"/>
      <c r="FV1225" s="91"/>
      <c r="FW1225" s="91"/>
      <c r="FX1225" s="91"/>
      <c r="FY1225" s="91"/>
      <c r="FZ1225" s="91"/>
      <c r="GA1225" s="91"/>
      <c r="GB1225" s="91"/>
      <c r="GC1225" s="91"/>
      <c r="GD1225" s="91"/>
      <c r="GE1225" s="91"/>
      <c r="GF1225" s="91"/>
      <c r="GG1225" s="91"/>
      <c r="GH1225" s="91"/>
      <c r="GI1225" s="91"/>
      <c r="GJ1225" s="91"/>
      <c r="GK1225" s="91"/>
      <c r="GL1225" s="91"/>
      <c r="GM1225" s="91"/>
      <c r="GN1225" s="91"/>
      <c r="GO1225" s="91"/>
      <c r="GP1225" s="91"/>
      <c r="GQ1225" s="91"/>
      <c r="GR1225" s="91"/>
      <c r="GS1225" s="91"/>
      <c r="GT1225" s="91"/>
      <c r="GU1225" s="91"/>
      <c r="GV1225" s="91"/>
      <c r="GW1225" s="91"/>
      <c r="GX1225" s="91"/>
      <c r="GY1225" s="91"/>
    </row>
    <row r="1226" spans="1:207" s="118" customFormat="1" ht="30" customHeight="1" x14ac:dyDescent="0.25">
      <c r="A1226" s="337">
        <v>864</v>
      </c>
      <c r="B1226" s="245" t="s">
        <v>1373</v>
      </c>
      <c r="C1226" s="47">
        <v>1973</v>
      </c>
      <c r="D1226" s="241" t="s">
        <v>201</v>
      </c>
      <c r="E1226" s="47" t="s">
        <v>22</v>
      </c>
      <c r="F1226" s="26">
        <v>5</v>
      </c>
      <c r="G1226" s="26">
        <v>3</v>
      </c>
      <c r="H1226" s="39">
        <v>11609</v>
      </c>
      <c r="I1226" s="124">
        <v>0</v>
      </c>
      <c r="J1226" s="39">
        <v>11609</v>
      </c>
      <c r="K1226" s="257">
        <f t="shared" si="364"/>
        <v>8251191.6100000003</v>
      </c>
      <c r="L1226" s="249">
        <v>0</v>
      </c>
      <c r="M1226" s="249">
        <v>0</v>
      </c>
      <c r="N1226" s="249">
        <v>0</v>
      </c>
      <c r="O1226" s="39">
        <f>'[1]Прод. прилож (2)'!$D$894</f>
        <v>8251191.6100000003</v>
      </c>
      <c r="P1226" s="249">
        <f t="shared" ref="P1226:P1227" si="367">K1226/H1226</f>
        <v>710.75817124644675</v>
      </c>
      <c r="Q1226" s="41">
        <v>9673</v>
      </c>
      <c r="R1226" s="57" t="s">
        <v>92</v>
      </c>
      <c r="S1226" s="46"/>
      <c r="T1226" s="15"/>
      <c r="U1226" s="15"/>
    </row>
    <row r="1227" spans="1:207" s="118" customFormat="1" ht="30" customHeight="1" x14ac:dyDescent="0.25">
      <c r="A1227" s="337">
        <v>865</v>
      </c>
      <c r="B1227" s="245" t="s">
        <v>1374</v>
      </c>
      <c r="C1227" s="47" t="s">
        <v>1387</v>
      </c>
      <c r="D1227" s="241" t="s">
        <v>201</v>
      </c>
      <c r="E1227" s="47" t="s">
        <v>22</v>
      </c>
      <c r="F1227" s="26">
        <v>5</v>
      </c>
      <c r="G1227" s="26">
        <v>4</v>
      </c>
      <c r="H1227" s="39">
        <v>11608.79</v>
      </c>
      <c r="I1227" s="124">
        <v>0</v>
      </c>
      <c r="J1227" s="39">
        <v>11608.79</v>
      </c>
      <c r="K1227" s="257">
        <f t="shared" ref="K1227" si="368">SUM(L1227:O1227)</f>
        <v>9716182.8499999996</v>
      </c>
      <c r="L1227" s="249">
        <v>0</v>
      </c>
      <c r="M1227" s="249">
        <v>0</v>
      </c>
      <c r="N1227" s="249">
        <v>0</v>
      </c>
      <c r="O1227" s="39">
        <f>'[1]Прод. прилож (2)'!$D$895</f>
        <v>9716182.8499999996</v>
      </c>
      <c r="P1227" s="249">
        <f t="shared" si="367"/>
        <v>836.96775029955745</v>
      </c>
      <c r="Q1227" s="41">
        <v>9673</v>
      </c>
      <c r="R1227" s="57" t="s">
        <v>92</v>
      </c>
      <c r="S1227" s="46"/>
      <c r="T1227" s="15"/>
      <c r="U1227" s="15"/>
    </row>
    <row r="1228" spans="1:207" s="118" customFormat="1" ht="30" customHeight="1" x14ac:dyDescent="0.25">
      <c r="A1228" s="337">
        <v>866</v>
      </c>
      <c r="B1228" s="245" t="s">
        <v>1375</v>
      </c>
      <c r="C1228" s="47">
        <v>1972</v>
      </c>
      <c r="D1228" s="241" t="s">
        <v>201</v>
      </c>
      <c r="E1228" s="47" t="s">
        <v>22</v>
      </c>
      <c r="F1228" s="26">
        <v>5</v>
      </c>
      <c r="G1228" s="26">
        <v>4</v>
      </c>
      <c r="H1228" s="39">
        <v>4618.1000000000004</v>
      </c>
      <c r="I1228" s="124">
        <v>0</v>
      </c>
      <c r="J1228" s="39">
        <v>4618.1000000000004</v>
      </c>
      <c r="K1228" s="257">
        <f t="shared" si="364"/>
        <v>4685270.68</v>
      </c>
      <c r="L1228" s="249">
        <v>0</v>
      </c>
      <c r="M1228" s="249">
        <v>0</v>
      </c>
      <c r="N1228" s="249">
        <v>0</v>
      </c>
      <c r="O1228" s="39">
        <f>'[1]Прод. прилож (2)'!$D$896</f>
        <v>4685270.68</v>
      </c>
      <c r="P1228" s="249">
        <f t="shared" ref="P1228" si="369">K1228/H1228</f>
        <v>1014.5450899720663</v>
      </c>
      <c r="Q1228" s="41">
        <v>9673</v>
      </c>
      <c r="R1228" s="57" t="s">
        <v>92</v>
      </c>
      <c r="S1228" s="46"/>
      <c r="T1228" s="15"/>
      <c r="U1228" s="15"/>
    </row>
    <row r="1229" spans="1:207" s="15" customFormat="1" ht="30" customHeight="1" x14ac:dyDescent="0.25">
      <c r="A1229" s="337">
        <v>867</v>
      </c>
      <c r="B1229" s="245" t="s">
        <v>1260</v>
      </c>
      <c r="C1229" s="247">
        <v>1974</v>
      </c>
      <c r="D1229" s="247" t="s">
        <v>201</v>
      </c>
      <c r="E1229" s="247" t="s">
        <v>20</v>
      </c>
      <c r="F1229" s="248">
        <v>5</v>
      </c>
      <c r="G1229" s="248">
        <v>6</v>
      </c>
      <c r="H1229" s="41">
        <v>4502.3</v>
      </c>
      <c r="I1229" s="130">
        <v>0</v>
      </c>
      <c r="J1229" s="39">
        <v>4502.3</v>
      </c>
      <c r="K1229" s="41">
        <f>SUM(L1229:O1229)</f>
        <v>6393072.7599999998</v>
      </c>
      <c r="L1229" s="41">
        <v>0</v>
      </c>
      <c r="M1229" s="41">
        <v>0</v>
      </c>
      <c r="N1229" s="41">
        <v>0</v>
      </c>
      <c r="O1229" s="249">
        <f>'[1]Прод. прилож (2)'!$D$897</f>
        <v>6393072.7599999998</v>
      </c>
      <c r="P1229" s="41">
        <f t="shared" ref="P1229" si="370">K1229/H1229</f>
        <v>1419.9570797148124</v>
      </c>
      <c r="Q1229" s="41">
        <v>9673</v>
      </c>
      <c r="R1229" s="57" t="s">
        <v>92</v>
      </c>
      <c r="S1229" s="92"/>
      <c r="T1229" s="91"/>
      <c r="U1229" s="91"/>
      <c r="V1229" s="91"/>
      <c r="W1229" s="91"/>
      <c r="X1229" s="91"/>
      <c r="Y1229" s="91"/>
      <c r="Z1229" s="91"/>
      <c r="AA1229" s="91"/>
      <c r="AB1229" s="91"/>
      <c r="AC1229" s="91"/>
      <c r="AD1229" s="91"/>
      <c r="AE1229" s="91"/>
      <c r="AF1229" s="91"/>
      <c r="AG1229" s="91"/>
      <c r="AH1229" s="91"/>
      <c r="AI1229" s="91"/>
      <c r="AJ1229" s="91"/>
      <c r="AK1229" s="91"/>
      <c r="AL1229" s="91"/>
      <c r="AM1229" s="91"/>
      <c r="AN1229" s="91"/>
      <c r="AO1229" s="91"/>
      <c r="AP1229" s="91"/>
      <c r="AQ1229" s="91"/>
      <c r="AR1229" s="91"/>
      <c r="AS1229" s="91"/>
      <c r="AT1229" s="91"/>
      <c r="AU1229" s="91"/>
      <c r="AV1229" s="91"/>
      <c r="AW1229" s="91"/>
      <c r="AX1229" s="91"/>
      <c r="AY1229" s="91"/>
      <c r="AZ1229" s="91"/>
      <c r="BA1229" s="91"/>
      <c r="BB1229" s="91"/>
      <c r="BC1229" s="91"/>
      <c r="BD1229" s="91"/>
      <c r="BE1229" s="91"/>
      <c r="BF1229" s="91"/>
      <c r="BG1229" s="91"/>
      <c r="BH1229" s="91"/>
      <c r="BI1229" s="91"/>
      <c r="BJ1229" s="91"/>
      <c r="BK1229" s="91"/>
      <c r="BL1229" s="91"/>
      <c r="BM1229" s="91"/>
      <c r="BN1229" s="91"/>
      <c r="BO1229" s="91"/>
      <c r="BP1229" s="91"/>
      <c r="BQ1229" s="91"/>
      <c r="BR1229" s="91"/>
      <c r="BS1229" s="91"/>
      <c r="BT1229" s="91"/>
      <c r="BU1229" s="91"/>
      <c r="BV1229" s="91"/>
      <c r="BW1229" s="91"/>
      <c r="BX1229" s="91"/>
      <c r="BY1229" s="91"/>
      <c r="BZ1229" s="91"/>
      <c r="CA1229" s="91"/>
      <c r="CB1229" s="91"/>
      <c r="CC1229" s="91"/>
      <c r="CD1229" s="91"/>
      <c r="CE1229" s="91"/>
      <c r="CF1229" s="91"/>
      <c r="CG1229" s="91"/>
      <c r="CH1229" s="91"/>
      <c r="CI1229" s="91"/>
      <c r="CJ1229" s="91"/>
      <c r="CK1229" s="91"/>
      <c r="CL1229" s="91"/>
      <c r="CM1229" s="91"/>
      <c r="CN1229" s="91"/>
      <c r="CO1229" s="91"/>
      <c r="CP1229" s="91"/>
      <c r="CQ1229" s="91"/>
      <c r="CR1229" s="91"/>
      <c r="CS1229" s="91"/>
      <c r="CT1229" s="91"/>
      <c r="CU1229" s="91"/>
      <c r="CV1229" s="91"/>
      <c r="CW1229" s="91"/>
      <c r="CX1229" s="91"/>
      <c r="CY1229" s="91"/>
      <c r="CZ1229" s="91"/>
      <c r="DA1229" s="91"/>
      <c r="DB1229" s="91"/>
      <c r="DC1229" s="91"/>
      <c r="DD1229" s="91"/>
      <c r="DE1229" s="91"/>
      <c r="DF1229" s="91"/>
      <c r="DG1229" s="91"/>
      <c r="DH1229" s="91"/>
      <c r="DI1229" s="91"/>
      <c r="DJ1229" s="91"/>
      <c r="DK1229" s="91"/>
      <c r="DL1229" s="91"/>
      <c r="DM1229" s="91"/>
      <c r="DN1229" s="91"/>
      <c r="DO1229" s="91"/>
      <c r="DP1229" s="91"/>
      <c r="DQ1229" s="91"/>
      <c r="DR1229" s="91"/>
      <c r="DS1229" s="91"/>
      <c r="DT1229" s="91"/>
      <c r="DU1229" s="91"/>
      <c r="DV1229" s="91"/>
      <c r="DW1229" s="91"/>
      <c r="DX1229" s="91"/>
      <c r="DY1229" s="91"/>
      <c r="DZ1229" s="91"/>
      <c r="EA1229" s="91"/>
      <c r="EB1229" s="91"/>
      <c r="EC1229" s="91"/>
      <c r="ED1229" s="91"/>
      <c r="EE1229" s="91"/>
      <c r="EF1229" s="91"/>
      <c r="EG1229" s="91"/>
      <c r="EH1229" s="91"/>
      <c r="EI1229" s="91"/>
      <c r="EJ1229" s="91"/>
      <c r="EK1229" s="91"/>
      <c r="EL1229" s="91"/>
      <c r="EM1229" s="91"/>
      <c r="EN1229" s="91"/>
      <c r="EO1229" s="91"/>
      <c r="EP1229" s="91"/>
      <c r="EQ1229" s="91"/>
      <c r="ER1229" s="91"/>
      <c r="ES1229" s="91"/>
      <c r="ET1229" s="91"/>
      <c r="EU1229" s="91"/>
      <c r="EV1229" s="91"/>
      <c r="EW1229" s="91"/>
      <c r="EX1229" s="91"/>
      <c r="EY1229" s="91"/>
      <c r="EZ1229" s="91"/>
      <c r="FA1229" s="91"/>
      <c r="FB1229" s="91"/>
      <c r="FC1229" s="91"/>
      <c r="FD1229" s="91"/>
      <c r="FE1229" s="91"/>
      <c r="FF1229" s="91"/>
      <c r="FG1229" s="91"/>
      <c r="FH1229" s="91"/>
      <c r="FI1229" s="91"/>
      <c r="FJ1229" s="91"/>
      <c r="FK1229" s="91"/>
      <c r="FL1229" s="91"/>
      <c r="FM1229" s="91"/>
      <c r="FN1229" s="91"/>
      <c r="FO1229" s="91"/>
      <c r="FP1229" s="91"/>
      <c r="FQ1229" s="91"/>
      <c r="FR1229" s="91"/>
      <c r="FS1229" s="91"/>
      <c r="FT1229" s="91"/>
      <c r="FU1229" s="91"/>
      <c r="FV1229" s="91"/>
      <c r="FW1229" s="91"/>
      <c r="FX1229" s="91"/>
      <c r="FY1229" s="91"/>
      <c r="FZ1229" s="91"/>
      <c r="GA1229" s="91"/>
      <c r="GB1229" s="91"/>
      <c r="GC1229" s="91"/>
      <c r="GD1229" s="91"/>
      <c r="GE1229" s="91"/>
      <c r="GF1229" s="91"/>
      <c r="GG1229" s="91"/>
      <c r="GH1229" s="91"/>
      <c r="GI1229" s="91"/>
      <c r="GJ1229" s="91"/>
      <c r="GK1229" s="91"/>
      <c r="GL1229" s="91"/>
      <c r="GM1229" s="91"/>
      <c r="GN1229" s="91"/>
      <c r="GO1229" s="91"/>
      <c r="GP1229" s="91"/>
      <c r="GQ1229" s="91"/>
      <c r="GR1229" s="91"/>
      <c r="GS1229" s="91"/>
      <c r="GT1229" s="91"/>
      <c r="GU1229" s="91"/>
      <c r="GV1229" s="91"/>
      <c r="GW1229" s="91"/>
      <c r="GX1229" s="91"/>
      <c r="GY1229" s="91"/>
    </row>
    <row r="1230" spans="1:207" s="15" customFormat="1" ht="30" customHeight="1" x14ac:dyDescent="0.25">
      <c r="A1230" s="337">
        <v>868</v>
      </c>
      <c r="B1230" s="245" t="s">
        <v>571</v>
      </c>
      <c r="C1230" s="241">
        <v>1978</v>
      </c>
      <c r="D1230" s="241" t="s">
        <v>201</v>
      </c>
      <c r="E1230" s="47" t="s">
        <v>20</v>
      </c>
      <c r="F1230" s="63">
        <v>5</v>
      </c>
      <c r="G1230" s="63">
        <v>4</v>
      </c>
      <c r="H1230" s="64">
        <v>3371.01</v>
      </c>
      <c r="I1230" s="64">
        <v>110.5</v>
      </c>
      <c r="J1230" s="39">
        <v>3260.51</v>
      </c>
      <c r="K1230" s="257">
        <f t="shared" si="364"/>
        <v>50000</v>
      </c>
      <c r="L1230" s="249">
        <v>0</v>
      </c>
      <c r="M1230" s="249">
        <v>0</v>
      </c>
      <c r="N1230" s="249">
        <v>0</v>
      </c>
      <c r="O1230" s="39">
        <f>'[1]Прод. прилож (2)'!$D$1557</f>
        <v>50000</v>
      </c>
      <c r="P1230" s="249">
        <f t="shared" ref="P1230:P1245" si="371">K1230/H1230</f>
        <v>14.832349948531744</v>
      </c>
      <c r="Q1230" s="41">
        <v>9673</v>
      </c>
      <c r="R1230" s="57" t="s">
        <v>93</v>
      </c>
      <c r="S1230" s="46"/>
    </row>
    <row r="1231" spans="1:207" s="15" customFormat="1" ht="30" customHeight="1" x14ac:dyDescent="0.25">
      <c r="A1231" s="337">
        <v>869</v>
      </c>
      <c r="B1231" s="245" t="s">
        <v>1073</v>
      </c>
      <c r="C1231" s="247">
        <v>1960</v>
      </c>
      <c r="D1231" s="241" t="s">
        <v>201</v>
      </c>
      <c r="E1231" s="241" t="s">
        <v>20</v>
      </c>
      <c r="F1231" s="248">
        <v>2</v>
      </c>
      <c r="G1231" s="248">
        <v>2</v>
      </c>
      <c r="H1231" s="41">
        <v>561.4</v>
      </c>
      <c r="I1231" s="41">
        <v>0</v>
      </c>
      <c r="J1231" s="39">
        <v>561.4</v>
      </c>
      <c r="K1231" s="257">
        <f t="shared" si="364"/>
        <v>50000</v>
      </c>
      <c r="L1231" s="39">
        <v>0</v>
      </c>
      <c r="M1231" s="39">
        <v>0</v>
      </c>
      <c r="N1231" s="39">
        <v>0</v>
      </c>
      <c r="O1231" s="249">
        <f>'[1]Прод. прилож (2)'!$D$1555</f>
        <v>50000</v>
      </c>
      <c r="P1231" s="41">
        <f t="shared" si="371"/>
        <v>89.063056644104023</v>
      </c>
      <c r="Q1231" s="257">
        <v>9673</v>
      </c>
      <c r="R1231" s="45" t="s">
        <v>93</v>
      </c>
      <c r="S1231" s="92"/>
      <c r="T1231" s="91"/>
      <c r="U1231" s="91"/>
      <c r="V1231" s="91"/>
      <c r="W1231" s="91"/>
      <c r="X1231" s="91"/>
      <c r="Y1231" s="91"/>
      <c r="Z1231" s="91"/>
      <c r="AA1231" s="91"/>
      <c r="AB1231" s="91"/>
      <c r="AC1231" s="91"/>
      <c r="AD1231" s="91"/>
      <c r="AE1231" s="91"/>
      <c r="AF1231" s="91"/>
      <c r="AG1231" s="91"/>
      <c r="AH1231" s="91"/>
      <c r="AI1231" s="91"/>
      <c r="AJ1231" s="91"/>
      <c r="AK1231" s="91"/>
      <c r="AL1231" s="91"/>
      <c r="AM1231" s="91"/>
      <c r="AN1231" s="91"/>
      <c r="AO1231" s="91"/>
      <c r="AP1231" s="91"/>
      <c r="AQ1231" s="91"/>
      <c r="AR1231" s="91"/>
      <c r="AS1231" s="91"/>
      <c r="AT1231" s="91"/>
      <c r="AU1231" s="91"/>
      <c r="AV1231" s="91"/>
      <c r="AW1231" s="91"/>
      <c r="AX1231" s="91"/>
      <c r="AY1231" s="91"/>
      <c r="AZ1231" s="91"/>
      <c r="BA1231" s="91"/>
      <c r="BB1231" s="91"/>
      <c r="BC1231" s="91"/>
      <c r="BD1231" s="91"/>
      <c r="BE1231" s="91"/>
      <c r="BF1231" s="91"/>
      <c r="BG1231" s="91"/>
      <c r="BH1231" s="91"/>
      <c r="BI1231" s="91"/>
      <c r="BJ1231" s="91"/>
      <c r="BK1231" s="91"/>
      <c r="BL1231" s="91"/>
      <c r="BM1231" s="91"/>
      <c r="BN1231" s="91"/>
      <c r="BO1231" s="91"/>
      <c r="BP1231" s="91"/>
      <c r="BQ1231" s="91"/>
      <c r="BR1231" s="91"/>
      <c r="BS1231" s="91"/>
      <c r="BT1231" s="91"/>
      <c r="BU1231" s="91"/>
      <c r="BV1231" s="91"/>
      <c r="BW1231" s="91"/>
      <c r="BX1231" s="91"/>
      <c r="BY1231" s="91"/>
      <c r="BZ1231" s="91"/>
      <c r="CA1231" s="91"/>
      <c r="CB1231" s="91"/>
      <c r="CC1231" s="91"/>
      <c r="CD1231" s="91"/>
      <c r="CE1231" s="91"/>
      <c r="CF1231" s="91"/>
      <c r="CG1231" s="91"/>
      <c r="CH1231" s="91"/>
      <c r="CI1231" s="91"/>
      <c r="CJ1231" s="91"/>
      <c r="CK1231" s="91"/>
      <c r="CL1231" s="91"/>
      <c r="CM1231" s="91"/>
      <c r="CN1231" s="91"/>
      <c r="CO1231" s="91"/>
      <c r="CP1231" s="91"/>
      <c r="CQ1231" s="91"/>
      <c r="CR1231" s="91"/>
      <c r="CS1231" s="91"/>
      <c r="CT1231" s="91"/>
      <c r="CU1231" s="91"/>
      <c r="CV1231" s="91"/>
      <c r="CW1231" s="91"/>
      <c r="CX1231" s="91"/>
      <c r="CY1231" s="91"/>
      <c r="CZ1231" s="91"/>
      <c r="DA1231" s="91"/>
      <c r="DB1231" s="91"/>
      <c r="DC1231" s="91"/>
      <c r="DD1231" s="91"/>
      <c r="DE1231" s="91"/>
      <c r="DF1231" s="91"/>
      <c r="DG1231" s="91"/>
      <c r="DH1231" s="91"/>
      <c r="DI1231" s="91"/>
      <c r="DJ1231" s="91"/>
      <c r="DK1231" s="91"/>
      <c r="DL1231" s="91"/>
      <c r="DM1231" s="91"/>
      <c r="DN1231" s="91"/>
      <c r="DO1231" s="91"/>
      <c r="DP1231" s="91"/>
      <c r="DQ1231" s="91"/>
      <c r="DR1231" s="91"/>
      <c r="DS1231" s="91"/>
      <c r="DT1231" s="91"/>
      <c r="DU1231" s="91"/>
      <c r="DV1231" s="91"/>
      <c r="DW1231" s="91"/>
      <c r="DX1231" s="91"/>
      <c r="DY1231" s="91"/>
      <c r="DZ1231" s="91"/>
      <c r="EA1231" s="91"/>
      <c r="EB1231" s="91"/>
      <c r="EC1231" s="91"/>
      <c r="ED1231" s="91"/>
      <c r="EE1231" s="91"/>
      <c r="EF1231" s="91"/>
      <c r="EG1231" s="91"/>
      <c r="EH1231" s="91"/>
      <c r="EI1231" s="91"/>
      <c r="EJ1231" s="91"/>
      <c r="EK1231" s="91"/>
      <c r="EL1231" s="91"/>
      <c r="EM1231" s="91"/>
      <c r="EN1231" s="91"/>
      <c r="EO1231" s="91"/>
      <c r="EP1231" s="91"/>
      <c r="EQ1231" s="91"/>
      <c r="ER1231" s="91"/>
      <c r="ES1231" s="91"/>
      <c r="ET1231" s="91"/>
      <c r="EU1231" s="91"/>
      <c r="EV1231" s="91"/>
      <c r="EW1231" s="91"/>
      <c r="EX1231" s="91"/>
      <c r="EY1231" s="91"/>
      <c r="EZ1231" s="91"/>
      <c r="FA1231" s="91"/>
      <c r="FB1231" s="91"/>
      <c r="FC1231" s="91"/>
      <c r="FD1231" s="91"/>
      <c r="FE1231" s="91"/>
      <c r="FF1231" s="91"/>
      <c r="FG1231" s="91"/>
      <c r="FH1231" s="91"/>
      <c r="FI1231" s="91"/>
      <c r="FJ1231" s="91"/>
      <c r="FK1231" s="91"/>
      <c r="FL1231" s="91"/>
      <c r="FM1231" s="91"/>
      <c r="FN1231" s="91"/>
      <c r="FO1231" s="91"/>
      <c r="FP1231" s="91"/>
      <c r="FQ1231" s="91"/>
      <c r="FR1231" s="91"/>
      <c r="FS1231" s="91"/>
      <c r="FT1231" s="91"/>
      <c r="FU1231" s="91"/>
      <c r="FV1231" s="91"/>
      <c r="FW1231" s="91"/>
      <c r="FX1231" s="91"/>
      <c r="FY1231" s="91"/>
      <c r="FZ1231" s="91"/>
      <c r="GA1231" s="91"/>
      <c r="GB1231" s="91"/>
      <c r="GC1231" s="91"/>
      <c r="GD1231" s="91"/>
      <c r="GE1231" s="91"/>
      <c r="GF1231" s="91"/>
      <c r="GG1231" s="91"/>
      <c r="GH1231" s="91"/>
      <c r="GI1231" s="91"/>
      <c r="GJ1231" s="91"/>
      <c r="GK1231" s="91"/>
      <c r="GL1231" s="91"/>
      <c r="GM1231" s="91"/>
      <c r="GN1231" s="91"/>
      <c r="GO1231" s="91"/>
      <c r="GP1231" s="91"/>
      <c r="GQ1231" s="91"/>
      <c r="GR1231" s="91"/>
      <c r="GS1231" s="91"/>
      <c r="GT1231" s="91"/>
      <c r="GU1231" s="91"/>
      <c r="GV1231" s="91"/>
      <c r="GW1231" s="91"/>
      <c r="GX1231" s="91"/>
      <c r="GY1231" s="91"/>
    </row>
    <row r="1232" spans="1:207" s="91" customFormat="1" ht="30" customHeight="1" x14ac:dyDescent="0.25">
      <c r="A1232" s="383">
        <v>870</v>
      </c>
      <c r="B1232" s="370" t="s">
        <v>1426</v>
      </c>
      <c r="C1232" s="378">
        <v>1946</v>
      </c>
      <c r="D1232" s="374" t="s">
        <v>201</v>
      </c>
      <c r="E1232" s="374" t="s">
        <v>20</v>
      </c>
      <c r="F1232" s="394">
        <v>3</v>
      </c>
      <c r="G1232" s="394">
        <v>2</v>
      </c>
      <c r="H1232" s="405">
        <v>1432.8</v>
      </c>
      <c r="I1232" s="405">
        <v>263.5</v>
      </c>
      <c r="J1232" s="405">
        <v>624</v>
      </c>
      <c r="K1232" s="257">
        <f>SUM(L1232:O1232)</f>
        <v>19972.259999999998</v>
      </c>
      <c r="L1232" s="39">
        <v>0</v>
      </c>
      <c r="M1232" s="39">
        <v>0</v>
      </c>
      <c r="N1232" s="39">
        <v>0</v>
      </c>
      <c r="O1232" s="249">
        <f>'[1]Прод. прилож (2)'!$D$898</f>
        <v>19972.259999999998</v>
      </c>
      <c r="P1232" s="41">
        <v>3924.9999999999995</v>
      </c>
      <c r="Q1232" s="257">
        <v>9673</v>
      </c>
      <c r="R1232" s="251" t="s">
        <v>92</v>
      </c>
    </row>
    <row r="1233" spans="1:207" s="91" customFormat="1" ht="30" customHeight="1" x14ac:dyDescent="0.25">
      <c r="A1233" s="384"/>
      <c r="B1233" s="371"/>
      <c r="C1233" s="379"/>
      <c r="D1233" s="375"/>
      <c r="E1233" s="375"/>
      <c r="F1233" s="395"/>
      <c r="G1233" s="395"/>
      <c r="H1233" s="406"/>
      <c r="I1233" s="406"/>
      <c r="J1233" s="406"/>
      <c r="K1233" s="257">
        <f>SUM(L1233:O1233)</f>
        <v>5723739.9999999991</v>
      </c>
      <c r="L1233" s="185">
        <v>0</v>
      </c>
      <c r="M1233" s="185">
        <v>0</v>
      </c>
      <c r="N1233" s="185">
        <v>0</v>
      </c>
      <c r="O1233" s="249">
        <f>'[1]Прод. прилож (2)'!$D$1558</f>
        <v>5723739.9999999991</v>
      </c>
      <c r="P1233" s="41">
        <f>K1233/H1232</f>
        <v>3994.7934115019539</v>
      </c>
      <c r="Q1233" s="41">
        <v>9673</v>
      </c>
      <c r="R1233" s="251" t="s">
        <v>93</v>
      </c>
      <c r="S1233" s="92"/>
    </row>
    <row r="1234" spans="1:207" s="15" customFormat="1" ht="30" customHeight="1" x14ac:dyDescent="0.25">
      <c r="A1234" s="171">
        <v>871</v>
      </c>
      <c r="B1234" s="245" t="s">
        <v>1188</v>
      </c>
      <c r="C1234" s="247">
        <v>1973</v>
      </c>
      <c r="D1234" s="241" t="s">
        <v>201</v>
      </c>
      <c r="E1234" s="241" t="s">
        <v>20</v>
      </c>
      <c r="F1234" s="248">
        <v>4</v>
      </c>
      <c r="G1234" s="248">
        <v>3</v>
      </c>
      <c r="H1234" s="41">
        <v>1697.3</v>
      </c>
      <c r="I1234" s="130">
        <v>182.7</v>
      </c>
      <c r="J1234" s="39">
        <v>83.2</v>
      </c>
      <c r="K1234" s="257">
        <f t="shared" ref="K1234" si="372">SUM(L1234:O1234)</f>
        <v>3894704.8</v>
      </c>
      <c r="L1234" s="249">
        <v>0</v>
      </c>
      <c r="M1234" s="249">
        <v>0</v>
      </c>
      <c r="N1234" s="249">
        <v>0</v>
      </c>
      <c r="O1234" s="39">
        <f>'[1]Прод. прилож (2)'!$D$899</f>
        <v>3894704.8</v>
      </c>
      <c r="P1234" s="249">
        <f t="shared" ref="P1234" si="373">K1234/H1234</f>
        <v>2294.647263300536</v>
      </c>
      <c r="Q1234" s="41">
        <v>9673</v>
      </c>
      <c r="R1234" s="57" t="s">
        <v>92</v>
      </c>
      <c r="S1234" s="92"/>
      <c r="T1234" s="91"/>
      <c r="U1234" s="91"/>
      <c r="V1234" s="91"/>
      <c r="W1234" s="91"/>
      <c r="X1234" s="91"/>
      <c r="Y1234" s="91"/>
      <c r="Z1234" s="91"/>
      <c r="AA1234" s="91"/>
      <c r="AB1234" s="91"/>
      <c r="AC1234" s="91"/>
      <c r="AD1234" s="91"/>
      <c r="AE1234" s="91"/>
      <c r="AF1234" s="91"/>
      <c r="AG1234" s="91"/>
      <c r="AH1234" s="91"/>
      <c r="AI1234" s="91"/>
      <c r="AJ1234" s="91"/>
      <c r="AK1234" s="91"/>
      <c r="AL1234" s="91"/>
      <c r="AM1234" s="91"/>
      <c r="AN1234" s="91"/>
      <c r="AO1234" s="91"/>
      <c r="AP1234" s="91"/>
      <c r="AQ1234" s="91"/>
      <c r="AR1234" s="91"/>
      <c r="AS1234" s="91"/>
      <c r="AT1234" s="91"/>
      <c r="AU1234" s="91"/>
      <c r="AV1234" s="91"/>
      <c r="AW1234" s="91"/>
      <c r="AX1234" s="91"/>
      <c r="AY1234" s="91"/>
      <c r="AZ1234" s="91"/>
      <c r="BA1234" s="91"/>
      <c r="BB1234" s="91"/>
      <c r="BC1234" s="91"/>
      <c r="BD1234" s="91"/>
      <c r="BE1234" s="91"/>
      <c r="BF1234" s="91"/>
      <c r="BG1234" s="91"/>
      <c r="BH1234" s="91"/>
      <c r="BI1234" s="91"/>
      <c r="BJ1234" s="91"/>
      <c r="BK1234" s="91"/>
      <c r="BL1234" s="91"/>
      <c r="BM1234" s="91"/>
      <c r="BN1234" s="91"/>
      <c r="BO1234" s="91"/>
      <c r="BP1234" s="91"/>
      <c r="BQ1234" s="91"/>
      <c r="BR1234" s="91"/>
      <c r="BS1234" s="91"/>
      <c r="BT1234" s="91"/>
      <c r="BU1234" s="91"/>
      <c r="BV1234" s="91"/>
      <c r="BW1234" s="91"/>
      <c r="BX1234" s="91"/>
      <c r="BY1234" s="91"/>
      <c r="BZ1234" s="91"/>
      <c r="CA1234" s="91"/>
      <c r="CB1234" s="91"/>
      <c r="CC1234" s="91"/>
      <c r="CD1234" s="91"/>
      <c r="CE1234" s="91"/>
      <c r="CF1234" s="91"/>
      <c r="CG1234" s="91"/>
      <c r="CH1234" s="91"/>
      <c r="CI1234" s="91"/>
      <c r="CJ1234" s="91"/>
      <c r="CK1234" s="91"/>
      <c r="CL1234" s="91"/>
      <c r="CM1234" s="91"/>
      <c r="CN1234" s="91"/>
      <c r="CO1234" s="91"/>
      <c r="CP1234" s="91"/>
      <c r="CQ1234" s="91"/>
      <c r="CR1234" s="91"/>
      <c r="CS1234" s="91"/>
      <c r="CT1234" s="91"/>
      <c r="CU1234" s="91"/>
      <c r="CV1234" s="91"/>
      <c r="CW1234" s="91"/>
      <c r="CX1234" s="91"/>
      <c r="CY1234" s="91"/>
      <c r="CZ1234" s="91"/>
      <c r="DA1234" s="91"/>
      <c r="DB1234" s="91"/>
      <c r="DC1234" s="91"/>
      <c r="DD1234" s="91"/>
      <c r="DE1234" s="91"/>
      <c r="DF1234" s="91"/>
      <c r="DG1234" s="91"/>
      <c r="DH1234" s="91"/>
      <c r="DI1234" s="91"/>
      <c r="DJ1234" s="91"/>
      <c r="DK1234" s="91"/>
      <c r="DL1234" s="91"/>
      <c r="DM1234" s="91"/>
      <c r="DN1234" s="91"/>
      <c r="DO1234" s="91"/>
      <c r="DP1234" s="91"/>
      <c r="DQ1234" s="91"/>
      <c r="DR1234" s="91"/>
      <c r="DS1234" s="91"/>
      <c r="DT1234" s="91"/>
      <c r="DU1234" s="91"/>
      <c r="DV1234" s="91"/>
      <c r="DW1234" s="91"/>
      <c r="DX1234" s="91"/>
      <c r="DY1234" s="91"/>
      <c r="DZ1234" s="91"/>
      <c r="EA1234" s="91"/>
      <c r="EB1234" s="91"/>
      <c r="EC1234" s="91"/>
      <c r="ED1234" s="91"/>
      <c r="EE1234" s="91"/>
      <c r="EF1234" s="91"/>
      <c r="EG1234" s="91"/>
      <c r="EH1234" s="91"/>
      <c r="EI1234" s="91"/>
      <c r="EJ1234" s="91"/>
      <c r="EK1234" s="91"/>
      <c r="EL1234" s="91"/>
      <c r="EM1234" s="91"/>
      <c r="EN1234" s="91"/>
      <c r="EO1234" s="91"/>
      <c r="EP1234" s="91"/>
      <c r="EQ1234" s="91"/>
      <c r="ER1234" s="91"/>
      <c r="ES1234" s="91"/>
      <c r="ET1234" s="91"/>
      <c r="EU1234" s="91"/>
      <c r="EV1234" s="91"/>
      <c r="EW1234" s="91"/>
      <c r="EX1234" s="91"/>
      <c r="EY1234" s="91"/>
      <c r="EZ1234" s="91"/>
      <c r="FA1234" s="91"/>
      <c r="FB1234" s="91"/>
      <c r="FC1234" s="91"/>
      <c r="FD1234" s="91"/>
      <c r="FE1234" s="91"/>
      <c r="FF1234" s="91"/>
      <c r="FG1234" s="91"/>
      <c r="FH1234" s="91"/>
      <c r="FI1234" s="91"/>
      <c r="FJ1234" s="91"/>
      <c r="FK1234" s="91"/>
      <c r="FL1234" s="91"/>
      <c r="FM1234" s="91"/>
      <c r="FN1234" s="91"/>
      <c r="FO1234" s="91"/>
      <c r="FP1234" s="91"/>
      <c r="FQ1234" s="91"/>
      <c r="FR1234" s="91"/>
      <c r="FS1234" s="91"/>
      <c r="FT1234" s="91"/>
      <c r="FU1234" s="91"/>
      <c r="FV1234" s="91"/>
      <c r="FW1234" s="91"/>
      <c r="FX1234" s="91"/>
      <c r="FY1234" s="91"/>
      <c r="FZ1234" s="91"/>
      <c r="GA1234" s="91"/>
      <c r="GB1234" s="91"/>
      <c r="GC1234" s="91"/>
      <c r="GD1234" s="91"/>
      <c r="GE1234" s="91"/>
      <c r="GF1234" s="91"/>
      <c r="GG1234" s="91"/>
      <c r="GH1234" s="91"/>
      <c r="GI1234" s="91"/>
      <c r="GJ1234" s="91"/>
      <c r="GK1234" s="91"/>
      <c r="GL1234" s="91"/>
      <c r="GM1234" s="91"/>
      <c r="GN1234" s="91"/>
      <c r="GO1234" s="91"/>
      <c r="GP1234" s="91"/>
      <c r="GQ1234" s="91"/>
      <c r="GR1234" s="91"/>
      <c r="GS1234" s="91"/>
      <c r="GT1234" s="91"/>
      <c r="GU1234" s="91"/>
      <c r="GV1234" s="91"/>
      <c r="GW1234" s="91"/>
      <c r="GX1234" s="91"/>
      <c r="GY1234" s="91"/>
    </row>
    <row r="1235" spans="1:207" s="15" customFormat="1" ht="30" customHeight="1" x14ac:dyDescent="0.25">
      <c r="A1235" s="383">
        <v>872</v>
      </c>
      <c r="B1235" s="370" t="s">
        <v>572</v>
      </c>
      <c r="C1235" s="403">
        <v>1963</v>
      </c>
      <c r="D1235" s="374" t="s">
        <v>201</v>
      </c>
      <c r="E1235" s="403" t="s">
        <v>20</v>
      </c>
      <c r="F1235" s="413">
        <v>2</v>
      </c>
      <c r="G1235" s="413">
        <v>1</v>
      </c>
      <c r="H1235" s="415">
        <f>I1235+J1235</f>
        <v>275.99</v>
      </c>
      <c r="I1235" s="417">
        <v>0</v>
      </c>
      <c r="J1235" s="415">
        <v>275.99</v>
      </c>
      <c r="K1235" s="257">
        <f t="shared" si="364"/>
        <v>14375.39</v>
      </c>
      <c r="L1235" s="249">
        <v>0</v>
      </c>
      <c r="M1235" s="249">
        <v>0</v>
      </c>
      <c r="N1235" s="249">
        <v>0</v>
      </c>
      <c r="O1235" s="39">
        <f>'[1]Прод. прилож (2)'!$D$900</f>
        <v>14375.39</v>
      </c>
      <c r="P1235" s="249">
        <f t="shared" si="371"/>
        <v>52.086633573680203</v>
      </c>
      <c r="Q1235" s="41">
        <v>9673</v>
      </c>
      <c r="R1235" s="57" t="s">
        <v>92</v>
      </c>
      <c r="S1235" s="53"/>
      <c r="T1235" s="16"/>
    </row>
    <row r="1236" spans="1:207" s="15" customFormat="1" ht="30" customHeight="1" x14ac:dyDescent="0.25">
      <c r="A1236" s="384"/>
      <c r="B1236" s="371"/>
      <c r="C1236" s="404"/>
      <c r="D1236" s="375"/>
      <c r="E1236" s="404"/>
      <c r="F1236" s="414"/>
      <c r="G1236" s="414"/>
      <c r="H1236" s="416"/>
      <c r="I1236" s="418"/>
      <c r="J1236" s="416"/>
      <c r="K1236" s="257">
        <f t="shared" si="364"/>
        <v>2740452</v>
      </c>
      <c r="L1236" s="185">
        <v>0</v>
      </c>
      <c r="M1236" s="185">
        <v>0</v>
      </c>
      <c r="N1236" s="185">
        <v>0</v>
      </c>
      <c r="O1236" s="39">
        <f>'[1]Прод. прилож (2)'!$D$1559</f>
        <v>2740452</v>
      </c>
      <c r="P1236" s="249">
        <f>K1236/H1235</f>
        <v>9929.5336787564756</v>
      </c>
      <c r="Q1236" s="41">
        <v>9673</v>
      </c>
      <c r="R1236" s="57" t="s">
        <v>93</v>
      </c>
      <c r="S1236" s="53"/>
      <c r="T1236" s="16"/>
    </row>
    <row r="1237" spans="1:207" s="15" customFormat="1" ht="30" customHeight="1" x14ac:dyDescent="0.25">
      <c r="A1237" s="383">
        <v>873</v>
      </c>
      <c r="B1237" s="370" t="s">
        <v>573</v>
      </c>
      <c r="C1237" s="403">
        <v>1963</v>
      </c>
      <c r="D1237" s="374" t="s">
        <v>201</v>
      </c>
      <c r="E1237" s="403" t="s">
        <v>20</v>
      </c>
      <c r="F1237" s="413">
        <v>2</v>
      </c>
      <c r="G1237" s="413">
        <v>1</v>
      </c>
      <c r="H1237" s="415">
        <v>272</v>
      </c>
      <c r="I1237" s="417">
        <v>83.1</v>
      </c>
      <c r="J1237" s="415">
        <v>188.9</v>
      </c>
      <c r="K1237" s="257">
        <f t="shared" si="364"/>
        <v>14375.39</v>
      </c>
      <c r="L1237" s="249">
        <v>0</v>
      </c>
      <c r="M1237" s="249">
        <v>0</v>
      </c>
      <c r="N1237" s="249">
        <v>0</v>
      </c>
      <c r="O1237" s="39">
        <f>'[1]Прод. прилож (2)'!$D$901</f>
        <v>14375.39</v>
      </c>
      <c r="P1237" s="249">
        <f t="shared" si="371"/>
        <v>52.850698529411765</v>
      </c>
      <c r="Q1237" s="41">
        <v>9673</v>
      </c>
      <c r="R1237" s="57" t="s">
        <v>92</v>
      </c>
      <c r="S1237" s="46"/>
    </row>
    <row r="1238" spans="1:207" s="15" customFormat="1" ht="30" customHeight="1" x14ac:dyDescent="0.25">
      <c r="A1238" s="384"/>
      <c r="B1238" s="371"/>
      <c r="C1238" s="404"/>
      <c r="D1238" s="375"/>
      <c r="E1238" s="404"/>
      <c r="F1238" s="414"/>
      <c r="G1238" s="414"/>
      <c r="H1238" s="416"/>
      <c r="I1238" s="418"/>
      <c r="J1238" s="416"/>
      <c r="K1238" s="257">
        <f t="shared" si="364"/>
        <v>4075808</v>
      </c>
      <c r="L1238" s="185">
        <v>0</v>
      </c>
      <c r="M1238" s="185">
        <v>0</v>
      </c>
      <c r="N1238" s="185">
        <v>0</v>
      </c>
      <c r="O1238" s="39">
        <f>'[1]Прод. прилож (2)'!$D$1560</f>
        <v>4075808</v>
      </c>
      <c r="P1238" s="249">
        <f>K1238/H1237</f>
        <v>14984.588235294117</v>
      </c>
      <c r="Q1238" s="41">
        <v>9673</v>
      </c>
      <c r="R1238" s="57" t="s">
        <v>93</v>
      </c>
      <c r="S1238" s="46"/>
    </row>
    <row r="1239" spans="1:207" s="15" customFormat="1" ht="30" customHeight="1" x14ac:dyDescent="0.25">
      <c r="A1239" s="171">
        <v>874</v>
      </c>
      <c r="B1239" s="245" t="s">
        <v>574</v>
      </c>
      <c r="C1239" s="47">
        <v>1950</v>
      </c>
      <c r="D1239" s="241" t="s">
        <v>201</v>
      </c>
      <c r="E1239" s="47" t="s">
        <v>20</v>
      </c>
      <c r="F1239" s="26">
        <v>2</v>
      </c>
      <c r="G1239" s="26">
        <v>1</v>
      </c>
      <c r="H1239" s="39">
        <f t="shared" ref="H1239:H1245" si="374">I1239+J1239</f>
        <v>530.6</v>
      </c>
      <c r="I1239" s="124">
        <v>0</v>
      </c>
      <c r="J1239" s="39">
        <v>530.6</v>
      </c>
      <c r="K1239" s="257">
        <f t="shared" si="364"/>
        <v>2224343</v>
      </c>
      <c r="L1239" s="249">
        <v>0</v>
      </c>
      <c r="M1239" s="249">
        <v>0</v>
      </c>
      <c r="N1239" s="249">
        <v>0</v>
      </c>
      <c r="O1239" s="39">
        <f>'[1]Прод. прилож (2)'!$D$306</f>
        <v>2224343</v>
      </c>
      <c r="P1239" s="249">
        <f t="shared" si="371"/>
        <v>4192.1277798718429</v>
      </c>
      <c r="Q1239" s="41">
        <v>9673</v>
      </c>
      <c r="R1239" s="57" t="s">
        <v>91</v>
      </c>
      <c r="S1239" s="147"/>
    </row>
    <row r="1240" spans="1:207" s="15" customFormat="1" ht="30" customHeight="1" x14ac:dyDescent="0.25">
      <c r="A1240" s="171">
        <v>875</v>
      </c>
      <c r="B1240" s="245" t="s">
        <v>575</v>
      </c>
      <c r="C1240" s="47">
        <v>1950</v>
      </c>
      <c r="D1240" s="241" t="s">
        <v>201</v>
      </c>
      <c r="E1240" s="47" t="s">
        <v>20</v>
      </c>
      <c r="F1240" s="26">
        <v>2</v>
      </c>
      <c r="G1240" s="26">
        <v>1</v>
      </c>
      <c r="H1240" s="39">
        <f t="shared" si="374"/>
        <v>501.5</v>
      </c>
      <c r="I1240" s="124">
        <v>0</v>
      </c>
      <c r="J1240" s="39">
        <v>501.5</v>
      </c>
      <c r="K1240" s="257">
        <f t="shared" si="364"/>
        <v>2296287.1800000002</v>
      </c>
      <c r="L1240" s="249">
        <v>0</v>
      </c>
      <c r="M1240" s="249">
        <v>0</v>
      </c>
      <c r="N1240" s="249">
        <v>0</v>
      </c>
      <c r="O1240" s="39">
        <f>'[1]Прод. прилож (2)'!$D$902</f>
        <v>2296287.1800000002</v>
      </c>
      <c r="P1240" s="249">
        <f t="shared" si="371"/>
        <v>4578.8378464606185</v>
      </c>
      <c r="Q1240" s="41">
        <v>9673</v>
      </c>
      <c r="R1240" s="57" t="s">
        <v>92</v>
      </c>
      <c r="S1240" s="46"/>
    </row>
    <row r="1241" spans="1:207" s="15" customFormat="1" ht="30" customHeight="1" x14ac:dyDescent="0.25">
      <c r="A1241" s="331">
        <v>876</v>
      </c>
      <c r="B1241" s="245" t="s">
        <v>576</v>
      </c>
      <c r="C1241" s="47">
        <v>1950</v>
      </c>
      <c r="D1241" s="241" t="s">
        <v>201</v>
      </c>
      <c r="E1241" s="47" t="s">
        <v>20</v>
      </c>
      <c r="F1241" s="26">
        <v>2</v>
      </c>
      <c r="G1241" s="26">
        <v>2</v>
      </c>
      <c r="H1241" s="39">
        <f t="shared" si="374"/>
        <v>849.32</v>
      </c>
      <c r="I1241" s="124">
        <v>0</v>
      </c>
      <c r="J1241" s="39">
        <v>849.32</v>
      </c>
      <c r="K1241" s="257">
        <f t="shared" si="364"/>
        <v>3076303.04</v>
      </c>
      <c r="L1241" s="249">
        <v>0</v>
      </c>
      <c r="M1241" s="249">
        <v>0</v>
      </c>
      <c r="N1241" s="249">
        <v>0</v>
      </c>
      <c r="O1241" s="39">
        <f>'[1]Прод. прилож (2)'!$D$903</f>
        <v>3076303.04</v>
      </c>
      <c r="P1241" s="249">
        <f t="shared" si="371"/>
        <v>3622.0777092262042</v>
      </c>
      <c r="Q1241" s="41">
        <v>9673</v>
      </c>
      <c r="R1241" s="57" t="s">
        <v>92</v>
      </c>
      <c r="S1241" s="46"/>
    </row>
    <row r="1242" spans="1:207" s="15" customFormat="1" ht="30" customHeight="1" x14ac:dyDescent="0.25">
      <c r="A1242" s="331">
        <v>877</v>
      </c>
      <c r="B1242" s="317" t="s">
        <v>577</v>
      </c>
      <c r="C1242" s="47">
        <v>1950</v>
      </c>
      <c r="D1242" s="308" t="s">
        <v>201</v>
      </c>
      <c r="E1242" s="47" t="s">
        <v>20</v>
      </c>
      <c r="F1242" s="26">
        <v>2</v>
      </c>
      <c r="G1242" s="26">
        <v>1</v>
      </c>
      <c r="H1242" s="39">
        <f t="shared" si="374"/>
        <v>505.31</v>
      </c>
      <c r="I1242" s="124">
        <v>0</v>
      </c>
      <c r="J1242" s="39">
        <v>505.31</v>
      </c>
      <c r="K1242" s="321">
        <f t="shared" si="364"/>
        <v>2072144.82</v>
      </c>
      <c r="L1242" s="324">
        <v>0</v>
      </c>
      <c r="M1242" s="324">
        <v>0</v>
      </c>
      <c r="N1242" s="324">
        <v>0</v>
      </c>
      <c r="O1242" s="39">
        <f>'[1]Прод. прилож (2)'!$D$307</f>
        <v>2072144.82</v>
      </c>
      <c r="P1242" s="324">
        <f t="shared" si="371"/>
        <v>4100.739783499238</v>
      </c>
      <c r="Q1242" s="41">
        <v>9673</v>
      </c>
      <c r="R1242" s="57" t="s">
        <v>91</v>
      </c>
      <c r="S1242" s="137"/>
    </row>
    <row r="1243" spans="1:207" s="14" customFormat="1" ht="30" customHeight="1" x14ac:dyDescent="0.25">
      <c r="A1243" s="273">
        <v>878</v>
      </c>
      <c r="B1243" s="267" t="s">
        <v>578</v>
      </c>
      <c r="C1243" s="276">
        <v>1950</v>
      </c>
      <c r="D1243" s="275" t="s">
        <v>201</v>
      </c>
      <c r="E1243" s="276" t="s">
        <v>20</v>
      </c>
      <c r="F1243" s="287">
        <v>2</v>
      </c>
      <c r="G1243" s="287">
        <v>2</v>
      </c>
      <c r="H1243" s="289">
        <f t="shared" si="374"/>
        <v>805.37</v>
      </c>
      <c r="I1243" s="291">
        <v>0</v>
      </c>
      <c r="J1243" s="289">
        <v>805.37</v>
      </c>
      <c r="K1243" s="298">
        <f t="shared" si="364"/>
        <v>2858756.98</v>
      </c>
      <c r="L1243" s="293">
        <v>0</v>
      </c>
      <c r="M1243" s="293">
        <v>0</v>
      </c>
      <c r="N1243" s="293">
        <v>0</v>
      </c>
      <c r="O1243" s="289">
        <f>'[1]Прод. прилож (2)'!$D$904</f>
        <v>2858756.98</v>
      </c>
      <c r="P1243" s="293">
        <f t="shared" si="371"/>
        <v>3549.6194047456447</v>
      </c>
      <c r="Q1243" s="278">
        <v>9673</v>
      </c>
      <c r="R1243" s="296" t="s">
        <v>92</v>
      </c>
      <c r="S1243" s="17"/>
      <c r="T1243" s="17"/>
    </row>
    <row r="1244" spans="1:207" s="15" customFormat="1" ht="30" customHeight="1" x14ac:dyDescent="0.25">
      <c r="A1244" s="331">
        <v>879</v>
      </c>
      <c r="B1244" s="245" t="s">
        <v>579</v>
      </c>
      <c r="C1244" s="47">
        <v>1959</v>
      </c>
      <c r="D1244" s="241" t="s">
        <v>201</v>
      </c>
      <c r="E1244" s="47" t="s">
        <v>20</v>
      </c>
      <c r="F1244" s="247">
        <v>2</v>
      </c>
      <c r="G1244" s="247">
        <v>1</v>
      </c>
      <c r="H1244" s="39">
        <f t="shared" si="374"/>
        <v>282.8</v>
      </c>
      <c r="I1244" s="39">
        <v>0</v>
      </c>
      <c r="J1244" s="39">
        <v>282.8</v>
      </c>
      <c r="K1244" s="257">
        <f t="shared" si="364"/>
        <v>50000</v>
      </c>
      <c r="L1244" s="249">
        <v>0</v>
      </c>
      <c r="M1244" s="249">
        <v>0</v>
      </c>
      <c r="N1244" s="249">
        <v>0</v>
      </c>
      <c r="O1244" s="39">
        <f>'[1]Прод. прилож (2)'!$D$1561</f>
        <v>50000</v>
      </c>
      <c r="P1244" s="249">
        <f t="shared" si="371"/>
        <v>176.80339462517679</v>
      </c>
      <c r="Q1244" s="41">
        <v>9673</v>
      </c>
      <c r="R1244" s="57" t="s">
        <v>93</v>
      </c>
      <c r="S1244" s="53"/>
      <c r="T1244" s="16"/>
    </row>
    <row r="1245" spans="1:207" s="15" customFormat="1" ht="30" customHeight="1" x14ac:dyDescent="0.25">
      <c r="A1245" s="383">
        <v>880</v>
      </c>
      <c r="B1245" s="370" t="s">
        <v>580</v>
      </c>
      <c r="C1245" s="403">
        <v>1964</v>
      </c>
      <c r="D1245" s="374" t="s">
        <v>201</v>
      </c>
      <c r="E1245" s="403" t="s">
        <v>20</v>
      </c>
      <c r="F1245" s="413">
        <v>2</v>
      </c>
      <c r="G1245" s="413">
        <v>1</v>
      </c>
      <c r="H1245" s="415">
        <f t="shared" si="374"/>
        <v>280.8</v>
      </c>
      <c r="I1245" s="417">
        <v>0</v>
      </c>
      <c r="J1245" s="415">
        <v>280.8</v>
      </c>
      <c r="K1245" s="257">
        <f t="shared" si="364"/>
        <v>15231.53</v>
      </c>
      <c r="L1245" s="249">
        <v>0</v>
      </c>
      <c r="M1245" s="249">
        <v>0</v>
      </c>
      <c r="N1245" s="249">
        <v>0</v>
      </c>
      <c r="O1245" s="39">
        <f>'[1]Прод. прилож (2)'!$D$905</f>
        <v>15231.53</v>
      </c>
      <c r="P1245" s="249">
        <f t="shared" si="371"/>
        <v>54.243340455840453</v>
      </c>
      <c r="Q1245" s="41">
        <v>9673</v>
      </c>
      <c r="R1245" s="57" t="s">
        <v>92</v>
      </c>
      <c r="S1245" s="46"/>
    </row>
    <row r="1246" spans="1:207" s="15" customFormat="1" ht="30" customHeight="1" x14ac:dyDescent="0.25">
      <c r="A1246" s="384"/>
      <c r="B1246" s="371"/>
      <c r="C1246" s="404"/>
      <c r="D1246" s="375"/>
      <c r="E1246" s="404"/>
      <c r="F1246" s="414"/>
      <c r="G1246" s="414"/>
      <c r="H1246" s="416"/>
      <c r="I1246" s="418"/>
      <c r="J1246" s="416"/>
      <c r="K1246" s="257">
        <f t="shared" si="364"/>
        <v>2162250</v>
      </c>
      <c r="L1246" s="185">
        <v>0</v>
      </c>
      <c r="M1246" s="185">
        <v>0</v>
      </c>
      <c r="N1246" s="185">
        <v>0</v>
      </c>
      <c r="O1246" s="39">
        <f>'[1]Прод. прилож (2)'!$D$1562</f>
        <v>2162250</v>
      </c>
      <c r="P1246" s="249">
        <f>K1246/H1245</f>
        <v>7700.3205128205127</v>
      </c>
      <c r="Q1246" s="41">
        <v>9673</v>
      </c>
      <c r="R1246" s="57" t="s">
        <v>93</v>
      </c>
      <c r="S1246" s="46"/>
    </row>
    <row r="1247" spans="1:207" s="15" customFormat="1" ht="30" customHeight="1" x14ac:dyDescent="0.25">
      <c r="A1247" s="171">
        <v>981</v>
      </c>
      <c r="B1247" s="245" t="s">
        <v>1106</v>
      </c>
      <c r="C1247" s="247">
        <v>1959</v>
      </c>
      <c r="D1247" s="241" t="s">
        <v>201</v>
      </c>
      <c r="E1247" s="241" t="s">
        <v>20</v>
      </c>
      <c r="F1247" s="248">
        <v>2</v>
      </c>
      <c r="G1247" s="248">
        <v>1</v>
      </c>
      <c r="H1247" s="41">
        <v>272.27</v>
      </c>
      <c r="I1247" s="130">
        <v>77.84</v>
      </c>
      <c r="J1247" s="39">
        <v>194.43</v>
      </c>
      <c r="K1247" s="257">
        <f t="shared" si="364"/>
        <v>1918204.72</v>
      </c>
      <c r="L1247" s="39">
        <v>0</v>
      </c>
      <c r="M1247" s="39">
        <v>0</v>
      </c>
      <c r="N1247" s="39">
        <v>0</v>
      </c>
      <c r="O1247" s="249">
        <f>'[1]Прод. прилож (2)'!$D$906</f>
        <v>1918204.72</v>
      </c>
      <c r="P1247" s="41">
        <f>O1247/H1247</f>
        <v>7045.2298086458295</v>
      </c>
      <c r="Q1247" s="257">
        <v>9673</v>
      </c>
      <c r="R1247" s="251" t="s">
        <v>92</v>
      </c>
      <c r="S1247" s="92"/>
      <c r="T1247" s="91"/>
      <c r="U1247" s="91"/>
      <c r="V1247" s="91"/>
      <c r="W1247" s="91"/>
      <c r="X1247" s="91"/>
      <c r="Y1247" s="91"/>
      <c r="Z1247" s="91"/>
      <c r="AA1247" s="91"/>
      <c r="AB1247" s="91"/>
      <c r="AC1247" s="91"/>
      <c r="AD1247" s="91"/>
      <c r="AE1247" s="91"/>
      <c r="AF1247" s="91"/>
      <c r="AG1247" s="91"/>
      <c r="AH1247" s="91"/>
      <c r="AI1247" s="91"/>
      <c r="AJ1247" s="91"/>
      <c r="AK1247" s="91"/>
      <c r="AL1247" s="91"/>
      <c r="AM1247" s="91"/>
      <c r="AN1247" s="91"/>
      <c r="AO1247" s="91"/>
      <c r="AP1247" s="91"/>
      <c r="AQ1247" s="91"/>
      <c r="AR1247" s="91"/>
      <c r="AS1247" s="91"/>
      <c r="AT1247" s="91"/>
      <c r="AU1247" s="91"/>
      <c r="AV1247" s="91"/>
      <c r="AW1247" s="91"/>
      <c r="AX1247" s="91"/>
      <c r="AY1247" s="91"/>
      <c r="AZ1247" s="91"/>
      <c r="BA1247" s="91"/>
      <c r="BB1247" s="91"/>
      <c r="BC1247" s="91"/>
      <c r="BD1247" s="91"/>
      <c r="BE1247" s="91"/>
      <c r="BF1247" s="91"/>
      <c r="BG1247" s="91"/>
      <c r="BH1247" s="91"/>
      <c r="BI1247" s="91"/>
      <c r="BJ1247" s="91"/>
      <c r="BK1247" s="91"/>
      <c r="BL1247" s="91"/>
      <c r="BM1247" s="91"/>
      <c r="BN1247" s="91"/>
      <c r="BO1247" s="91"/>
      <c r="BP1247" s="91"/>
      <c r="BQ1247" s="91"/>
      <c r="BR1247" s="91"/>
      <c r="BS1247" s="91"/>
      <c r="BT1247" s="91"/>
      <c r="BU1247" s="91"/>
      <c r="BV1247" s="91"/>
      <c r="BW1247" s="91"/>
      <c r="BX1247" s="91"/>
      <c r="BY1247" s="91"/>
      <c r="BZ1247" s="91"/>
      <c r="CA1247" s="91"/>
      <c r="CB1247" s="91"/>
      <c r="CC1247" s="91"/>
      <c r="CD1247" s="91"/>
      <c r="CE1247" s="91"/>
      <c r="CF1247" s="91"/>
      <c r="CG1247" s="91"/>
      <c r="CH1247" s="91"/>
      <c r="CI1247" s="91"/>
      <c r="CJ1247" s="91"/>
      <c r="CK1247" s="91"/>
      <c r="CL1247" s="91"/>
      <c r="CM1247" s="91"/>
      <c r="CN1247" s="91"/>
      <c r="CO1247" s="91"/>
      <c r="CP1247" s="91"/>
      <c r="CQ1247" s="91"/>
      <c r="CR1247" s="91"/>
      <c r="CS1247" s="91"/>
      <c r="CT1247" s="91"/>
      <c r="CU1247" s="91"/>
      <c r="CV1247" s="91"/>
      <c r="CW1247" s="91"/>
      <c r="CX1247" s="91"/>
      <c r="CY1247" s="91"/>
      <c r="CZ1247" s="91"/>
      <c r="DA1247" s="91"/>
      <c r="DB1247" s="91"/>
      <c r="DC1247" s="91"/>
      <c r="DD1247" s="91"/>
      <c r="DE1247" s="91"/>
      <c r="DF1247" s="91"/>
      <c r="DG1247" s="91"/>
      <c r="DH1247" s="91"/>
      <c r="DI1247" s="91"/>
      <c r="DJ1247" s="91"/>
      <c r="DK1247" s="91"/>
      <c r="DL1247" s="91"/>
      <c r="DM1247" s="91"/>
      <c r="DN1247" s="91"/>
      <c r="DO1247" s="91"/>
      <c r="DP1247" s="91"/>
      <c r="DQ1247" s="91"/>
      <c r="DR1247" s="91"/>
      <c r="DS1247" s="91"/>
      <c r="DT1247" s="91"/>
      <c r="DU1247" s="91"/>
      <c r="DV1247" s="91"/>
      <c r="DW1247" s="91"/>
      <c r="DX1247" s="91"/>
      <c r="DY1247" s="91"/>
      <c r="DZ1247" s="91"/>
      <c r="EA1247" s="91"/>
      <c r="EB1247" s="91"/>
      <c r="EC1247" s="91"/>
      <c r="ED1247" s="91"/>
      <c r="EE1247" s="91"/>
      <c r="EF1247" s="91"/>
      <c r="EG1247" s="91"/>
      <c r="EH1247" s="91"/>
      <c r="EI1247" s="91"/>
      <c r="EJ1247" s="91"/>
      <c r="EK1247" s="91"/>
      <c r="EL1247" s="91"/>
      <c r="EM1247" s="91"/>
      <c r="EN1247" s="91"/>
      <c r="EO1247" s="91"/>
      <c r="EP1247" s="91"/>
      <c r="EQ1247" s="91"/>
      <c r="ER1247" s="91"/>
      <c r="ES1247" s="91"/>
      <c r="ET1247" s="91"/>
      <c r="EU1247" s="91"/>
      <c r="EV1247" s="91"/>
      <c r="EW1247" s="91"/>
      <c r="EX1247" s="91"/>
      <c r="EY1247" s="91"/>
      <c r="EZ1247" s="91"/>
      <c r="FA1247" s="91"/>
      <c r="FB1247" s="91"/>
      <c r="FC1247" s="91"/>
      <c r="FD1247" s="91"/>
      <c r="FE1247" s="91"/>
      <c r="FF1247" s="91"/>
      <c r="FG1247" s="91"/>
      <c r="FH1247" s="91"/>
      <c r="FI1247" s="91"/>
      <c r="FJ1247" s="91"/>
      <c r="FK1247" s="91"/>
      <c r="FL1247" s="91"/>
      <c r="FM1247" s="91"/>
      <c r="FN1247" s="91"/>
      <c r="FO1247" s="91"/>
      <c r="FP1247" s="91"/>
      <c r="FQ1247" s="91"/>
      <c r="FR1247" s="91"/>
      <c r="FS1247" s="91"/>
      <c r="FT1247" s="91"/>
      <c r="FU1247" s="91"/>
      <c r="FV1247" s="91"/>
      <c r="FW1247" s="91"/>
      <c r="FX1247" s="91"/>
      <c r="FY1247" s="91"/>
      <c r="FZ1247" s="91"/>
      <c r="GA1247" s="91"/>
      <c r="GB1247" s="91"/>
      <c r="GC1247" s="91"/>
      <c r="GD1247" s="91"/>
      <c r="GE1247" s="91"/>
      <c r="GF1247" s="91"/>
      <c r="GG1247" s="91"/>
      <c r="GH1247" s="91"/>
      <c r="GI1247" s="91"/>
      <c r="GJ1247" s="91"/>
      <c r="GK1247" s="91"/>
      <c r="GL1247" s="91"/>
      <c r="GM1247" s="91"/>
      <c r="GN1247" s="91"/>
      <c r="GO1247" s="91"/>
      <c r="GP1247" s="91"/>
      <c r="GQ1247" s="91"/>
      <c r="GR1247" s="91"/>
      <c r="GS1247" s="91"/>
      <c r="GT1247" s="91"/>
      <c r="GU1247" s="91"/>
      <c r="GV1247" s="91"/>
      <c r="GW1247" s="91"/>
      <c r="GX1247" s="91"/>
      <c r="GY1247" s="91"/>
    </row>
    <row r="1248" spans="1:207" s="15" customFormat="1" ht="30" customHeight="1" x14ac:dyDescent="0.25">
      <c r="A1248" s="171">
        <v>882</v>
      </c>
      <c r="B1248" s="245" t="s">
        <v>1107</v>
      </c>
      <c r="C1248" s="247">
        <v>1959</v>
      </c>
      <c r="D1248" s="241" t="s">
        <v>201</v>
      </c>
      <c r="E1248" s="241" t="s">
        <v>20</v>
      </c>
      <c r="F1248" s="248">
        <v>2</v>
      </c>
      <c r="G1248" s="248">
        <v>1</v>
      </c>
      <c r="H1248" s="41">
        <v>272.27</v>
      </c>
      <c r="I1248" s="130">
        <v>77.84</v>
      </c>
      <c r="J1248" s="39">
        <v>194.43</v>
      </c>
      <c r="K1248" s="257">
        <f t="shared" si="364"/>
        <v>1938543.69</v>
      </c>
      <c r="L1248" s="39">
        <v>0</v>
      </c>
      <c r="M1248" s="39">
        <v>0</v>
      </c>
      <c r="N1248" s="39">
        <v>0</v>
      </c>
      <c r="O1248" s="249">
        <f>'[1]Прод. прилож (2)'!$D$907</f>
        <v>1938543.69</v>
      </c>
      <c r="P1248" s="41">
        <f>O1248/H1248</f>
        <v>7119.931281448562</v>
      </c>
      <c r="Q1248" s="257">
        <v>9673</v>
      </c>
      <c r="R1248" s="251" t="s">
        <v>92</v>
      </c>
      <c r="S1248" s="92"/>
      <c r="T1248" s="91"/>
      <c r="U1248" s="91"/>
      <c r="V1248" s="91"/>
      <c r="W1248" s="91"/>
      <c r="X1248" s="91"/>
      <c r="Y1248" s="91"/>
      <c r="Z1248" s="91"/>
      <c r="AA1248" s="91"/>
      <c r="AB1248" s="91"/>
      <c r="AC1248" s="91"/>
      <c r="AD1248" s="91"/>
      <c r="AE1248" s="91"/>
      <c r="AF1248" s="91"/>
      <c r="AG1248" s="91"/>
      <c r="AH1248" s="91"/>
      <c r="AI1248" s="91"/>
      <c r="AJ1248" s="91"/>
      <c r="AK1248" s="91"/>
      <c r="AL1248" s="91"/>
      <c r="AM1248" s="91"/>
      <c r="AN1248" s="91"/>
      <c r="AO1248" s="91"/>
      <c r="AP1248" s="91"/>
      <c r="AQ1248" s="91"/>
      <c r="AR1248" s="91"/>
      <c r="AS1248" s="91"/>
      <c r="AT1248" s="91"/>
      <c r="AU1248" s="91"/>
      <c r="AV1248" s="91"/>
      <c r="AW1248" s="91"/>
      <c r="AX1248" s="91"/>
      <c r="AY1248" s="91"/>
      <c r="AZ1248" s="91"/>
      <c r="BA1248" s="91"/>
      <c r="BB1248" s="91"/>
      <c r="BC1248" s="91"/>
      <c r="BD1248" s="91"/>
      <c r="BE1248" s="91"/>
      <c r="BF1248" s="91"/>
      <c r="BG1248" s="91"/>
      <c r="BH1248" s="91"/>
      <c r="BI1248" s="91"/>
      <c r="BJ1248" s="91"/>
      <c r="BK1248" s="91"/>
      <c r="BL1248" s="91"/>
      <c r="BM1248" s="91"/>
      <c r="BN1248" s="91"/>
      <c r="BO1248" s="91"/>
      <c r="BP1248" s="91"/>
      <c r="BQ1248" s="91"/>
      <c r="BR1248" s="91"/>
      <c r="BS1248" s="91"/>
      <c r="BT1248" s="91"/>
      <c r="BU1248" s="91"/>
      <c r="BV1248" s="91"/>
      <c r="BW1248" s="91"/>
      <c r="BX1248" s="91"/>
      <c r="BY1248" s="91"/>
      <c r="BZ1248" s="91"/>
      <c r="CA1248" s="91"/>
      <c r="CB1248" s="91"/>
      <c r="CC1248" s="91"/>
      <c r="CD1248" s="91"/>
      <c r="CE1248" s="91"/>
      <c r="CF1248" s="91"/>
      <c r="CG1248" s="91"/>
      <c r="CH1248" s="91"/>
      <c r="CI1248" s="91"/>
      <c r="CJ1248" s="91"/>
      <c r="CK1248" s="91"/>
      <c r="CL1248" s="91"/>
      <c r="CM1248" s="91"/>
      <c r="CN1248" s="91"/>
      <c r="CO1248" s="91"/>
      <c r="CP1248" s="91"/>
      <c r="CQ1248" s="91"/>
      <c r="CR1248" s="91"/>
      <c r="CS1248" s="91"/>
      <c r="CT1248" s="91"/>
      <c r="CU1248" s="91"/>
      <c r="CV1248" s="91"/>
      <c r="CW1248" s="91"/>
      <c r="CX1248" s="91"/>
      <c r="CY1248" s="91"/>
      <c r="CZ1248" s="91"/>
      <c r="DA1248" s="91"/>
      <c r="DB1248" s="91"/>
      <c r="DC1248" s="91"/>
      <c r="DD1248" s="91"/>
      <c r="DE1248" s="91"/>
      <c r="DF1248" s="91"/>
      <c r="DG1248" s="91"/>
      <c r="DH1248" s="91"/>
      <c r="DI1248" s="91"/>
      <c r="DJ1248" s="91"/>
      <c r="DK1248" s="91"/>
      <c r="DL1248" s="91"/>
      <c r="DM1248" s="91"/>
      <c r="DN1248" s="91"/>
      <c r="DO1248" s="91"/>
      <c r="DP1248" s="91"/>
      <c r="DQ1248" s="91"/>
      <c r="DR1248" s="91"/>
      <c r="DS1248" s="91"/>
      <c r="DT1248" s="91"/>
      <c r="DU1248" s="91"/>
      <c r="DV1248" s="91"/>
      <c r="DW1248" s="91"/>
      <c r="DX1248" s="91"/>
      <c r="DY1248" s="91"/>
      <c r="DZ1248" s="91"/>
      <c r="EA1248" s="91"/>
      <c r="EB1248" s="91"/>
      <c r="EC1248" s="91"/>
      <c r="ED1248" s="91"/>
      <c r="EE1248" s="91"/>
      <c r="EF1248" s="91"/>
      <c r="EG1248" s="91"/>
      <c r="EH1248" s="91"/>
      <c r="EI1248" s="91"/>
      <c r="EJ1248" s="91"/>
      <c r="EK1248" s="91"/>
      <c r="EL1248" s="91"/>
      <c r="EM1248" s="91"/>
      <c r="EN1248" s="91"/>
      <c r="EO1248" s="91"/>
      <c r="EP1248" s="91"/>
      <c r="EQ1248" s="91"/>
      <c r="ER1248" s="91"/>
      <c r="ES1248" s="91"/>
      <c r="ET1248" s="91"/>
      <c r="EU1248" s="91"/>
      <c r="EV1248" s="91"/>
      <c r="EW1248" s="91"/>
      <c r="EX1248" s="91"/>
      <c r="EY1248" s="91"/>
      <c r="EZ1248" s="91"/>
      <c r="FA1248" s="91"/>
      <c r="FB1248" s="91"/>
      <c r="FC1248" s="91"/>
      <c r="FD1248" s="91"/>
      <c r="FE1248" s="91"/>
      <c r="FF1248" s="91"/>
      <c r="FG1248" s="91"/>
      <c r="FH1248" s="91"/>
      <c r="FI1248" s="91"/>
      <c r="FJ1248" s="91"/>
      <c r="FK1248" s="91"/>
      <c r="FL1248" s="91"/>
      <c r="FM1248" s="91"/>
      <c r="FN1248" s="91"/>
      <c r="FO1248" s="91"/>
      <c r="FP1248" s="91"/>
      <c r="FQ1248" s="91"/>
      <c r="FR1248" s="91"/>
      <c r="FS1248" s="91"/>
      <c r="FT1248" s="91"/>
      <c r="FU1248" s="91"/>
      <c r="FV1248" s="91"/>
      <c r="FW1248" s="91"/>
      <c r="FX1248" s="91"/>
      <c r="FY1248" s="91"/>
      <c r="FZ1248" s="91"/>
      <c r="GA1248" s="91"/>
      <c r="GB1248" s="91"/>
      <c r="GC1248" s="91"/>
      <c r="GD1248" s="91"/>
      <c r="GE1248" s="91"/>
      <c r="GF1248" s="91"/>
      <c r="GG1248" s="91"/>
      <c r="GH1248" s="91"/>
      <c r="GI1248" s="91"/>
      <c r="GJ1248" s="91"/>
      <c r="GK1248" s="91"/>
      <c r="GL1248" s="91"/>
      <c r="GM1248" s="91"/>
      <c r="GN1248" s="91"/>
      <c r="GO1248" s="91"/>
      <c r="GP1248" s="91"/>
      <c r="GQ1248" s="91"/>
      <c r="GR1248" s="91"/>
      <c r="GS1248" s="91"/>
      <c r="GT1248" s="91"/>
      <c r="GU1248" s="91"/>
      <c r="GV1248" s="91"/>
      <c r="GW1248" s="91"/>
      <c r="GX1248" s="91"/>
      <c r="GY1248" s="91"/>
    </row>
    <row r="1249" spans="1:207" s="15" customFormat="1" ht="30" customHeight="1" x14ac:dyDescent="0.25">
      <c r="A1249" s="419">
        <v>883</v>
      </c>
      <c r="B1249" s="370" t="s">
        <v>998</v>
      </c>
      <c r="C1249" s="378">
        <v>1970</v>
      </c>
      <c r="D1249" s="374" t="s">
        <v>201</v>
      </c>
      <c r="E1249" s="374" t="s">
        <v>22</v>
      </c>
      <c r="F1249" s="394">
        <v>5</v>
      </c>
      <c r="G1249" s="394">
        <v>4</v>
      </c>
      <c r="H1249" s="405">
        <v>3641.2</v>
      </c>
      <c r="I1249" s="407">
        <v>0</v>
      </c>
      <c r="J1249" s="405">
        <v>2657.3</v>
      </c>
      <c r="K1249" s="257">
        <f t="shared" si="364"/>
        <v>8260905.9700000007</v>
      </c>
      <c r="L1249" s="39">
        <v>0</v>
      </c>
      <c r="M1249" s="39">
        <v>0</v>
      </c>
      <c r="N1249" s="39">
        <v>0</v>
      </c>
      <c r="O1249" s="249">
        <f>'[1]Прод. прилож (2)'!$D$308</f>
        <v>8260905.9700000007</v>
      </c>
      <c r="P1249" s="41">
        <f t="shared" ref="P1249:P1269" si="375">K1249/H1249</f>
        <v>2268.7317285510276</v>
      </c>
      <c r="Q1249" s="257">
        <v>9673</v>
      </c>
      <c r="R1249" s="251" t="s">
        <v>91</v>
      </c>
      <c r="S1249" s="152"/>
      <c r="T1249" s="91"/>
      <c r="U1249" s="91"/>
      <c r="V1249" s="91"/>
      <c r="W1249" s="91"/>
      <c r="X1249" s="91"/>
      <c r="Y1249" s="91"/>
      <c r="Z1249" s="91"/>
      <c r="AA1249" s="91"/>
      <c r="AB1249" s="91"/>
      <c r="AC1249" s="91"/>
      <c r="AD1249" s="91"/>
      <c r="AE1249" s="91"/>
      <c r="AF1249" s="91"/>
      <c r="AG1249" s="91"/>
      <c r="AH1249" s="91"/>
      <c r="AI1249" s="91"/>
      <c r="AJ1249" s="91"/>
      <c r="AK1249" s="91"/>
      <c r="AL1249" s="91"/>
      <c r="AM1249" s="91"/>
      <c r="AN1249" s="91"/>
      <c r="AO1249" s="91"/>
      <c r="AP1249" s="91"/>
      <c r="AQ1249" s="91"/>
      <c r="AR1249" s="91"/>
      <c r="AS1249" s="91"/>
      <c r="AT1249" s="91"/>
      <c r="AU1249" s="91"/>
      <c r="AV1249" s="91"/>
      <c r="AW1249" s="91"/>
      <c r="AX1249" s="91"/>
      <c r="AY1249" s="91"/>
      <c r="AZ1249" s="91"/>
      <c r="BA1249" s="91"/>
      <c r="BB1249" s="91"/>
      <c r="BC1249" s="91"/>
      <c r="BD1249" s="91"/>
      <c r="BE1249" s="91"/>
      <c r="BF1249" s="91"/>
      <c r="BG1249" s="91"/>
      <c r="BH1249" s="91"/>
      <c r="BI1249" s="91"/>
      <c r="BJ1249" s="91"/>
      <c r="BK1249" s="91"/>
      <c r="BL1249" s="91"/>
      <c r="BM1249" s="91"/>
      <c r="BN1249" s="91"/>
      <c r="BO1249" s="91"/>
      <c r="BP1249" s="91"/>
      <c r="BQ1249" s="91"/>
      <c r="BR1249" s="91"/>
      <c r="BS1249" s="91"/>
      <c r="BT1249" s="91"/>
      <c r="BU1249" s="91"/>
      <c r="BV1249" s="91"/>
      <c r="BW1249" s="91"/>
      <c r="BX1249" s="91"/>
      <c r="BY1249" s="91"/>
      <c r="BZ1249" s="91"/>
      <c r="CA1249" s="91"/>
      <c r="CB1249" s="91"/>
      <c r="CC1249" s="91"/>
      <c r="CD1249" s="91"/>
      <c r="CE1249" s="91"/>
      <c r="CF1249" s="91"/>
      <c r="CG1249" s="91"/>
      <c r="CH1249" s="91"/>
      <c r="CI1249" s="91"/>
      <c r="CJ1249" s="91"/>
      <c r="CK1249" s="91"/>
      <c r="CL1249" s="91"/>
      <c r="CM1249" s="91"/>
      <c r="CN1249" s="91"/>
      <c r="CO1249" s="91"/>
      <c r="CP1249" s="91"/>
      <c r="CQ1249" s="91"/>
      <c r="CR1249" s="91"/>
      <c r="CS1249" s="91"/>
      <c r="CT1249" s="91"/>
      <c r="CU1249" s="91"/>
      <c r="CV1249" s="91"/>
      <c r="CW1249" s="91"/>
      <c r="CX1249" s="91"/>
      <c r="CY1249" s="91"/>
      <c r="CZ1249" s="91"/>
      <c r="DA1249" s="91"/>
      <c r="DB1249" s="91"/>
      <c r="DC1249" s="91"/>
      <c r="DD1249" s="91"/>
      <c r="DE1249" s="91"/>
      <c r="DF1249" s="91"/>
      <c r="DG1249" s="91"/>
      <c r="DH1249" s="91"/>
      <c r="DI1249" s="91"/>
      <c r="DJ1249" s="91"/>
      <c r="DK1249" s="91"/>
      <c r="DL1249" s="91"/>
      <c r="DM1249" s="91"/>
      <c r="DN1249" s="91"/>
      <c r="DO1249" s="91"/>
      <c r="DP1249" s="91"/>
      <c r="DQ1249" s="91"/>
      <c r="DR1249" s="91"/>
      <c r="DS1249" s="91"/>
      <c r="DT1249" s="91"/>
      <c r="DU1249" s="91"/>
      <c r="DV1249" s="91"/>
      <c r="DW1249" s="91"/>
      <c r="DX1249" s="91"/>
      <c r="DY1249" s="91"/>
      <c r="DZ1249" s="91"/>
      <c r="EA1249" s="91"/>
      <c r="EB1249" s="91"/>
      <c r="EC1249" s="91"/>
      <c r="ED1249" s="91"/>
      <c r="EE1249" s="91"/>
      <c r="EF1249" s="91"/>
      <c r="EG1249" s="91"/>
      <c r="EH1249" s="91"/>
      <c r="EI1249" s="91"/>
      <c r="EJ1249" s="91"/>
      <c r="EK1249" s="91"/>
      <c r="EL1249" s="91"/>
      <c r="EM1249" s="91"/>
      <c r="EN1249" s="91"/>
      <c r="EO1249" s="91"/>
      <c r="EP1249" s="91"/>
      <c r="EQ1249" s="91"/>
      <c r="ER1249" s="91"/>
      <c r="ES1249" s="91"/>
      <c r="ET1249" s="91"/>
      <c r="EU1249" s="91"/>
      <c r="EV1249" s="91"/>
      <c r="EW1249" s="91"/>
      <c r="EX1249" s="91"/>
      <c r="EY1249" s="91"/>
      <c r="EZ1249" s="91"/>
      <c r="FA1249" s="91"/>
      <c r="FB1249" s="91"/>
      <c r="FC1249" s="91"/>
      <c r="FD1249" s="91"/>
      <c r="FE1249" s="91"/>
      <c r="FF1249" s="91"/>
      <c r="FG1249" s="91"/>
      <c r="FH1249" s="91"/>
      <c r="FI1249" s="91"/>
      <c r="FJ1249" s="91"/>
      <c r="FK1249" s="91"/>
      <c r="FL1249" s="91"/>
      <c r="FM1249" s="91"/>
      <c r="FN1249" s="91"/>
      <c r="FO1249" s="91"/>
      <c r="FP1249" s="91"/>
      <c r="FQ1249" s="91"/>
      <c r="FR1249" s="91"/>
      <c r="FS1249" s="91"/>
      <c r="FT1249" s="91"/>
      <c r="FU1249" s="91"/>
      <c r="FV1249" s="91"/>
      <c r="FW1249" s="91"/>
      <c r="FX1249" s="91"/>
      <c r="FY1249" s="91"/>
      <c r="FZ1249" s="91"/>
      <c r="GA1249" s="91"/>
      <c r="GB1249" s="91"/>
      <c r="GC1249" s="91"/>
      <c r="GD1249" s="91"/>
      <c r="GE1249" s="91"/>
      <c r="GF1249" s="91"/>
      <c r="GG1249" s="91"/>
      <c r="GH1249" s="91"/>
      <c r="GI1249" s="91"/>
      <c r="GJ1249" s="91"/>
      <c r="GK1249" s="91"/>
      <c r="GL1249" s="91"/>
      <c r="GM1249" s="91"/>
      <c r="GN1249" s="91"/>
      <c r="GO1249" s="91"/>
      <c r="GP1249" s="91"/>
      <c r="GQ1249" s="91"/>
      <c r="GR1249" s="91"/>
      <c r="GS1249" s="91"/>
      <c r="GT1249" s="91"/>
      <c r="GU1249" s="91"/>
      <c r="GV1249" s="91"/>
      <c r="GW1249" s="91"/>
      <c r="GX1249" s="91"/>
      <c r="GY1249" s="91"/>
    </row>
    <row r="1250" spans="1:207" s="15" customFormat="1" ht="30" customHeight="1" x14ac:dyDescent="0.25">
      <c r="A1250" s="420"/>
      <c r="B1250" s="371"/>
      <c r="C1250" s="379"/>
      <c r="D1250" s="375"/>
      <c r="E1250" s="375"/>
      <c r="F1250" s="395"/>
      <c r="G1250" s="395"/>
      <c r="H1250" s="406"/>
      <c r="I1250" s="408"/>
      <c r="J1250" s="406"/>
      <c r="K1250" s="257">
        <f t="shared" ref="K1250" si="376">SUM(L1250:O1250)</f>
        <v>10025328.24</v>
      </c>
      <c r="L1250" s="39">
        <v>0</v>
      </c>
      <c r="M1250" s="39">
        <v>0</v>
      </c>
      <c r="N1250" s="39">
        <v>0</v>
      </c>
      <c r="O1250" s="249">
        <f>'[1]Прод. прилож (2)'!$D$908</f>
        <v>10025328.24</v>
      </c>
      <c r="P1250" s="41">
        <f>K1250/H1249</f>
        <v>2753.303372514556</v>
      </c>
      <c r="Q1250" s="257">
        <v>9673</v>
      </c>
      <c r="R1250" s="251" t="s">
        <v>92</v>
      </c>
      <c r="S1250" s="92"/>
      <c r="T1250" s="91"/>
      <c r="U1250" s="91"/>
      <c r="V1250" s="91"/>
      <c r="W1250" s="91"/>
      <c r="X1250" s="91"/>
      <c r="Y1250" s="91"/>
      <c r="Z1250" s="91"/>
      <c r="AA1250" s="91"/>
      <c r="AB1250" s="91"/>
      <c r="AC1250" s="91"/>
      <c r="AD1250" s="91"/>
      <c r="AE1250" s="91"/>
      <c r="AF1250" s="91"/>
      <c r="AG1250" s="91"/>
      <c r="AH1250" s="91"/>
      <c r="AI1250" s="91"/>
      <c r="AJ1250" s="91"/>
      <c r="AK1250" s="91"/>
      <c r="AL1250" s="91"/>
      <c r="AM1250" s="91"/>
      <c r="AN1250" s="91"/>
      <c r="AO1250" s="91"/>
      <c r="AP1250" s="91"/>
      <c r="AQ1250" s="91"/>
      <c r="AR1250" s="91"/>
      <c r="AS1250" s="91"/>
      <c r="AT1250" s="91"/>
      <c r="AU1250" s="91"/>
      <c r="AV1250" s="91"/>
      <c r="AW1250" s="91"/>
      <c r="AX1250" s="91"/>
      <c r="AY1250" s="91"/>
      <c r="AZ1250" s="91"/>
      <c r="BA1250" s="91"/>
      <c r="BB1250" s="91"/>
      <c r="BC1250" s="91"/>
      <c r="BD1250" s="91"/>
      <c r="BE1250" s="91"/>
      <c r="BF1250" s="91"/>
      <c r="BG1250" s="91"/>
      <c r="BH1250" s="91"/>
      <c r="BI1250" s="91"/>
      <c r="BJ1250" s="91"/>
      <c r="BK1250" s="91"/>
      <c r="BL1250" s="91"/>
      <c r="BM1250" s="91"/>
      <c r="BN1250" s="91"/>
      <c r="BO1250" s="91"/>
      <c r="BP1250" s="91"/>
      <c r="BQ1250" s="91"/>
      <c r="BR1250" s="91"/>
      <c r="BS1250" s="91"/>
      <c r="BT1250" s="91"/>
      <c r="BU1250" s="91"/>
      <c r="BV1250" s="91"/>
      <c r="BW1250" s="91"/>
      <c r="BX1250" s="91"/>
      <c r="BY1250" s="91"/>
      <c r="BZ1250" s="91"/>
      <c r="CA1250" s="91"/>
      <c r="CB1250" s="91"/>
      <c r="CC1250" s="91"/>
      <c r="CD1250" s="91"/>
      <c r="CE1250" s="91"/>
      <c r="CF1250" s="91"/>
      <c r="CG1250" s="91"/>
      <c r="CH1250" s="91"/>
      <c r="CI1250" s="91"/>
      <c r="CJ1250" s="91"/>
      <c r="CK1250" s="91"/>
      <c r="CL1250" s="91"/>
      <c r="CM1250" s="91"/>
      <c r="CN1250" s="91"/>
      <c r="CO1250" s="91"/>
      <c r="CP1250" s="91"/>
      <c r="CQ1250" s="91"/>
      <c r="CR1250" s="91"/>
      <c r="CS1250" s="91"/>
      <c r="CT1250" s="91"/>
      <c r="CU1250" s="91"/>
      <c r="CV1250" s="91"/>
      <c r="CW1250" s="91"/>
      <c r="CX1250" s="91"/>
      <c r="CY1250" s="91"/>
      <c r="CZ1250" s="91"/>
      <c r="DA1250" s="91"/>
      <c r="DB1250" s="91"/>
      <c r="DC1250" s="91"/>
      <c r="DD1250" s="91"/>
      <c r="DE1250" s="91"/>
      <c r="DF1250" s="91"/>
      <c r="DG1250" s="91"/>
      <c r="DH1250" s="91"/>
      <c r="DI1250" s="91"/>
      <c r="DJ1250" s="91"/>
      <c r="DK1250" s="91"/>
      <c r="DL1250" s="91"/>
      <c r="DM1250" s="91"/>
      <c r="DN1250" s="91"/>
      <c r="DO1250" s="91"/>
      <c r="DP1250" s="91"/>
      <c r="DQ1250" s="91"/>
      <c r="DR1250" s="91"/>
      <c r="DS1250" s="91"/>
      <c r="DT1250" s="91"/>
      <c r="DU1250" s="91"/>
      <c r="DV1250" s="91"/>
      <c r="DW1250" s="91"/>
      <c r="DX1250" s="91"/>
      <c r="DY1250" s="91"/>
      <c r="DZ1250" s="91"/>
      <c r="EA1250" s="91"/>
      <c r="EB1250" s="91"/>
      <c r="EC1250" s="91"/>
      <c r="ED1250" s="91"/>
      <c r="EE1250" s="91"/>
      <c r="EF1250" s="91"/>
      <c r="EG1250" s="91"/>
      <c r="EH1250" s="91"/>
      <c r="EI1250" s="91"/>
      <c r="EJ1250" s="91"/>
      <c r="EK1250" s="91"/>
      <c r="EL1250" s="91"/>
      <c r="EM1250" s="91"/>
      <c r="EN1250" s="91"/>
      <c r="EO1250" s="91"/>
      <c r="EP1250" s="91"/>
      <c r="EQ1250" s="91"/>
      <c r="ER1250" s="91"/>
      <c r="ES1250" s="91"/>
      <c r="ET1250" s="91"/>
      <c r="EU1250" s="91"/>
      <c r="EV1250" s="91"/>
      <c r="EW1250" s="91"/>
      <c r="EX1250" s="91"/>
      <c r="EY1250" s="91"/>
      <c r="EZ1250" s="91"/>
      <c r="FA1250" s="91"/>
      <c r="FB1250" s="91"/>
      <c r="FC1250" s="91"/>
      <c r="FD1250" s="91"/>
      <c r="FE1250" s="91"/>
      <c r="FF1250" s="91"/>
      <c r="FG1250" s="91"/>
      <c r="FH1250" s="91"/>
      <c r="FI1250" s="91"/>
      <c r="FJ1250" s="91"/>
      <c r="FK1250" s="91"/>
      <c r="FL1250" s="91"/>
      <c r="FM1250" s="91"/>
      <c r="FN1250" s="91"/>
      <c r="FO1250" s="91"/>
      <c r="FP1250" s="91"/>
      <c r="FQ1250" s="91"/>
      <c r="FR1250" s="91"/>
      <c r="FS1250" s="91"/>
      <c r="FT1250" s="91"/>
      <c r="FU1250" s="91"/>
      <c r="FV1250" s="91"/>
      <c r="FW1250" s="91"/>
      <c r="FX1250" s="91"/>
      <c r="FY1250" s="91"/>
      <c r="FZ1250" s="91"/>
      <c r="GA1250" s="91"/>
      <c r="GB1250" s="91"/>
      <c r="GC1250" s="91"/>
      <c r="GD1250" s="91"/>
      <c r="GE1250" s="91"/>
      <c r="GF1250" s="91"/>
      <c r="GG1250" s="91"/>
      <c r="GH1250" s="91"/>
      <c r="GI1250" s="91"/>
      <c r="GJ1250" s="91"/>
      <c r="GK1250" s="91"/>
      <c r="GL1250" s="91"/>
      <c r="GM1250" s="91"/>
      <c r="GN1250" s="91"/>
      <c r="GO1250" s="91"/>
      <c r="GP1250" s="91"/>
      <c r="GQ1250" s="91"/>
      <c r="GR1250" s="91"/>
      <c r="GS1250" s="91"/>
      <c r="GT1250" s="91"/>
      <c r="GU1250" s="91"/>
      <c r="GV1250" s="91"/>
      <c r="GW1250" s="91"/>
      <c r="GX1250" s="91"/>
      <c r="GY1250" s="91"/>
    </row>
    <row r="1251" spans="1:207" s="15" customFormat="1" ht="30" customHeight="1" x14ac:dyDescent="0.25">
      <c r="A1251" s="171">
        <v>884</v>
      </c>
      <c r="B1251" s="201" t="s">
        <v>1509</v>
      </c>
      <c r="C1251" s="193">
        <v>1982</v>
      </c>
      <c r="D1251" s="180" t="s">
        <v>201</v>
      </c>
      <c r="E1251" s="180" t="s">
        <v>20</v>
      </c>
      <c r="F1251" s="195">
        <v>9</v>
      </c>
      <c r="G1251" s="195">
        <v>2</v>
      </c>
      <c r="H1251" s="228">
        <v>4364.3</v>
      </c>
      <c r="I1251" s="226">
        <v>10</v>
      </c>
      <c r="J1251" s="228">
        <v>3844.9</v>
      </c>
      <c r="K1251" s="257">
        <f>SUM(L1251:O1251)</f>
        <v>3091089.6</v>
      </c>
      <c r="L1251" s="39">
        <v>0</v>
      </c>
      <c r="M1251" s="39">
        <v>0</v>
      </c>
      <c r="N1251" s="39">
        <v>0</v>
      </c>
      <c r="O1251" s="249">
        <f>'[1]Прод. прилож (2)'!$D$909</f>
        <v>3091089.6</v>
      </c>
      <c r="P1251" s="41">
        <f>K1251/H1251</f>
        <v>708.26698439612312</v>
      </c>
      <c r="Q1251" s="257">
        <v>9673</v>
      </c>
      <c r="R1251" s="251" t="s">
        <v>92</v>
      </c>
      <c r="S1251" s="92"/>
      <c r="T1251" s="91"/>
      <c r="U1251" s="91"/>
      <c r="V1251" s="91"/>
      <c r="W1251" s="91"/>
      <c r="X1251" s="91"/>
      <c r="Y1251" s="91"/>
      <c r="Z1251" s="91"/>
      <c r="AA1251" s="91"/>
      <c r="AB1251" s="91"/>
      <c r="AC1251" s="91"/>
      <c r="AD1251" s="91"/>
      <c r="AE1251" s="91"/>
      <c r="AF1251" s="91"/>
      <c r="AG1251" s="91"/>
      <c r="AH1251" s="91"/>
      <c r="AI1251" s="91"/>
      <c r="AJ1251" s="91"/>
      <c r="AK1251" s="91"/>
      <c r="AL1251" s="91"/>
      <c r="AM1251" s="91"/>
      <c r="AN1251" s="91"/>
      <c r="AO1251" s="91"/>
      <c r="AP1251" s="91"/>
      <c r="AQ1251" s="91"/>
      <c r="AR1251" s="91"/>
      <c r="AS1251" s="91"/>
      <c r="AT1251" s="91"/>
      <c r="AU1251" s="91"/>
      <c r="AV1251" s="91"/>
      <c r="AW1251" s="91"/>
      <c r="AX1251" s="91"/>
      <c r="AY1251" s="91"/>
      <c r="AZ1251" s="91"/>
      <c r="BA1251" s="91"/>
      <c r="BB1251" s="91"/>
      <c r="BC1251" s="91"/>
      <c r="BD1251" s="91"/>
      <c r="BE1251" s="91"/>
      <c r="BF1251" s="91"/>
      <c r="BG1251" s="91"/>
      <c r="BH1251" s="91"/>
      <c r="BI1251" s="91"/>
      <c r="BJ1251" s="91"/>
      <c r="BK1251" s="91"/>
      <c r="BL1251" s="91"/>
      <c r="BM1251" s="91"/>
      <c r="BN1251" s="91"/>
      <c r="BO1251" s="91"/>
      <c r="BP1251" s="91"/>
      <c r="BQ1251" s="91"/>
      <c r="BR1251" s="91"/>
      <c r="BS1251" s="91"/>
      <c r="BT1251" s="91"/>
      <c r="BU1251" s="91"/>
      <c r="BV1251" s="91"/>
      <c r="BW1251" s="91"/>
      <c r="BX1251" s="91"/>
      <c r="BY1251" s="91"/>
      <c r="BZ1251" s="91"/>
      <c r="CA1251" s="91"/>
      <c r="CB1251" s="91"/>
      <c r="CC1251" s="91"/>
      <c r="CD1251" s="91"/>
      <c r="CE1251" s="91"/>
      <c r="CF1251" s="91"/>
      <c r="CG1251" s="91"/>
      <c r="CH1251" s="91"/>
      <c r="CI1251" s="91"/>
      <c r="CJ1251" s="91"/>
      <c r="CK1251" s="91"/>
      <c r="CL1251" s="91"/>
      <c r="CM1251" s="91"/>
      <c r="CN1251" s="91"/>
      <c r="CO1251" s="91"/>
      <c r="CP1251" s="91"/>
      <c r="CQ1251" s="91"/>
      <c r="CR1251" s="91"/>
      <c r="CS1251" s="91"/>
      <c r="CT1251" s="91"/>
      <c r="CU1251" s="91"/>
      <c r="CV1251" s="91"/>
      <c r="CW1251" s="91"/>
      <c r="CX1251" s="91"/>
      <c r="CY1251" s="91"/>
      <c r="CZ1251" s="91"/>
      <c r="DA1251" s="91"/>
      <c r="DB1251" s="91"/>
      <c r="DC1251" s="91"/>
      <c r="DD1251" s="91"/>
      <c r="DE1251" s="91"/>
      <c r="DF1251" s="91"/>
      <c r="DG1251" s="91"/>
      <c r="DH1251" s="91"/>
      <c r="DI1251" s="91"/>
      <c r="DJ1251" s="91"/>
      <c r="DK1251" s="91"/>
      <c r="DL1251" s="91"/>
      <c r="DM1251" s="91"/>
      <c r="DN1251" s="91"/>
      <c r="DO1251" s="91"/>
      <c r="DP1251" s="91"/>
      <c r="DQ1251" s="91"/>
      <c r="DR1251" s="91"/>
      <c r="DS1251" s="91"/>
      <c r="DT1251" s="91"/>
      <c r="DU1251" s="91"/>
      <c r="DV1251" s="91"/>
      <c r="DW1251" s="91"/>
      <c r="DX1251" s="91"/>
      <c r="DY1251" s="91"/>
      <c r="DZ1251" s="91"/>
      <c r="EA1251" s="91"/>
      <c r="EB1251" s="91"/>
      <c r="EC1251" s="91"/>
      <c r="ED1251" s="91"/>
      <c r="EE1251" s="91"/>
      <c r="EF1251" s="91"/>
      <c r="EG1251" s="91"/>
      <c r="EH1251" s="91"/>
      <c r="EI1251" s="91"/>
      <c r="EJ1251" s="91"/>
      <c r="EK1251" s="91"/>
      <c r="EL1251" s="91"/>
      <c r="EM1251" s="91"/>
      <c r="EN1251" s="91"/>
      <c r="EO1251" s="91"/>
      <c r="EP1251" s="91"/>
      <c r="EQ1251" s="91"/>
      <c r="ER1251" s="91"/>
      <c r="ES1251" s="91"/>
      <c r="ET1251" s="91"/>
      <c r="EU1251" s="91"/>
      <c r="EV1251" s="91"/>
      <c r="EW1251" s="91"/>
      <c r="EX1251" s="91"/>
      <c r="EY1251" s="91"/>
      <c r="EZ1251" s="91"/>
      <c r="FA1251" s="91"/>
      <c r="FB1251" s="91"/>
      <c r="FC1251" s="91"/>
      <c r="FD1251" s="91"/>
      <c r="FE1251" s="91"/>
      <c r="FF1251" s="91"/>
      <c r="FG1251" s="91"/>
      <c r="FH1251" s="91"/>
      <c r="FI1251" s="91"/>
      <c r="FJ1251" s="91"/>
      <c r="FK1251" s="91"/>
      <c r="FL1251" s="91"/>
      <c r="FM1251" s="91"/>
      <c r="FN1251" s="91"/>
      <c r="FO1251" s="91"/>
      <c r="FP1251" s="91"/>
      <c r="FQ1251" s="91"/>
      <c r="FR1251" s="91"/>
      <c r="FS1251" s="91"/>
      <c r="FT1251" s="91"/>
      <c r="FU1251" s="91"/>
      <c r="FV1251" s="91"/>
      <c r="FW1251" s="91"/>
      <c r="FX1251" s="91"/>
      <c r="FY1251" s="91"/>
      <c r="FZ1251" s="91"/>
      <c r="GA1251" s="91"/>
      <c r="GB1251" s="91"/>
      <c r="GC1251" s="91"/>
      <c r="GD1251" s="91"/>
      <c r="GE1251" s="91"/>
      <c r="GF1251" s="91"/>
      <c r="GG1251" s="91"/>
      <c r="GH1251" s="91"/>
      <c r="GI1251" s="91"/>
      <c r="GJ1251" s="91"/>
      <c r="GK1251" s="91"/>
      <c r="GL1251" s="91"/>
      <c r="GM1251" s="91"/>
      <c r="GN1251" s="91"/>
      <c r="GO1251" s="91"/>
      <c r="GP1251" s="91"/>
      <c r="GQ1251" s="91"/>
      <c r="GR1251" s="91"/>
      <c r="GS1251" s="91"/>
      <c r="GT1251" s="91"/>
      <c r="GU1251" s="91"/>
      <c r="GV1251" s="91"/>
      <c r="GW1251" s="91"/>
      <c r="GX1251" s="91"/>
      <c r="GY1251" s="91"/>
    </row>
    <row r="1252" spans="1:207" s="15" customFormat="1" ht="30" customHeight="1" x14ac:dyDescent="0.25">
      <c r="A1252" s="171">
        <v>885</v>
      </c>
      <c r="B1252" s="83" t="s">
        <v>581</v>
      </c>
      <c r="C1252" s="47">
        <v>1962</v>
      </c>
      <c r="D1252" s="241" t="s">
        <v>201</v>
      </c>
      <c r="E1252" s="241" t="s">
        <v>20</v>
      </c>
      <c r="F1252" s="26">
        <v>5</v>
      </c>
      <c r="G1252" s="26">
        <v>2</v>
      </c>
      <c r="H1252" s="39">
        <f>I1252+J1252</f>
        <v>1594.18</v>
      </c>
      <c r="I1252" s="124">
        <v>0</v>
      </c>
      <c r="J1252" s="39">
        <v>1594.18</v>
      </c>
      <c r="K1252" s="257">
        <f t="shared" si="364"/>
        <v>4378750</v>
      </c>
      <c r="L1252" s="249">
        <v>0</v>
      </c>
      <c r="M1252" s="249">
        <v>0</v>
      </c>
      <c r="N1252" s="249">
        <v>0</v>
      </c>
      <c r="O1252" s="39">
        <f>'[1]Прод. прилож (2)'!$D$309</f>
        <v>4378750</v>
      </c>
      <c r="P1252" s="249">
        <f t="shared" si="375"/>
        <v>2746.7099072877591</v>
      </c>
      <c r="Q1252" s="41">
        <v>9673</v>
      </c>
      <c r="R1252" s="57" t="s">
        <v>91</v>
      </c>
      <c r="S1252" s="147"/>
    </row>
    <row r="1253" spans="1:207" s="15" customFormat="1" ht="30" customHeight="1" x14ac:dyDescent="0.25">
      <c r="A1253" s="383">
        <v>886</v>
      </c>
      <c r="B1253" s="363" t="s">
        <v>582</v>
      </c>
      <c r="C1253" s="403">
        <v>1963</v>
      </c>
      <c r="D1253" s="374" t="s">
        <v>201</v>
      </c>
      <c r="E1253" s="403" t="s">
        <v>20</v>
      </c>
      <c r="F1253" s="413">
        <v>5</v>
      </c>
      <c r="G1253" s="413">
        <v>3</v>
      </c>
      <c r="H1253" s="415">
        <f>I1253+J1253</f>
        <v>2528.65</v>
      </c>
      <c r="I1253" s="417">
        <v>0</v>
      </c>
      <c r="J1253" s="415">
        <v>2528.65</v>
      </c>
      <c r="K1253" s="257">
        <f t="shared" si="364"/>
        <v>53100.46</v>
      </c>
      <c r="L1253" s="249">
        <v>0</v>
      </c>
      <c r="M1253" s="249">
        <v>0</v>
      </c>
      <c r="N1253" s="249">
        <v>0</v>
      </c>
      <c r="O1253" s="39">
        <f>'[1]Прод. прилож (2)'!$D$910</f>
        <v>53100.46</v>
      </c>
      <c r="P1253" s="249">
        <f t="shared" si="375"/>
        <v>20.99952939315445</v>
      </c>
      <c r="Q1253" s="41">
        <v>9673</v>
      </c>
      <c r="R1253" s="57" t="s">
        <v>92</v>
      </c>
      <c r="S1253" s="53"/>
      <c r="T1253" s="16"/>
      <c r="V1253" s="118"/>
      <c r="W1253" s="118"/>
      <c r="X1253" s="118"/>
      <c r="Y1253" s="118"/>
      <c r="Z1253" s="118"/>
      <c r="AA1253" s="118"/>
      <c r="AB1253" s="118"/>
      <c r="AC1253" s="118"/>
      <c r="AD1253" s="118"/>
      <c r="AE1253" s="118"/>
      <c r="AF1253" s="118"/>
      <c r="AG1253" s="118"/>
      <c r="AH1253" s="118"/>
      <c r="AI1253" s="118"/>
      <c r="AJ1253" s="118"/>
      <c r="AK1253" s="118"/>
      <c r="AL1253" s="118"/>
      <c r="AM1253" s="118"/>
      <c r="AN1253" s="118"/>
      <c r="AO1253" s="118"/>
      <c r="AP1253" s="118"/>
      <c r="AQ1253" s="118"/>
      <c r="AR1253" s="118"/>
      <c r="AS1253" s="118"/>
      <c r="AT1253" s="118"/>
      <c r="AU1253" s="118"/>
      <c r="AV1253" s="118"/>
      <c r="AW1253" s="118"/>
      <c r="AX1253" s="118"/>
      <c r="AY1253" s="118"/>
      <c r="AZ1253" s="118"/>
      <c r="BA1253" s="118"/>
      <c r="BB1253" s="118"/>
      <c r="BC1253" s="118"/>
      <c r="BD1253" s="118"/>
      <c r="BE1253" s="118"/>
      <c r="BF1253" s="118"/>
      <c r="BG1253" s="118"/>
      <c r="BH1253" s="118"/>
      <c r="BI1253" s="118"/>
      <c r="BJ1253" s="118"/>
      <c r="BK1253" s="118"/>
      <c r="BL1253" s="118"/>
      <c r="BM1253" s="118"/>
      <c r="BN1253" s="118"/>
      <c r="BO1253" s="118"/>
      <c r="BP1253" s="118"/>
      <c r="BQ1253" s="118"/>
      <c r="BR1253" s="118"/>
      <c r="BS1253" s="118"/>
      <c r="BT1253" s="118"/>
      <c r="BU1253" s="118"/>
      <c r="BV1253" s="118"/>
      <c r="BW1253" s="118"/>
      <c r="BX1253" s="118"/>
      <c r="BY1253" s="118"/>
      <c r="BZ1253" s="118"/>
      <c r="CA1253" s="118"/>
      <c r="CB1253" s="118"/>
      <c r="CC1253" s="118"/>
      <c r="CD1253" s="118"/>
      <c r="CE1253" s="118"/>
      <c r="CF1253" s="118"/>
      <c r="CG1253" s="118"/>
      <c r="CH1253" s="118"/>
      <c r="CI1253" s="118"/>
      <c r="CJ1253" s="118"/>
      <c r="CK1253" s="118"/>
      <c r="CL1253" s="118"/>
      <c r="CM1253" s="118"/>
      <c r="CN1253" s="118"/>
      <c r="CO1253" s="118"/>
      <c r="CP1253" s="118"/>
      <c r="CQ1253" s="118"/>
      <c r="CR1253" s="118"/>
      <c r="CS1253" s="118"/>
      <c r="CT1253" s="118"/>
      <c r="CU1253" s="118"/>
      <c r="CV1253" s="118"/>
      <c r="CW1253" s="118"/>
      <c r="CX1253" s="118"/>
      <c r="CY1253" s="118"/>
      <c r="CZ1253" s="118"/>
      <c r="DA1253" s="118"/>
      <c r="DB1253" s="118"/>
      <c r="DC1253" s="118"/>
      <c r="DD1253" s="118"/>
      <c r="DE1253" s="118"/>
      <c r="DF1253" s="118"/>
      <c r="DG1253" s="118"/>
      <c r="DH1253" s="118"/>
      <c r="DI1253" s="118"/>
      <c r="DJ1253" s="118"/>
      <c r="DK1253" s="118"/>
      <c r="DL1253" s="118"/>
      <c r="DM1253" s="118"/>
      <c r="DN1253" s="118"/>
      <c r="DO1253" s="118"/>
      <c r="DP1253" s="118"/>
      <c r="DQ1253" s="118"/>
      <c r="DR1253" s="118"/>
      <c r="DS1253" s="118"/>
      <c r="DT1253" s="118"/>
      <c r="DU1253" s="118"/>
      <c r="DV1253" s="118"/>
      <c r="DW1253" s="118"/>
      <c r="DX1253" s="118"/>
      <c r="DY1253" s="118"/>
      <c r="DZ1253" s="118"/>
      <c r="EA1253" s="118"/>
      <c r="EB1253" s="118"/>
      <c r="EC1253" s="118"/>
      <c r="ED1253" s="118"/>
      <c r="EE1253" s="118"/>
      <c r="EF1253" s="118"/>
      <c r="EG1253" s="118"/>
      <c r="EH1253" s="118"/>
      <c r="EI1253" s="118"/>
      <c r="EJ1253" s="118"/>
      <c r="EK1253" s="118"/>
      <c r="EL1253" s="118"/>
      <c r="EM1253" s="118"/>
      <c r="EN1253" s="118"/>
      <c r="EO1253" s="118"/>
      <c r="EP1253" s="118"/>
      <c r="EQ1253" s="118"/>
      <c r="ER1253" s="118"/>
      <c r="ES1253" s="118"/>
      <c r="ET1253" s="118"/>
      <c r="EU1253" s="118"/>
      <c r="EV1253" s="118"/>
      <c r="EW1253" s="118"/>
      <c r="EX1253" s="118"/>
      <c r="EY1253" s="118"/>
      <c r="EZ1253" s="118"/>
      <c r="FA1253" s="118"/>
      <c r="FB1253" s="118"/>
      <c r="FC1253" s="118"/>
      <c r="FD1253" s="118"/>
      <c r="FE1253" s="118"/>
      <c r="FF1253" s="118"/>
      <c r="FG1253" s="118"/>
      <c r="FH1253" s="118"/>
      <c r="FI1253" s="118"/>
      <c r="FJ1253" s="118"/>
      <c r="FK1253" s="118"/>
      <c r="FL1253" s="118"/>
      <c r="FM1253" s="118"/>
      <c r="FN1253" s="118"/>
      <c r="FO1253" s="118"/>
      <c r="FP1253" s="118"/>
      <c r="FQ1253" s="118"/>
      <c r="FR1253" s="118"/>
      <c r="FS1253" s="118"/>
      <c r="FT1253" s="118"/>
      <c r="FU1253" s="118"/>
      <c r="FV1253" s="118"/>
      <c r="FW1253" s="118"/>
      <c r="FX1253" s="118"/>
      <c r="FY1253" s="118"/>
      <c r="FZ1253" s="118"/>
      <c r="GA1253" s="118"/>
      <c r="GB1253" s="118"/>
      <c r="GC1253" s="118"/>
      <c r="GD1253" s="118"/>
      <c r="GE1253" s="118"/>
      <c r="GF1253" s="118"/>
      <c r="GG1253" s="118"/>
      <c r="GH1253" s="118"/>
      <c r="GI1253" s="118"/>
      <c r="GJ1253" s="118"/>
      <c r="GK1253" s="118"/>
      <c r="GL1253" s="118"/>
      <c r="GM1253" s="118"/>
      <c r="GN1253" s="118"/>
      <c r="GO1253" s="118"/>
      <c r="GP1253" s="118"/>
      <c r="GQ1253" s="118"/>
      <c r="GR1253" s="118"/>
      <c r="GS1253" s="118"/>
      <c r="GT1253" s="118"/>
      <c r="GU1253" s="118"/>
      <c r="GV1253" s="118"/>
      <c r="GW1253" s="118"/>
      <c r="GX1253" s="118"/>
      <c r="GY1253" s="118"/>
    </row>
    <row r="1254" spans="1:207" s="15" customFormat="1" ht="30" customHeight="1" x14ac:dyDescent="0.25">
      <c r="A1254" s="384"/>
      <c r="B1254" s="364"/>
      <c r="C1254" s="404"/>
      <c r="D1254" s="375"/>
      <c r="E1254" s="404"/>
      <c r="F1254" s="414"/>
      <c r="G1254" s="414"/>
      <c r="H1254" s="416"/>
      <c r="I1254" s="418"/>
      <c r="J1254" s="416"/>
      <c r="K1254" s="257">
        <f t="shared" si="364"/>
        <v>20084764.559999999</v>
      </c>
      <c r="L1254" s="185">
        <v>0</v>
      </c>
      <c r="M1254" s="185">
        <v>0</v>
      </c>
      <c r="N1254" s="185">
        <v>0</v>
      </c>
      <c r="O1254" s="39">
        <f>'[1]Прод. прилож (2)'!$D$1567</f>
        <v>20084764.559999999</v>
      </c>
      <c r="P1254" s="249">
        <f>K1254/H1253</f>
        <v>7942.8804144503974</v>
      </c>
      <c r="Q1254" s="41">
        <v>9673</v>
      </c>
      <c r="R1254" s="57" t="s">
        <v>93</v>
      </c>
      <c r="S1254" s="53"/>
      <c r="T1254" s="16"/>
      <c r="V1254" s="118"/>
      <c r="W1254" s="118"/>
      <c r="X1254" s="118"/>
      <c r="Y1254" s="118"/>
      <c r="Z1254" s="118"/>
      <c r="AA1254" s="118"/>
      <c r="AB1254" s="118"/>
      <c r="AC1254" s="118"/>
      <c r="AD1254" s="118"/>
      <c r="AE1254" s="118"/>
      <c r="AF1254" s="118"/>
      <c r="AG1254" s="118"/>
      <c r="AH1254" s="118"/>
      <c r="AI1254" s="118"/>
      <c r="AJ1254" s="118"/>
      <c r="AK1254" s="118"/>
      <c r="AL1254" s="118"/>
      <c r="AM1254" s="118"/>
      <c r="AN1254" s="118"/>
      <c r="AO1254" s="118"/>
      <c r="AP1254" s="118"/>
      <c r="AQ1254" s="118"/>
      <c r="AR1254" s="118"/>
      <c r="AS1254" s="118"/>
      <c r="AT1254" s="118"/>
      <c r="AU1254" s="118"/>
      <c r="AV1254" s="118"/>
      <c r="AW1254" s="118"/>
      <c r="AX1254" s="118"/>
      <c r="AY1254" s="118"/>
      <c r="AZ1254" s="118"/>
      <c r="BA1254" s="118"/>
      <c r="BB1254" s="118"/>
      <c r="BC1254" s="118"/>
      <c r="BD1254" s="118"/>
      <c r="BE1254" s="118"/>
      <c r="BF1254" s="118"/>
      <c r="BG1254" s="118"/>
      <c r="BH1254" s="118"/>
      <c r="BI1254" s="118"/>
      <c r="BJ1254" s="118"/>
      <c r="BK1254" s="118"/>
      <c r="BL1254" s="118"/>
      <c r="BM1254" s="118"/>
      <c r="BN1254" s="118"/>
      <c r="BO1254" s="118"/>
      <c r="BP1254" s="118"/>
      <c r="BQ1254" s="118"/>
      <c r="BR1254" s="118"/>
      <c r="BS1254" s="118"/>
      <c r="BT1254" s="118"/>
      <c r="BU1254" s="118"/>
      <c r="BV1254" s="118"/>
      <c r="BW1254" s="118"/>
      <c r="BX1254" s="118"/>
      <c r="BY1254" s="118"/>
      <c r="BZ1254" s="118"/>
      <c r="CA1254" s="118"/>
      <c r="CB1254" s="118"/>
      <c r="CC1254" s="118"/>
      <c r="CD1254" s="118"/>
      <c r="CE1254" s="118"/>
      <c r="CF1254" s="118"/>
      <c r="CG1254" s="118"/>
      <c r="CH1254" s="118"/>
      <c r="CI1254" s="118"/>
      <c r="CJ1254" s="118"/>
      <c r="CK1254" s="118"/>
      <c r="CL1254" s="118"/>
      <c r="CM1254" s="118"/>
      <c r="CN1254" s="118"/>
      <c r="CO1254" s="118"/>
      <c r="CP1254" s="118"/>
      <c r="CQ1254" s="118"/>
      <c r="CR1254" s="118"/>
      <c r="CS1254" s="118"/>
      <c r="CT1254" s="118"/>
      <c r="CU1254" s="118"/>
      <c r="CV1254" s="118"/>
      <c r="CW1254" s="118"/>
      <c r="CX1254" s="118"/>
      <c r="CY1254" s="118"/>
      <c r="CZ1254" s="118"/>
      <c r="DA1254" s="118"/>
      <c r="DB1254" s="118"/>
      <c r="DC1254" s="118"/>
      <c r="DD1254" s="118"/>
      <c r="DE1254" s="118"/>
      <c r="DF1254" s="118"/>
      <c r="DG1254" s="118"/>
      <c r="DH1254" s="118"/>
      <c r="DI1254" s="118"/>
      <c r="DJ1254" s="118"/>
      <c r="DK1254" s="118"/>
      <c r="DL1254" s="118"/>
      <c r="DM1254" s="118"/>
      <c r="DN1254" s="118"/>
      <c r="DO1254" s="118"/>
      <c r="DP1254" s="118"/>
      <c r="DQ1254" s="118"/>
      <c r="DR1254" s="118"/>
      <c r="DS1254" s="118"/>
      <c r="DT1254" s="118"/>
      <c r="DU1254" s="118"/>
      <c r="DV1254" s="118"/>
      <c r="DW1254" s="118"/>
      <c r="DX1254" s="118"/>
      <c r="DY1254" s="118"/>
      <c r="DZ1254" s="118"/>
      <c r="EA1254" s="118"/>
      <c r="EB1254" s="118"/>
      <c r="EC1254" s="118"/>
      <c r="ED1254" s="118"/>
      <c r="EE1254" s="118"/>
      <c r="EF1254" s="118"/>
      <c r="EG1254" s="118"/>
      <c r="EH1254" s="118"/>
      <c r="EI1254" s="118"/>
      <c r="EJ1254" s="118"/>
      <c r="EK1254" s="118"/>
      <c r="EL1254" s="118"/>
      <c r="EM1254" s="118"/>
      <c r="EN1254" s="118"/>
      <c r="EO1254" s="118"/>
      <c r="EP1254" s="118"/>
      <c r="EQ1254" s="118"/>
      <c r="ER1254" s="118"/>
      <c r="ES1254" s="118"/>
      <c r="ET1254" s="118"/>
      <c r="EU1254" s="118"/>
      <c r="EV1254" s="118"/>
      <c r="EW1254" s="118"/>
      <c r="EX1254" s="118"/>
      <c r="EY1254" s="118"/>
      <c r="EZ1254" s="118"/>
      <c r="FA1254" s="118"/>
      <c r="FB1254" s="118"/>
      <c r="FC1254" s="118"/>
      <c r="FD1254" s="118"/>
      <c r="FE1254" s="118"/>
      <c r="FF1254" s="118"/>
      <c r="FG1254" s="118"/>
      <c r="FH1254" s="118"/>
      <c r="FI1254" s="118"/>
      <c r="FJ1254" s="118"/>
      <c r="FK1254" s="118"/>
      <c r="FL1254" s="118"/>
      <c r="FM1254" s="118"/>
      <c r="FN1254" s="118"/>
      <c r="FO1254" s="118"/>
      <c r="FP1254" s="118"/>
      <c r="FQ1254" s="118"/>
      <c r="FR1254" s="118"/>
      <c r="FS1254" s="118"/>
      <c r="FT1254" s="118"/>
      <c r="FU1254" s="118"/>
      <c r="FV1254" s="118"/>
      <c r="FW1254" s="118"/>
      <c r="FX1254" s="118"/>
      <c r="FY1254" s="118"/>
      <c r="FZ1254" s="118"/>
      <c r="GA1254" s="118"/>
      <c r="GB1254" s="118"/>
      <c r="GC1254" s="118"/>
      <c r="GD1254" s="118"/>
      <c r="GE1254" s="118"/>
      <c r="GF1254" s="118"/>
      <c r="GG1254" s="118"/>
      <c r="GH1254" s="118"/>
      <c r="GI1254" s="118"/>
      <c r="GJ1254" s="118"/>
      <c r="GK1254" s="118"/>
      <c r="GL1254" s="118"/>
      <c r="GM1254" s="118"/>
      <c r="GN1254" s="118"/>
      <c r="GO1254" s="118"/>
      <c r="GP1254" s="118"/>
      <c r="GQ1254" s="118"/>
      <c r="GR1254" s="118"/>
      <c r="GS1254" s="118"/>
      <c r="GT1254" s="118"/>
      <c r="GU1254" s="118"/>
      <c r="GV1254" s="118"/>
      <c r="GW1254" s="118"/>
      <c r="GX1254" s="118"/>
      <c r="GY1254" s="118"/>
    </row>
    <row r="1255" spans="1:207" s="91" customFormat="1" ht="30" customHeight="1" x14ac:dyDescent="0.25">
      <c r="A1255" s="171">
        <v>887</v>
      </c>
      <c r="B1255" s="83" t="s">
        <v>1071</v>
      </c>
      <c r="C1255" s="47">
        <v>1977</v>
      </c>
      <c r="D1255" s="241" t="s">
        <v>201</v>
      </c>
      <c r="E1255" s="47" t="s">
        <v>22</v>
      </c>
      <c r="F1255" s="26">
        <v>9</v>
      </c>
      <c r="G1255" s="26">
        <v>2</v>
      </c>
      <c r="H1255" s="39">
        <v>4831.1000000000004</v>
      </c>
      <c r="I1255" s="124">
        <v>0</v>
      </c>
      <c r="J1255" s="39">
        <v>2385.3000000000002</v>
      </c>
      <c r="K1255" s="257">
        <f t="shared" si="364"/>
        <v>7162794.4500000002</v>
      </c>
      <c r="L1255" s="249">
        <v>0</v>
      </c>
      <c r="M1255" s="249">
        <v>0</v>
      </c>
      <c r="N1255" s="249">
        <v>0</v>
      </c>
      <c r="O1255" s="39">
        <f>'[1]Прод. прилож (2)'!$D$911</f>
        <v>7162794.4500000002</v>
      </c>
      <c r="P1255" s="249">
        <f t="shared" si="375"/>
        <v>1482.6425555256567</v>
      </c>
      <c r="Q1255" s="41">
        <v>9673</v>
      </c>
      <c r="R1255" s="57" t="s">
        <v>92</v>
      </c>
      <c r="S1255" s="16"/>
      <c r="T1255" s="16"/>
      <c r="U1255" s="15"/>
      <c r="V1255" s="118"/>
      <c r="W1255" s="118"/>
      <c r="X1255" s="118"/>
      <c r="Y1255" s="118"/>
      <c r="Z1255" s="118"/>
      <c r="AA1255" s="118"/>
      <c r="AB1255" s="118"/>
      <c r="AC1255" s="118"/>
      <c r="AD1255" s="118"/>
      <c r="AE1255" s="118"/>
      <c r="AF1255" s="118"/>
      <c r="AG1255" s="118"/>
      <c r="AH1255" s="118"/>
      <c r="AI1255" s="118"/>
      <c r="AJ1255" s="118"/>
      <c r="AK1255" s="118"/>
      <c r="AL1255" s="118"/>
      <c r="AM1255" s="118"/>
      <c r="AN1255" s="118"/>
      <c r="AO1255" s="118"/>
      <c r="AP1255" s="118"/>
      <c r="AQ1255" s="118"/>
      <c r="AR1255" s="118"/>
      <c r="AS1255" s="118"/>
      <c r="AT1255" s="118"/>
      <c r="AU1255" s="118"/>
      <c r="AV1255" s="118"/>
      <c r="AW1255" s="118"/>
      <c r="AX1255" s="118"/>
      <c r="AY1255" s="118"/>
      <c r="AZ1255" s="118"/>
      <c r="BA1255" s="118"/>
      <c r="BB1255" s="118"/>
      <c r="BC1255" s="118"/>
      <c r="BD1255" s="118"/>
      <c r="BE1255" s="118"/>
      <c r="BF1255" s="118"/>
      <c r="BG1255" s="118"/>
      <c r="BH1255" s="118"/>
      <c r="BI1255" s="118"/>
      <c r="BJ1255" s="118"/>
      <c r="BK1255" s="118"/>
      <c r="BL1255" s="118"/>
      <c r="BM1255" s="118"/>
      <c r="BN1255" s="118"/>
      <c r="BO1255" s="118"/>
      <c r="BP1255" s="118"/>
      <c r="BQ1255" s="118"/>
      <c r="BR1255" s="118"/>
      <c r="BS1255" s="118"/>
      <c r="BT1255" s="118"/>
      <c r="BU1255" s="118"/>
      <c r="BV1255" s="118"/>
      <c r="BW1255" s="118"/>
      <c r="BX1255" s="118"/>
      <c r="BY1255" s="118"/>
      <c r="BZ1255" s="118"/>
      <c r="CA1255" s="118"/>
      <c r="CB1255" s="118"/>
      <c r="CC1255" s="118"/>
      <c r="CD1255" s="118"/>
      <c r="CE1255" s="118"/>
      <c r="CF1255" s="118"/>
      <c r="CG1255" s="118"/>
      <c r="CH1255" s="118"/>
      <c r="CI1255" s="118"/>
      <c r="CJ1255" s="118"/>
      <c r="CK1255" s="118"/>
      <c r="CL1255" s="118"/>
      <c r="CM1255" s="118"/>
      <c r="CN1255" s="118"/>
      <c r="CO1255" s="118"/>
      <c r="CP1255" s="118"/>
      <c r="CQ1255" s="118"/>
      <c r="CR1255" s="118"/>
      <c r="CS1255" s="118"/>
      <c r="CT1255" s="118"/>
      <c r="CU1255" s="118"/>
      <c r="CV1255" s="118"/>
      <c r="CW1255" s="118"/>
      <c r="CX1255" s="118"/>
      <c r="CY1255" s="118"/>
      <c r="CZ1255" s="118"/>
      <c r="DA1255" s="118"/>
      <c r="DB1255" s="118"/>
      <c r="DC1255" s="118"/>
      <c r="DD1255" s="118"/>
      <c r="DE1255" s="118"/>
      <c r="DF1255" s="118"/>
      <c r="DG1255" s="118"/>
      <c r="DH1255" s="118"/>
      <c r="DI1255" s="118"/>
      <c r="DJ1255" s="118"/>
      <c r="DK1255" s="118"/>
      <c r="DL1255" s="118"/>
      <c r="DM1255" s="118"/>
      <c r="DN1255" s="118"/>
      <c r="DO1255" s="118"/>
      <c r="DP1255" s="118"/>
      <c r="DQ1255" s="118"/>
      <c r="DR1255" s="118"/>
      <c r="DS1255" s="118"/>
      <c r="DT1255" s="118"/>
      <c r="DU1255" s="118"/>
      <c r="DV1255" s="118"/>
      <c r="DW1255" s="118"/>
      <c r="DX1255" s="118"/>
      <c r="DY1255" s="118"/>
      <c r="DZ1255" s="118"/>
      <c r="EA1255" s="118"/>
      <c r="EB1255" s="118"/>
      <c r="EC1255" s="118"/>
      <c r="ED1255" s="118"/>
      <c r="EE1255" s="118"/>
      <c r="EF1255" s="118"/>
      <c r="EG1255" s="118"/>
      <c r="EH1255" s="118"/>
      <c r="EI1255" s="118"/>
      <c r="EJ1255" s="118"/>
      <c r="EK1255" s="118"/>
      <c r="EL1255" s="118"/>
      <c r="EM1255" s="118"/>
      <c r="EN1255" s="118"/>
      <c r="EO1255" s="118"/>
      <c r="EP1255" s="118"/>
      <c r="EQ1255" s="118"/>
      <c r="ER1255" s="118"/>
      <c r="ES1255" s="118"/>
      <c r="ET1255" s="118"/>
      <c r="EU1255" s="118"/>
      <c r="EV1255" s="118"/>
      <c r="EW1255" s="118"/>
      <c r="EX1255" s="118"/>
      <c r="EY1255" s="118"/>
      <c r="EZ1255" s="118"/>
      <c r="FA1255" s="118"/>
      <c r="FB1255" s="118"/>
      <c r="FC1255" s="118"/>
      <c r="FD1255" s="118"/>
      <c r="FE1255" s="118"/>
      <c r="FF1255" s="118"/>
      <c r="FG1255" s="118"/>
      <c r="FH1255" s="118"/>
      <c r="FI1255" s="118"/>
      <c r="FJ1255" s="118"/>
      <c r="FK1255" s="118"/>
      <c r="FL1255" s="118"/>
      <c r="FM1255" s="118"/>
      <c r="FN1255" s="118"/>
      <c r="FO1255" s="118"/>
      <c r="FP1255" s="118"/>
      <c r="FQ1255" s="118"/>
      <c r="FR1255" s="118"/>
      <c r="FS1255" s="118"/>
      <c r="FT1255" s="118"/>
      <c r="FU1255" s="118"/>
      <c r="FV1255" s="118"/>
      <c r="FW1255" s="118"/>
      <c r="FX1255" s="118"/>
      <c r="FY1255" s="118"/>
      <c r="FZ1255" s="118"/>
      <c r="GA1255" s="118"/>
      <c r="GB1255" s="118"/>
      <c r="GC1255" s="118"/>
      <c r="GD1255" s="118"/>
      <c r="GE1255" s="118"/>
      <c r="GF1255" s="118"/>
      <c r="GG1255" s="118"/>
      <c r="GH1255" s="118"/>
      <c r="GI1255" s="118"/>
      <c r="GJ1255" s="118"/>
      <c r="GK1255" s="118"/>
      <c r="GL1255" s="118"/>
      <c r="GM1255" s="118"/>
      <c r="GN1255" s="118"/>
      <c r="GO1255" s="118"/>
      <c r="GP1255" s="118"/>
      <c r="GQ1255" s="118"/>
      <c r="GR1255" s="118"/>
      <c r="GS1255" s="118"/>
      <c r="GT1255" s="118"/>
      <c r="GU1255" s="118"/>
      <c r="GV1255" s="118"/>
      <c r="GW1255" s="118"/>
      <c r="GX1255" s="118"/>
      <c r="GY1255" s="118"/>
    </row>
    <row r="1256" spans="1:207" s="15" customFormat="1" ht="30" customHeight="1" x14ac:dyDescent="0.25">
      <c r="A1256" s="171">
        <v>888</v>
      </c>
      <c r="B1256" s="83" t="s">
        <v>583</v>
      </c>
      <c r="C1256" s="47">
        <v>1966</v>
      </c>
      <c r="D1256" s="241" t="s">
        <v>201</v>
      </c>
      <c r="E1256" s="241" t="s">
        <v>22</v>
      </c>
      <c r="F1256" s="247">
        <v>5</v>
      </c>
      <c r="G1256" s="247">
        <v>4</v>
      </c>
      <c r="H1256" s="39">
        <f>I1256+J1256</f>
        <v>3545.31</v>
      </c>
      <c r="I1256" s="39">
        <v>0</v>
      </c>
      <c r="J1256" s="39">
        <v>3545.31</v>
      </c>
      <c r="K1256" s="257">
        <f t="shared" si="364"/>
        <v>50000</v>
      </c>
      <c r="L1256" s="249">
        <v>0</v>
      </c>
      <c r="M1256" s="249">
        <v>0</v>
      </c>
      <c r="N1256" s="249">
        <v>0</v>
      </c>
      <c r="O1256" s="39">
        <f>'[1]Прод. прилож (2)'!$D$1568</f>
        <v>50000</v>
      </c>
      <c r="P1256" s="249">
        <f t="shared" si="375"/>
        <v>14.10313907669569</v>
      </c>
      <c r="Q1256" s="41">
        <v>9673</v>
      </c>
      <c r="R1256" s="57" t="s">
        <v>93</v>
      </c>
      <c r="S1256" s="46"/>
    </row>
    <row r="1257" spans="1:207" s="15" customFormat="1" ht="30" customHeight="1" x14ac:dyDescent="0.25">
      <c r="A1257" s="171">
        <v>889</v>
      </c>
      <c r="B1257" s="245" t="s">
        <v>584</v>
      </c>
      <c r="C1257" s="241">
        <v>1962</v>
      </c>
      <c r="D1257" s="241" t="s">
        <v>201</v>
      </c>
      <c r="E1257" s="241" t="s">
        <v>20</v>
      </c>
      <c r="F1257" s="26">
        <v>5</v>
      </c>
      <c r="G1257" s="26">
        <v>2</v>
      </c>
      <c r="H1257" s="39">
        <v>1580.8</v>
      </c>
      <c r="I1257" s="124">
        <v>160</v>
      </c>
      <c r="J1257" s="39">
        <v>1712.18</v>
      </c>
      <c r="K1257" s="257">
        <f t="shared" si="364"/>
        <v>4340000</v>
      </c>
      <c r="L1257" s="249">
        <v>0</v>
      </c>
      <c r="M1257" s="249">
        <v>0</v>
      </c>
      <c r="N1257" s="249">
        <v>0</v>
      </c>
      <c r="O1257" s="39">
        <f>'[1]Прод. прилож (2)'!$D$310</f>
        <v>4340000</v>
      </c>
      <c r="P1257" s="249">
        <f t="shared" si="375"/>
        <v>2745.4453441295545</v>
      </c>
      <c r="Q1257" s="41">
        <v>9673</v>
      </c>
      <c r="R1257" s="57" t="s">
        <v>91</v>
      </c>
      <c r="S1257" s="147"/>
    </row>
    <row r="1258" spans="1:207" s="118" customFormat="1" ht="30" customHeight="1" x14ac:dyDescent="0.25">
      <c r="A1258" s="171">
        <v>890</v>
      </c>
      <c r="B1258" s="245" t="s">
        <v>1337</v>
      </c>
      <c r="C1258" s="47">
        <v>1977</v>
      </c>
      <c r="D1258" s="241" t="s">
        <v>201</v>
      </c>
      <c r="E1258" s="47" t="s">
        <v>20</v>
      </c>
      <c r="F1258" s="26">
        <v>9</v>
      </c>
      <c r="G1258" s="26">
        <v>2</v>
      </c>
      <c r="H1258" s="39">
        <v>5516.26</v>
      </c>
      <c r="I1258" s="124">
        <v>0</v>
      </c>
      <c r="J1258" s="39">
        <v>5516.26</v>
      </c>
      <c r="K1258" s="257">
        <f t="shared" ref="K1258" si="377">SUM(L1258:O1258)</f>
        <v>7160492.4199999999</v>
      </c>
      <c r="L1258" s="249">
        <v>0</v>
      </c>
      <c r="M1258" s="249">
        <v>0</v>
      </c>
      <c r="N1258" s="249">
        <v>0</v>
      </c>
      <c r="O1258" s="39">
        <f>'[1]Прод. прилож (2)'!$D$912</f>
        <v>7160492.4199999999</v>
      </c>
      <c r="P1258" s="249">
        <f t="shared" si="375"/>
        <v>1298.0701453521044</v>
      </c>
      <c r="Q1258" s="41">
        <v>9673</v>
      </c>
      <c r="R1258" s="57" t="s">
        <v>92</v>
      </c>
      <c r="S1258" s="46"/>
      <c r="T1258" s="15"/>
      <c r="U1258" s="15"/>
    </row>
    <row r="1259" spans="1:207" s="15" customFormat="1" ht="30" customHeight="1" x14ac:dyDescent="0.25">
      <c r="A1259" s="383">
        <v>891</v>
      </c>
      <c r="B1259" s="363" t="s">
        <v>585</v>
      </c>
      <c r="C1259" s="403">
        <v>1963</v>
      </c>
      <c r="D1259" s="374" t="s">
        <v>201</v>
      </c>
      <c r="E1259" s="403" t="s">
        <v>20</v>
      </c>
      <c r="F1259" s="413">
        <v>5</v>
      </c>
      <c r="G1259" s="413">
        <v>2</v>
      </c>
      <c r="H1259" s="415">
        <f>I1259+J1259</f>
        <v>1597.27</v>
      </c>
      <c r="I1259" s="417">
        <v>90.5</v>
      </c>
      <c r="J1259" s="415">
        <v>1506.77</v>
      </c>
      <c r="K1259" s="257">
        <f t="shared" si="364"/>
        <v>44408.98</v>
      </c>
      <c r="L1259" s="249">
        <v>0</v>
      </c>
      <c r="M1259" s="249">
        <v>0</v>
      </c>
      <c r="N1259" s="249">
        <v>0</v>
      </c>
      <c r="O1259" s="39">
        <f>'[1]Прод. прилож (2)'!$D$913</f>
        <v>44408.98</v>
      </c>
      <c r="P1259" s="249">
        <f t="shared" si="375"/>
        <v>27.803051456547738</v>
      </c>
      <c r="Q1259" s="41">
        <v>9673</v>
      </c>
      <c r="R1259" s="57" t="s">
        <v>92</v>
      </c>
      <c r="S1259" s="46"/>
    </row>
    <row r="1260" spans="1:207" s="15" customFormat="1" ht="30" customHeight="1" x14ac:dyDescent="0.25">
      <c r="A1260" s="384"/>
      <c r="B1260" s="364"/>
      <c r="C1260" s="404"/>
      <c r="D1260" s="375"/>
      <c r="E1260" s="404"/>
      <c r="F1260" s="414"/>
      <c r="G1260" s="414"/>
      <c r="H1260" s="416"/>
      <c r="I1260" s="418"/>
      <c r="J1260" s="416"/>
      <c r="K1260" s="257">
        <f t="shared" si="364"/>
        <v>15371382.25</v>
      </c>
      <c r="L1260" s="185">
        <v>0</v>
      </c>
      <c r="M1260" s="185">
        <v>0</v>
      </c>
      <c r="N1260" s="185">
        <v>0</v>
      </c>
      <c r="O1260" s="39">
        <f>'[1]Прод. прилож (2)'!$D$1564</f>
        <v>15371382.25</v>
      </c>
      <c r="P1260" s="249">
        <f>K1260/H1259</f>
        <v>9623.534061241995</v>
      </c>
      <c r="Q1260" s="41">
        <v>9673</v>
      </c>
      <c r="R1260" s="57" t="s">
        <v>93</v>
      </c>
      <c r="S1260" s="46"/>
    </row>
    <row r="1261" spans="1:207" s="15" customFormat="1" ht="30" customHeight="1" x14ac:dyDescent="0.25">
      <c r="A1261" s="171">
        <v>892</v>
      </c>
      <c r="B1261" s="245" t="s">
        <v>586</v>
      </c>
      <c r="C1261" s="241">
        <v>1962</v>
      </c>
      <c r="D1261" s="241" t="s">
        <v>201</v>
      </c>
      <c r="E1261" s="241" t="s">
        <v>20</v>
      </c>
      <c r="F1261" s="26">
        <v>5</v>
      </c>
      <c r="G1261" s="26">
        <v>2</v>
      </c>
      <c r="H1261" s="39">
        <v>1628.1</v>
      </c>
      <c r="I1261" s="124">
        <v>131</v>
      </c>
      <c r="J1261" s="39">
        <v>1628.06</v>
      </c>
      <c r="K1261" s="257">
        <f t="shared" si="364"/>
        <v>4425250</v>
      </c>
      <c r="L1261" s="249">
        <v>0</v>
      </c>
      <c r="M1261" s="249">
        <v>0</v>
      </c>
      <c r="N1261" s="249">
        <v>0</v>
      </c>
      <c r="O1261" s="39">
        <f>'[1]Прод. прилож (2)'!$D$311</f>
        <v>4425250</v>
      </c>
      <c r="P1261" s="249">
        <f t="shared" si="375"/>
        <v>2718.0455745961553</v>
      </c>
      <c r="Q1261" s="41">
        <v>9673</v>
      </c>
      <c r="R1261" s="57" t="s">
        <v>91</v>
      </c>
      <c r="S1261" s="147"/>
    </row>
    <row r="1262" spans="1:207" s="15" customFormat="1" ht="30" customHeight="1" x14ac:dyDescent="0.25">
      <c r="A1262" s="383">
        <v>893</v>
      </c>
      <c r="B1262" s="363" t="s">
        <v>587</v>
      </c>
      <c r="C1262" s="403">
        <v>1963</v>
      </c>
      <c r="D1262" s="374" t="s">
        <v>201</v>
      </c>
      <c r="E1262" s="403" t="s">
        <v>20</v>
      </c>
      <c r="F1262" s="413">
        <v>5</v>
      </c>
      <c r="G1262" s="413">
        <v>2</v>
      </c>
      <c r="H1262" s="415">
        <f>I1262+J1262</f>
        <v>1607.8400000000001</v>
      </c>
      <c r="I1262" s="417">
        <v>72.7</v>
      </c>
      <c r="J1262" s="415">
        <v>1535.14</v>
      </c>
      <c r="K1262" s="257">
        <f t="shared" si="364"/>
        <v>44408.98</v>
      </c>
      <c r="L1262" s="249">
        <v>0</v>
      </c>
      <c r="M1262" s="249">
        <v>0</v>
      </c>
      <c r="N1262" s="249">
        <v>0</v>
      </c>
      <c r="O1262" s="39">
        <f>'[1]Прод. прилож (2)'!$D$914</f>
        <v>44408.98</v>
      </c>
      <c r="P1262" s="249">
        <f t="shared" si="375"/>
        <v>27.620273161508607</v>
      </c>
      <c r="Q1262" s="41">
        <v>9673</v>
      </c>
      <c r="R1262" s="57" t="s">
        <v>92</v>
      </c>
      <c r="S1262" s="46"/>
    </row>
    <row r="1263" spans="1:207" s="15" customFormat="1" ht="30" customHeight="1" x14ac:dyDescent="0.25">
      <c r="A1263" s="384"/>
      <c r="B1263" s="364"/>
      <c r="C1263" s="404"/>
      <c r="D1263" s="375"/>
      <c r="E1263" s="404"/>
      <c r="F1263" s="414"/>
      <c r="G1263" s="414"/>
      <c r="H1263" s="416"/>
      <c r="I1263" s="418"/>
      <c r="J1263" s="416"/>
      <c r="K1263" s="257">
        <f t="shared" si="364"/>
        <v>4870642.5</v>
      </c>
      <c r="L1263" s="185">
        <v>0</v>
      </c>
      <c r="M1263" s="185">
        <v>0</v>
      </c>
      <c r="N1263" s="185">
        <v>0</v>
      </c>
      <c r="O1263" s="39">
        <f>'[1]Прод. прилож (2)'!$D$1565</f>
        <v>4870642.5</v>
      </c>
      <c r="P1263" s="249">
        <f>K1263/H1262</f>
        <v>3029.3079535277138</v>
      </c>
      <c r="Q1263" s="41">
        <v>9673</v>
      </c>
      <c r="R1263" s="57" t="s">
        <v>93</v>
      </c>
      <c r="S1263" s="46"/>
    </row>
    <row r="1264" spans="1:207" s="15" customFormat="1" ht="30" customHeight="1" x14ac:dyDescent="0.25">
      <c r="A1264" s="383">
        <v>894</v>
      </c>
      <c r="B1264" s="363" t="s">
        <v>588</v>
      </c>
      <c r="C1264" s="403">
        <v>1963</v>
      </c>
      <c r="D1264" s="374" t="s">
        <v>201</v>
      </c>
      <c r="E1264" s="403" t="s">
        <v>20</v>
      </c>
      <c r="F1264" s="413">
        <v>5</v>
      </c>
      <c r="G1264" s="413">
        <v>3</v>
      </c>
      <c r="H1264" s="415">
        <f>I1264+J1264</f>
        <v>2476.29</v>
      </c>
      <c r="I1264" s="417">
        <v>0</v>
      </c>
      <c r="J1264" s="415">
        <v>2476.29</v>
      </c>
      <c r="K1264" s="257">
        <f t="shared" si="364"/>
        <v>53100.46</v>
      </c>
      <c r="L1264" s="249">
        <v>0</v>
      </c>
      <c r="M1264" s="249">
        <v>0</v>
      </c>
      <c r="N1264" s="249">
        <v>0</v>
      </c>
      <c r="O1264" s="39">
        <f>'[1]Прод. прилож (2)'!$D$915</f>
        <v>53100.46</v>
      </c>
      <c r="P1264" s="249">
        <f t="shared" si="375"/>
        <v>21.443554672514125</v>
      </c>
      <c r="Q1264" s="41">
        <v>9673</v>
      </c>
      <c r="R1264" s="57" t="s">
        <v>92</v>
      </c>
      <c r="S1264" s="46"/>
    </row>
    <row r="1265" spans="1:207" s="15" customFormat="1" ht="30" customHeight="1" x14ac:dyDescent="0.25">
      <c r="A1265" s="384"/>
      <c r="B1265" s="364"/>
      <c r="C1265" s="404"/>
      <c r="D1265" s="375"/>
      <c r="E1265" s="404"/>
      <c r="F1265" s="414"/>
      <c r="G1265" s="414"/>
      <c r="H1265" s="416"/>
      <c r="I1265" s="418"/>
      <c r="J1265" s="416"/>
      <c r="K1265" s="257">
        <f t="shared" si="364"/>
        <v>22215388.25</v>
      </c>
      <c r="L1265" s="185">
        <v>0</v>
      </c>
      <c r="M1265" s="185">
        <v>0</v>
      </c>
      <c r="N1265" s="185">
        <v>0</v>
      </c>
      <c r="O1265" s="39">
        <f>'[1]Прод. прилож (2)'!$D$1566</f>
        <v>22215388.25</v>
      </c>
      <c r="P1265" s="249">
        <f>K1265/H1264</f>
        <v>8971.2385261823129</v>
      </c>
      <c r="Q1265" s="41">
        <v>9673</v>
      </c>
      <c r="R1265" s="57" t="s">
        <v>93</v>
      </c>
      <c r="S1265" s="46"/>
    </row>
    <row r="1266" spans="1:207" s="15" customFormat="1" ht="30" customHeight="1" x14ac:dyDescent="0.25">
      <c r="A1266" s="171">
        <v>895</v>
      </c>
      <c r="B1266" s="245" t="s">
        <v>589</v>
      </c>
      <c r="C1266" s="241">
        <v>1962</v>
      </c>
      <c r="D1266" s="241" t="s">
        <v>201</v>
      </c>
      <c r="E1266" s="241" t="s">
        <v>20</v>
      </c>
      <c r="F1266" s="26">
        <v>5</v>
      </c>
      <c r="G1266" s="26">
        <v>2</v>
      </c>
      <c r="H1266" s="39">
        <v>1965.6</v>
      </c>
      <c r="I1266" s="124">
        <v>135</v>
      </c>
      <c r="J1266" s="39">
        <v>1603.9</v>
      </c>
      <c r="K1266" s="257">
        <f t="shared" si="364"/>
        <v>5482973.9899999993</v>
      </c>
      <c r="L1266" s="249">
        <v>0</v>
      </c>
      <c r="M1266" s="249">
        <v>0</v>
      </c>
      <c r="N1266" s="249">
        <v>0</v>
      </c>
      <c r="O1266" s="39">
        <f>'[1]Прод. прилож (2)'!$D$312</f>
        <v>5482973.9899999993</v>
      </c>
      <c r="P1266" s="249">
        <f t="shared" si="375"/>
        <v>2789.4658068783065</v>
      </c>
      <c r="Q1266" s="41">
        <v>9673</v>
      </c>
      <c r="R1266" s="57" t="s">
        <v>91</v>
      </c>
      <c r="S1266" s="147"/>
    </row>
    <row r="1267" spans="1:207" s="15" customFormat="1" ht="30" customHeight="1" x14ac:dyDescent="0.25">
      <c r="A1267" s="171">
        <v>896</v>
      </c>
      <c r="B1267" s="83" t="s">
        <v>590</v>
      </c>
      <c r="C1267" s="47">
        <v>1964</v>
      </c>
      <c r="D1267" s="241" t="s">
        <v>201</v>
      </c>
      <c r="E1267" s="47" t="s">
        <v>20</v>
      </c>
      <c r="F1267" s="26">
        <v>5</v>
      </c>
      <c r="G1267" s="26">
        <v>3</v>
      </c>
      <c r="H1267" s="39">
        <f>I1267+J1267</f>
        <v>2974.73</v>
      </c>
      <c r="I1267" s="124">
        <v>0</v>
      </c>
      <c r="J1267" s="39">
        <v>2974.73</v>
      </c>
      <c r="K1267" s="257">
        <f t="shared" si="364"/>
        <v>7817703.0099999998</v>
      </c>
      <c r="L1267" s="249">
        <v>0</v>
      </c>
      <c r="M1267" s="249">
        <v>0</v>
      </c>
      <c r="N1267" s="249">
        <v>0</v>
      </c>
      <c r="O1267" s="39">
        <f>'[1]Прод. прилож (2)'!$D$916</f>
        <v>7817703.0099999998</v>
      </c>
      <c r="P1267" s="249">
        <f t="shared" si="375"/>
        <v>2628.0378420898701</v>
      </c>
      <c r="Q1267" s="41">
        <v>9673</v>
      </c>
      <c r="R1267" s="57" t="s">
        <v>92</v>
      </c>
      <c r="S1267" s="46"/>
    </row>
    <row r="1268" spans="1:207" s="91" customFormat="1" ht="30" customHeight="1" x14ac:dyDescent="0.25">
      <c r="A1268" s="171">
        <v>897</v>
      </c>
      <c r="B1268" s="245" t="s">
        <v>1219</v>
      </c>
      <c r="C1268" s="247">
        <v>1959</v>
      </c>
      <c r="D1268" s="241" t="s">
        <v>201</v>
      </c>
      <c r="E1268" s="241" t="s">
        <v>20</v>
      </c>
      <c r="F1268" s="248">
        <v>3</v>
      </c>
      <c r="G1268" s="248">
        <v>2</v>
      </c>
      <c r="H1268" s="41">
        <v>981.8</v>
      </c>
      <c r="I1268" s="130">
        <v>0</v>
      </c>
      <c r="J1268" s="39">
        <v>981.8</v>
      </c>
      <c r="K1268" s="257">
        <f t="shared" ref="K1268" si="378">SUM(L1268:O1268)</f>
        <v>4095655.24</v>
      </c>
      <c r="L1268" s="39">
        <v>0</v>
      </c>
      <c r="M1268" s="39">
        <v>0</v>
      </c>
      <c r="N1268" s="39">
        <v>0</v>
      </c>
      <c r="O1268" s="249">
        <f>'[1]Прод. прилож (2)'!$D$917</f>
        <v>4095655.24</v>
      </c>
      <c r="P1268" s="41">
        <f t="shared" si="375"/>
        <v>4171.5779588510904</v>
      </c>
      <c r="Q1268" s="257">
        <v>9673</v>
      </c>
      <c r="R1268" s="251" t="s">
        <v>92</v>
      </c>
    </row>
    <row r="1269" spans="1:207" s="15" customFormat="1" ht="30" customHeight="1" x14ac:dyDescent="0.25">
      <c r="A1269" s="171">
        <v>898</v>
      </c>
      <c r="B1269" s="245" t="s">
        <v>591</v>
      </c>
      <c r="C1269" s="47">
        <v>1950</v>
      </c>
      <c r="D1269" s="241" t="s">
        <v>201</v>
      </c>
      <c r="E1269" s="47" t="s">
        <v>20</v>
      </c>
      <c r="F1269" s="26">
        <v>2</v>
      </c>
      <c r="G1269" s="26">
        <v>1</v>
      </c>
      <c r="H1269" s="39">
        <f>I1269+J1269</f>
        <v>513.84</v>
      </c>
      <c r="I1269" s="124">
        <v>0</v>
      </c>
      <c r="J1269" s="39">
        <v>513.84</v>
      </c>
      <c r="K1269" s="257">
        <f t="shared" si="364"/>
        <v>2088282.44</v>
      </c>
      <c r="L1269" s="249">
        <v>0</v>
      </c>
      <c r="M1269" s="249">
        <v>0</v>
      </c>
      <c r="N1269" s="249">
        <v>0</v>
      </c>
      <c r="O1269" s="39">
        <f>'[1]Прод. прилож (2)'!$D$313</f>
        <v>2088282.44</v>
      </c>
      <c r="P1269" s="249">
        <f t="shared" si="375"/>
        <v>4064.0713840884318</v>
      </c>
      <c r="Q1269" s="41">
        <v>9673</v>
      </c>
      <c r="R1269" s="57" t="s">
        <v>91</v>
      </c>
      <c r="S1269" s="147"/>
    </row>
    <row r="1270" spans="1:207" s="15" customFormat="1" ht="30" customHeight="1" x14ac:dyDescent="0.25">
      <c r="A1270" s="383">
        <v>899</v>
      </c>
      <c r="B1270" s="370" t="s">
        <v>1108</v>
      </c>
      <c r="C1270" s="378">
        <v>1951</v>
      </c>
      <c r="D1270" s="378" t="s">
        <v>201</v>
      </c>
      <c r="E1270" s="378" t="s">
        <v>20</v>
      </c>
      <c r="F1270" s="394">
        <v>2</v>
      </c>
      <c r="G1270" s="394">
        <v>3</v>
      </c>
      <c r="H1270" s="405">
        <v>1843.5</v>
      </c>
      <c r="I1270" s="407">
        <v>712.1</v>
      </c>
      <c r="J1270" s="415">
        <v>587.4</v>
      </c>
      <c r="K1270" s="41">
        <f t="shared" ref="K1270" si="379">SUM(L1270:O1270)</f>
        <v>4532084.58</v>
      </c>
      <c r="L1270" s="41">
        <v>0</v>
      </c>
      <c r="M1270" s="41">
        <v>0</v>
      </c>
      <c r="N1270" s="41">
        <v>0</v>
      </c>
      <c r="O1270" s="249">
        <f>'[1]Прод. прилож (2)'!$D$314</f>
        <v>4532084.58</v>
      </c>
      <c r="P1270" s="41">
        <f>O1270/H1270</f>
        <v>2458.4131163547599</v>
      </c>
      <c r="Q1270" s="41">
        <v>9673</v>
      </c>
      <c r="R1270" s="251" t="s">
        <v>91</v>
      </c>
      <c r="S1270" s="141"/>
      <c r="T1270" s="87"/>
      <c r="U1270" s="87"/>
      <c r="V1270" s="88"/>
      <c r="W1270" s="88"/>
      <c r="X1270" s="88"/>
      <c r="Y1270" s="88"/>
      <c r="Z1270" s="88"/>
      <c r="AA1270" s="88"/>
      <c r="AB1270" s="88"/>
      <c r="AC1270" s="88"/>
      <c r="AD1270" s="88"/>
      <c r="AE1270" s="88"/>
      <c r="AF1270" s="88"/>
      <c r="AG1270" s="88"/>
      <c r="AH1270" s="88"/>
      <c r="AI1270" s="88"/>
      <c r="AJ1270" s="88"/>
      <c r="AK1270" s="88"/>
      <c r="AL1270" s="88"/>
      <c r="AM1270" s="88"/>
      <c r="AN1270" s="88"/>
      <c r="AO1270" s="88"/>
      <c r="AP1270" s="88"/>
      <c r="AQ1270" s="88"/>
      <c r="AR1270" s="88"/>
      <c r="AS1270" s="88"/>
      <c r="AT1270" s="88"/>
      <c r="AU1270" s="88"/>
      <c r="AV1270" s="88"/>
      <c r="AW1270" s="88"/>
      <c r="AX1270" s="88"/>
      <c r="AY1270" s="88"/>
      <c r="AZ1270" s="88"/>
      <c r="BA1270" s="88"/>
      <c r="BB1270" s="88"/>
      <c r="BC1270" s="88"/>
      <c r="BD1270" s="88"/>
      <c r="BE1270" s="88"/>
      <c r="BF1270" s="88"/>
      <c r="BG1270" s="88"/>
      <c r="BH1270" s="88"/>
      <c r="BI1270" s="88"/>
      <c r="BJ1270" s="88"/>
      <c r="BK1270" s="88"/>
      <c r="BL1270" s="88"/>
      <c r="BM1270" s="88"/>
      <c r="BN1270" s="88"/>
      <c r="BO1270" s="88"/>
      <c r="BP1270" s="88"/>
      <c r="BQ1270" s="88"/>
      <c r="BR1270" s="88"/>
      <c r="BS1270" s="88"/>
      <c r="BT1270" s="88"/>
      <c r="BU1270" s="88"/>
      <c r="BV1270" s="88"/>
      <c r="BW1270" s="88"/>
      <c r="BX1270" s="88"/>
      <c r="BY1270" s="88"/>
      <c r="BZ1270" s="88"/>
      <c r="CA1270" s="88"/>
      <c r="CB1270" s="88"/>
      <c r="CC1270" s="88"/>
      <c r="CD1270" s="88"/>
      <c r="CE1270" s="88"/>
      <c r="CF1270" s="88"/>
      <c r="CG1270" s="88"/>
      <c r="CH1270" s="88"/>
      <c r="CI1270" s="88"/>
      <c r="CJ1270" s="88"/>
      <c r="CK1270" s="88"/>
      <c r="CL1270" s="88"/>
      <c r="CM1270" s="88"/>
      <c r="CN1270" s="88"/>
      <c r="CO1270" s="88"/>
      <c r="CP1270" s="88"/>
      <c r="CQ1270" s="88"/>
      <c r="CR1270" s="88"/>
      <c r="CS1270" s="88"/>
      <c r="CT1270" s="88"/>
      <c r="CU1270" s="88"/>
      <c r="CV1270" s="88"/>
      <c r="CW1270" s="88"/>
      <c r="CX1270" s="88"/>
      <c r="CY1270" s="88"/>
      <c r="CZ1270" s="88"/>
      <c r="DA1270" s="88"/>
      <c r="DB1270" s="88"/>
      <c r="DC1270" s="88"/>
      <c r="DD1270" s="88"/>
      <c r="DE1270" s="88"/>
      <c r="DF1270" s="88"/>
      <c r="DG1270" s="88"/>
      <c r="DH1270" s="88"/>
      <c r="DI1270" s="88"/>
      <c r="DJ1270" s="88"/>
      <c r="DK1270" s="88"/>
      <c r="DL1270" s="88"/>
      <c r="DM1270" s="88"/>
      <c r="DN1270" s="88"/>
      <c r="DO1270" s="88"/>
      <c r="DP1270" s="88"/>
      <c r="DQ1270" s="88"/>
      <c r="DR1270" s="88"/>
      <c r="DS1270" s="88"/>
      <c r="DT1270" s="88"/>
      <c r="DU1270" s="88"/>
      <c r="DV1270" s="88"/>
      <c r="DW1270" s="88"/>
      <c r="DX1270" s="88"/>
      <c r="DY1270" s="88"/>
      <c r="DZ1270" s="88"/>
      <c r="EA1270" s="88"/>
      <c r="EB1270" s="88"/>
      <c r="EC1270" s="88"/>
      <c r="ED1270" s="88"/>
      <c r="EE1270" s="88"/>
      <c r="EF1270" s="88"/>
      <c r="EG1270" s="88"/>
      <c r="EH1270" s="88"/>
      <c r="EI1270" s="88"/>
      <c r="EJ1270" s="88"/>
      <c r="EK1270" s="88"/>
      <c r="EL1270" s="88"/>
      <c r="EM1270" s="88"/>
      <c r="EN1270" s="88"/>
      <c r="EO1270" s="88"/>
      <c r="EP1270" s="88"/>
      <c r="EQ1270" s="88"/>
      <c r="ER1270" s="88"/>
      <c r="ES1270" s="88"/>
      <c r="ET1270" s="88"/>
      <c r="EU1270" s="88"/>
      <c r="EV1270" s="88"/>
      <c r="EW1270" s="88"/>
      <c r="EX1270" s="88"/>
      <c r="EY1270" s="88"/>
      <c r="EZ1270" s="88"/>
      <c r="FA1270" s="88"/>
      <c r="FB1270" s="88"/>
      <c r="FC1270" s="88"/>
      <c r="FD1270" s="88"/>
      <c r="FE1270" s="88"/>
      <c r="FF1270" s="88"/>
      <c r="FG1270" s="88"/>
      <c r="FH1270" s="88"/>
      <c r="FI1270" s="88"/>
      <c r="FJ1270" s="88"/>
      <c r="FK1270" s="88"/>
      <c r="FL1270" s="88"/>
      <c r="FM1270" s="88"/>
      <c r="FN1270" s="88"/>
      <c r="FO1270" s="88"/>
      <c r="FP1270" s="88"/>
      <c r="FQ1270" s="88"/>
      <c r="FR1270" s="88"/>
      <c r="FS1270" s="88"/>
      <c r="FT1270" s="88"/>
      <c r="FU1270" s="88"/>
      <c r="FV1270" s="88"/>
      <c r="FW1270" s="88"/>
      <c r="FX1270" s="88"/>
      <c r="FY1270" s="88"/>
      <c r="FZ1270" s="88"/>
      <c r="GA1270" s="88"/>
      <c r="GB1270" s="88"/>
      <c r="GC1270" s="88"/>
      <c r="GD1270" s="88"/>
      <c r="GE1270" s="88"/>
      <c r="GF1270" s="88"/>
      <c r="GG1270" s="88"/>
      <c r="GH1270" s="88"/>
      <c r="GI1270" s="88"/>
      <c r="GJ1270" s="88"/>
      <c r="GK1270" s="88"/>
      <c r="GL1270" s="88"/>
      <c r="GM1270" s="88"/>
      <c r="GN1270" s="88"/>
      <c r="GO1270" s="88"/>
      <c r="GP1270" s="88"/>
      <c r="GQ1270" s="88"/>
      <c r="GR1270" s="88"/>
      <c r="GS1270" s="88"/>
      <c r="GT1270" s="88"/>
      <c r="GU1270" s="88"/>
      <c r="GV1270" s="88"/>
      <c r="GW1270" s="88"/>
      <c r="GX1270" s="88"/>
      <c r="GY1270" s="88"/>
    </row>
    <row r="1271" spans="1:207" s="15" customFormat="1" ht="30" customHeight="1" x14ac:dyDescent="0.25">
      <c r="A1271" s="384"/>
      <c r="B1271" s="371"/>
      <c r="C1271" s="379"/>
      <c r="D1271" s="379"/>
      <c r="E1271" s="379"/>
      <c r="F1271" s="395"/>
      <c r="G1271" s="395"/>
      <c r="H1271" s="406"/>
      <c r="I1271" s="408"/>
      <c r="J1271" s="416"/>
      <c r="K1271" s="41">
        <f t="shared" si="364"/>
        <v>126898.37</v>
      </c>
      <c r="L1271" s="41">
        <v>0</v>
      </c>
      <c r="M1271" s="41">
        <v>0</v>
      </c>
      <c r="N1271" s="41">
        <v>0</v>
      </c>
      <c r="O1271" s="249">
        <f>'[1]Прод. прилож (2)'!$D$918</f>
        <v>126898.37</v>
      </c>
      <c r="P1271" s="41">
        <f>K1271/H1270</f>
        <v>68.835568212639004</v>
      </c>
      <c r="Q1271" s="41">
        <v>9673</v>
      </c>
      <c r="R1271" s="251" t="s">
        <v>92</v>
      </c>
      <c r="S1271" s="141"/>
      <c r="T1271" s="87"/>
      <c r="U1271" s="87"/>
      <c r="V1271" s="88"/>
      <c r="W1271" s="88"/>
      <c r="X1271" s="88"/>
      <c r="Y1271" s="88"/>
      <c r="Z1271" s="88"/>
      <c r="AA1271" s="88"/>
      <c r="AB1271" s="88"/>
      <c r="AC1271" s="88"/>
      <c r="AD1271" s="88"/>
      <c r="AE1271" s="88"/>
      <c r="AF1271" s="88"/>
      <c r="AG1271" s="88"/>
      <c r="AH1271" s="88"/>
      <c r="AI1271" s="88"/>
      <c r="AJ1271" s="88"/>
      <c r="AK1271" s="88"/>
      <c r="AL1271" s="88"/>
      <c r="AM1271" s="88"/>
      <c r="AN1271" s="88"/>
      <c r="AO1271" s="88"/>
      <c r="AP1271" s="88"/>
      <c r="AQ1271" s="88"/>
      <c r="AR1271" s="88"/>
      <c r="AS1271" s="88"/>
      <c r="AT1271" s="88"/>
      <c r="AU1271" s="88"/>
      <c r="AV1271" s="88"/>
      <c r="AW1271" s="88"/>
      <c r="AX1271" s="88"/>
      <c r="AY1271" s="88"/>
      <c r="AZ1271" s="88"/>
      <c r="BA1271" s="88"/>
      <c r="BB1271" s="88"/>
      <c r="BC1271" s="88"/>
      <c r="BD1271" s="88"/>
      <c r="BE1271" s="88"/>
      <c r="BF1271" s="88"/>
      <c r="BG1271" s="88"/>
      <c r="BH1271" s="88"/>
      <c r="BI1271" s="88"/>
      <c r="BJ1271" s="88"/>
      <c r="BK1271" s="88"/>
      <c r="BL1271" s="88"/>
      <c r="BM1271" s="88"/>
      <c r="BN1271" s="88"/>
      <c r="BO1271" s="88"/>
      <c r="BP1271" s="88"/>
      <c r="BQ1271" s="88"/>
      <c r="BR1271" s="88"/>
      <c r="BS1271" s="88"/>
      <c r="BT1271" s="88"/>
      <c r="BU1271" s="88"/>
      <c r="BV1271" s="88"/>
      <c r="BW1271" s="88"/>
      <c r="BX1271" s="88"/>
      <c r="BY1271" s="88"/>
      <c r="BZ1271" s="88"/>
      <c r="CA1271" s="88"/>
      <c r="CB1271" s="88"/>
      <c r="CC1271" s="88"/>
      <c r="CD1271" s="88"/>
      <c r="CE1271" s="88"/>
      <c r="CF1271" s="88"/>
      <c r="CG1271" s="88"/>
      <c r="CH1271" s="88"/>
      <c r="CI1271" s="88"/>
      <c r="CJ1271" s="88"/>
      <c r="CK1271" s="88"/>
      <c r="CL1271" s="88"/>
      <c r="CM1271" s="88"/>
      <c r="CN1271" s="88"/>
      <c r="CO1271" s="88"/>
      <c r="CP1271" s="88"/>
      <c r="CQ1271" s="88"/>
      <c r="CR1271" s="88"/>
      <c r="CS1271" s="88"/>
      <c r="CT1271" s="88"/>
      <c r="CU1271" s="88"/>
      <c r="CV1271" s="88"/>
      <c r="CW1271" s="88"/>
      <c r="CX1271" s="88"/>
      <c r="CY1271" s="88"/>
      <c r="CZ1271" s="88"/>
      <c r="DA1271" s="88"/>
      <c r="DB1271" s="88"/>
      <c r="DC1271" s="88"/>
      <c r="DD1271" s="88"/>
      <c r="DE1271" s="88"/>
      <c r="DF1271" s="88"/>
      <c r="DG1271" s="88"/>
      <c r="DH1271" s="88"/>
      <c r="DI1271" s="88"/>
      <c r="DJ1271" s="88"/>
      <c r="DK1271" s="88"/>
      <c r="DL1271" s="88"/>
      <c r="DM1271" s="88"/>
      <c r="DN1271" s="88"/>
      <c r="DO1271" s="88"/>
      <c r="DP1271" s="88"/>
      <c r="DQ1271" s="88"/>
      <c r="DR1271" s="88"/>
      <c r="DS1271" s="88"/>
      <c r="DT1271" s="88"/>
      <c r="DU1271" s="88"/>
      <c r="DV1271" s="88"/>
      <c r="DW1271" s="88"/>
      <c r="DX1271" s="88"/>
      <c r="DY1271" s="88"/>
      <c r="DZ1271" s="88"/>
      <c r="EA1271" s="88"/>
      <c r="EB1271" s="88"/>
      <c r="EC1271" s="88"/>
      <c r="ED1271" s="88"/>
      <c r="EE1271" s="88"/>
      <c r="EF1271" s="88"/>
      <c r="EG1271" s="88"/>
      <c r="EH1271" s="88"/>
      <c r="EI1271" s="88"/>
      <c r="EJ1271" s="88"/>
      <c r="EK1271" s="88"/>
      <c r="EL1271" s="88"/>
      <c r="EM1271" s="88"/>
      <c r="EN1271" s="88"/>
      <c r="EO1271" s="88"/>
      <c r="EP1271" s="88"/>
      <c r="EQ1271" s="88"/>
      <c r="ER1271" s="88"/>
      <c r="ES1271" s="88"/>
      <c r="ET1271" s="88"/>
      <c r="EU1271" s="88"/>
      <c r="EV1271" s="88"/>
      <c r="EW1271" s="88"/>
      <c r="EX1271" s="88"/>
      <c r="EY1271" s="88"/>
      <c r="EZ1271" s="88"/>
      <c r="FA1271" s="88"/>
      <c r="FB1271" s="88"/>
      <c r="FC1271" s="88"/>
      <c r="FD1271" s="88"/>
      <c r="FE1271" s="88"/>
      <c r="FF1271" s="88"/>
      <c r="FG1271" s="88"/>
      <c r="FH1271" s="88"/>
      <c r="FI1271" s="88"/>
      <c r="FJ1271" s="88"/>
      <c r="FK1271" s="88"/>
      <c r="FL1271" s="88"/>
      <c r="FM1271" s="88"/>
      <c r="FN1271" s="88"/>
      <c r="FO1271" s="88"/>
      <c r="FP1271" s="88"/>
      <c r="FQ1271" s="88"/>
      <c r="FR1271" s="88"/>
      <c r="FS1271" s="88"/>
      <c r="FT1271" s="88"/>
      <c r="FU1271" s="88"/>
      <c r="FV1271" s="88"/>
      <c r="FW1271" s="88"/>
      <c r="FX1271" s="88"/>
      <c r="FY1271" s="88"/>
      <c r="FZ1271" s="88"/>
      <c r="GA1271" s="88"/>
      <c r="GB1271" s="88"/>
      <c r="GC1271" s="88"/>
      <c r="GD1271" s="88"/>
      <c r="GE1271" s="88"/>
      <c r="GF1271" s="88"/>
      <c r="GG1271" s="88"/>
      <c r="GH1271" s="88"/>
      <c r="GI1271" s="88"/>
      <c r="GJ1271" s="88"/>
      <c r="GK1271" s="88"/>
      <c r="GL1271" s="88"/>
      <c r="GM1271" s="88"/>
      <c r="GN1271" s="88"/>
      <c r="GO1271" s="88"/>
      <c r="GP1271" s="88"/>
      <c r="GQ1271" s="88"/>
      <c r="GR1271" s="88"/>
      <c r="GS1271" s="88"/>
      <c r="GT1271" s="88"/>
      <c r="GU1271" s="88"/>
      <c r="GV1271" s="88"/>
      <c r="GW1271" s="88"/>
      <c r="GX1271" s="88"/>
      <c r="GY1271" s="88"/>
    </row>
    <row r="1272" spans="1:207" s="91" customFormat="1" ht="30" customHeight="1" x14ac:dyDescent="0.25">
      <c r="A1272" s="171">
        <v>900</v>
      </c>
      <c r="B1272" s="245" t="s">
        <v>592</v>
      </c>
      <c r="C1272" s="47">
        <v>1950</v>
      </c>
      <c r="D1272" s="241" t="s">
        <v>201</v>
      </c>
      <c r="E1272" s="241" t="s">
        <v>20</v>
      </c>
      <c r="F1272" s="26">
        <v>2</v>
      </c>
      <c r="G1272" s="26">
        <v>1</v>
      </c>
      <c r="H1272" s="39">
        <v>513.5</v>
      </c>
      <c r="I1272" s="124">
        <v>48.8</v>
      </c>
      <c r="J1272" s="39">
        <v>325.2</v>
      </c>
      <c r="K1272" s="257">
        <f t="shared" si="364"/>
        <v>2138070</v>
      </c>
      <c r="L1272" s="249">
        <v>0</v>
      </c>
      <c r="M1272" s="249">
        <v>0</v>
      </c>
      <c r="N1272" s="249">
        <v>0</v>
      </c>
      <c r="O1272" s="39">
        <f>'[1]Прод. прилож (2)'!$D$315</f>
        <v>2138070</v>
      </c>
      <c r="P1272" s="249">
        <f t="shared" ref="P1272:P1330" si="380">K1272/H1272</f>
        <v>4163.7195715676726</v>
      </c>
      <c r="Q1272" s="41">
        <v>9673</v>
      </c>
      <c r="R1272" s="57" t="s">
        <v>91</v>
      </c>
      <c r="S1272" s="137"/>
      <c r="T1272" s="15"/>
      <c r="U1272" s="15"/>
      <c r="V1272" s="15"/>
      <c r="W1272" s="15"/>
      <c r="X1272" s="15"/>
      <c r="Y1272" s="15"/>
      <c r="Z1272" s="15"/>
      <c r="AA1272" s="15"/>
      <c r="AB1272" s="15"/>
      <c r="AC1272" s="15"/>
      <c r="AD1272" s="15"/>
      <c r="AE1272" s="15"/>
      <c r="AF1272" s="15"/>
      <c r="AG1272" s="15"/>
      <c r="AH1272" s="15"/>
      <c r="AI1272" s="15"/>
      <c r="AJ1272" s="15"/>
      <c r="AK1272" s="15"/>
      <c r="AL1272" s="15"/>
      <c r="AM1272" s="15"/>
      <c r="AN1272" s="15"/>
      <c r="AO1272" s="15"/>
      <c r="AP1272" s="15"/>
      <c r="AQ1272" s="15"/>
      <c r="AR1272" s="15"/>
      <c r="AS1272" s="15"/>
      <c r="AT1272" s="15"/>
      <c r="AU1272" s="15"/>
      <c r="AV1272" s="15"/>
      <c r="AW1272" s="15"/>
      <c r="AX1272" s="15"/>
      <c r="AY1272" s="15"/>
      <c r="AZ1272" s="15"/>
      <c r="BA1272" s="15"/>
      <c r="BB1272" s="15"/>
      <c r="BC1272" s="15"/>
      <c r="BD1272" s="15"/>
      <c r="BE1272" s="15"/>
      <c r="BF1272" s="15"/>
      <c r="BG1272" s="15"/>
      <c r="BH1272" s="15"/>
      <c r="BI1272" s="15"/>
      <c r="BJ1272" s="15"/>
      <c r="BK1272" s="15"/>
      <c r="BL1272" s="15"/>
      <c r="BM1272" s="15"/>
      <c r="BN1272" s="15"/>
      <c r="BO1272" s="15"/>
      <c r="BP1272" s="15"/>
      <c r="BQ1272" s="15"/>
      <c r="BR1272" s="15"/>
      <c r="BS1272" s="15"/>
      <c r="BT1272" s="15"/>
      <c r="BU1272" s="15"/>
      <c r="BV1272" s="15"/>
      <c r="BW1272" s="15"/>
      <c r="BX1272" s="15"/>
      <c r="BY1272" s="15"/>
      <c r="BZ1272" s="15"/>
      <c r="CA1272" s="15"/>
      <c r="CB1272" s="15"/>
      <c r="CC1272" s="15"/>
      <c r="CD1272" s="15"/>
      <c r="CE1272" s="15"/>
      <c r="CF1272" s="15"/>
      <c r="CG1272" s="15"/>
      <c r="CH1272" s="15"/>
      <c r="CI1272" s="15"/>
      <c r="CJ1272" s="15"/>
      <c r="CK1272" s="15"/>
      <c r="CL1272" s="15"/>
      <c r="CM1272" s="15"/>
      <c r="CN1272" s="15"/>
      <c r="CO1272" s="15"/>
      <c r="CP1272" s="15"/>
      <c r="CQ1272" s="15"/>
      <c r="CR1272" s="15"/>
      <c r="CS1272" s="15"/>
      <c r="CT1272" s="15"/>
      <c r="CU1272" s="15"/>
      <c r="CV1272" s="15"/>
      <c r="CW1272" s="15"/>
      <c r="CX1272" s="15"/>
      <c r="CY1272" s="15"/>
      <c r="CZ1272" s="15"/>
      <c r="DA1272" s="15"/>
      <c r="DB1272" s="15"/>
      <c r="DC1272" s="15"/>
      <c r="DD1272" s="15"/>
      <c r="DE1272" s="15"/>
      <c r="DF1272" s="15"/>
      <c r="DG1272" s="15"/>
      <c r="DH1272" s="15"/>
      <c r="DI1272" s="15"/>
      <c r="DJ1272" s="15"/>
      <c r="DK1272" s="15"/>
      <c r="DL1272" s="15"/>
      <c r="DM1272" s="15"/>
      <c r="DN1272" s="15"/>
      <c r="DO1272" s="15"/>
      <c r="DP1272" s="15"/>
      <c r="DQ1272" s="15"/>
      <c r="DR1272" s="15"/>
      <c r="DS1272" s="15"/>
      <c r="DT1272" s="15"/>
      <c r="DU1272" s="15"/>
      <c r="DV1272" s="15"/>
      <c r="DW1272" s="15"/>
      <c r="DX1272" s="15"/>
      <c r="DY1272" s="15"/>
      <c r="DZ1272" s="15"/>
      <c r="EA1272" s="15"/>
      <c r="EB1272" s="15"/>
      <c r="EC1272" s="15"/>
      <c r="ED1272" s="15"/>
      <c r="EE1272" s="15"/>
      <c r="EF1272" s="15"/>
      <c r="EG1272" s="15"/>
      <c r="EH1272" s="15"/>
      <c r="EI1272" s="15"/>
      <c r="EJ1272" s="15"/>
      <c r="EK1272" s="15"/>
      <c r="EL1272" s="15"/>
      <c r="EM1272" s="15"/>
      <c r="EN1272" s="15"/>
      <c r="EO1272" s="15"/>
      <c r="EP1272" s="15"/>
      <c r="EQ1272" s="15"/>
      <c r="ER1272" s="15"/>
      <c r="ES1272" s="15"/>
      <c r="ET1272" s="15"/>
      <c r="EU1272" s="15"/>
      <c r="EV1272" s="15"/>
      <c r="EW1272" s="15"/>
      <c r="EX1272" s="15"/>
      <c r="EY1272" s="15"/>
      <c r="EZ1272" s="15"/>
      <c r="FA1272" s="15"/>
      <c r="FB1272" s="15"/>
      <c r="FC1272" s="15"/>
      <c r="FD1272" s="15"/>
      <c r="FE1272" s="15"/>
      <c r="FF1272" s="15"/>
      <c r="FG1272" s="15"/>
      <c r="FH1272" s="15"/>
      <c r="FI1272" s="15"/>
      <c r="FJ1272" s="15"/>
      <c r="FK1272" s="15"/>
      <c r="FL1272" s="15"/>
      <c r="FM1272" s="15"/>
      <c r="FN1272" s="15"/>
      <c r="FO1272" s="15"/>
      <c r="FP1272" s="15"/>
      <c r="FQ1272" s="15"/>
      <c r="FR1272" s="15"/>
      <c r="FS1272" s="15"/>
      <c r="FT1272" s="15"/>
      <c r="FU1272" s="15"/>
      <c r="FV1272" s="15"/>
      <c r="FW1272" s="15"/>
      <c r="FX1272" s="15"/>
      <c r="FY1272" s="15"/>
      <c r="FZ1272" s="15"/>
      <c r="GA1272" s="15"/>
      <c r="GB1272" s="15"/>
      <c r="GC1272" s="15"/>
      <c r="GD1272" s="15"/>
      <c r="GE1272" s="15"/>
      <c r="GF1272" s="15"/>
      <c r="GG1272" s="15"/>
      <c r="GH1272" s="15"/>
      <c r="GI1272" s="15"/>
      <c r="GJ1272" s="15"/>
      <c r="GK1272" s="15"/>
      <c r="GL1272" s="15"/>
      <c r="GM1272" s="15"/>
      <c r="GN1272" s="15"/>
      <c r="GO1272" s="15"/>
      <c r="GP1272" s="15"/>
      <c r="GQ1272" s="15"/>
      <c r="GR1272" s="15"/>
      <c r="GS1272" s="15"/>
      <c r="GT1272" s="15"/>
      <c r="GU1272" s="15"/>
      <c r="GV1272" s="15"/>
      <c r="GW1272" s="15"/>
      <c r="GX1272" s="15"/>
      <c r="GY1272" s="15"/>
    </row>
    <row r="1273" spans="1:207" s="15" customFormat="1" ht="30" customHeight="1" x14ac:dyDescent="0.25">
      <c r="A1273" s="171">
        <v>901</v>
      </c>
      <c r="B1273" s="245" t="s">
        <v>1117</v>
      </c>
      <c r="C1273" s="247">
        <v>1960</v>
      </c>
      <c r="D1273" s="241" t="s">
        <v>201</v>
      </c>
      <c r="E1273" s="241" t="s">
        <v>20</v>
      </c>
      <c r="F1273" s="248">
        <v>5</v>
      </c>
      <c r="G1273" s="248">
        <v>2</v>
      </c>
      <c r="H1273" s="41">
        <v>1955.6</v>
      </c>
      <c r="I1273" s="41">
        <v>234.8</v>
      </c>
      <c r="J1273" s="39">
        <v>1265.5899999999999</v>
      </c>
      <c r="K1273" s="257">
        <f t="shared" si="364"/>
        <v>913265.2</v>
      </c>
      <c r="L1273" s="39">
        <v>0</v>
      </c>
      <c r="M1273" s="39">
        <v>0</v>
      </c>
      <c r="N1273" s="39">
        <v>0</v>
      </c>
      <c r="O1273" s="249">
        <f>'[1]Прод. прилож (2)'!$D$1563</f>
        <v>913265.2</v>
      </c>
      <c r="P1273" s="41">
        <f t="shared" si="380"/>
        <v>467</v>
      </c>
      <c r="Q1273" s="257">
        <v>9673</v>
      </c>
      <c r="R1273" s="251" t="s">
        <v>93</v>
      </c>
      <c r="S1273" s="92"/>
      <c r="T1273" s="91"/>
      <c r="U1273" s="91"/>
      <c r="V1273" s="91"/>
      <c r="W1273" s="91"/>
      <c r="X1273" s="91"/>
      <c r="Y1273" s="91"/>
      <c r="Z1273" s="91"/>
      <c r="AA1273" s="91"/>
      <c r="AB1273" s="91"/>
      <c r="AC1273" s="91"/>
      <c r="AD1273" s="91"/>
      <c r="AE1273" s="91"/>
      <c r="AF1273" s="91"/>
      <c r="AG1273" s="91"/>
      <c r="AH1273" s="91"/>
      <c r="AI1273" s="91"/>
      <c r="AJ1273" s="91"/>
      <c r="AK1273" s="91"/>
      <c r="AL1273" s="91"/>
      <c r="AM1273" s="91"/>
      <c r="AN1273" s="91"/>
      <c r="AO1273" s="91"/>
      <c r="AP1273" s="91"/>
      <c r="AQ1273" s="91"/>
      <c r="AR1273" s="91"/>
      <c r="AS1273" s="91"/>
      <c r="AT1273" s="91"/>
      <c r="AU1273" s="91"/>
      <c r="AV1273" s="91"/>
      <c r="AW1273" s="91"/>
      <c r="AX1273" s="91"/>
      <c r="AY1273" s="91"/>
      <c r="AZ1273" s="91"/>
      <c r="BA1273" s="91"/>
      <c r="BB1273" s="91"/>
      <c r="BC1273" s="91"/>
      <c r="BD1273" s="91"/>
      <c r="BE1273" s="91"/>
      <c r="BF1273" s="91"/>
      <c r="BG1273" s="91"/>
      <c r="BH1273" s="91"/>
      <c r="BI1273" s="91"/>
      <c r="BJ1273" s="91"/>
      <c r="BK1273" s="91"/>
      <c r="BL1273" s="91"/>
      <c r="BM1273" s="91"/>
      <c r="BN1273" s="91"/>
      <c r="BO1273" s="91"/>
      <c r="BP1273" s="91"/>
      <c r="BQ1273" s="91"/>
      <c r="BR1273" s="91"/>
      <c r="BS1273" s="91"/>
      <c r="BT1273" s="91"/>
      <c r="BU1273" s="91"/>
      <c r="BV1273" s="91"/>
      <c r="BW1273" s="91"/>
      <c r="BX1273" s="91"/>
      <c r="BY1273" s="91"/>
      <c r="BZ1273" s="91"/>
      <c r="CA1273" s="91"/>
      <c r="CB1273" s="91"/>
      <c r="CC1273" s="91"/>
      <c r="CD1273" s="91"/>
      <c r="CE1273" s="91"/>
      <c r="CF1273" s="91"/>
      <c r="CG1273" s="91"/>
      <c r="CH1273" s="91"/>
      <c r="CI1273" s="91"/>
      <c r="CJ1273" s="91"/>
      <c r="CK1273" s="91"/>
      <c r="CL1273" s="91"/>
      <c r="CM1273" s="91"/>
      <c r="CN1273" s="91"/>
      <c r="CO1273" s="91"/>
      <c r="CP1273" s="91"/>
      <c r="CQ1273" s="91"/>
      <c r="CR1273" s="91"/>
      <c r="CS1273" s="91"/>
      <c r="CT1273" s="91"/>
      <c r="CU1273" s="91"/>
      <c r="CV1273" s="91"/>
      <c r="CW1273" s="91"/>
      <c r="CX1273" s="91"/>
      <c r="CY1273" s="91"/>
      <c r="CZ1273" s="91"/>
      <c r="DA1273" s="91"/>
      <c r="DB1273" s="91"/>
      <c r="DC1273" s="91"/>
      <c r="DD1273" s="91"/>
      <c r="DE1273" s="91"/>
      <c r="DF1273" s="91"/>
      <c r="DG1273" s="91"/>
      <c r="DH1273" s="91"/>
      <c r="DI1273" s="91"/>
      <c r="DJ1273" s="91"/>
      <c r="DK1273" s="91"/>
      <c r="DL1273" s="91"/>
      <c r="DM1273" s="91"/>
      <c r="DN1273" s="91"/>
      <c r="DO1273" s="91"/>
      <c r="DP1273" s="91"/>
      <c r="DQ1273" s="91"/>
      <c r="DR1273" s="91"/>
      <c r="DS1273" s="91"/>
      <c r="DT1273" s="91"/>
      <c r="DU1273" s="91"/>
      <c r="DV1273" s="91"/>
      <c r="DW1273" s="91"/>
      <c r="DX1273" s="91"/>
      <c r="DY1273" s="91"/>
      <c r="DZ1273" s="91"/>
      <c r="EA1273" s="91"/>
      <c r="EB1273" s="91"/>
      <c r="EC1273" s="91"/>
      <c r="ED1273" s="91"/>
      <c r="EE1273" s="91"/>
      <c r="EF1273" s="91"/>
      <c r="EG1273" s="91"/>
      <c r="EH1273" s="91"/>
      <c r="EI1273" s="91"/>
      <c r="EJ1273" s="91"/>
      <c r="EK1273" s="91"/>
      <c r="EL1273" s="91"/>
      <c r="EM1273" s="91"/>
      <c r="EN1273" s="91"/>
      <c r="EO1273" s="91"/>
      <c r="EP1273" s="91"/>
      <c r="EQ1273" s="91"/>
      <c r="ER1273" s="91"/>
      <c r="ES1273" s="91"/>
      <c r="ET1273" s="91"/>
      <c r="EU1273" s="91"/>
      <c r="EV1273" s="91"/>
      <c r="EW1273" s="91"/>
      <c r="EX1273" s="91"/>
      <c r="EY1273" s="91"/>
      <c r="EZ1273" s="91"/>
      <c r="FA1273" s="91"/>
      <c r="FB1273" s="91"/>
      <c r="FC1273" s="91"/>
      <c r="FD1273" s="91"/>
      <c r="FE1273" s="91"/>
      <c r="FF1273" s="91"/>
      <c r="FG1273" s="91"/>
      <c r="FH1273" s="91"/>
      <c r="FI1273" s="91"/>
      <c r="FJ1273" s="91"/>
      <c r="FK1273" s="91"/>
      <c r="FL1273" s="91"/>
      <c r="FM1273" s="91"/>
      <c r="FN1273" s="91"/>
      <c r="FO1273" s="91"/>
      <c r="FP1273" s="91"/>
      <c r="FQ1273" s="91"/>
      <c r="FR1273" s="91"/>
      <c r="FS1273" s="91"/>
      <c r="FT1273" s="91"/>
      <c r="FU1273" s="91"/>
      <c r="FV1273" s="91"/>
      <c r="FW1273" s="91"/>
      <c r="FX1273" s="91"/>
      <c r="FY1273" s="91"/>
      <c r="FZ1273" s="91"/>
      <c r="GA1273" s="91"/>
      <c r="GB1273" s="91"/>
      <c r="GC1273" s="91"/>
      <c r="GD1273" s="91"/>
      <c r="GE1273" s="91"/>
      <c r="GF1273" s="91"/>
      <c r="GG1273" s="91"/>
      <c r="GH1273" s="91"/>
      <c r="GI1273" s="91"/>
      <c r="GJ1273" s="91"/>
      <c r="GK1273" s="91"/>
      <c r="GL1273" s="91"/>
      <c r="GM1273" s="91"/>
      <c r="GN1273" s="91"/>
      <c r="GO1273" s="91"/>
      <c r="GP1273" s="91"/>
      <c r="GQ1273" s="91"/>
      <c r="GR1273" s="91"/>
      <c r="GS1273" s="91"/>
      <c r="GT1273" s="91"/>
      <c r="GU1273" s="91"/>
      <c r="GV1273" s="91"/>
      <c r="GW1273" s="91"/>
      <c r="GX1273" s="91"/>
      <c r="GY1273" s="91"/>
    </row>
    <row r="1274" spans="1:207" s="15" customFormat="1" ht="30" customHeight="1" x14ac:dyDescent="0.25">
      <c r="A1274" s="383">
        <v>902</v>
      </c>
      <c r="B1274" s="370" t="s">
        <v>595</v>
      </c>
      <c r="C1274" s="374">
        <v>1963</v>
      </c>
      <c r="D1274" s="374" t="s">
        <v>201</v>
      </c>
      <c r="E1274" s="403" t="s">
        <v>20</v>
      </c>
      <c r="F1274" s="413">
        <v>5</v>
      </c>
      <c r="G1274" s="413">
        <v>3</v>
      </c>
      <c r="H1274" s="415">
        <f t="shared" ref="H1274:H1280" si="381">I1274+J1274</f>
        <v>2458</v>
      </c>
      <c r="I1274" s="417">
        <v>289.2</v>
      </c>
      <c r="J1274" s="415">
        <v>2168.8000000000002</v>
      </c>
      <c r="K1274" s="257">
        <f t="shared" si="364"/>
        <v>78657.649999999994</v>
      </c>
      <c r="L1274" s="249">
        <v>0</v>
      </c>
      <c r="M1274" s="249">
        <v>0</v>
      </c>
      <c r="N1274" s="249">
        <v>0</v>
      </c>
      <c r="O1274" s="39">
        <f>'[1]Прод. прилож (2)'!$D$919</f>
        <v>78657.649999999994</v>
      </c>
      <c r="P1274" s="249">
        <f t="shared" si="380"/>
        <v>32.00067127746135</v>
      </c>
      <c r="Q1274" s="41">
        <v>9673</v>
      </c>
      <c r="R1274" s="57" t="s">
        <v>92</v>
      </c>
    </row>
    <row r="1275" spans="1:207" s="15" customFormat="1" ht="30" customHeight="1" x14ac:dyDescent="0.25">
      <c r="A1275" s="384"/>
      <c r="B1275" s="371"/>
      <c r="C1275" s="375"/>
      <c r="D1275" s="375"/>
      <c r="E1275" s="404"/>
      <c r="F1275" s="414"/>
      <c r="G1275" s="414"/>
      <c r="H1275" s="416"/>
      <c r="I1275" s="418"/>
      <c r="J1275" s="416"/>
      <c r="K1275" s="257">
        <f t="shared" si="364"/>
        <v>7168750</v>
      </c>
      <c r="L1275" s="185">
        <v>0</v>
      </c>
      <c r="M1275" s="185">
        <v>0</v>
      </c>
      <c r="N1275" s="185">
        <v>0</v>
      </c>
      <c r="O1275" s="39">
        <f>'[1]Прод. прилож (2)'!$D$1570</f>
        <v>7168750</v>
      </c>
      <c r="P1275" s="249">
        <f>K1275/H1274</f>
        <v>2916.4971521562247</v>
      </c>
      <c r="Q1275" s="41">
        <v>9673</v>
      </c>
      <c r="R1275" s="57" t="s">
        <v>93</v>
      </c>
      <c r="S1275" s="46"/>
    </row>
    <row r="1276" spans="1:207" s="15" customFormat="1" ht="30" customHeight="1" x14ac:dyDescent="0.25">
      <c r="A1276" s="171">
        <v>903</v>
      </c>
      <c r="B1276" s="245" t="s">
        <v>596</v>
      </c>
      <c r="C1276" s="241">
        <v>1966</v>
      </c>
      <c r="D1276" s="241" t="s">
        <v>201</v>
      </c>
      <c r="E1276" s="241" t="s">
        <v>20</v>
      </c>
      <c r="F1276" s="247">
        <v>5</v>
      </c>
      <c r="G1276" s="247">
        <v>4</v>
      </c>
      <c r="H1276" s="39">
        <f t="shared" si="381"/>
        <v>3172.76</v>
      </c>
      <c r="I1276" s="39">
        <v>640.29999999999995</v>
      </c>
      <c r="J1276" s="39">
        <v>2532.46</v>
      </c>
      <c r="K1276" s="257">
        <f t="shared" si="364"/>
        <v>50000</v>
      </c>
      <c r="L1276" s="249">
        <v>0</v>
      </c>
      <c r="M1276" s="249">
        <v>0</v>
      </c>
      <c r="N1276" s="249">
        <v>0</v>
      </c>
      <c r="O1276" s="39">
        <f>'[1]Прод. прилож (2)'!$D$1571</f>
        <v>50000</v>
      </c>
      <c r="P1276" s="249">
        <f t="shared" si="380"/>
        <v>15.75914976235202</v>
      </c>
      <c r="Q1276" s="41">
        <v>9673</v>
      </c>
      <c r="R1276" s="57" t="s">
        <v>93</v>
      </c>
      <c r="S1276" s="53"/>
      <c r="T1276" s="16"/>
    </row>
    <row r="1277" spans="1:207" s="15" customFormat="1" ht="30" customHeight="1" x14ac:dyDescent="0.25">
      <c r="A1277" s="171">
        <v>904</v>
      </c>
      <c r="B1277" s="245" t="s">
        <v>597</v>
      </c>
      <c r="C1277" s="241">
        <v>1962</v>
      </c>
      <c r="D1277" s="241" t="s">
        <v>201</v>
      </c>
      <c r="E1277" s="241" t="s">
        <v>22</v>
      </c>
      <c r="F1277" s="26">
        <v>4</v>
      </c>
      <c r="G1277" s="26">
        <v>4</v>
      </c>
      <c r="H1277" s="39">
        <f t="shared" si="381"/>
        <v>2521.7599999999998</v>
      </c>
      <c r="I1277" s="124">
        <v>349.2</v>
      </c>
      <c r="J1277" s="39">
        <v>2172.56</v>
      </c>
      <c r="K1277" s="257">
        <f t="shared" si="364"/>
        <v>8398210</v>
      </c>
      <c r="L1277" s="249">
        <v>0</v>
      </c>
      <c r="M1277" s="249">
        <v>0</v>
      </c>
      <c r="N1277" s="249">
        <v>0</v>
      </c>
      <c r="O1277" s="39">
        <f>'[1]Прод. прилож (2)'!$D$316</f>
        <v>8398210</v>
      </c>
      <c r="P1277" s="249">
        <f t="shared" si="380"/>
        <v>3330.2970940930145</v>
      </c>
      <c r="Q1277" s="41">
        <v>9673</v>
      </c>
      <c r="R1277" s="57" t="s">
        <v>91</v>
      </c>
      <c r="S1277" s="147"/>
    </row>
    <row r="1278" spans="1:207" s="15" customFormat="1" ht="30" customHeight="1" x14ac:dyDescent="0.25">
      <c r="A1278" s="331">
        <v>905</v>
      </c>
      <c r="B1278" s="245" t="s">
        <v>598</v>
      </c>
      <c r="C1278" s="47">
        <v>1963</v>
      </c>
      <c r="D1278" s="241" t="s">
        <v>201</v>
      </c>
      <c r="E1278" s="47" t="s">
        <v>20</v>
      </c>
      <c r="F1278" s="26">
        <v>5</v>
      </c>
      <c r="G1278" s="26">
        <v>4</v>
      </c>
      <c r="H1278" s="39">
        <f t="shared" si="381"/>
        <v>3454.0800000000004</v>
      </c>
      <c r="I1278" s="124">
        <v>261.3</v>
      </c>
      <c r="J1278" s="39">
        <v>3192.78</v>
      </c>
      <c r="K1278" s="257">
        <f t="shared" si="364"/>
        <v>9455000</v>
      </c>
      <c r="L1278" s="249">
        <v>0</v>
      </c>
      <c r="M1278" s="249">
        <v>0</v>
      </c>
      <c r="N1278" s="249">
        <v>0</v>
      </c>
      <c r="O1278" s="39">
        <f>'[1]Прод. прилож (2)'!$D$1572</f>
        <v>9455000</v>
      </c>
      <c r="P1278" s="249">
        <f t="shared" si="380"/>
        <v>2737.3425050954229</v>
      </c>
      <c r="Q1278" s="41">
        <v>9673</v>
      </c>
      <c r="R1278" s="57" t="s">
        <v>93</v>
      </c>
      <c r="S1278" s="46"/>
    </row>
    <row r="1279" spans="1:207" s="15" customFormat="1" ht="30" customHeight="1" x14ac:dyDescent="0.25">
      <c r="A1279" s="337">
        <v>906</v>
      </c>
      <c r="B1279" s="317" t="s">
        <v>599</v>
      </c>
      <c r="C1279" s="47">
        <v>1967</v>
      </c>
      <c r="D1279" s="308" t="s">
        <v>201</v>
      </c>
      <c r="E1279" s="308" t="s">
        <v>20</v>
      </c>
      <c r="F1279" s="319">
        <v>5</v>
      </c>
      <c r="G1279" s="319">
        <v>2</v>
      </c>
      <c r="H1279" s="39">
        <f t="shared" si="381"/>
        <v>1797.49</v>
      </c>
      <c r="I1279" s="39">
        <v>0</v>
      </c>
      <c r="J1279" s="39">
        <v>1797.49</v>
      </c>
      <c r="K1279" s="321">
        <f t="shared" si="364"/>
        <v>50000</v>
      </c>
      <c r="L1279" s="324">
        <v>0</v>
      </c>
      <c r="M1279" s="324">
        <v>0</v>
      </c>
      <c r="N1279" s="324">
        <v>0</v>
      </c>
      <c r="O1279" s="39">
        <f>'[1]Прод. прилож (2)'!$D$1573</f>
        <v>50000</v>
      </c>
      <c r="P1279" s="324">
        <f t="shared" si="380"/>
        <v>27.816566434305614</v>
      </c>
      <c r="Q1279" s="41">
        <v>9673</v>
      </c>
      <c r="R1279" s="57" t="s">
        <v>93</v>
      </c>
    </row>
    <row r="1280" spans="1:207" s="15" customFormat="1" ht="30" customHeight="1" x14ac:dyDescent="0.25">
      <c r="A1280" s="337">
        <v>907</v>
      </c>
      <c r="B1280" s="245" t="s">
        <v>600</v>
      </c>
      <c r="C1280" s="241">
        <v>1963</v>
      </c>
      <c r="D1280" s="241" t="s">
        <v>201</v>
      </c>
      <c r="E1280" s="47" t="s">
        <v>20</v>
      </c>
      <c r="F1280" s="26">
        <v>5</v>
      </c>
      <c r="G1280" s="26">
        <v>4</v>
      </c>
      <c r="H1280" s="39">
        <f t="shared" si="381"/>
        <v>3130.8500000000004</v>
      </c>
      <c r="I1280" s="124">
        <v>589.79999999999995</v>
      </c>
      <c r="J1280" s="39">
        <v>2541.0500000000002</v>
      </c>
      <c r="K1280" s="257">
        <f t="shared" si="364"/>
        <v>98092.46</v>
      </c>
      <c r="L1280" s="249">
        <v>0</v>
      </c>
      <c r="M1280" s="249">
        <v>0</v>
      </c>
      <c r="N1280" s="249">
        <v>0</v>
      </c>
      <c r="O1280" s="39">
        <f>'[1]Прод. прилож (2)'!$D$920</f>
        <v>98092.46</v>
      </c>
      <c r="P1280" s="249">
        <f t="shared" si="380"/>
        <v>31.330935688391328</v>
      </c>
      <c r="Q1280" s="41">
        <v>9673</v>
      </c>
      <c r="R1280" s="57" t="s">
        <v>92</v>
      </c>
      <c r="S1280" s="46"/>
    </row>
    <row r="1281" spans="1:207" s="15" customFormat="1" ht="30" customHeight="1" x14ac:dyDescent="0.25">
      <c r="A1281" s="383">
        <v>908</v>
      </c>
      <c r="B1281" s="370" t="s">
        <v>814</v>
      </c>
      <c r="C1281" s="374">
        <v>1983</v>
      </c>
      <c r="D1281" s="374" t="s">
        <v>201</v>
      </c>
      <c r="E1281" s="403" t="s">
        <v>20</v>
      </c>
      <c r="F1281" s="413">
        <v>9</v>
      </c>
      <c r="G1281" s="413">
        <v>4</v>
      </c>
      <c r="H1281" s="415">
        <v>11378.5</v>
      </c>
      <c r="I1281" s="417">
        <v>0</v>
      </c>
      <c r="J1281" s="398">
        <v>7734.18</v>
      </c>
      <c r="K1281" s="257">
        <f t="shared" ref="K1281" si="382">SUM(L1281:O1281)</f>
        <v>6369489.79</v>
      </c>
      <c r="L1281" s="249">
        <v>0</v>
      </c>
      <c r="M1281" s="249">
        <v>0</v>
      </c>
      <c r="N1281" s="249">
        <v>0</v>
      </c>
      <c r="O1281" s="39">
        <f>'[1]Прод. прилож (2)'!$D$317</f>
        <v>6369489.79</v>
      </c>
      <c r="P1281" s="249">
        <f t="shared" ref="P1281" si="383">K1281/H1281</f>
        <v>559.78290547963263</v>
      </c>
      <c r="Q1281" s="41">
        <v>9673</v>
      </c>
      <c r="R1281" s="57" t="s">
        <v>91</v>
      </c>
      <c r="S1281" s="147"/>
    </row>
    <row r="1282" spans="1:207" s="15" customFormat="1" ht="30" customHeight="1" x14ac:dyDescent="0.25">
      <c r="A1282" s="384"/>
      <c r="B1282" s="371"/>
      <c r="C1282" s="375"/>
      <c r="D1282" s="375"/>
      <c r="E1282" s="404"/>
      <c r="F1282" s="414"/>
      <c r="G1282" s="414"/>
      <c r="H1282" s="416"/>
      <c r="I1282" s="418"/>
      <c r="J1282" s="399"/>
      <c r="K1282" s="257">
        <f t="shared" si="364"/>
        <v>14124493.529999999</v>
      </c>
      <c r="L1282" s="249">
        <v>0</v>
      </c>
      <c r="M1282" s="249">
        <v>0</v>
      </c>
      <c r="N1282" s="249">
        <v>0</v>
      </c>
      <c r="O1282" s="39">
        <f>'[1]Прод. прилож (2)'!$D$921</f>
        <v>14124493.529999999</v>
      </c>
      <c r="P1282" s="249">
        <f>O1282/H1281</f>
        <v>1241.331768686558</v>
      </c>
      <c r="Q1282" s="41">
        <v>9673</v>
      </c>
      <c r="R1282" s="57" t="s">
        <v>92</v>
      </c>
      <c r="S1282" s="46"/>
    </row>
    <row r="1283" spans="1:207" s="15" customFormat="1" ht="30" customHeight="1" x14ac:dyDescent="0.25">
      <c r="A1283" s="171">
        <v>909</v>
      </c>
      <c r="B1283" s="245" t="s">
        <v>601</v>
      </c>
      <c r="C1283" s="47">
        <v>1962</v>
      </c>
      <c r="D1283" s="241" t="s">
        <v>201</v>
      </c>
      <c r="E1283" s="241" t="s">
        <v>22</v>
      </c>
      <c r="F1283" s="26">
        <v>4</v>
      </c>
      <c r="G1283" s="26">
        <v>4</v>
      </c>
      <c r="H1283" s="39">
        <f>I1283+J1283</f>
        <v>2450</v>
      </c>
      <c r="I1283" s="124">
        <v>357.6</v>
      </c>
      <c r="J1283" s="233">
        <v>2092.4</v>
      </c>
      <c r="K1283" s="257">
        <f t="shared" si="364"/>
        <v>8197175</v>
      </c>
      <c r="L1283" s="249">
        <v>0</v>
      </c>
      <c r="M1283" s="249">
        <v>0</v>
      </c>
      <c r="N1283" s="249">
        <v>0</v>
      </c>
      <c r="O1283" s="39">
        <f>'[1]Прод. прилож (2)'!$D$318</f>
        <v>8197175</v>
      </c>
      <c r="P1283" s="249">
        <f t="shared" si="380"/>
        <v>3345.7857142857142</v>
      </c>
      <c r="Q1283" s="41">
        <v>9673</v>
      </c>
      <c r="R1283" s="57" t="s">
        <v>91</v>
      </c>
      <c r="S1283" s="147"/>
    </row>
    <row r="1284" spans="1:207" s="118" customFormat="1" ht="30" customHeight="1" x14ac:dyDescent="0.25">
      <c r="A1284" s="171">
        <v>910</v>
      </c>
      <c r="B1284" s="245" t="s">
        <v>602</v>
      </c>
      <c r="C1284" s="47">
        <v>1963</v>
      </c>
      <c r="D1284" s="241" t="s">
        <v>201</v>
      </c>
      <c r="E1284" s="47" t="s">
        <v>20</v>
      </c>
      <c r="F1284" s="26">
        <v>5</v>
      </c>
      <c r="G1284" s="26">
        <v>4</v>
      </c>
      <c r="H1284" s="39">
        <v>4483</v>
      </c>
      <c r="I1284" s="124">
        <v>30.4</v>
      </c>
      <c r="J1284" s="233">
        <v>3182.79</v>
      </c>
      <c r="K1284" s="257">
        <f t="shared" si="364"/>
        <v>20516071.900000002</v>
      </c>
      <c r="L1284" s="249">
        <v>0</v>
      </c>
      <c r="M1284" s="249">
        <v>0</v>
      </c>
      <c r="N1284" s="249">
        <v>0</v>
      </c>
      <c r="O1284" s="39">
        <f>'[1]Прод. прилож (2)'!$D$319</f>
        <v>20516071.900000002</v>
      </c>
      <c r="P1284" s="249">
        <f t="shared" si="380"/>
        <v>4576.4157706892711</v>
      </c>
      <c r="Q1284" s="41">
        <v>9673</v>
      </c>
      <c r="R1284" s="57" t="s">
        <v>91</v>
      </c>
      <c r="S1284" s="147"/>
      <c r="T1284" s="15"/>
      <c r="U1284" s="15"/>
      <c r="V1284" s="15"/>
      <c r="W1284" s="15"/>
      <c r="X1284" s="15"/>
      <c r="Y1284" s="15"/>
      <c r="Z1284" s="15"/>
      <c r="AA1284" s="15"/>
      <c r="AB1284" s="15"/>
      <c r="AC1284" s="15"/>
      <c r="AD1284" s="15"/>
      <c r="AE1284" s="15"/>
      <c r="AF1284" s="15"/>
      <c r="AG1284" s="15"/>
      <c r="AH1284" s="15"/>
      <c r="AI1284" s="15"/>
      <c r="AJ1284" s="15"/>
      <c r="AK1284" s="15"/>
      <c r="AL1284" s="15"/>
      <c r="AM1284" s="15"/>
      <c r="AN1284" s="15"/>
      <c r="AO1284" s="15"/>
      <c r="AP1284" s="15"/>
      <c r="AQ1284" s="15"/>
      <c r="AR1284" s="15"/>
      <c r="AS1284" s="15"/>
      <c r="AT1284" s="15"/>
      <c r="AU1284" s="15"/>
      <c r="AV1284" s="15"/>
      <c r="AW1284" s="15"/>
      <c r="AX1284" s="15"/>
      <c r="AY1284" s="15"/>
      <c r="AZ1284" s="15"/>
      <c r="BA1284" s="15"/>
      <c r="BB1284" s="15"/>
      <c r="BC1284" s="15"/>
      <c r="BD1284" s="15"/>
      <c r="BE1284" s="15"/>
      <c r="BF1284" s="15"/>
      <c r="BG1284" s="15"/>
      <c r="BH1284" s="15"/>
      <c r="BI1284" s="15"/>
      <c r="BJ1284" s="15"/>
      <c r="BK1284" s="15"/>
      <c r="BL1284" s="15"/>
      <c r="BM1284" s="15"/>
      <c r="BN1284" s="15"/>
      <c r="BO1284" s="15"/>
      <c r="BP1284" s="15"/>
      <c r="BQ1284" s="15"/>
      <c r="BR1284" s="15"/>
      <c r="BS1284" s="15"/>
      <c r="BT1284" s="15"/>
      <c r="BU1284" s="15"/>
      <c r="BV1284" s="15"/>
      <c r="BW1284" s="15"/>
      <c r="BX1284" s="15"/>
      <c r="BY1284" s="15"/>
      <c r="BZ1284" s="15"/>
      <c r="CA1284" s="15"/>
      <c r="CB1284" s="15"/>
      <c r="CC1284" s="15"/>
      <c r="CD1284" s="15"/>
      <c r="CE1284" s="15"/>
      <c r="CF1284" s="15"/>
      <c r="CG1284" s="15"/>
      <c r="CH1284" s="15"/>
      <c r="CI1284" s="15"/>
      <c r="CJ1284" s="15"/>
      <c r="CK1284" s="15"/>
      <c r="CL1284" s="15"/>
      <c r="CM1284" s="15"/>
      <c r="CN1284" s="15"/>
      <c r="CO1284" s="15"/>
      <c r="CP1284" s="15"/>
      <c r="CQ1284" s="15"/>
      <c r="CR1284" s="15"/>
      <c r="CS1284" s="15"/>
      <c r="CT1284" s="15"/>
      <c r="CU1284" s="15"/>
      <c r="CV1284" s="15"/>
      <c r="CW1284" s="15"/>
      <c r="CX1284" s="15"/>
      <c r="CY1284" s="15"/>
      <c r="CZ1284" s="15"/>
      <c r="DA1284" s="15"/>
      <c r="DB1284" s="15"/>
      <c r="DC1284" s="15"/>
      <c r="DD1284" s="15"/>
      <c r="DE1284" s="15"/>
      <c r="DF1284" s="15"/>
      <c r="DG1284" s="15"/>
      <c r="DH1284" s="15"/>
      <c r="DI1284" s="15"/>
      <c r="DJ1284" s="15"/>
      <c r="DK1284" s="15"/>
      <c r="DL1284" s="15"/>
      <c r="DM1284" s="15"/>
      <c r="DN1284" s="15"/>
      <c r="DO1284" s="15"/>
      <c r="DP1284" s="15"/>
      <c r="DQ1284" s="15"/>
      <c r="DR1284" s="15"/>
      <c r="DS1284" s="15"/>
      <c r="DT1284" s="15"/>
      <c r="DU1284" s="15"/>
      <c r="DV1284" s="15"/>
      <c r="DW1284" s="15"/>
      <c r="DX1284" s="15"/>
      <c r="DY1284" s="15"/>
      <c r="DZ1284" s="15"/>
      <c r="EA1284" s="15"/>
      <c r="EB1284" s="15"/>
      <c r="EC1284" s="15"/>
      <c r="ED1284" s="15"/>
      <c r="EE1284" s="15"/>
      <c r="EF1284" s="15"/>
      <c r="EG1284" s="15"/>
      <c r="EH1284" s="15"/>
      <c r="EI1284" s="15"/>
      <c r="EJ1284" s="15"/>
      <c r="EK1284" s="15"/>
      <c r="EL1284" s="15"/>
      <c r="EM1284" s="15"/>
      <c r="EN1284" s="15"/>
      <c r="EO1284" s="15"/>
      <c r="EP1284" s="15"/>
      <c r="EQ1284" s="15"/>
      <c r="ER1284" s="15"/>
      <c r="ES1284" s="15"/>
      <c r="ET1284" s="15"/>
      <c r="EU1284" s="15"/>
      <c r="EV1284" s="15"/>
      <c r="EW1284" s="15"/>
      <c r="EX1284" s="15"/>
      <c r="EY1284" s="15"/>
      <c r="EZ1284" s="15"/>
      <c r="FA1284" s="15"/>
      <c r="FB1284" s="15"/>
      <c r="FC1284" s="15"/>
      <c r="FD1284" s="15"/>
      <c r="FE1284" s="15"/>
      <c r="FF1284" s="15"/>
      <c r="FG1284" s="15"/>
      <c r="FH1284" s="15"/>
      <c r="FI1284" s="15"/>
      <c r="FJ1284" s="15"/>
      <c r="FK1284" s="15"/>
      <c r="FL1284" s="15"/>
      <c r="FM1284" s="15"/>
      <c r="FN1284" s="15"/>
      <c r="FO1284" s="15"/>
      <c r="FP1284" s="15"/>
      <c r="FQ1284" s="15"/>
      <c r="FR1284" s="15"/>
      <c r="FS1284" s="15"/>
      <c r="FT1284" s="15"/>
      <c r="FU1284" s="15"/>
      <c r="FV1284" s="15"/>
      <c r="FW1284" s="15"/>
      <c r="FX1284" s="15"/>
      <c r="FY1284" s="15"/>
      <c r="FZ1284" s="15"/>
      <c r="GA1284" s="15"/>
      <c r="GB1284" s="15"/>
      <c r="GC1284" s="15"/>
      <c r="GD1284" s="15"/>
      <c r="GE1284" s="15"/>
      <c r="GF1284" s="15"/>
      <c r="GG1284" s="15"/>
      <c r="GH1284" s="15"/>
      <c r="GI1284" s="15"/>
      <c r="GJ1284" s="15"/>
      <c r="GK1284" s="15"/>
      <c r="GL1284" s="15"/>
      <c r="GM1284" s="15"/>
      <c r="GN1284" s="15"/>
      <c r="GO1284" s="15"/>
      <c r="GP1284" s="15"/>
      <c r="GQ1284" s="15"/>
      <c r="GR1284" s="15"/>
      <c r="GS1284" s="15"/>
      <c r="GT1284" s="15"/>
      <c r="GU1284" s="15"/>
      <c r="GV1284" s="15"/>
      <c r="GW1284" s="15"/>
      <c r="GX1284" s="15"/>
      <c r="GY1284" s="15"/>
    </row>
    <row r="1285" spans="1:207" s="15" customFormat="1" ht="30" customHeight="1" x14ac:dyDescent="0.25">
      <c r="A1285" s="171">
        <v>911</v>
      </c>
      <c r="B1285" s="245" t="s">
        <v>593</v>
      </c>
      <c r="C1285" s="50">
        <v>1960</v>
      </c>
      <c r="D1285" s="247">
        <v>2020</v>
      </c>
      <c r="E1285" s="47" t="s">
        <v>20</v>
      </c>
      <c r="F1285" s="26">
        <v>5</v>
      </c>
      <c r="G1285" s="26">
        <v>4</v>
      </c>
      <c r="H1285" s="39">
        <v>4166</v>
      </c>
      <c r="I1285" s="233">
        <v>1147.7</v>
      </c>
      <c r="J1285" s="233">
        <v>2596.6</v>
      </c>
      <c r="K1285" s="257">
        <f t="shared" si="364"/>
        <v>1120476.72</v>
      </c>
      <c r="L1285" s="249">
        <v>0</v>
      </c>
      <c r="M1285" s="249">
        <v>0</v>
      </c>
      <c r="N1285" s="249">
        <v>0</v>
      </c>
      <c r="O1285" s="39">
        <f>'[1]Прод. прилож (2)'!$D$320</f>
        <v>1120476.72</v>
      </c>
      <c r="P1285" s="249">
        <f t="shared" si="380"/>
        <v>268.95744599135861</v>
      </c>
      <c r="Q1285" s="41">
        <v>9673</v>
      </c>
      <c r="R1285" s="57" t="s">
        <v>91</v>
      </c>
      <c r="S1285" s="147"/>
    </row>
    <row r="1286" spans="1:207" s="15" customFormat="1" ht="30" customHeight="1" x14ac:dyDescent="0.25">
      <c r="A1286" s="383">
        <v>912</v>
      </c>
      <c r="B1286" s="370" t="s">
        <v>603</v>
      </c>
      <c r="C1286" s="403">
        <v>1962</v>
      </c>
      <c r="D1286" s="374" t="s">
        <v>201</v>
      </c>
      <c r="E1286" s="374" t="s">
        <v>22</v>
      </c>
      <c r="F1286" s="413">
        <v>5</v>
      </c>
      <c r="G1286" s="413">
        <v>4</v>
      </c>
      <c r="H1286" s="415">
        <f t="shared" ref="H1286:H1296" si="384">I1286+J1286</f>
        <v>3529.3399999999997</v>
      </c>
      <c r="I1286" s="417">
        <v>659.1</v>
      </c>
      <c r="J1286" s="398">
        <v>2870.24</v>
      </c>
      <c r="K1286" s="257">
        <f t="shared" si="364"/>
        <v>4508868.18</v>
      </c>
      <c r="L1286" s="249">
        <v>0</v>
      </c>
      <c r="M1286" s="249">
        <v>0</v>
      </c>
      <c r="N1286" s="249">
        <v>0</v>
      </c>
      <c r="O1286" s="39">
        <f>'[1]Прод. прилож (2)'!$D$321</f>
        <v>4508868.18</v>
      </c>
      <c r="P1286" s="249">
        <f t="shared" si="380"/>
        <v>1277.5386276187617</v>
      </c>
      <c r="Q1286" s="41">
        <v>9673</v>
      </c>
      <c r="R1286" s="57" t="s">
        <v>91</v>
      </c>
      <c r="S1286" s="147"/>
    </row>
    <row r="1287" spans="1:207" s="15" customFormat="1" ht="30" customHeight="1" x14ac:dyDescent="0.25">
      <c r="A1287" s="384"/>
      <c r="B1287" s="371"/>
      <c r="C1287" s="404"/>
      <c r="D1287" s="375"/>
      <c r="E1287" s="375"/>
      <c r="F1287" s="414"/>
      <c r="G1287" s="414"/>
      <c r="H1287" s="416"/>
      <c r="I1287" s="418"/>
      <c r="J1287" s="399"/>
      <c r="K1287" s="257">
        <f t="shared" si="364"/>
        <v>7502000</v>
      </c>
      <c r="L1287" s="185">
        <v>0</v>
      </c>
      <c r="M1287" s="185">
        <v>0</v>
      </c>
      <c r="N1287" s="185">
        <v>0</v>
      </c>
      <c r="O1287" s="39">
        <f>'[1]Прод. прилож (2)'!$D$1574</f>
        <v>7502000</v>
      </c>
      <c r="P1287" s="249">
        <f>K1287/H1286</f>
        <v>2125.609887401044</v>
      </c>
      <c r="Q1287" s="41">
        <v>9673</v>
      </c>
      <c r="R1287" s="57" t="s">
        <v>93</v>
      </c>
      <c r="S1287" s="147"/>
    </row>
    <row r="1288" spans="1:207" s="15" customFormat="1" ht="30" customHeight="1" x14ac:dyDescent="0.25">
      <c r="A1288" s="383">
        <v>913</v>
      </c>
      <c r="B1288" s="370" t="s">
        <v>604</v>
      </c>
      <c r="C1288" s="403">
        <v>1962</v>
      </c>
      <c r="D1288" s="374" t="s">
        <v>201</v>
      </c>
      <c r="E1288" s="374" t="s">
        <v>22</v>
      </c>
      <c r="F1288" s="413">
        <v>5</v>
      </c>
      <c r="G1288" s="413">
        <v>4</v>
      </c>
      <c r="H1288" s="415">
        <f t="shared" si="384"/>
        <v>3444.99</v>
      </c>
      <c r="I1288" s="417">
        <v>554.29999999999995</v>
      </c>
      <c r="J1288" s="398">
        <v>2890.69</v>
      </c>
      <c r="K1288" s="257">
        <f t="shared" si="364"/>
        <v>4694716.13</v>
      </c>
      <c r="L1288" s="249">
        <v>0</v>
      </c>
      <c r="M1288" s="249">
        <v>0</v>
      </c>
      <c r="N1288" s="249">
        <v>0</v>
      </c>
      <c r="O1288" s="39">
        <f>'[1]Прод. прилож (2)'!$D$322</f>
        <v>4694716.13</v>
      </c>
      <c r="P1288" s="249">
        <f t="shared" si="380"/>
        <v>1362.7662576669309</v>
      </c>
      <c r="Q1288" s="41">
        <v>9673</v>
      </c>
      <c r="R1288" s="57" t="s">
        <v>91</v>
      </c>
      <c r="S1288" s="147"/>
    </row>
    <row r="1289" spans="1:207" s="15" customFormat="1" ht="30" customHeight="1" x14ac:dyDescent="0.25">
      <c r="A1289" s="384"/>
      <c r="B1289" s="371"/>
      <c r="C1289" s="404"/>
      <c r="D1289" s="375"/>
      <c r="E1289" s="375"/>
      <c r="F1289" s="414"/>
      <c r="G1289" s="414"/>
      <c r="H1289" s="416"/>
      <c r="I1289" s="418"/>
      <c r="J1289" s="399"/>
      <c r="K1289" s="257">
        <f t="shared" si="364"/>
        <v>7502000</v>
      </c>
      <c r="L1289" s="185">
        <v>0</v>
      </c>
      <c r="M1289" s="185">
        <v>0</v>
      </c>
      <c r="N1289" s="185">
        <v>0</v>
      </c>
      <c r="O1289" s="39">
        <f>'[1]Прод. прилож (2)'!$D$1575</f>
        <v>7502000</v>
      </c>
      <c r="P1289" s="249">
        <f>K1289/H1288</f>
        <v>2177.6550875329103</v>
      </c>
      <c r="Q1289" s="41">
        <v>9673</v>
      </c>
      <c r="R1289" s="57" t="s">
        <v>93</v>
      </c>
      <c r="S1289" s="147"/>
    </row>
    <row r="1290" spans="1:207" s="15" customFormat="1" ht="30" customHeight="1" x14ac:dyDescent="0.25">
      <c r="A1290" s="171">
        <v>914</v>
      </c>
      <c r="B1290" s="245" t="s">
        <v>605</v>
      </c>
      <c r="C1290" s="47">
        <v>1965</v>
      </c>
      <c r="D1290" s="241" t="s">
        <v>201</v>
      </c>
      <c r="E1290" s="47" t="s">
        <v>20</v>
      </c>
      <c r="F1290" s="247">
        <v>5</v>
      </c>
      <c r="G1290" s="247">
        <v>4</v>
      </c>
      <c r="H1290" s="39">
        <f t="shared" si="384"/>
        <v>2940.86</v>
      </c>
      <c r="I1290" s="39">
        <v>289</v>
      </c>
      <c r="J1290" s="233">
        <v>2651.86</v>
      </c>
      <c r="K1290" s="257">
        <f t="shared" si="364"/>
        <v>50000</v>
      </c>
      <c r="L1290" s="249">
        <v>0</v>
      </c>
      <c r="M1290" s="249">
        <v>0</v>
      </c>
      <c r="N1290" s="249">
        <v>0</v>
      </c>
      <c r="O1290" s="39">
        <f>'[1]Прод. прилож (2)'!$D$1576</f>
        <v>50000</v>
      </c>
      <c r="P1290" s="249">
        <f t="shared" si="380"/>
        <v>17.0018293968431</v>
      </c>
      <c r="Q1290" s="41">
        <v>9673</v>
      </c>
      <c r="R1290" s="57" t="s">
        <v>93</v>
      </c>
      <c r="S1290" s="53"/>
      <c r="T1290" s="16"/>
    </row>
    <row r="1291" spans="1:207" s="118" customFormat="1" ht="30" customHeight="1" x14ac:dyDescent="0.25">
      <c r="A1291" s="171">
        <v>915</v>
      </c>
      <c r="B1291" s="245" t="s">
        <v>1338</v>
      </c>
      <c r="C1291" s="47">
        <v>1977</v>
      </c>
      <c r="D1291" s="241" t="s">
        <v>201</v>
      </c>
      <c r="E1291" s="47" t="s">
        <v>20</v>
      </c>
      <c r="F1291" s="26">
        <v>9</v>
      </c>
      <c r="G1291" s="26">
        <v>2</v>
      </c>
      <c r="H1291" s="39">
        <v>4821.9399999999996</v>
      </c>
      <c r="I1291" s="124">
        <v>0</v>
      </c>
      <c r="J1291" s="233">
        <v>4821.9399999999996</v>
      </c>
      <c r="K1291" s="257">
        <f t="shared" ref="K1291" si="385">SUM(L1291:O1291)</f>
        <v>7160269.1400000006</v>
      </c>
      <c r="L1291" s="249">
        <v>0</v>
      </c>
      <c r="M1291" s="249">
        <v>0</v>
      </c>
      <c r="N1291" s="249">
        <v>0</v>
      </c>
      <c r="O1291" s="39">
        <f>'[1]Прод. прилож (2)'!$D$922</f>
        <v>7160269.1400000006</v>
      </c>
      <c r="P1291" s="249">
        <f t="shared" ref="P1291" si="386">K1291/H1291</f>
        <v>1484.9353455248306</v>
      </c>
      <c r="Q1291" s="41">
        <v>9673</v>
      </c>
      <c r="R1291" s="57" t="s">
        <v>92</v>
      </c>
      <c r="S1291" s="46"/>
      <c r="T1291" s="15"/>
      <c r="U1291" s="15"/>
    </row>
    <row r="1292" spans="1:207" s="118" customFormat="1" ht="30" customHeight="1" x14ac:dyDescent="0.25">
      <c r="A1292" s="331">
        <v>916</v>
      </c>
      <c r="B1292" s="245" t="s">
        <v>1339</v>
      </c>
      <c r="C1292" s="47">
        <v>1979</v>
      </c>
      <c r="D1292" s="241" t="s">
        <v>201</v>
      </c>
      <c r="E1292" s="47" t="s">
        <v>20</v>
      </c>
      <c r="F1292" s="26">
        <v>9</v>
      </c>
      <c r="G1292" s="26">
        <v>2</v>
      </c>
      <c r="H1292" s="39">
        <v>4613.3999999999996</v>
      </c>
      <c r="I1292" s="124">
        <v>0</v>
      </c>
      <c r="J1292" s="233">
        <v>4613.3999999999996</v>
      </c>
      <c r="K1292" s="257">
        <f t="shared" si="364"/>
        <v>7079971.9800000004</v>
      </c>
      <c r="L1292" s="249">
        <v>0</v>
      </c>
      <c r="M1292" s="249">
        <v>0</v>
      </c>
      <c r="N1292" s="249">
        <v>0</v>
      </c>
      <c r="O1292" s="39">
        <f>'[1]Прод. прилож (2)'!$D$923</f>
        <v>7079971.9800000004</v>
      </c>
      <c r="P1292" s="249">
        <f t="shared" si="380"/>
        <v>1534.6538301469634</v>
      </c>
      <c r="Q1292" s="41">
        <v>9673</v>
      </c>
      <c r="R1292" s="57" t="s">
        <v>92</v>
      </c>
      <c r="S1292" s="46"/>
      <c r="T1292" s="15"/>
      <c r="U1292" s="15"/>
    </row>
    <row r="1293" spans="1:207" s="15" customFormat="1" ht="30" customHeight="1" x14ac:dyDescent="0.25">
      <c r="A1293" s="383">
        <v>917</v>
      </c>
      <c r="B1293" s="370" t="s">
        <v>594</v>
      </c>
      <c r="C1293" s="516">
        <v>1963</v>
      </c>
      <c r="D1293" s="374" t="s">
        <v>201</v>
      </c>
      <c r="E1293" s="403" t="s">
        <v>20</v>
      </c>
      <c r="F1293" s="413">
        <v>5</v>
      </c>
      <c r="G1293" s="413">
        <v>2</v>
      </c>
      <c r="H1293" s="415">
        <f t="shared" si="384"/>
        <v>1612.59</v>
      </c>
      <c r="I1293" s="417">
        <v>332.55</v>
      </c>
      <c r="J1293" s="398">
        <v>1280.04</v>
      </c>
      <c r="K1293" s="257">
        <f t="shared" si="364"/>
        <v>49910.9</v>
      </c>
      <c r="L1293" s="249">
        <v>0</v>
      </c>
      <c r="M1293" s="249">
        <v>0</v>
      </c>
      <c r="N1293" s="249">
        <v>0</v>
      </c>
      <c r="O1293" s="39">
        <f>'[1]Прод. прилож (2)'!$D$924</f>
        <v>49910.9</v>
      </c>
      <c r="P1293" s="249">
        <f t="shared" si="380"/>
        <v>30.95076863926975</v>
      </c>
      <c r="Q1293" s="41">
        <v>9673</v>
      </c>
      <c r="R1293" s="57" t="s">
        <v>92</v>
      </c>
      <c r="S1293" s="46"/>
    </row>
    <row r="1294" spans="1:207" s="15" customFormat="1" ht="30" customHeight="1" x14ac:dyDescent="0.25">
      <c r="A1294" s="384"/>
      <c r="B1294" s="371"/>
      <c r="C1294" s="517"/>
      <c r="D1294" s="375"/>
      <c r="E1294" s="404"/>
      <c r="F1294" s="414"/>
      <c r="G1294" s="414"/>
      <c r="H1294" s="416"/>
      <c r="I1294" s="418"/>
      <c r="J1294" s="399"/>
      <c r="K1294" s="257">
        <f t="shared" si="364"/>
        <v>10952046</v>
      </c>
      <c r="L1294" s="185">
        <v>0</v>
      </c>
      <c r="M1294" s="185">
        <v>0</v>
      </c>
      <c r="N1294" s="185">
        <v>0</v>
      </c>
      <c r="O1294" s="39">
        <f>'[1]Прод. прилож (2)'!$D$1569</f>
        <v>10952046</v>
      </c>
      <c r="P1294" s="249">
        <f>K1294/H1293</f>
        <v>6791.5874462820684</v>
      </c>
      <c r="Q1294" s="41">
        <v>9673</v>
      </c>
      <c r="R1294" s="57" t="s">
        <v>93</v>
      </c>
      <c r="S1294" s="46"/>
    </row>
    <row r="1295" spans="1:207" s="15" customFormat="1" ht="30" customHeight="1" x14ac:dyDescent="0.25">
      <c r="A1295" s="171">
        <v>918</v>
      </c>
      <c r="B1295" s="245" t="s">
        <v>606</v>
      </c>
      <c r="C1295" s="47">
        <v>1965</v>
      </c>
      <c r="D1295" s="241" t="s">
        <v>201</v>
      </c>
      <c r="E1295" s="47" t="s">
        <v>20</v>
      </c>
      <c r="F1295" s="247">
        <v>5</v>
      </c>
      <c r="G1295" s="247">
        <v>3</v>
      </c>
      <c r="H1295" s="39">
        <f t="shared" si="384"/>
        <v>2523.0300000000002</v>
      </c>
      <c r="I1295" s="39">
        <v>29.5</v>
      </c>
      <c r="J1295" s="233">
        <v>2493.5300000000002</v>
      </c>
      <c r="K1295" s="257">
        <f t="shared" si="364"/>
        <v>50000</v>
      </c>
      <c r="L1295" s="249">
        <v>0</v>
      </c>
      <c r="M1295" s="249">
        <v>0</v>
      </c>
      <c r="N1295" s="249">
        <v>0</v>
      </c>
      <c r="O1295" s="39">
        <f>'[1]Прод. прилож (2)'!$D$1577</f>
        <v>50000</v>
      </c>
      <c r="P1295" s="249">
        <f t="shared" si="380"/>
        <v>19.8174417268126</v>
      </c>
      <c r="Q1295" s="41">
        <v>9673</v>
      </c>
      <c r="R1295" s="57" t="s">
        <v>93</v>
      </c>
      <c r="S1295" s="46"/>
    </row>
    <row r="1296" spans="1:207" s="15" customFormat="1" ht="30" customHeight="1" x14ac:dyDescent="0.25">
      <c r="A1296" s="171">
        <v>919</v>
      </c>
      <c r="B1296" s="245" t="s">
        <v>607</v>
      </c>
      <c r="C1296" s="47">
        <v>1967</v>
      </c>
      <c r="D1296" s="241" t="s">
        <v>201</v>
      </c>
      <c r="E1296" s="241" t="s">
        <v>20</v>
      </c>
      <c r="F1296" s="247">
        <v>5</v>
      </c>
      <c r="G1296" s="247">
        <v>3</v>
      </c>
      <c r="H1296" s="39">
        <f t="shared" si="384"/>
        <v>2525.0899999999997</v>
      </c>
      <c r="I1296" s="39">
        <v>50.2</v>
      </c>
      <c r="J1296" s="233">
        <v>2474.89</v>
      </c>
      <c r="K1296" s="257">
        <f t="shared" si="364"/>
        <v>50000</v>
      </c>
      <c r="L1296" s="249">
        <v>0</v>
      </c>
      <c r="M1296" s="249">
        <v>0</v>
      </c>
      <c r="N1296" s="249">
        <v>0</v>
      </c>
      <c r="O1296" s="39">
        <f>'[1]Прод. прилож (2)'!$D$1578</f>
        <v>50000</v>
      </c>
      <c r="P1296" s="249">
        <f t="shared" si="380"/>
        <v>19.80127441002103</v>
      </c>
      <c r="Q1296" s="41">
        <v>9673</v>
      </c>
      <c r="R1296" s="57" t="s">
        <v>93</v>
      </c>
      <c r="S1296" s="53"/>
      <c r="T1296" s="16"/>
    </row>
    <row r="1297" spans="1:207" s="15" customFormat="1" ht="30" customHeight="1" x14ac:dyDescent="0.25">
      <c r="A1297" s="331">
        <v>920</v>
      </c>
      <c r="B1297" s="245" t="s">
        <v>1406</v>
      </c>
      <c r="C1297" s="47">
        <v>1968</v>
      </c>
      <c r="D1297" s="241" t="s">
        <v>201</v>
      </c>
      <c r="E1297" s="241" t="s">
        <v>20</v>
      </c>
      <c r="F1297" s="247">
        <v>5</v>
      </c>
      <c r="G1297" s="247">
        <v>1</v>
      </c>
      <c r="H1297" s="39">
        <v>2503</v>
      </c>
      <c r="I1297" s="39">
        <v>29.1</v>
      </c>
      <c r="J1297" s="233">
        <v>1482.1</v>
      </c>
      <c r="K1297" s="257">
        <f>SUM(L1297:O1297)</f>
        <v>515000</v>
      </c>
      <c r="L1297" s="249">
        <v>0</v>
      </c>
      <c r="M1297" s="249">
        <f>'[1]Прод. прилож (2)'!$D$925</f>
        <v>515000</v>
      </c>
      <c r="N1297" s="249">
        <v>0</v>
      </c>
      <c r="O1297" s="39">
        <v>0</v>
      </c>
      <c r="P1297" s="249">
        <f>K1297/H1297</f>
        <v>205.75309628445865</v>
      </c>
      <c r="Q1297" s="41">
        <v>9673</v>
      </c>
      <c r="R1297" s="57" t="s">
        <v>92</v>
      </c>
      <c r="S1297" s="53"/>
      <c r="T1297" s="16"/>
    </row>
    <row r="1298" spans="1:207" s="118" customFormat="1" ht="30" customHeight="1" x14ac:dyDescent="0.25">
      <c r="A1298" s="331">
        <v>921</v>
      </c>
      <c r="B1298" s="245" t="s">
        <v>1361</v>
      </c>
      <c r="C1298" s="47">
        <v>1959</v>
      </c>
      <c r="D1298" s="241" t="s">
        <v>201</v>
      </c>
      <c r="E1298" s="47" t="s">
        <v>20</v>
      </c>
      <c r="F1298" s="26">
        <v>9</v>
      </c>
      <c r="G1298" s="26">
        <v>5</v>
      </c>
      <c r="H1298" s="39">
        <v>8494.81</v>
      </c>
      <c r="I1298" s="124">
        <v>0</v>
      </c>
      <c r="J1298" s="233">
        <v>8494.81</v>
      </c>
      <c r="K1298" s="257">
        <f t="shared" si="364"/>
        <v>17199259.84</v>
      </c>
      <c r="L1298" s="249">
        <v>0</v>
      </c>
      <c r="M1298" s="249">
        <v>0</v>
      </c>
      <c r="N1298" s="249">
        <v>0</v>
      </c>
      <c r="O1298" s="39">
        <f>'[1]Прод. прилож (2)'!$D$926</f>
        <v>17199259.84</v>
      </c>
      <c r="P1298" s="249">
        <f t="shared" si="380"/>
        <v>2024.6785790382598</v>
      </c>
      <c r="Q1298" s="41">
        <v>9673</v>
      </c>
      <c r="R1298" s="57" t="s">
        <v>92</v>
      </c>
      <c r="S1298" s="46"/>
      <c r="T1298" s="15"/>
      <c r="U1298" s="15"/>
    </row>
    <row r="1299" spans="1:207" s="118" customFormat="1" ht="30" customHeight="1" x14ac:dyDescent="0.25">
      <c r="A1299" s="331">
        <v>922</v>
      </c>
      <c r="B1299" s="245" t="s">
        <v>1340</v>
      </c>
      <c r="C1299" s="47" t="s">
        <v>1382</v>
      </c>
      <c r="D1299" s="241" t="s">
        <v>201</v>
      </c>
      <c r="E1299" s="47" t="s">
        <v>20</v>
      </c>
      <c r="F1299" s="26">
        <v>9</v>
      </c>
      <c r="G1299" s="26">
        <v>5</v>
      </c>
      <c r="H1299" s="39">
        <v>13744.82</v>
      </c>
      <c r="I1299" s="124">
        <v>0</v>
      </c>
      <c r="J1299" s="233">
        <v>13744.82</v>
      </c>
      <c r="K1299" s="257">
        <f t="shared" ref="K1299" si="387">SUM(L1299:O1299)</f>
        <v>17604348.539999999</v>
      </c>
      <c r="L1299" s="249">
        <v>0</v>
      </c>
      <c r="M1299" s="249">
        <v>0</v>
      </c>
      <c r="N1299" s="249">
        <v>0</v>
      </c>
      <c r="O1299" s="39">
        <f>'[1]Прод. прилож (2)'!$D$927</f>
        <v>17604348.539999999</v>
      </c>
      <c r="P1299" s="249">
        <f t="shared" ref="P1299" si="388">K1299/H1299</f>
        <v>1280.7987692818094</v>
      </c>
      <c r="Q1299" s="41">
        <v>9673</v>
      </c>
      <c r="R1299" s="57" t="s">
        <v>92</v>
      </c>
      <c r="S1299" s="46"/>
      <c r="T1299" s="15"/>
      <c r="U1299" s="15"/>
    </row>
    <row r="1300" spans="1:207" s="15" customFormat="1" ht="30" customHeight="1" x14ac:dyDescent="0.25">
      <c r="A1300" s="331">
        <v>923</v>
      </c>
      <c r="B1300" s="245" t="s">
        <v>608</v>
      </c>
      <c r="C1300" s="241">
        <v>1962</v>
      </c>
      <c r="D1300" s="241" t="s">
        <v>201</v>
      </c>
      <c r="E1300" s="47" t="s">
        <v>20</v>
      </c>
      <c r="F1300" s="26">
        <v>2</v>
      </c>
      <c r="G1300" s="26">
        <v>2</v>
      </c>
      <c r="H1300" s="39">
        <v>560.4</v>
      </c>
      <c r="I1300" s="124">
        <v>46</v>
      </c>
      <c r="J1300" s="233">
        <v>372.43</v>
      </c>
      <c r="K1300" s="257">
        <f t="shared" si="364"/>
        <v>5760098</v>
      </c>
      <c r="L1300" s="249">
        <v>0</v>
      </c>
      <c r="M1300" s="249">
        <v>0</v>
      </c>
      <c r="N1300" s="249">
        <v>0</v>
      </c>
      <c r="O1300" s="39">
        <f>'[1]Прод. прилож (2)'!$D$323</f>
        <v>5760098</v>
      </c>
      <c r="P1300" s="249">
        <f t="shared" si="380"/>
        <v>10278.547466095646</v>
      </c>
      <c r="Q1300" s="41">
        <v>9673</v>
      </c>
      <c r="R1300" s="57" t="s">
        <v>91</v>
      </c>
      <c r="S1300" s="147"/>
    </row>
    <row r="1301" spans="1:207" s="15" customFormat="1" ht="30" customHeight="1" x14ac:dyDescent="0.25">
      <c r="A1301" s="383">
        <v>924</v>
      </c>
      <c r="B1301" s="370" t="s">
        <v>609</v>
      </c>
      <c r="C1301" s="403">
        <v>1964</v>
      </c>
      <c r="D1301" s="374" t="s">
        <v>201</v>
      </c>
      <c r="E1301" s="403" t="s">
        <v>20</v>
      </c>
      <c r="F1301" s="413">
        <v>5</v>
      </c>
      <c r="G1301" s="413">
        <v>4</v>
      </c>
      <c r="H1301" s="415">
        <f>I1301+J1301</f>
        <v>3170.22</v>
      </c>
      <c r="I1301" s="417">
        <v>72.599999999999994</v>
      </c>
      <c r="J1301" s="398">
        <v>3097.62</v>
      </c>
      <c r="K1301" s="257">
        <f t="shared" si="364"/>
        <v>99384.960000000006</v>
      </c>
      <c r="L1301" s="249">
        <v>0</v>
      </c>
      <c r="M1301" s="249">
        <v>0</v>
      </c>
      <c r="N1301" s="249">
        <v>0</v>
      </c>
      <c r="O1301" s="39">
        <f>'[1]Прод. прилож (2)'!$D$928</f>
        <v>99384.960000000006</v>
      </c>
      <c r="P1301" s="249">
        <f t="shared" si="380"/>
        <v>31.349546719155143</v>
      </c>
      <c r="Q1301" s="41">
        <v>9673</v>
      </c>
      <c r="R1301" s="57" t="s">
        <v>92</v>
      </c>
      <c r="S1301" s="46"/>
    </row>
    <row r="1302" spans="1:207" s="15" customFormat="1" ht="30" customHeight="1" x14ac:dyDescent="0.25">
      <c r="A1302" s="384"/>
      <c r="B1302" s="371"/>
      <c r="C1302" s="404"/>
      <c r="D1302" s="375"/>
      <c r="E1302" s="404"/>
      <c r="F1302" s="414"/>
      <c r="G1302" s="414"/>
      <c r="H1302" s="416"/>
      <c r="I1302" s="418"/>
      <c r="J1302" s="399"/>
      <c r="K1302" s="257">
        <f t="shared" si="364"/>
        <v>24627375</v>
      </c>
      <c r="L1302" s="185">
        <v>0</v>
      </c>
      <c r="M1302" s="185">
        <v>0</v>
      </c>
      <c r="N1302" s="185">
        <v>0</v>
      </c>
      <c r="O1302" s="39">
        <f>'[1]Прод. прилож (2)'!$D$1579</f>
        <v>24627375</v>
      </c>
      <c r="P1302" s="249">
        <f>K1302/H1301</f>
        <v>7768.3488843045598</v>
      </c>
      <c r="Q1302" s="41">
        <v>9673</v>
      </c>
      <c r="R1302" s="57" t="s">
        <v>93</v>
      </c>
      <c r="S1302" s="46"/>
    </row>
    <row r="1303" spans="1:207" s="15" customFormat="1" ht="30" customHeight="1" x14ac:dyDescent="0.25">
      <c r="A1303" s="171">
        <v>925</v>
      </c>
      <c r="B1303" s="245" t="s">
        <v>610</v>
      </c>
      <c r="C1303" s="47">
        <v>1966</v>
      </c>
      <c r="D1303" s="241" t="s">
        <v>201</v>
      </c>
      <c r="E1303" s="241" t="s">
        <v>20</v>
      </c>
      <c r="F1303" s="247">
        <v>5</v>
      </c>
      <c r="G1303" s="247">
        <v>3</v>
      </c>
      <c r="H1303" s="39">
        <f>I1303+J1303</f>
        <v>2539.34</v>
      </c>
      <c r="I1303" s="39">
        <v>124.3</v>
      </c>
      <c r="J1303" s="233">
        <v>2415.04</v>
      </c>
      <c r="K1303" s="257">
        <f t="shared" si="364"/>
        <v>50000</v>
      </c>
      <c r="L1303" s="249">
        <v>0</v>
      </c>
      <c r="M1303" s="249">
        <v>0</v>
      </c>
      <c r="N1303" s="249">
        <v>0</v>
      </c>
      <c r="O1303" s="39">
        <f>'[1]Прод. прилож (2)'!$D$1581</f>
        <v>50000</v>
      </c>
      <c r="P1303" s="249">
        <f t="shared" si="380"/>
        <v>19.690155709751352</v>
      </c>
      <c r="Q1303" s="41">
        <v>9673</v>
      </c>
      <c r="R1303" s="57" t="s">
        <v>93</v>
      </c>
      <c r="S1303" s="46"/>
      <c r="U1303" s="16"/>
    </row>
    <row r="1304" spans="1:207" s="15" customFormat="1" ht="30" customHeight="1" x14ac:dyDescent="0.25">
      <c r="A1304" s="171">
        <v>926</v>
      </c>
      <c r="B1304" s="245" t="s">
        <v>611</v>
      </c>
      <c r="C1304" s="47">
        <v>1962</v>
      </c>
      <c r="D1304" s="241" t="s">
        <v>201</v>
      </c>
      <c r="E1304" s="241" t="s">
        <v>22</v>
      </c>
      <c r="F1304" s="26">
        <v>5</v>
      </c>
      <c r="G1304" s="26">
        <v>4</v>
      </c>
      <c r="H1304" s="39">
        <f>I1304+J1304</f>
        <v>3487.97</v>
      </c>
      <c r="I1304" s="124">
        <v>153.6</v>
      </c>
      <c r="J1304" s="233">
        <v>3334.37</v>
      </c>
      <c r="K1304" s="257">
        <f t="shared" si="364"/>
        <v>8379647.6500000004</v>
      </c>
      <c r="L1304" s="249">
        <v>0</v>
      </c>
      <c r="M1304" s="249">
        <v>0</v>
      </c>
      <c r="N1304" s="249">
        <v>0</v>
      </c>
      <c r="O1304" s="39">
        <f>'[1]Прод. прилож (2)'!$D$324</f>
        <v>8379647.6500000004</v>
      </c>
      <c r="P1304" s="249">
        <f t="shared" si="380"/>
        <v>2402.4425812148615</v>
      </c>
      <c r="Q1304" s="41">
        <v>9673</v>
      </c>
      <c r="R1304" s="57" t="s">
        <v>91</v>
      </c>
      <c r="S1304" s="147"/>
    </row>
    <row r="1305" spans="1:207" s="15" customFormat="1" ht="30" customHeight="1" x14ac:dyDescent="0.25">
      <c r="A1305" s="383">
        <v>927</v>
      </c>
      <c r="B1305" s="370" t="s">
        <v>612</v>
      </c>
      <c r="C1305" s="403">
        <v>1963</v>
      </c>
      <c r="D1305" s="374" t="s">
        <v>201</v>
      </c>
      <c r="E1305" s="374" t="s">
        <v>22</v>
      </c>
      <c r="F1305" s="413">
        <v>5</v>
      </c>
      <c r="G1305" s="413">
        <v>4</v>
      </c>
      <c r="H1305" s="415">
        <f>I1305+J1305</f>
        <v>3532.16</v>
      </c>
      <c r="I1305" s="417">
        <v>42.1</v>
      </c>
      <c r="J1305" s="398">
        <v>3490.06</v>
      </c>
      <c r="K1305" s="257">
        <f t="shared" si="364"/>
        <v>97995.41</v>
      </c>
      <c r="L1305" s="249">
        <v>0</v>
      </c>
      <c r="M1305" s="249">
        <v>0</v>
      </c>
      <c r="N1305" s="249">
        <v>0</v>
      </c>
      <c r="O1305" s="39">
        <f>'[1]Прод. прилож (2)'!$D$929</f>
        <v>97995.41</v>
      </c>
      <c r="P1305" s="249">
        <f t="shared" si="380"/>
        <v>27.74376302319261</v>
      </c>
      <c r="Q1305" s="41">
        <v>9673</v>
      </c>
      <c r="R1305" s="57" t="s">
        <v>92</v>
      </c>
      <c r="S1305" s="46"/>
    </row>
    <row r="1306" spans="1:207" s="15" customFormat="1" ht="30" customHeight="1" x14ac:dyDescent="0.25">
      <c r="A1306" s="384"/>
      <c r="B1306" s="371"/>
      <c r="C1306" s="404"/>
      <c r="D1306" s="375"/>
      <c r="E1306" s="375"/>
      <c r="F1306" s="414"/>
      <c r="G1306" s="414"/>
      <c r="H1306" s="416"/>
      <c r="I1306" s="418"/>
      <c r="J1306" s="399"/>
      <c r="K1306" s="257">
        <f t="shared" si="364"/>
        <v>33451757</v>
      </c>
      <c r="L1306" s="185">
        <v>0</v>
      </c>
      <c r="M1306" s="185">
        <v>0</v>
      </c>
      <c r="N1306" s="185">
        <v>0</v>
      </c>
      <c r="O1306" s="39">
        <f>'[1]Прод. прилож (2)'!$D$1580</f>
        <v>33451757</v>
      </c>
      <c r="P1306" s="249">
        <f>K1306/H1305</f>
        <v>9470.6233579452801</v>
      </c>
      <c r="Q1306" s="41">
        <v>9673</v>
      </c>
      <c r="R1306" s="57" t="s">
        <v>93</v>
      </c>
      <c r="S1306" s="46"/>
    </row>
    <row r="1307" spans="1:207" s="91" customFormat="1" ht="30" customHeight="1" x14ac:dyDescent="0.25">
      <c r="A1307" s="419">
        <v>928</v>
      </c>
      <c r="B1307" s="370" t="s">
        <v>613</v>
      </c>
      <c r="C1307" s="450">
        <v>1959</v>
      </c>
      <c r="D1307" s="374" t="s">
        <v>201</v>
      </c>
      <c r="E1307" s="403" t="s">
        <v>20</v>
      </c>
      <c r="F1307" s="413">
        <v>4</v>
      </c>
      <c r="G1307" s="413">
        <v>1</v>
      </c>
      <c r="H1307" s="415">
        <v>2525.6</v>
      </c>
      <c r="I1307" s="398">
        <v>2533.3000000000002</v>
      </c>
      <c r="J1307" s="417">
        <v>489.5</v>
      </c>
      <c r="K1307" s="257">
        <f t="shared" ref="K1307" si="389">SUM(L1307:O1307)</f>
        <v>5808202.7599999998</v>
      </c>
      <c r="L1307" s="249">
        <v>0</v>
      </c>
      <c r="M1307" s="249">
        <v>0</v>
      </c>
      <c r="N1307" s="249">
        <v>0</v>
      </c>
      <c r="O1307" s="39">
        <f>'[1]Прод. прилож (2)'!$D$325</f>
        <v>5808202.7599999998</v>
      </c>
      <c r="P1307" s="249">
        <f t="shared" ref="P1307" si="390">K1307/H1307</f>
        <v>2299.7318498574596</v>
      </c>
      <c r="Q1307" s="41">
        <v>9673</v>
      </c>
      <c r="R1307" s="57" t="s">
        <v>91</v>
      </c>
      <c r="S1307" s="137"/>
      <c r="T1307" s="16"/>
      <c r="U1307" s="15"/>
      <c r="V1307" s="15"/>
      <c r="W1307" s="15"/>
      <c r="X1307" s="15"/>
      <c r="Y1307" s="15"/>
      <c r="Z1307" s="15"/>
      <c r="AA1307" s="15"/>
      <c r="AB1307" s="15"/>
      <c r="AC1307" s="15"/>
      <c r="AD1307" s="15"/>
      <c r="AE1307" s="15"/>
      <c r="AF1307" s="15"/>
      <c r="AG1307" s="15"/>
      <c r="AH1307" s="15"/>
      <c r="AI1307" s="15"/>
      <c r="AJ1307" s="15"/>
      <c r="AK1307" s="15"/>
      <c r="AL1307" s="15"/>
      <c r="AM1307" s="15"/>
      <c r="AN1307" s="15"/>
      <c r="AO1307" s="15"/>
      <c r="AP1307" s="15"/>
      <c r="AQ1307" s="15"/>
      <c r="AR1307" s="15"/>
      <c r="AS1307" s="15"/>
      <c r="AT1307" s="15"/>
      <c r="AU1307" s="15"/>
      <c r="AV1307" s="15"/>
      <c r="AW1307" s="15"/>
      <c r="AX1307" s="15"/>
      <c r="AY1307" s="15"/>
      <c r="AZ1307" s="15"/>
      <c r="BA1307" s="15"/>
      <c r="BB1307" s="15"/>
      <c r="BC1307" s="15"/>
      <c r="BD1307" s="15"/>
      <c r="BE1307" s="15"/>
      <c r="BF1307" s="15"/>
      <c r="BG1307" s="15"/>
      <c r="BH1307" s="15"/>
      <c r="BI1307" s="15"/>
      <c r="BJ1307" s="15"/>
      <c r="BK1307" s="15"/>
      <c r="BL1307" s="15"/>
      <c r="BM1307" s="15"/>
      <c r="BN1307" s="15"/>
      <c r="BO1307" s="15"/>
      <c r="BP1307" s="15"/>
      <c r="BQ1307" s="15"/>
      <c r="BR1307" s="15"/>
      <c r="BS1307" s="15"/>
      <c r="BT1307" s="15"/>
      <c r="BU1307" s="15"/>
      <c r="BV1307" s="15"/>
      <c r="BW1307" s="15"/>
      <c r="BX1307" s="15"/>
      <c r="BY1307" s="15"/>
      <c r="BZ1307" s="15"/>
      <c r="CA1307" s="15"/>
      <c r="CB1307" s="15"/>
      <c r="CC1307" s="15"/>
      <c r="CD1307" s="15"/>
      <c r="CE1307" s="15"/>
      <c r="CF1307" s="15"/>
      <c r="CG1307" s="15"/>
      <c r="CH1307" s="15"/>
      <c r="CI1307" s="15"/>
      <c r="CJ1307" s="15"/>
      <c r="CK1307" s="15"/>
      <c r="CL1307" s="15"/>
      <c r="CM1307" s="15"/>
      <c r="CN1307" s="15"/>
      <c r="CO1307" s="15"/>
      <c r="CP1307" s="15"/>
      <c r="CQ1307" s="15"/>
      <c r="CR1307" s="15"/>
      <c r="CS1307" s="15"/>
      <c r="CT1307" s="15"/>
      <c r="CU1307" s="15"/>
      <c r="CV1307" s="15"/>
      <c r="CW1307" s="15"/>
      <c r="CX1307" s="15"/>
      <c r="CY1307" s="15"/>
      <c r="CZ1307" s="15"/>
      <c r="DA1307" s="15"/>
      <c r="DB1307" s="15"/>
      <c r="DC1307" s="15"/>
      <c r="DD1307" s="15"/>
      <c r="DE1307" s="15"/>
      <c r="DF1307" s="15"/>
      <c r="DG1307" s="15"/>
      <c r="DH1307" s="15"/>
      <c r="DI1307" s="15"/>
      <c r="DJ1307" s="15"/>
      <c r="DK1307" s="15"/>
      <c r="DL1307" s="15"/>
      <c r="DM1307" s="15"/>
      <c r="DN1307" s="15"/>
      <c r="DO1307" s="15"/>
      <c r="DP1307" s="15"/>
      <c r="DQ1307" s="15"/>
      <c r="DR1307" s="15"/>
      <c r="DS1307" s="15"/>
      <c r="DT1307" s="15"/>
      <c r="DU1307" s="15"/>
      <c r="DV1307" s="15"/>
      <c r="DW1307" s="15"/>
      <c r="DX1307" s="15"/>
      <c r="DY1307" s="15"/>
      <c r="DZ1307" s="15"/>
      <c r="EA1307" s="15"/>
      <c r="EB1307" s="15"/>
      <c r="EC1307" s="15"/>
      <c r="ED1307" s="15"/>
      <c r="EE1307" s="15"/>
      <c r="EF1307" s="15"/>
      <c r="EG1307" s="15"/>
      <c r="EH1307" s="15"/>
      <c r="EI1307" s="15"/>
      <c r="EJ1307" s="15"/>
      <c r="EK1307" s="15"/>
      <c r="EL1307" s="15"/>
      <c r="EM1307" s="15"/>
      <c r="EN1307" s="15"/>
      <c r="EO1307" s="15"/>
      <c r="EP1307" s="15"/>
      <c r="EQ1307" s="15"/>
      <c r="ER1307" s="15"/>
      <c r="ES1307" s="15"/>
      <c r="ET1307" s="15"/>
      <c r="EU1307" s="15"/>
      <c r="EV1307" s="15"/>
      <c r="EW1307" s="15"/>
      <c r="EX1307" s="15"/>
      <c r="EY1307" s="15"/>
      <c r="EZ1307" s="15"/>
      <c r="FA1307" s="15"/>
      <c r="FB1307" s="15"/>
      <c r="FC1307" s="15"/>
      <c r="FD1307" s="15"/>
      <c r="FE1307" s="15"/>
      <c r="FF1307" s="15"/>
      <c r="FG1307" s="15"/>
      <c r="FH1307" s="15"/>
      <c r="FI1307" s="15"/>
      <c r="FJ1307" s="15"/>
      <c r="FK1307" s="15"/>
      <c r="FL1307" s="15"/>
      <c r="FM1307" s="15"/>
      <c r="FN1307" s="15"/>
      <c r="FO1307" s="15"/>
      <c r="FP1307" s="15"/>
      <c r="FQ1307" s="15"/>
      <c r="FR1307" s="15"/>
      <c r="FS1307" s="15"/>
      <c r="FT1307" s="15"/>
      <c r="FU1307" s="15"/>
      <c r="FV1307" s="15"/>
      <c r="FW1307" s="15"/>
      <c r="FX1307" s="15"/>
      <c r="FY1307" s="15"/>
      <c r="FZ1307" s="15"/>
      <c r="GA1307" s="15"/>
      <c r="GB1307" s="15"/>
      <c r="GC1307" s="15"/>
      <c r="GD1307" s="15"/>
      <c r="GE1307" s="15"/>
      <c r="GF1307" s="15"/>
      <c r="GG1307" s="15"/>
      <c r="GH1307" s="15"/>
      <c r="GI1307" s="15"/>
      <c r="GJ1307" s="15"/>
      <c r="GK1307" s="15"/>
      <c r="GL1307" s="15"/>
      <c r="GM1307" s="15"/>
      <c r="GN1307" s="15"/>
      <c r="GO1307" s="15"/>
      <c r="GP1307" s="15"/>
      <c r="GQ1307" s="15"/>
      <c r="GR1307" s="15"/>
      <c r="GS1307" s="15"/>
      <c r="GT1307" s="15"/>
      <c r="GU1307" s="15"/>
      <c r="GV1307" s="15"/>
      <c r="GW1307" s="15"/>
      <c r="GX1307" s="15"/>
      <c r="GY1307" s="15"/>
    </row>
    <row r="1308" spans="1:207" s="91" customFormat="1" ht="30" customHeight="1" x14ac:dyDescent="0.25">
      <c r="A1308" s="420"/>
      <c r="B1308" s="371"/>
      <c r="C1308" s="471"/>
      <c r="D1308" s="375"/>
      <c r="E1308" s="404"/>
      <c r="F1308" s="414"/>
      <c r="G1308" s="414"/>
      <c r="H1308" s="416"/>
      <c r="I1308" s="399"/>
      <c r="J1308" s="418"/>
      <c r="K1308" s="257">
        <f t="shared" si="364"/>
        <v>12232773.279999999</v>
      </c>
      <c r="L1308" s="249">
        <v>0</v>
      </c>
      <c r="M1308" s="249">
        <v>0</v>
      </c>
      <c r="N1308" s="249">
        <v>0</v>
      </c>
      <c r="O1308" s="39">
        <f>'[1]Прод. прилож (2)'!$D$930</f>
        <v>12232773.279999999</v>
      </c>
      <c r="P1308" s="249">
        <f>K1308/H1307</f>
        <v>4843.5117516629707</v>
      </c>
      <c r="Q1308" s="41">
        <v>9673</v>
      </c>
      <c r="R1308" s="57" t="s">
        <v>92</v>
      </c>
      <c r="S1308" s="16"/>
      <c r="T1308" s="16"/>
      <c r="U1308" s="15"/>
      <c r="V1308" s="15"/>
      <c r="W1308" s="15"/>
      <c r="X1308" s="15"/>
      <c r="Y1308" s="15"/>
      <c r="Z1308" s="15"/>
      <c r="AA1308" s="15"/>
      <c r="AB1308" s="15"/>
      <c r="AC1308" s="15"/>
      <c r="AD1308" s="15"/>
      <c r="AE1308" s="15"/>
      <c r="AF1308" s="15"/>
      <c r="AG1308" s="15"/>
      <c r="AH1308" s="15"/>
      <c r="AI1308" s="15"/>
      <c r="AJ1308" s="15"/>
      <c r="AK1308" s="15"/>
      <c r="AL1308" s="15"/>
      <c r="AM1308" s="15"/>
      <c r="AN1308" s="15"/>
      <c r="AO1308" s="15"/>
      <c r="AP1308" s="15"/>
      <c r="AQ1308" s="15"/>
      <c r="AR1308" s="15"/>
      <c r="AS1308" s="15"/>
      <c r="AT1308" s="15"/>
      <c r="AU1308" s="15"/>
      <c r="AV1308" s="15"/>
      <c r="AW1308" s="15"/>
      <c r="AX1308" s="15"/>
      <c r="AY1308" s="15"/>
      <c r="AZ1308" s="15"/>
      <c r="BA1308" s="15"/>
      <c r="BB1308" s="15"/>
      <c r="BC1308" s="15"/>
      <c r="BD1308" s="15"/>
      <c r="BE1308" s="15"/>
      <c r="BF1308" s="15"/>
      <c r="BG1308" s="15"/>
      <c r="BH1308" s="15"/>
      <c r="BI1308" s="15"/>
      <c r="BJ1308" s="15"/>
      <c r="BK1308" s="15"/>
      <c r="BL1308" s="15"/>
      <c r="BM1308" s="15"/>
      <c r="BN1308" s="15"/>
      <c r="BO1308" s="15"/>
      <c r="BP1308" s="15"/>
      <c r="BQ1308" s="15"/>
      <c r="BR1308" s="15"/>
      <c r="BS1308" s="15"/>
      <c r="BT1308" s="15"/>
      <c r="BU1308" s="15"/>
      <c r="BV1308" s="15"/>
      <c r="BW1308" s="15"/>
      <c r="BX1308" s="15"/>
      <c r="BY1308" s="15"/>
      <c r="BZ1308" s="15"/>
      <c r="CA1308" s="15"/>
      <c r="CB1308" s="15"/>
      <c r="CC1308" s="15"/>
      <c r="CD1308" s="15"/>
      <c r="CE1308" s="15"/>
      <c r="CF1308" s="15"/>
      <c r="CG1308" s="15"/>
      <c r="CH1308" s="15"/>
      <c r="CI1308" s="15"/>
      <c r="CJ1308" s="15"/>
      <c r="CK1308" s="15"/>
      <c r="CL1308" s="15"/>
      <c r="CM1308" s="15"/>
      <c r="CN1308" s="15"/>
      <c r="CO1308" s="15"/>
      <c r="CP1308" s="15"/>
      <c r="CQ1308" s="15"/>
      <c r="CR1308" s="15"/>
      <c r="CS1308" s="15"/>
      <c r="CT1308" s="15"/>
      <c r="CU1308" s="15"/>
      <c r="CV1308" s="15"/>
      <c r="CW1308" s="15"/>
      <c r="CX1308" s="15"/>
      <c r="CY1308" s="15"/>
      <c r="CZ1308" s="15"/>
      <c r="DA1308" s="15"/>
      <c r="DB1308" s="15"/>
      <c r="DC1308" s="15"/>
      <c r="DD1308" s="15"/>
      <c r="DE1308" s="15"/>
      <c r="DF1308" s="15"/>
      <c r="DG1308" s="15"/>
      <c r="DH1308" s="15"/>
      <c r="DI1308" s="15"/>
      <c r="DJ1308" s="15"/>
      <c r="DK1308" s="15"/>
      <c r="DL1308" s="15"/>
      <c r="DM1308" s="15"/>
      <c r="DN1308" s="15"/>
      <c r="DO1308" s="15"/>
      <c r="DP1308" s="15"/>
      <c r="DQ1308" s="15"/>
      <c r="DR1308" s="15"/>
      <c r="DS1308" s="15"/>
      <c r="DT1308" s="15"/>
      <c r="DU1308" s="15"/>
      <c r="DV1308" s="15"/>
      <c r="DW1308" s="15"/>
      <c r="DX1308" s="15"/>
      <c r="DY1308" s="15"/>
      <c r="DZ1308" s="15"/>
      <c r="EA1308" s="15"/>
      <c r="EB1308" s="15"/>
      <c r="EC1308" s="15"/>
      <c r="ED1308" s="15"/>
      <c r="EE1308" s="15"/>
      <c r="EF1308" s="15"/>
      <c r="EG1308" s="15"/>
      <c r="EH1308" s="15"/>
      <c r="EI1308" s="15"/>
      <c r="EJ1308" s="15"/>
      <c r="EK1308" s="15"/>
      <c r="EL1308" s="15"/>
      <c r="EM1308" s="15"/>
      <c r="EN1308" s="15"/>
      <c r="EO1308" s="15"/>
      <c r="EP1308" s="15"/>
      <c r="EQ1308" s="15"/>
      <c r="ER1308" s="15"/>
      <c r="ES1308" s="15"/>
      <c r="ET1308" s="15"/>
      <c r="EU1308" s="15"/>
      <c r="EV1308" s="15"/>
      <c r="EW1308" s="15"/>
      <c r="EX1308" s="15"/>
      <c r="EY1308" s="15"/>
      <c r="EZ1308" s="15"/>
      <c r="FA1308" s="15"/>
      <c r="FB1308" s="15"/>
      <c r="FC1308" s="15"/>
      <c r="FD1308" s="15"/>
      <c r="FE1308" s="15"/>
      <c r="FF1308" s="15"/>
      <c r="FG1308" s="15"/>
      <c r="FH1308" s="15"/>
      <c r="FI1308" s="15"/>
      <c r="FJ1308" s="15"/>
      <c r="FK1308" s="15"/>
      <c r="FL1308" s="15"/>
      <c r="FM1308" s="15"/>
      <c r="FN1308" s="15"/>
      <c r="FO1308" s="15"/>
      <c r="FP1308" s="15"/>
      <c r="FQ1308" s="15"/>
      <c r="FR1308" s="15"/>
      <c r="FS1308" s="15"/>
      <c r="FT1308" s="15"/>
      <c r="FU1308" s="15"/>
      <c r="FV1308" s="15"/>
      <c r="FW1308" s="15"/>
      <c r="FX1308" s="15"/>
      <c r="FY1308" s="15"/>
      <c r="FZ1308" s="15"/>
      <c r="GA1308" s="15"/>
      <c r="GB1308" s="15"/>
      <c r="GC1308" s="15"/>
      <c r="GD1308" s="15"/>
      <c r="GE1308" s="15"/>
      <c r="GF1308" s="15"/>
      <c r="GG1308" s="15"/>
      <c r="GH1308" s="15"/>
      <c r="GI1308" s="15"/>
      <c r="GJ1308" s="15"/>
      <c r="GK1308" s="15"/>
      <c r="GL1308" s="15"/>
      <c r="GM1308" s="15"/>
      <c r="GN1308" s="15"/>
      <c r="GO1308" s="15"/>
      <c r="GP1308" s="15"/>
      <c r="GQ1308" s="15"/>
      <c r="GR1308" s="15"/>
      <c r="GS1308" s="15"/>
      <c r="GT1308" s="15"/>
      <c r="GU1308" s="15"/>
      <c r="GV1308" s="15"/>
      <c r="GW1308" s="15"/>
      <c r="GX1308" s="15"/>
      <c r="GY1308" s="15"/>
    </row>
    <row r="1309" spans="1:207" s="15" customFormat="1" ht="30" customHeight="1" x14ac:dyDescent="0.25">
      <c r="A1309" s="171">
        <v>929</v>
      </c>
      <c r="B1309" s="245" t="s">
        <v>614</v>
      </c>
      <c r="C1309" s="241">
        <v>1967</v>
      </c>
      <c r="D1309" s="241" t="s">
        <v>201</v>
      </c>
      <c r="E1309" s="241" t="s">
        <v>22</v>
      </c>
      <c r="F1309" s="247">
        <v>5</v>
      </c>
      <c r="G1309" s="247">
        <v>4</v>
      </c>
      <c r="H1309" s="39">
        <v>2581.04</v>
      </c>
      <c r="I1309" s="39">
        <v>853.7</v>
      </c>
      <c r="J1309" s="233">
        <v>1727.34</v>
      </c>
      <c r="K1309" s="257">
        <f t="shared" si="364"/>
        <v>50000</v>
      </c>
      <c r="L1309" s="249">
        <v>0</v>
      </c>
      <c r="M1309" s="249">
        <v>0</v>
      </c>
      <c r="N1309" s="249">
        <v>0</v>
      </c>
      <c r="O1309" s="39">
        <f>'[1]Прод. прилож (2)'!$D$1582</f>
        <v>50000</v>
      </c>
      <c r="P1309" s="249">
        <f t="shared" si="380"/>
        <v>19.372036078479994</v>
      </c>
      <c r="Q1309" s="41">
        <v>9673</v>
      </c>
      <c r="R1309" s="57" t="s">
        <v>93</v>
      </c>
      <c r="S1309" s="46"/>
    </row>
    <row r="1310" spans="1:207" s="15" customFormat="1" ht="30" customHeight="1" x14ac:dyDescent="0.25">
      <c r="A1310" s="171">
        <v>930</v>
      </c>
      <c r="B1310" s="245" t="s">
        <v>615</v>
      </c>
      <c r="C1310" s="47">
        <v>1966</v>
      </c>
      <c r="D1310" s="241" t="s">
        <v>201</v>
      </c>
      <c r="E1310" s="47" t="s">
        <v>22</v>
      </c>
      <c r="F1310" s="247">
        <v>5</v>
      </c>
      <c r="G1310" s="247">
        <v>3</v>
      </c>
      <c r="H1310" s="39">
        <f>I1310+J1310</f>
        <v>2620.2599999999998</v>
      </c>
      <c r="I1310" s="39">
        <v>131.6</v>
      </c>
      <c r="J1310" s="233">
        <v>2488.66</v>
      </c>
      <c r="K1310" s="257">
        <f t="shared" si="364"/>
        <v>3422952</v>
      </c>
      <c r="L1310" s="249">
        <v>0</v>
      </c>
      <c r="M1310" s="249">
        <v>0</v>
      </c>
      <c r="N1310" s="249">
        <v>0</v>
      </c>
      <c r="O1310" s="39">
        <f>'[1]Прод. прилож (2)'!$D$1583</f>
        <v>3422952</v>
      </c>
      <c r="P1310" s="249">
        <f t="shared" si="380"/>
        <v>1306.340592154977</v>
      </c>
      <c r="Q1310" s="41">
        <v>9673</v>
      </c>
      <c r="R1310" s="57" t="s">
        <v>93</v>
      </c>
      <c r="S1310" s="46"/>
    </row>
    <row r="1311" spans="1:207" s="15" customFormat="1" ht="30" customHeight="1" x14ac:dyDescent="0.25">
      <c r="A1311" s="331">
        <v>931</v>
      </c>
      <c r="B1311" s="245" t="s">
        <v>616</v>
      </c>
      <c r="C1311" s="241">
        <v>1966</v>
      </c>
      <c r="D1311" s="241" t="s">
        <v>201</v>
      </c>
      <c r="E1311" s="241" t="s">
        <v>22</v>
      </c>
      <c r="F1311" s="247">
        <v>5</v>
      </c>
      <c r="G1311" s="247">
        <v>4</v>
      </c>
      <c r="H1311" s="39">
        <v>2631.13</v>
      </c>
      <c r="I1311" s="39">
        <v>867.9</v>
      </c>
      <c r="J1311" s="233">
        <v>1763.23</v>
      </c>
      <c r="K1311" s="257">
        <f t="shared" ref="K1311:K1417" si="391">SUM(L1311:O1311)</f>
        <v>50000</v>
      </c>
      <c r="L1311" s="249">
        <v>0</v>
      </c>
      <c r="M1311" s="249">
        <v>0</v>
      </c>
      <c r="N1311" s="249">
        <v>0</v>
      </c>
      <c r="O1311" s="39">
        <f>'[1]Прод. прилож (2)'!$D$1584</f>
        <v>50000</v>
      </c>
      <c r="P1311" s="249">
        <f t="shared" si="380"/>
        <v>19.003241953077193</v>
      </c>
      <c r="Q1311" s="41">
        <v>9673</v>
      </c>
      <c r="R1311" s="57" t="s">
        <v>93</v>
      </c>
      <c r="S1311" s="46"/>
    </row>
    <row r="1312" spans="1:207" s="118" customFormat="1" ht="30" customHeight="1" x14ac:dyDescent="0.25">
      <c r="A1312" s="331">
        <v>932</v>
      </c>
      <c r="B1312" s="245" t="s">
        <v>1341</v>
      </c>
      <c r="C1312" s="47">
        <v>1978</v>
      </c>
      <c r="D1312" s="241" t="s">
        <v>201</v>
      </c>
      <c r="E1312" s="47" t="s">
        <v>20</v>
      </c>
      <c r="F1312" s="26">
        <v>9</v>
      </c>
      <c r="G1312" s="26">
        <v>2</v>
      </c>
      <c r="H1312" s="39">
        <v>5141.3999999999996</v>
      </c>
      <c r="I1312" s="124">
        <v>0</v>
      </c>
      <c r="J1312" s="233">
        <v>5141.3999999999996</v>
      </c>
      <c r="K1312" s="257">
        <f t="shared" si="391"/>
        <v>7162042.2300000004</v>
      </c>
      <c r="L1312" s="249">
        <v>0</v>
      </c>
      <c r="M1312" s="249">
        <v>0</v>
      </c>
      <c r="N1312" s="249">
        <v>0</v>
      </c>
      <c r="O1312" s="39">
        <f>'[1]Прод. прилож (2)'!$D$931</f>
        <v>7162042.2300000004</v>
      </c>
      <c r="P1312" s="249">
        <f t="shared" si="380"/>
        <v>1393.0140098027775</v>
      </c>
      <c r="Q1312" s="41">
        <v>9673</v>
      </c>
      <c r="R1312" s="57" t="s">
        <v>92</v>
      </c>
      <c r="S1312" s="46"/>
      <c r="T1312" s="15"/>
      <c r="U1312" s="15"/>
    </row>
    <row r="1313" spans="1:207" s="15" customFormat="1" ht="30" customHeight="1" x14ac:dyDescent="0.25">
      <c r="A1313" s="331">
        <v>933</v>
      </c>
      <c r="B1313" s="245" t="s">
        <v>617</v>
      </c>
      <c r="C1313" s="241">
        <v>1966</v>
      </c>
      <c r="D1313" s="241" t="s">
        <v>201</v>
      </c>
      <c r="E1313" s="241" t="s">
        <v>22</v>
      </c>
      <c r="F1313" s="247">
        <v>5</v>
      </c>
      <c r="G1313" s="247">
        <v>4</v>
      </c>
      <c r="H1313" s="39">
        <v>2607.41</v>
      </c>
      <c r="I1313" s="39">
        <v>752.35</v>
      </c>
      <c r="J1313" s="233">
        <v>1855.06</v>
      </c>
      <c r="K1313" s="257">
        <f t="shared" si="391"/>
        <v>50000</v>
      </c>
      <c r="L1313" s="249">
        <v>0</v>
      </c>
      <c r="M1313" s="249">
        <v>0</v>
      </c>
      <c r="N1313" s="249">
        <v>0</v>
      </c>
      <c r="O1313" s="39">
        <f>'[1]Прод. прилож (2)'!$D$1585</f>
        <v>50000</v>
      </c>
      <c r="P1313" s="249">
        <f t="shared" si="380"/>
        <v>19.176117296474281</v>
      </c>
      <c r="Q1313" s="41">
        <v>9673</v>
      </c>
      <c r="R1313" s="57" t="s">
        <v>93</v>
      </c>
      <c r="S1313" s="46"/>
    </row>
    <row r="1314" spans="1:207" s="123" customFormat="1" ht="30" customHeight="1" x14ac:dyDescent="0.25">
      <c r="A1314" s="383">
        <v>934</v>
      </c>
      <c r="B1314" s="370" t="s">
        <v>618</v>
      </c>
      <c r="C1314" s="374">
        <v>1964</v>
      </c>
      <c r="D1314" s="374" t="s">
        <v>201</v>
      </c>
      <c r="E1314" s="374" t="s">
        <v>22</v>
      </c>
      <c r="F1314" s="413">
        <v>5</v>
      </c>
      <c r="G1314" s="413">
        <v>3</v>
      </c>
      <c r="H1314" s="415">
        <v>2811.02</v>
      </c>
      <c r="I1314" s="417">
        <v>0</v>
      </c>
      <c r="J1314" s="398">
        <v>2604.7199999999998</v>
      </c>
      <c r="K1314" s="297">
        <f t="shared" si="391"/>
        <v>68586.58</v>
      </c>
      <c r="L1314" s="292">
        <v>0</v>
      </c>
      <c r="M1314" s="292">
        <v>0</v>
      </c>
      <c r="N1314" s="292">
        <v>0</v>
      </c>
      <c r="O1314" s="288">
        <f>'[1]Прод. прилож (2)'!$D$932</f>
        <v>68586.58</v>
      </c>
      <c r="P1314" s="292">
        <f t="shared" si="380"/>
        <v>24.39917894572077</v>
      </c>
      <c r="Q1314" s="277">
        <v>9673</v>
      </c>
      <c r="R1314" s="306" t="s">
        <v>92</v>
      </c>
      <c r="S1314" s="341"/>
    </row>
    <row r="1315" spans="1:207" s="15" customFormat="1" ht="30" customHeight="1" x14ac:dyDescent="0.25">
      <c r="A1315" s="384"/>
      <c r="B1315" s="371"/>
      <c r="C1315" s="375"/>
      <c r="D1315" s="375"/>
      <c r="E1315" s="375"/>
      <c r="F1315" s="414"/>
      <c r="G1315" s="414"/>
      <c r="H1315" s="416"/>
      <c r="I1315" s="418"/>
      <c r="J1315" s="399"/>
      <c r="K1315" s="321">
        <f t="shared" si="391"/>
        <v>3875040</v>
      </c>
      <c r="L1315" s="39">
        <v>0</v>
      </c>
      <c r="M1315" s="39">
        <v>0</v>
      </c>
      <c r="N1315" s="39">
        <v>0</v>
      </c>
      <c r="O1315" s="39">
        <f>'[1]Прод. прилож (2)'!$D$1586</f>
        <v>3875040</v>
      </c>
      <c r="P1315" s="324">
        <f>K1315/H1314</f>
        <v>1378.5174064930168</v>
      </c>
      <c r="Q1315" s="41">
        <v>9673</v>
      </c>
      <c r="R1315" s="57" t="s">
        <v>93</v>
      </c>
    </row>
    <row r="1316" spans="1:207" s="118" customFormat="1" ht="30" customHeight="1" x14ac:dyDescent="0.25">
      <c r="A1316" s="383">
        <v>935</v>
      </c>
      <c r="B1316" s="370" t="s">
        <v>1371</v>
      </c>
      <c r="C1316" s="403">
        <v>1993</v>
      </c>
      <c r="D1316" s="374" t="s">
        <v>201</v>
      </c>
      <c r="E1316" s="403" t="s">
        <v>20</v>
      </c>
      <c r="F1316" s="413">
        <v>9</v>
      </c>
      <c r="G1316" s="413">
        <v>2</v>
      </c>
      <c r="H1316" s="415">
        <v>12114.72</v>
      </c>
      <c r="I1316" s="417">
        <v>0</v>
      </c>
      <c r="J1316" s="398">
        <v>12114.72</v>
      </c>
      <c r="K1316" s="257">
        <f t="shared" ref="K1316:K1317" si="392">SUM(L1316:O1316)</f>
        <v>26759.58</v>
      </c>
      <c r="L1316" s="249">
        <v>0</v>
      </c>
      <c r="M1316" s="249">
        <v>0</v>
      </c>
      <c r="N1316" s="249">
        <v>0</v>
      </c>
      <c r="O1316" s="39">
        <f>'[1]Прод. прилож (2)'!$D$933</f>
        <v>26759.58</v>
      </c>
      <c r="P1316" s="249">
        <f t="shared" ref="P1316" si="393">K1316/H1316</f>
        <v>2.2088484092079721</v>
      </c>
      <c r="Q1316" s="41">
        <v>9673</v>
      </c>
      <c r="R1316" s="57" t="s">
        <v>92</v>
      </c>
      <c r="S1316" s="46"/>
      <c r="T1316" s="15"/>
      <c r="U1316" s="15"/>
    </row>
    <row r="1317" spans="1:207" s="118" customFormat="1" ht="30" customHeight="1" x14ac:dyDescent="0.25">
      <c r="A1317" s="384"/>
      <c r="B1317" s="371"/>
      <c r="C1317" s="404"/>
      <c r="D1317" s="375"/>
      <c r="E1317" s="404"/>
      <c r="F1317" s="414"/>
      <c r="G1317" s="414"/>
      <c r="H1317" s="416"/>
      <c r="I1317" s="418"/>
      <c r="J1317" s="399"/>
      <c r="K1317" s="257">
        <f t="shared" si="392"/>
        <v>6726672</v>
      </c>
      <c r="L1317" s="185">
        <v>0</v>
      </c>
      <c r="M1317" s="185">
        <v>0</v>
      </c>
      <c r="N1317" s="185">
        <v>0</v>
      </c>
      <c r="O1317" s="39">
        <f>'[1]Прод. прилож (2)'!$D$1587</f>
        <v>6726672</v>
      </c>
      <c r="P1317" s="249">
        <f>K1317/H1316</f>
        <v>555.24783073814342</v>
      </c>
      <c r="Q1317" s="41">
        <v>9673</v>
      </c>
      <c r="R1317" s="57" t="s">
        <v>93</v>
      </c>
      <c r="S1317" s="46"/>
      <c r="T1317" s="15"/>
      <c r="U1317" s="15"/>
    </row>
    <row r="1318" spans="1:207" s="15" customFormat="1" ht="30" customHeight="1" x14ac:dyDescent="0.25">
      <c r="A1318" s="171">
        <v>936</v>
      </c>
      <c r="B1318" s="245" t="s">
        <v>619</v>
      </c>
      <c r="C1318" s="241">
        <v>1967</v>
      </c>
      <c r="D1318" s="241" t="s">
        <v>201</v>
      </c>
      <c r="E1318" s="241" t="s">
        <v>22</v>
      </c>
      <c r="F1318" s="247">
        <v>5</v>
      </c>
      <c r="G1318" s="247">
        <v>3</v>
      </c>
      <c r="H1318" s="39">
        <v>2622.76</v>
      </c>
      <c r="I1318" s="39">
        <v>861.6</v>
      </c>
      <c r="J1318" s="233">
        <v>1761.18</v>
      </c>
      <c r="K1318" s="257">
        <f t="shared" si="391"/>
        <v>50000</v>
      </c>
      <c r="L1318" s="249">
        <v>0</v>
      </c>
      <c r="M1318" s="249">
        <v>0</v>
      </c>
      <c r="N1318" s="249">
        <v>0</v>
      </c>
      <c r="O1318" s="39">
        <f>'[1]Прод. прилож (2)'!$D$1588</f>
        <v>50000</v>
      </c>
      <c r="P1318" s="249">
        <f t="shared" si="380"/>
        <v>19.063886897771813</v>
      </c>
      <c r="Q1318" s="41">
        <v>9673</v>
      </c>
      <c r="R1318" s="57" t="s">
        <v>93</v>
      </c>
      <c r="S1318" s="46"/>
    </row>
    <row r="1319" spans="1:207" s="118" customFormat="1" ht="30" customHeight="1" x14ac:dyDescent="0.25">
      <c r="A1319" s="171">
        <v>937</v>
      </c>
      <c r="B1319" s="245" t="s">
        <v>1342</v>
      </c>
      <c r="C1319" s="47">
        <v>1980</v>
      </c>
      <c r="D1319" s="241" t="s">
        <v>201</v>
      </c>
      <c r="E1319" s="47" t="s">
        <v>20</v>
      </c>
      <c r="F1319" s="26">
        <v>9</v>
      </c>
      <c r="G1319" s="26">
        <v>3</v>
      </c>
      <c r="H1319" s="39">
        <v>8794.2999999999993</v>
      </c>
      <c r="I1319" s="124">
        <v>0</v>
      </c>
      <c r="J1319" s="233">
        <v>8794.2999999999993</v>
      </c>
      <c r="K1319" s="257">
        <f t="shared" ref="K1319" si="394">SUM(L1319:O1319)</f>
        <v>10661792.800000001</v>
      </c>
      <c r="L1319" s="249">
        <v>0</v>
      </c>
      <c r="M1319" s="249">
        <v>0</v>
      </c>
      <c r="N1319" s="249">
        <v>0</v>
      </c>
      <c r="O1319" s="39">
        <f>'[1]Прод. прилож (2)'!$D$934</f>
        <v>10661792.800000001</v>
      </c>
      <c r="P1319" s="249">
        <f t="shared" ref="P1319" si="395">K1319/H1319</f>
        <v>1212.352637503838</v>
      </c>
      <c r="Q1319" s="41">
        <v>9673</v>
      </c>
      <c r="R1319" s="57" t="s">
        <v>92</v>
      </c>
      <c r="S1319" s="46"/>
      <c r="T1319" s="15"/>
      <c r="U1319" s="15"/>
    </row>
    <row r="1320" spans="1:207" s="15" customFormat="1" ht="30" customHeight="1" x14ac:dyDescent="0.25">
      <c r="A1320" s="331">
        <v>938</v>
      </c>
      <c r="B1320" s="245" t="s">
        <v>620</v>
      </c>
      <c r="C1320" s="241">
        <v>1965</v>
      </c>
      <c r="D1320" s="241" t="s">
        <v>201</v>
      </c>
      <c r="E1320" s="47" t="s">
        <v>20</v>
      </c>
      <c r="F1320" s="247">
        <v>5</v>
      </c>
      <c r="G1320" s="247">
        <v>4</v>
      </c>
      <c r="H1320" s="39">
        <v>4101.5</v>
      </c>
      <c r="I1320" s="39">
        <v>1543.4</v>
      </c>
      <c r="J1320" s="233">
        <v>2558.1</v>
      </c>
      <c r="K1320" s="257">
        <f t="shared" si="391"/>
        <v>50000</v>
      </c>
      <c r="L1320" s="249">
        <v>0</v>
      </c>
      <c r="M1320" s="249">
        <v>0</v>
      </c>
      <c r="N1320" s="249">
        <v>0</v>
      </c>
      <c r="O1320" s="39">
        <f>'[1]Прод. прилож (2)'!$D$1589</f>
        <v>50000</v>
      </c>
      <c r="P1320" s="249">
        <f t="shared" si="380"/>
        <v>12.190661952944044</v>
      </c>
      <c r="Q1320" s="41">
        <v>9673</v>
      </c>
      <c r="R1320" s="57" t="s">
        <v>93</v>
      </c>
      <c r="S1320" s="46"/>
    </row>
    <row r="1321" spans="1:207" s="15" customFormat="1" ht="30" customHeight="1" x14ac:dyDescent="0.25">
      <c r="A1321" s="337">
        <v>939</v>
      </c>
      <c r="B1321" s="245" t="s">
        <v>621</v>
      </c>
      <c r="C1321" s="47">
        <v>1964</v>
      </c>
      <c r="D1321" s="241" t="s">
        <v>201</v>
      </c>
      <c r="E1321" s="47" t="s">
        <v>20</v>
      </c>
      <c r="F1321" s="26">
        <v>5</v>
      </c>
      <c r="G1321" s="26">
        <v>2</v>
      </c>
      <c r="H1321" s="39">
        <f>I1321+J1321</f>
        <v>1651.72</v>
      </c>
      <c r="I1321" s="124">
        <v>383</v>
      </c>
      <c r="J1321" s="233">
        <v>1268.72</v>
      </c>
      <c r="K1321" s="257">
        <f t="shared" si="391"/>
        <v>3870571.29</v>
      </c>
      <c r="L1321" s="249">
        <v>0</v>
      </c>
      <c r="M1321" s="249">
        <v>0</v>
      </c>
      <c r="N1321" s="249">
        <v>0</v>
      </c>
      <c r="O1321" s="39">
        <f>'[1]Прод. прилож (2)'!$D$935</f>
        <v>3870571.29</v>
      </c>
      <c r="P1321" s="249">
        <f t="shared" si="380"/>
        <v>2343.358008621316</v>
      </c>
      <c r="Q1321" s="41">
        <v>9673</v>
      </c>
      <c r="R1321" s="57" t="s">
        <v>92</v>
      </c>
      <c r="S1321" s="46"/>
    </row>
    <row r="1322" spans="1:207" s="15" customFormat="1" ht="30" customHeight="1" x14ac:dyDescent="0.25">
      <c r="A1322" s="337">
        <v>940</v>
      </c>
      <c r="B1322" s="245" t="s">
        <v>622</v>
      </c>
      <c r="C1322" s="47">
        <v>1962</v>
      </c>
      <c r="D1322" s="241" t="s">
        <v>201</v>
      </c>
      <c r="E1322" s="47" t="s">
        <v>22</v>
      </c>
      <c r="F1322" s="26">
        <v>5</v>
      </c>
      <c r="G1322" s="26">
        <v>3</v>
      </c>
      <c r="H1322" s="39">
        <f>I1322+J1322</f>
        <v>2483.2600000000002</v>
      </c>
      <c r="I1322" s="124">
        <v>452.58</v>
      </c>
      <c r="J1322" s="233">
        <v>2030.68</v>
      </c>
      <c r="K1322" s="257">
        <f t="shared" si="391"/>
        <v>5889380</v>
      </c>
      <c r="L1322" s="249">
        <v>0</v>
      </c>
      <c r="M1322" s="249">
        <v>0</v>
      </c>
      <c r="N1322" s="249">
        <v>0</v>
      </c>
      <c r="O1322" s="39">
        <f>'[1]Прод. прилож (2)'!$D$326</f>
        <v>5889380</v>
      </c>
      <c r="P1322" s="249">
        <f t="shared" si="380"/>
        <v>2371.6324508911671</v>
      </c>
      <c r="Q1322" s="41">
        <v>9673</v>
      </c>
      <c r="R1322" s="57" t="s">
        <v>91</v>
      </c>
      <c r="S1322" s="147"/>
    </row>
    <row r="1323" spans="1:207" s="118" customFormat="1" ht="30" customHeight="1" x14ac:dyDescent="0.25">
      <c r="A1323" s="337">
        <v>941</v>
      </c>
      <c r="B1323" s="245" t="s">
        <v>1383</v>
      </c>
      <c r="C1323" s="47">
        <v>1969</v>
      </c>
      <c r="D1323" s="241" t="s">
        <v>201</v>
      </c>
      <c r="E1323" s="47" t="s">
        <v>20</v>
      </c>
      <c r="F1323" s="26">
        <v>9</v>
      </c>
      <c r="G1323" s="26">
        <v>1</v>
      </c>
      <c r="H1323" s="39">
        <v>2491.7199999999998</v>
      </c>
      <c r="I1323" s="124">
        <v>0</v>
      </c>
      <c r="J1323" s="233">
        <v>2491.7199999999998</v>
      </c>
      <c r="K1323" s="257">
        <f t="shared" si="391"/>
        <v>3663229.4899999998</v>
      </c>
      <c r="L1323" s="249">
        <v>0</v>
      </c>
      <c r="M1323" s="249">
        <v>0</v>
      </c>
      <c r="N1323" s="249">
        <v>0</v>
      </c>
      <c r="O1323" s="39">
        <f>'[1]Прод. прилож (2)'!$D$936</f>
        <v>3663229.4899999998</v>
      </c>
      <c r="P1323" s="249">
        <f t="shared" si="380"/>
        <v>1470.1609691297579</v>
      </c>
      <c r="Q1323" s="41">
        <v>9673</v>
      </c>
      <c r="R1323" s="57" t="s">
        <v>92</v>
      </c>
      <c r="S1323" s="46"/>
      <c r="T1323" s="15"/>
      <c r="U1323" s="15"/>
    </row>
    <row r="1324" spans="1:207" s="15" customFormat="1" ht="30" customHeight="1" x14ac:dyDescent="0.25">
      <c r="A1324" s="337">
        <v>942</v>
      </c>
      <c r="B1324" s="199" t="s">
        <v>989</v>
      </c>
      <c r="C1324" s="179">
        <v>1968</v>
      </c>
      <c r="D1324" s="179" t="s">
        <v>201</v>
      </c>
      <c r="E1324" s="179" t="s">
        <v>333</v>
      </c>
      <c r="F1324" s="183">
        <v>5</v>
      </c>
      <c r="G1324" s="183">
        <v>2</v>
      </c>
      <c r="H1324" s="185">
        <v>2481.6999999999998</v>
      </c>
      <c r="I1324" s="187">
        <v>0</v>
      </c>
      <c r="J1324" s="206">
        <v>1812.95</v>
      </c>
      <c r="K1324" s="257">
        <f t="shared" ref="K1324" si="396">SUM(L1324:O1324)</f>
        <v>13124791.780000001</v>
      </c>
      <c r="L1324" s="249">
        <v>0</v>
      </c>
      <c r="M1324" s="249">
        <v>0</v>
      </c>
      <c r="N1324" s="249">
        <v>0</v>
      </c>
      <c r="O1324" s="39">
        <f>'[1]Прод. прилож (2)'!$D$327</f>
        <v>13124791.780000001</v>
      </c>
      <c r="P1324" s="249">
        <f t="shared" ref="P1324" si="397">K1324/H1324</f>
        <v>5288.6294797920791</v>
      </c>
      <c r="Q1324" s="41">
        <v>9673</v>
      </c>
      <c r="R1324" s="57" t="s">
        <v>91</v>
      </c>
      <c r="S1324" s="147"/>
    </row>
    <row r="1325" spans="1:207" s="15" customFormat="1" ht="30" customHeight="1" x14ac:dyDescent="0.25">
      <c r="A1325" s="383">
        <v>943</v>
      </c>
      <c r="B1325" s="370" t="s">
        <v>623</v>
      </c>
      <c r="C1325" s="374">
        <v>1962</v>
      </c>
      <c r="D1325" s="374" t="s">
        <v>201</v>
      </c>
      <c r="E1325" s="374" t="s">
        <v>333</v>
      </c>
      <c r="F1325" s="413">
        <v>5</v>
      </c>
      <c r="G1325" s="413">
        <v>4</v>
      </c>
      <c r="H1325" s="415">
        <v>4063</v>
      </c>
      <c r="I1325" s="398">
        <v>1090.7</v>
      </c>
      <c r="J1325" s="415">
        <v>2972.3</v>
      </c>
      <c r="K1325" s="257">
        <f t="shared" ref="K1325" si="398">SUM(L1325:O1325)</f>
        <v>15579206.039999999</v>
      </c>
      <c r="L1325" s="249">
        <v>0</v>
      </c>
      <c r="M1325" s="249">
        <v>0</v>
      </c>
      <c r="N1325" s="249">
        <v>0</v>
      </c>
      <c r="O1325" s="39">
        <f>'[1]Прод. прилож (2)'!$D$328</f>
        <v>15579206.039999999</v>
      </c>
      <c r="P1325" s="249">
        <f t="shared" ref="P1325" si="399">K1325/H1325</f>
        <v>3834.4095594388382</v>
      </c>
      <c r="Q1325" s="41">
        <v>9673</v>
      </c>
      <c r="R1325" s="57" t="s">
        <v>91</v>
      </c>
      <c r="S1325" s="147"/>
    </row>
    <row r="1326" spans="1:207" s="15" customFormat="1" ht="30" customHeight="1" x14ac:dyDescent="0.25">
      <c r="A1326" s="384"/>
      <c r="B1326" s="371"/>
      <c r="C1326" s="375"/>
      <c r="D1326" s="375"/>
      <c r="E1326" s="375"/>
      <c r="F1326" s="414"/>
      <c r="G1326" s="414"/>
      <c r="H1326" s="416"/>
      <c r="I1326" s="399"/>
      <c r="J1326" s="416"/>
      <c r="K1326" s="257">
        <f t="shared" si="391"/>
        <v>4647481.34</v>
      </c>
      <c r="L1326" s="249">
        <v>0</v>
      </c>
      <c r="M1326" s="249">
        <v>0</v>
      </c>
      <c r="N1326" s="249">
        <v>0</v>
      </c>
      <c r="O1326" s="39">
        <f>'[1]Прод. прилож (2)'!$D$937</f>
        <v>4647481.34</v>
      </c>
      <c r="P1326" s="249">
        <f>K1326/H1325</f>
        <v>1143.8546246615801</v>
      </c>
      <c r="Q1326" s="41">
        <v>9673</v>
      </c>
      <c r="R1326" s="57" t="s">
        <v>92</v>
      </c>
      <c r="S1326" s="46"/>
    </row>
    <row r="1327" spans="1:207" s="15" customFormat="1" ht="30" customHeight="1" x14ac:dyDescent="0.25">
      <c r="A1327" s="171">
        <v>944</v>
      </c>
      <c r="B1327" s="245" t="s">
        <v>1407</v>
      </c>
      <c r="C1327" s="241">
        <v>1956</v>
      </c>
      <c r="D1327" s="241" t="s">
        <v>201</v>
      </c>
      <c r="E1327" s="241" t="s">
        <v>20</v>
      </c>
      <c r="F1327" s="26">
        <v>7</v>
      </c>
      <c r="G1327" s="26">
        <v>4</v>
      </c>
      <c r="H1327" s="39">
        <v>3694.77</v>
      </c>
      <c r="I1327" s="233">
        <v>371.3</v>
      </c>
      <c r="J1327" s="39">
        <v>2854.32</v>
      </c>
      <c r="K1327" s="257">
        <f>SUM(L1327:O1327)</f>
        <v>20618.099999999999</v>
      </c>
      <c r="L1327" s="249">
        <v>0</v>
      </c>
      <c r="M1327" s="249">
        <v>0</v>
      </c>
      <c r="N1327" s="249">
        <v>0</v>
      </c>
      <c r="O1327" s="39">
        <f>'[1]Прод. прилож (2)'!$D$938</f>
        <v>20618.099999999999</v>
      </c>
      <c r="P1327" s="249">
        <f>K1327/H1327</f>
        <v>5.5803473558570627</v>
      </c>
      <c r="Q1327" s="41">
        <v>9673</v>
      </c>
      <c r="R1327" s="57" t="s">
        <v>92</v>
      </c>
    </row>
    <row r="1328" spans="1:207" s="15" customFormat="1" ht="30" customHeight="1" x14ac:dyDescent="0.25">
      <c r="A1328" s="171">
        <v>945</v>
      </c>
      <c r="B1328" s="245" t="s">
        <v>1118</v>
      </c>
      <c r="C1328" s="247">
        <v>1960</v>
      </c>
      <c r="D1328" s="241" t="s">
        <v>201</v>
      </c>
      <c r="E1328" s="241" t="s">
        <v>20</v>
      </c>
      <c r="F1328" s="248">
        <v>5</v>
      </c>
      <c r="G1328" s="248">
        <v>10</v>
      </c>
      <c r="H1328" s="41">
        <v>15869.9</v>
      </c>
      <c r="I1328" s="233">
        <v>3139.7</v>
      </c>
      <c r="J1328" s="39">
        <v>10103.9</v>
      </c>
      <c r="K1328" s="257">
        <f t="shared" si="391"/>
        <v>1391086.8</v>
      </c>
      <c r="L1328" s="39">
        <v>0</v>
      </c>
      <c r="M1328" s="39">
        <v>0</v>
      </c>
      <c r="N1328" s="39">
        <v>0</v>
      </c>
      <c r="O1328" s="249">
        <f>'[1]Прод. прилож (2)'!$D$329</f>
        <v>1391086.8</v>
      </c>
      <c r="P1328" s="41">
        <f t="shared" si="380"/>
        <v>87.655675209043537</v>
      </c>
      <c r="Q1328" s="257">
        <v>9673</v>
      </c>
      <c r="R1328" s="251" t="s">
        <v>91</v>
      </c>
      <c r="S1328" s="152"/>
      <c r="T1328" s="91"/>
      <c r="U1328" s="91"/>
      <c r="V1328" s="91"/>
      <c r="W1328" s="91"/>
      <c r="X1328" s="91"/>
      <c r="Y1328" s="91"/>
      <c r="Z1328" s="91"/>
      <c r="AA1328" s="91"/>
      <c r="AB1328" s="91"/>
      <c r="AC1328" s="91"/>
      <c r="AD1328" s="91"/>
      <c r="AE1328" s="91"/>
      <c r="AF1328" s="91"/>
      <c r="AG1328" s="91"/>
      <c r="AH1328" s="91"/>
      <c r="AI1328" s="91"/>
      <c r="AJ1328" s="91"/>
      <c r="AK1328" s="91"/>
      <c r="AL1328" s="91"/>
      <c r="AM1328" s="91"/>
      <c r="AN1328" s="91"/>
      <c r="AO1328" s="91"/>
      <c r="AP1328" s="91"/>
      <c r="AQ1328" s="91"/>
      <c r="AR1328" s="91"/>
      <c r="AS1328" s="91"/>
      <c r="AT1328" s="91"/>
      <c r="AU1328" s="91"/>
      <c r="AV1328" s="91"/>
      <c r="AW1328" s="91"/>
      <c r="AX1328" s="91"/>
      <c r="AY1328" s="91"/>
      <c r="AZ1328" s="91"/>
      <c r="BA1328" s="91"/>
      <c r="BB1328" s="91"/>
      <c r="BC1328" s="91"/>
      <c r="BD1328" s="91"/>
      <c r="BE1328" s="91"/>
      <c r="BF1328" s="91"/>
      <c r="BG1328" s="91"/>
      <c r="BH1328" s="91"/>
      <c r="BI1328" s="91"/>
      <c r="BJ1328" s="91"/>
      <c r="BK1328" s="91"/>
      <c r="BL1328" s="91"/>
      <c r="BM1328" s="91"/>
      <c r="BN1328" s="91"/>
      <c r="BO1328" s="91"/>
      <c r="BP1328" s="91"/>
      <c r="BQ1328" s="91"/>
      <c r="BR1328" s="91"/>
      <c r="BS1328" s="91"/>
      <c r="BT1328" s="91"/>
      <c r="BU1328" s="91"/>
      <c r="BV1328" s="91"/>
      <c r="BW1328" s="91"/>
      <c r="BX1328" s="91"/>
      <c r="BY1328" s="91"/>
      <c r="BZ1328" s="91"/>
      <c r="CA1328" s="91"/>
      <c r="CB1328" s="91"/>
      <c r="CC1328" s="91"/>
      <c r="CD1328" s="91"/>
      <c r="CE1328" s="91"/>
      <c r="CF1328" s="91"/>
      <c r="CG1328" s="91"/>
      <c r="CH1328" s="91"/>
      <c r="CI1328" s="91"/>
      <c r="CJ1328" s="91"/>
      <c r="CK1328" s="91"/>
      <c r="CL1328" s="91"/>
      <c r="CM1328" s="91"/>
      <c r="CN1328" s="91"/>
      <c r="CO1328" s="91"/>
      <c r="CP1328" s="91"/>
      <c r="CQ1328" s="91"/>
      <c r="CR1328" s="91"/>
      <c r="CS1328" s="91"/>
      <c r="CT1328" s="91"/>
      <c r="CU1328" s="91"/>
      <c r="CV1328" s="91"/>
      <c r="CW1328" s="91"/>
      <c r="CX1328" s="91"/>
      <c r="CY1328" s="91"/>
      <c r="CZ1328" s="91"/>
      <c r="DA1328" s="91"/>
      <c r="DB1328" s="91"/>
      <c r="DC1328" s="91"/>
      <c r="DD1328" s="91"/>
      <c r="DE1328" s="91"/>
      <c r="DF1328" s="91"/>
      <c r="DG1328" s="91"/>
      <c r="DH1328" s="91"/>
      <c r="DI1328" s="91"/>
      <c r="DJ1328" s="91"/>
      <c r="DK1328" s="91"/>
      <c r="DL1328" s="91"/>
      <c r="DM1328" s="91"/>
      <c r="DN1328" s="91"/>
      <c r="DO1328" s="91"/>
      <c r="DP1328" s="91"/>
      <c r="DQ1328" s="91"/>
      <c r="DR1328" s="91"/>
      <c r="DS1328" s="91"/>
      <c r="DT1328" s="91"/>
      <c r="DU1328" s="91"/>
      <c r="DV1328" s="91"/>
      <c r="DW1328" s="91"/>
      <c r="DX1328" s="91"/>
      <c r="DY1328" s="91"/>
      <c r="DZ1328" s="91"/>
      <c r="EA1328" s="91"/>
      <c r="EB1328" s="91"/>
      <c r="EC1328" s="91"/>
      <c r="ED1328" s="91"/>
      <c r="EE1328" s="91"/>
      <c r="EF1328" s="91"/>
      <c r="EG1328" s="91"/>
      <c r="EH1328" s="91"/>
      <c r="EI1328" s="91"/>
      <c r="EJ1328" s="91"/>
      <c r="EK1328" s="91"/>
      <c r="EL1328" s="91"/>
      <c r="EM1328" s="91"/>
      <c r="EN1328" s="91"/>
      <c r="EO1328" s="91"/>
      <c r="EP1328" s="91"/>
      <c r="EQ1328" s="91"/>
      <c r="ER1328" s="91"/>
      <c r="ES1328" s="91"/>
      <c r="ET1328" s="91"/>
      <c r="EU1328" s="91"/>
      <c r="EV1328" s="91"/>
      <c r="EW1328" s="91"/>
      <c r="EX1328" s="91"/>
      <c r="EY1328" s="91"/>
      <c r="EZ1328" s="91"/>
      <c r="FA1328" s="91"/>
      <c r="FB1328" s="91"/>
      <c r="FC1328" s="91"/>
      <c r="FD1328" s="91"/>
      <c r="FE1328" s="91"/>
      <c r="FF1328" s="91"/>
      <c r="FG1328" s="91"/>
      <c r="FH1328" s="91"/>
      <c r="FI1328" s="91"/>
      <c r="FJ1328" s="91"/>
      <c r="FK1328" s="91"/>
      <c r="FL1328" s="91"/>
      <c r="FM1328" s="91"/>
      <c r="FN1328" s="91"/>
      <c r="FO1328" s="91"/>
      <c r="FP1328" s="91"/>
      <c r="FQ1328" s="91"/>
      <c r="FR1328" s="91"/>
      <c r="FS1328" s="91"/>
      <c r="FT1328" s="91"/>
      <c r="FU1328" s="91"/>
      <c r="FV1328" s="91"/>
      <c r="FW1328" s="91"/>
      <c r="FX1328" s="91"/>
      <c r="FY1328" s="91"/>
      <c r="FZ1328" s="91"/>
      <c r="GA1328" s="91"/>
      <c r="GB1328" s="91"/>
      <c r="GC1328" s="91"/>
      <c r="GD1328" s="91"/>
      <c r="GE1328" s="91"/>
      <c r="GF1328" s="91"/>
      <c r="GG1328" s="91"/>
      <c r="GH1328" s="91"/>
      <c r="GI1328" s="91"/>
      <c r="GJ1328" s="91"/>
      <c r="GK1328" s="91"/>
      <c r="GL1328" s="91"/>
      <c r="GM1328" s="91"/>
      <c r="GN1328" s="91"/>
      <c r="GO1328" s="91"/>
      <c r="GP1328" s="91"/>
      <c r="GQ1328" s="91"/>
      <c r="GR1328" s="91"/>
      <c r="GS1328" s="91"/>
      <c r="GT1328" s="91"/>
      <c r="GU1328" s="91"/>
      <c r="GV1328" s="91"/>
      <c r="GW1328" s="91"/>
      <c r="GX1328" s="91"/>
      <c r="GY1328" s="91"/>
    </row>
    <row r="1329" spans="1:207" s="118" customFormat="1" ht="30" customHeight="1" x14ac:dyDescent="0.25">
      <c r="A1329" s="171">
        <v>946</v>
      </c>
      <c r="B1329" s="245" t="s">
        <v>1343</v>
      </c>
      <c r="C1329" s="47">
        <v>1978</v>
      </c>
      <c r="D1329" s="241" t="s">
        <v>201</v>
      </c>
      <c r="E1329" s="47" t="s">
        <v>20</v>
      </c>
      <c r="F1329" s="26">
        <v>9</v>
      </c>
      <c r="G1329" s="26">
        <v>1</v>
      </c>
      <c r="H1329" s="39">
        <v>5850.6</v>
      </c>
      <c r="I1329" s="124">
        <v>0</v>
      </c>
      <c r="J1329" s="39">
        <v>5850.6</v>
      </c>
      <c r="K1329" s="257">
        <f t="shared" ref="K1329" si="400">SUM(L1329:O1329)</f>
        <v>5893616.4500000002</v>
      </c>
      <c r="L1329" s="249">
        <v>0</v>
      </c>
      <c r="M1329" s="249">
        <v>0</v>
      </c>
      <c r="N1329" s="249">
        <v>0</v>
      </c>
      <c r="O1329" s="39">
        <f>'[1]Прод. прилож (2)'!$D$939</f>
        <v>5893616.4500000002</v>
      </c>
      <c r="P1329" s="249">
        <f t="shared" ref="P1329" si="401">K1329/H1329</f>
        <v>1007.3524852151916</v>
      </c>
      <c r="Q1329" s="41">
        <v>9673</v>
      </c>
      <c r="R1329" s="57" t="s">
        <v>92</v>
      </c>
      <c r="S1329" s="46"/>
      <c r="T1329" s="15"/>
      <c r="U1329" s="15"/>
    </row>
    <row r="1330" spans="1:207" s="15" customFormat="1" ht="30" customHeight="1" x14ac:dyDescent="0.25">
      <c r="A1330" s="383">
        <v>947</v>
      </c>
      <c r="B1330" s="539" t="s">
        <v>1297</v>
      </c>
      <c r="C1330" s="439">
        <v>1958</v>
      </c>
      <c r="D1330" s="533" t="s">
        <v>201</v>
      </c>
      <c r="E1330" s="533" t="s">
        <v>20</v>
      </c>
      <c r="F1330" s="535" t="s">
        <v>1300</v>
      </c>
      <c r="G1330" s="535" t="s">
        <v>1299</v>
      </c>
      <c r="H1330" s="405">
        <v>4321.6899999999996</v>
      </c>
      <c r="I1330" s="407">
        <v>0</v>
      </c>
      <c r="J1330" s="415">
        <v>3151.9</v>
      </c>
      <c r="K1330" s="257">
        <f>SUM(L1330:O1330)</f>
        <v>4611217.04</v>
      </c>
      <c r="L1330" s="39">
        <v>0</v>
      </c>
      <c r="M1330" s="39">
        <v>0</v>
      </c>
      <c r="N1330" s="39">
        <v>0</v>
      </c>
      <c r="O1330" s="249">
        <f>'[1]Прод. прилож (2)'!$D$940</f>
        <v>4611217.04</v>
      </c>
      <c r="P1330" s="41">
        <f t="shared" si="380"/>
        <v>1066.9939398707452</v>
      </c>
      <c r="Q1330" s="257">
        <v>9673</v>
      </c>
      <c r="R1330" s="251" t="s">
        <v>92</v>
      </c>
      <c r="S1330" s="92"/>
      <c r="T1330" s="91"/>
      <c r="U1330" s="91"/>
      <c r="V1330" s="91"/>
      <c r="W1330" s="91"/>
      <c r="X1330" s="91"/>
      <c r="Y1330" s="91"/>
      <c r="Z1330" s="91"/>
      <c r="AA1330" s="91"/>
      <c r="AB1330" s="91"/>
      <c r="AC1330" s="91"/>
      <c r="AD1330" s="91"/>
      <c r="AE1330" s="91"/>
      <c r="AF1330" s="91"/>
      <c r="AG1330" s="91"/>
      <c r="AH1330" s="91"/>
      <c r="AI1330" s="91"/>
      <c r="AJ1330" s="91"/>
      <c r="AK1330" s="91"/>
      <c r="AL1330" s="91"/>
      <c r="AM1330" s="91"/>
      <c r="AN1330" s="91"/>
      <c r="AO1330" s="91"/>
      <c r="AP1330" s="91"/>
      <c r="AQ1330" s="91"/>
      <c r="AR1330" s="91"/>
      <c r="AS1330" s="91"/>
      <c r="AT1330" s="91"/>
      <c r="AU1330" s="91"/>
      <c r="AV1330" s="91"/>
      <c r="AW1330" s="91"/>
      <c r="AX1330" s="91"/>
      <c r="AY1330" s="91"/>
      <c r="AZ1330" s="91"/>
      <c r="BA1330" s="91"/>
      <c r="BB1330" s="91"/>
      <c r="BC1330" s="91"/>
      <c r="BD1330" s="91"/>
      <c r="BE1330" s="91"/>
      <c r="BF1330" s="91"/>
      <c r="BG1330" s="91"/>
      <c r="BH1330" s="91"/>
      <c r="BI1330" s="91"/>
      <c r="BJ1330" s="91"/>
      <c r="BK1330" s="91"/>
      <c r="BL1330" s="91"/>
      <c r="BM1330" s="91"/>
      <c r="BN1330" s="91"/>
      <c r="BO1330" s="91"/>
      <c r="BP1330" s="91"/>
      <c r="BQ1330" s="91"/>
      <c r="BR1330" s="91"/>
      <c r="BS1330" s="91"/>
      <c r="BT1330" s="91"/>
      <c r="BU1330" s="91"/>
      <c r="BV1330" s="91"/>
      <c r="BW1330" s="91"/>
      <c r="BX1330" s="91"/>
      <c r="BY1330" s="91"/>
      <c r="BZ1330" s="91"/>
      <c r="CA1330" s="91"/>
      <c r="CB1330" s="91"/>
      <c r="CC1330" s="91"/>
      <c r="CD1330" s="91"/>
      <c r="CE1330" s="91"/>
      <c r="CF1330" s="91"/>
      <c r="CG1330" s="91"/>
      <c r="CH1330" s="91"/>
      <c r="CI1330" s="91"/>
      <c r="CJ1330" s="91"/>
      <c r="CK1330" s="91"/>
      <c r="CL1330" s="91"/>
      <c r="CM1330" s="91"/>
      <c r="CN1330" s="91"/>
      <c r="CO1330" s="91"/>
      <c r="CP1330" s="91"/>
      <c r="CQ1330" s="91"/>
      <c r="CR1330" s="91"/>
      <c r="CS1330" s="91"/>
      <c r="CT1330" s="91"/>
      <c r="CU1330" s="91"/>
      <c r="CV1330" s="91"/>
      <c r="CW1330" s="91"/>
      <c r="CX1330" s="91"/>
      <c r="CY1330" s="91"/>
      <c r="CZ1330" s="91"/>
      <c r="DA1330" s="91"/>
      <c r="DB1330" s="91"/>
      <c r="DC1330" s="91"/>
      <c r="DD1330" s="91"/>
      <c r="DE1330" s="91"/>
      <c r="DF1330" s="91"/>
      <c r="DG1330" s="91"/>
      <c r="DH1330" s="91"/>
      <c r="DI1330" s="91"/>
      <c r="DJ1330" s="91"/>
      <c r="DK1330" s="91"/>
      <c r="DL1330" s="91"/>
      <c r="DM1330" s="91"/>
      <c r="DN1330" s="91"/>
      <c r="DO1330" s="91"/>
      <c r="DP1330" s="91"/>
      <c r="DQ1330" s="91"/>
      <c r="DR1330" s="91"/>
      <c r="DS1330" s="91"/>
      <c r="DT1330" s="91"/>
      <c r="DU1330" s="91"/>
      <c r="DV1330" s="91"/>
      <c r="DW1330" s="91"/>
      <c r="DX1330" s="91"/>
      <c r="DY1330" s="91"/>
      <c r="DZ1330" s="91"/>
      <c r="EA1330" s="91"/>
      <c r="EB1330" s="91"/>
      <c r="EC1330" s="91"/>
      <c r="ED1330" s="91"/>
      <c r="EE1330" s="91"/>
      <c r="EF1330" s="91"/>
      <c r="EG1330" s="91"/>
      <c r="EH1330" s="91"/>
      <c r="EI1330" s="91"/>
      <c r="EJ1330" s="91"/>
      <c r="EK1330" s="91"/>
      <c r="EL1330" s="91"/>
      <c r="EM1330" s="91"/>
      <c r="EN1330" s="91"/>
      <c r="EO1330" s="91"/>
      <c r="EP1330" s="91"/>
      <c r="EQ1330" s="91"/>
      <c r="ER1330" s="91"/>
      <c r="ES1330" s="91"/>
      <c r="ET1330" s="91"/>
      <c r="EU1330" s="91"/>
      <c r="EV1330" s="91"/>
      <c r="EW1330" s="91"/>
      <c r="EX1330" s="91"/>
      <c r="EY1330" s="91"/>
      <c r="EZ1330" s="91"/>
      <c r="FA1330" s="91"/>
      <c r="FB1330" s="91"/>
      <c r="FC1330" s="91"/>
      <c r="FD1330" s="91"/>
      <c r="FE1330" s="91"/>
      <c r="FF1330" s="91"/>
      <c r="FG1330" s="91"/>
      <c r="FH1330" s="91"/>
      <c r="FI1330" s="91"/>
      <c r="FJ1330" s="91"/>
      <c r="FK1330" s="91"/>
      <c r="FL1330" s="91"/>
      <c r="FM1330" s="91"/>
      <c r="FN1330" s="91"/>
      <c r="FO1330" s="91"/>
      <c r="FP1330" s="91"/>
      <c r="FQ1330" s="91"/>
      <c r="FR1330" s="91"/>
      <c r="FS1330" s="91"/>
      <c r="FT1330" s="91"/>
      <c r="FU1330" s="91"/>
      <c r="FV1330" s="91"/>
      <c r="FW1330" s="91"/>
      <c r="FX1330" s="91"/>
      <c r="FY1330" s="91"/>
      <c r="FZ1330" s="91"/>
      <c r="GA1330" s="91"/>
      <c r="GB1330" s="91"/>
      <c r="GC1330" s="91"/>
      <c r="GD1330" s="91"/>
      <c r="GE1330" s="91"/>
      <c r="GF1330" s="91"/>
      <c r="GG1330" s="91"/>
      <c r="GH1330" s="91"/>
      <c r="GI1330" s="91"/>
      <c r="GJ1330" s="91"/>
      <c r="GK1330" s="91"/>
      <c r="GL1330" s="91"/>
      <c r="GM1330" s="91"/>
      <c r="GN1330" s="91"/>
      <c r="GO1330" s="91"/>
      <c r="GP1330" s="91"/>
      <c r="GQ1330" s="91"/>
      <c r="GR1330" s="91"/>
      <c r="GS1330" s="91"/>
      <c r="GT1330" s="91"/>
      <c r="GU1330" s="91"/>
      <c r="GV1330" s="91"/>
      <c r="GW1330" s="91"/>
      <c r="GX1330" s="91"/>
      <c r="GY1330" s="91"/>
    </row>
    <row r="1331" spans="1:207" s="15" customFormat="1" ht="30" customHeight="1" x14ac:dyDescent="0.25">
      <c r="A1331" s="384"/>
      <c r="B1331" s="540"/>
      <c r="C1331" s="420"/>
      <c r="D1331" s="534"/>
      <c r="E1331" s="534"/>
      <c r="F1331" s="536"/>
      <c r="G1331" s="536"/>
      <c r="H1331" s="406"/>
      <c r="I1331" s="408"/>
      <c r="J1331" s="416"/>
      <c r="K1331" s="257">
        <f>SUM(L1331:O1331)</f>
        <v>2018229.2299999997</v>
      </c>
      <c r="L1331" s="185">
        <v>0</v>
      </c>
      <c r="M1331" s="185">
        <v>0</v>
      </c>
      <c r="N1331" s="185">
        <v>0</v>
      </c>
      <c r="O1331" s="249">
        <f>'[1]Прод. прилож (2)'!$D$1590</f>
        <v>2018229.2299999997</v>
      </c>
      <c r="P1331" s="41">
        <f>K1331/H1330</f>
        <v>467</v>
      </c>
      <c r="Q1331" s="41">
        <v>9673</v>
      </c>
      <c r="R1331" s="251" t="s">
        <v>93</v>
      </c>
      <c r="S1331" s="92"/>
      <c r="T1331" s="91"/>
      <c r="U1331" s="91"/>
      <c r="V1331" s="91"/>
      <c r="W1331" s="91"/>
      <c r="X1331" s="91"/>
      <c r="Y1331" s="91"/>
      <c r="Z1331" s="91"/>
      <c r="AA1331" s="91"/>
      <c r="AB1331" s="91"/>
      <c r="AC1331" s="91"/>
      <c r="AD1331" s="91"/>
      <c r="AE1331" s="91"/>
      <c r="AF1331" s="91"/>
      <c r="AG1331" s="91"/>
      <c r="AH1331" s="91"/>
      <c r="AI1331" s="91"/>
      <c r="AJ1331" s="91"/>
      <c r="AK1331" s="91"/>
      <c r="AL1331" s="91"/>
      <c r="AM1331" s="91"/>
      <c r="AN1331" s="91"/>
      <c r="AO1331" s="91"/>
      <c r="AP1331" s="91"/>
      <c r="AQ1331" s="91"/>
      <c r="AR1331" s="91"/>
      <c r="AS1331" s="91"/>
      <c r="AT1331" s="91"/>
      <c r="AU1331" s="91"/>
      <c r="AV1331" s="91"/>
      <c r="AW1331" s="91"/>
      <c r="AX1331" s="91"/>
      <c r="AY1331" s="91"/>
      <c r="AZ1331" s="91"/>
      <c r="BA1331" s="91"/>
      <c r="BB1331" s="91"/>
      <c r="BC1331" s="91"/>
      <c r="BD1331" s="91"/>
      <c r="BE1331" s="91"/>
      <c r="BF1331" s="91"/>
      <c r="BG1331" s="91"/>
      <c r="BH1331" s="91"/>
      <c r="BI1331" s="91"/>
      <c r="BJ1331" s="91"/>
      <c r="BK1331" s="91"/>
      <c r="BL1331" s="91"/>
      <c r="BM1331" s="91"/>
      <c r="BN1331" s="91"/>
      <c r="BO1331" s="91"/>
      <c r="BP1331" s="91"/>
      <c r="BQ1331" s="91"/>
      <c r="BR1331" s="91"/>
      <c r="BS1331" s="91"/>
      <c r="BT1331" s="91"/>
      <c r="BU1331" s="91"/>
      <c r="BV1331" s="91"/>
      <c r="BW1331" s="91"/>
      <c r="BX1331" s="91"/>
      <c r="BY1331" s="91"/>
      <c r="BZ1331" s="91"/>
      <c r="CA1331" s="91"/>
      <c r="CB1331" s="91"/>
      <c r="CC1331" s="91"/>
      <c r="CD1331" s="91"/>
      <c r="CE1331" s="91"/>
      <c r="CF1331" s="91"/>
      <c r="CG1331" s="91"/>
      <c r="CH1331" s="91"/>
      <c r="CI1331" s="91"/>
      <c r="CJ1331" s="91"/>
      <c r="CK1331" s="91"/>
      <c r="CL1331" s="91"/>
      <c r="CM1331" s="91"/>
      <c r="CN1331" s="91"/>
      <c r="CO1331" s="91"/>
      <c r="CP1331" s="91"/>
      <c r="CQ1331" s="91"/>
      <c r="CR1331" s="91"/>
      <c r="CS1331" s="91"/>
      <c r="CT1331" s="91"/>
      <c r="CU1331" s="91"/>
      <c r="CV1331" s="91"/>
      <c r="CW1331" s="91"/>
      <c r="CX1331" s="91"/>
      <c r="CY1331" s="91"/>
      <c r="CZ1331" s="91"/>
      <c r="DA1331" s="91"/>
      <c r="DB1331" s="91"/>
      <c r="DC1331" s="91"/>
      <c r="DD1331" s="91"/>
      <c r="DE1331" s="91"/>
      <c r="DF1331" s="91"/>
      <c r="DG1331" s="91"/>
      <c r="DH1331" s="91"/>
      <c r="DI1331" s="91"/>
      <c r="DJ1331" s="91"/>
      <c r="DK1331" s="91"/>
      <c r="DL1331" s="91"/>
      <c r="DM1331" s="91"/>
      <c r="DN1331" s="91"/>
      <c r="DO1331" s="91"/>
      <c r="DP1331" s="91"/>
      <c r="DQ1331" s="91"/>
      <c r="DR1331" s="91"/>
      <c r="DS1331" s="91"/>
      <c r="DT1331" s="91"/>
      <c r="DU1331" s="91"/>
      <c r="DV1331" s="91"/>
      <c r="DW1331" s="91"/>
      <c r="DX1331" s="91"/>
      <c r="DY1331" s="91"/>
      <c r="DZ1331" s="91"/>
      <c r="EA1331" s="91"/>
      <c r="EB1331" s="91"/>
      <c r="EC1331" s="91"/>
      <c r="ED1331" s="91"/>
      <c r="EE1331" s="91"/>
      <c r="EF1331" s="91"/>
      <c r="EG1331" s="91"/>
      <c r="EH1331" s="91"/>
      <c r="EI1331" s="91"/>
      <c r="EJ1331" s="91"/>
      <c r="EK1331" s="91"/>
      <c r="EL1331" s="91"/>
      <c r="EM1331" s="91"/>
      <c r="EN1331" s="91"/>
      <c r="EO1331" s="91"/>
      <c r="EP1331" s="91"/>
      <c r="EQ1331" s="91"/>
      <c r="ER1331" s="91"/>
      <c r="ES1331" s="91"/>
      <c r="ET1331" s="91"/>
      <c r="EU1331" s="91"/>
      <c r="EV1331" s="91"/>
      <c r="EW1331" s="91"/>
      <c r="EX1331" s="91"/>
      <c r="EY1331" s="91"/>
      <c r="EZ1331" s="91"/>
      <c r="FA1331" s="91"/>
      <c r="FB1331" s="91"/>
      <c r="FC1331" s="91"/>
      <c r="FD1331" s="91"/>
      <c r="FE1331" s="91"/>
      <c r="FF1331" s="91"/>
      <c r="FG1331" s="91"/>
      <c r="FH1331" s="91"/>
      <c r="FI1331" s="91"/>
      <c r="FJ1331" s="91"/>
      <c r="FK1331" s="91"/>
      <c r="FL1331" s="91"/>
      <c r="FM1331" s="91"/>
      <c r="FN1331" s="91"/>
      <c r="FO1331" s="91"/>
      <c r="FP1331" s="91"/>
      <c r="FQ1331" s="91"/>
      <c r="FR1331" s="91"/>
      <c r="FS1331" s="91"/>
      <c r="FT1331" s="91"/>
      <c r="FU1331" s="91"/>
      <c r="FV1331" s="91"/>
      <c r="FW1331" s="91"/>
      <c r="FX1331" s="91"/>
      <c r="FY1331" s="91"/>
      <c r="FZ1331" s="91"/>
      <c r="GA1331" s="91"/>
      <c r="GB1331" s="91"/>
      <c r="GC1331" s="91"/>
      <c r="GD1331" s="91"/>
      <c r="GE1331" s="91"/>
      <c r="GF1331" s="91"/>
      <c r="GG1331" s="91"/>
      <c r="GH1331" s="91"/>
      <c r="GI1331" s="91"/>
      <c r="GJ1331" s="91"/>
      <c r="GK1331" s="91"/>
      <c r="GL1331" s="91"/>
      <c r="GM1331" s="91"/>
      <c r="GN1331" s="91"/>
      <c r="GO1331" s="91"/>
      <c r="GP1331" s="91"/>
      <c r="GQ1331" s="91"/>
      <c r="GR1331" s="91"/>
      <c r="GS1331" s="91"/>
      <c r="GT1331" s="91"/>
      <c r="GU1331" s="91"/>
      <c r="GV1331" s="91"/>
      <c r="GW1331" s="91"/>
      <c r="GX1331" s="91"/>
      <c r="GY1331" s="91"/>
    </row>
    <row r="1332" spans="1:207" s="15" customFormat="1" ht="30" customHeight="1" x14ac:dyDescent="0.25">
      <c r="A1332" s="171">
        <v>948</v>
      </c>
      <c r="B1332" s="105" t="s">
        <v>1109</v>
      </c>
      <c r="C1332" s="57">
        <v>1958</v>
      </c>
      <c r="D1332" s="98" t="s">
        <v>201</v>
      </c>
      <c r="E1332" s="98" t="s">
        <v>20</v>
      </c>
      <c r="F1332" s="99">
        <v>2</v>
      </c>
      <c r="G1332" s="99">
        <v>2</v>
      </c>
      <c r="H1332" s="41">
        <v>281.91000000000003</v>
      </c>
      <c r="I1332" s="130">
        <v>0</v>
      </c>
      <c r="J1332" s="39">
        <v>281.91000000000003</v>
      </c>
      <c r="K1332" s="257">
        <f t="shared" si="391"/>
        <v>2024532.5</v>
      </c>
      <c r="L1332" s="39">
        <v>0</v>
      </c>
      <c r="M1332" s="39">
        <v>0</v>
      </c>
      <c r="N1332" s="39">
        <v>0</v>
      </c>
      <c r="O1332" s="249">
        <f>'[1]Прод. прилож (2)'!$D$941</f>
        <v>2024532.5</v>
      </c>
      <c r="P1332" s="41">
        <f>O1332/H1332</f>
        <v>7181.4852257812772</v>
      </c>
      <c r="Q1332" s="257">
        <v>9673</v>
      </c>
      <c r="R1332" s="251" t="s">
        <v>92</v>
      </c>
      <c r="S1332" s="92"/>
      <c r="T1332" s="91"/>
      <c r="U1332" s="91"/>
      <c r="V1332" s="91"/>
      <c r="W1332" s="91"/>
      <c r="X1332" s="91"/>
      <c r="Y1332" s="91"/>
      <c r="Z1332" s="91"/>
      <c r="AA1332" s="91"/>
      <c r="AB1332" s="91"/>
      <c r="AC1332" s="91"/>
      <c r="AD1332" s="91"/>
      <c r="AE1332" s="91"/>
      <c r="AF1332" s="91"/>
      <c r="AG1332" s="91"/>
      <c r="AH1332" s="91"/>
      <c r="AI1332" s="91"/>
      <c r="AJ1332" s="91"/>
      <c r="AK1332" s="91"/>
      <c r="AL1332" s="91"/>
      <c r="AM1332" s="91"/>
      <c r="AN1332" s="91"/>
      <c r="AO1332" s="91"/>
      <c r="AP1332" s="91"/>
      <c r="AQ1332" s="91"/>
      <c r="AR1332" s="91"/>
      <c r="AS1332" s="91"/>
      <c r="AT1332" s="91"/>
      <c r="AU1332" s="91"/>
      <c r="AV1332" s="91"/>
      <c r="AW1332" s="91"/>
      <c r="AX1332" s="91"/>
      <c r="AY1332" s="91"/>
      <c r="AZ1332" s="91"/>
      <c r="BA1332" s="91"/>
      <c r="BB1332" s="91"/>
      <c r="BC1332" s="91"/>
      <c r="BD1332" s="91"/>
      <c r="BE1332" s="91"/>
      <c r="BF1332" s="91"/>
      <c r="BG1332" s="91"/>
      <c r="BH1332" s="91"/>
      <c r="BI1332" s="91"/>
      <c r="BJ1332" s="91"/>
      <c r="BK1332" s="91"/>
      <c r="BL1332" s="91"/>
      <c r="BM1332" s="91"/>
      <c r="BN1332" s="91"/>
      <c r="BO1332" s="91"/>
      <c r="BP1332" s="91"/>
      <c r="BQ1332" s="91"/>
      <c r="BR1332" s="91"/>
      <c r="BS1332" s="91"/>
      <c r="BT1332" s="91"/>
      <c r="BU1332" s="91"/>
      <c r="BV1332" s="91"/>
      <c r="BW1332" s="91"/>
      <c r="BX1332" s="91"/>
      <c r="BY1332" s="91"/>
      <c r="BZ1332" s="91"/>
      <c r="CA1332" s="91"/>
      <c r="CB1332" s="91"/>
      <c r="CC1332" s="91"/>
      <c r="CD1332" s="91"/>
      <c r="CE1332" s="91"/>
      <c r="CF1332" s="91"/>
      <c r="CG1332" s="91"/>
      <c r="CH1332" s="91"/>
      <c r="CI1332" s="91"/>
      <c r="CJ1332" s="91"/>
      <c r="CK1332" s="91"/>
      <c r="CL1332" s="91"/>
      <c r="CM1332" s="91"/>
      <c r="CN1332" s="91"/>
      <c r="CO1332" s="91"/>
      <c r="CP1332" s="91"/>
      <c r="CQ1332" s="91"/>
      <c r="CR1332" s="91"/>
      <c r="CS1332" s="91"/>
      <c r="CT1332" s="91"/>
      <c r="CU1332" s="91"/>
      <c r="CV1332" s="91"/>
      <c r="CW1332" s="91"/>
      <c r="CX1332" s="91"/>
      <c r="CY1332" s="91"/>
      <c r="CZ1332" s="91"/>
      <c r="DA1332" s="91"/>
      <c r="DB1332" s="91"/>
      <c r="DC1332" s="91"/>
      <c r="DD1332" s="91"/>
      <c r="DE1332" s="91"/>
      <c r="DF1332" s="91"/>
      <c r="DG1332" s="91"/>
      <c r="DH1332" s="91"/>
      <c r="DI1332" s="91"/>
      <c r="DJ1332" s="91"/>
      <c r="DK1332" s="91"/>
      <c r="DL1332" s="91"/>
      <c r="DM1332" s="91"/>
      <c r="DN1332" s="91"/>
      <c r="DO1332" s="91"/>
      <c r="DP1332" s="91"/>
      <c r="DQ1332" s="91"/>
      <c r="DR1332" s="91"/>
      <c r="DS1332" s="91"/>
      <c r="DT1332" s="91"/>
      <c r="DU1332" s="91"/>
      <c r="DV1332" s="91"/>
      <c r="DW1332" s="91"/>
      <c r="DX1332" s="91"/>
      <c r="DY1332" s="91"/>
      <c r="DZ1332" s="91"/>
      <c r="EA1332" s="91"/>
      <c r="EB1332" s="91"/>
      <c r="EC1332" s="91"/>
      <c r="ED1332" s="91"/>
      <c r="EE1332" s="91"/>
      <c r="EF1332" s="91"/>
      <c r="EG1332" s="91"/>
      <c r="EH1332" s="91"/>
      <c r="EI1332" s="91"/>
      <c r="EJ1332" s="91"/>
      <c r="EK1332" s="91"/>
      <c r="EL1332" s="91"/>
      <c r="EM1332" s="91"/>
      <c r="EN1332" s="91"/>
      <c r="EO1332" s="91"/>
      <c r="EP1332" s="91"/>
      <c r="EQ1332" s="91"/>
      <c r="ER1332" s="91"/>
      <c r="ES1332" s="91"/>
      <c r="ET1332" s="91"/>
      <c r="EU1332" s="91"/>
      <c r="EV1332" s="91"/>
      <c r="EW1332" s="91"/>
      <c r="EX1332" s="91"/>
      <c r="EY1332" s="91"/>
      <c r="EZ1332" s="91"/>
      <c r="FA1332" s="91"/>
      <c r="FB1332" s="91"/>
      <c r="FC1332" s="91"/>
      <c r="FD1332" s="91"/>
      <c r="FE1332" s="91"/>
      <c r="FF1332" s="91"/>
      <c r="FG1332" s="91"/>
      <c r="FH1332" s="91"/>
      <c r="FI1332" s="91"/>
      <c r="FJ1332" s="91"/>
      <c r="FK1332" s="91"/>
      <c r="FL1332" s="91"/>
      <c r="FM1332" s="91"/>
      <c r="FN1332" s="91"/>
      <c r="FO1332" s="91"/>
      <c r="FP1332" s="91"/>
      <c r="FQ1332" s="91"/>
      <c r="FR1332" s="91"/>
      <c r="FS1332" s="91"/>
      <c r="FT1332" s="91"/>
      <c r="FU1332" s="91"/>
      <c r="FV1332" s="91"/>
      <c r="FW1332" s="91"/>
      <c r="FX1332" s="91"/>
      <c r="FY1332" s="91"/>
      <c r="FZ1332" s="91"/>
      <c r="GA1332" s="91"/>
      <c r="GB1332" s="91"/>
      <c r="GC1332" s="91"/>
      <c r="GD1332" s="91"/>
      <c r="GE1332" s="91"/>
      <c r="GF1332" s="91"/>
      <c r="GG1332" s="91"/>
      <c r="GH1332" s="91"/>
      <c r="GI1332" s="91"/>
      <c r="GJ1332" s="91"/>
      <c r="GK1332" s="91"/>
      <c r="GL1332" s="91"/>
      <c r="GM1332" s="91"/>
      <c r="GN1332" s="91"/>
      <c r="GO1332" s="91"/>
      <c r="GP1332" s="91"/>
      <c r="GQ1332" s="91"/>
      <c r="GR1332" s="91"/>
      <c r="GS1332" s="91"/>
      <c r="GT1332" s="91"/>
      <c r="GU1332" s="91"/>
      <c r="GV1332" s="91"/>
      <c r="GW1332" s="91"/>
      <c r="GX1332" s="91"/>
      <c r="GY1332" s="91"/>
    </row>
    <row r="1333" spans="1:207" s="118" customFormat="1" ht="30" customHeight="1" x14ac:dyDescent="0.25">
      <c r="A1333" s="171">
        <v>949</v>
      </c>
      <c r="B1333" s="245" t="s">
        <v>1344</v>
      </c>
      <c r="C1333" s="47">
        <v>1978</v>
      </c>
      <c r="D1333" s="241" t="s">
        <v>201</v>
      </c>
      <c r="E1333" s="47" t="s">
        <v>20</v>
      </c>
      <c r="F1333" s="26">
        <v>9</v>
      </c>
      <c r="G1333" s="26">
        <v>4</v>
      </c>
      <c r="H1333" s="39">
        <v>10185.9</v>
      </c>
      <c r="I1333" s="124">
        <v>0</v>
      </c>
      <c r="J1333" s="39">
        <v>10185.9</v>
      </c>
      <c r="K1333" s="257">
        <f t="shared" ref="K1333" si="402">SUM(L1333:O1333)</f>
        <v>14159735.16</v>
      </c>
      <c r="L1333" s="249">
        <v>0</v>
      </c>
      <c r="M1333" s="249">
        <v>0</v>
      </c>
      <c r="N1333" s="249">
        <v>0</v>
      </c>
      <c r="O1333" s="39">
        <f>'[1]Прод. прилож (2)'!$D$942</f>
        <v>14159735.16</v>
      </c>
      <c r="P1333" s="249">
        <f>K1333/H1333</f>
        <v>1390.1309810620564</v>
      </c>
      <c r="Q1333" s="41">
        <v>9673</v>
      </c>
      <c r="R1333" s="57" t="s">
        <v>92</v>
      </c>
      <c r="S1333" s="46"/>
      <c r="T1333" s="15"/>
      <c r="U1333" s="15"/>
    </row>
    <row r="1334" spans="1:207" s="15" customFormat="1" ht="30" customHeight="1" x14ac:dyDescent="0.25">
      <c r="A1334" s="171">
        <v>950</v>
      </c>
      <c r="B1334" s="245" t="s">
        <v>624</v>
      </c>
      <c r="C1334" s="47">
        <v>1962</v>
      </c>
      <c r="D1334" s="241" t="s">
        <v>201</v>
      </c>
      <c r="E1334" s="47" t="s">
        <v>20</v>
      </c>
      <c r="F1334" s="132">
        <v>5</v>
      </c>
      <c r="G1334" s="132">
        <v>2</v>
      </c>
      <c r="H1334" s="39">
        <f t="shared" ref="H1334:H1353" si="403">I1334+J1334</f>
        <v>1615.08</v>
      </c>
      <c r="I1334" s="124">
        <v>72</v>
      </c>
      <c r="J1334" s="39">
        <v>1543.08</v>
      </c>
      <c r="K1334" s="257">
        <f t="shared" si="391"/>
        <v>2396116.08</v>
      </c>
      <c r="L1334" s="249">
        <v>0</v>
      </c>
      <c r="M1334" s="249">
        <v>0</v>
      </c>
      <c r="N1334" s="249">
        <v>0</v>
      </c>
      <c r="O1334" s="39">
        <f>'[1]Прод. прилож (2)'!$D$330</f>
        <v>2396116.08</v>
      </c>
      <c r="P1334" s="249">
        <f t="shared" ref="P1334:P1375" si="404">K1334/H1334</f>
        <v>1483.5897169180475</v>
      </c>
      <c r="Q1334" s="41">
        <v>9673</v>
      </c>
      <c r="R1334" s="57" t="s">
        <v>91</v>
      </c>
      <c r="S1334" s="147"/>
    </row>
    <row r="1335" spans="1:207" s="15" customFormat="1" ht="30" customHeight="1" x14ac:dyDescent="0.25">
      <c r="A1335" s="171">
        <v>951</v>
      </c>
      <c r="B1335" s="245" t="s">
        <v>625</v>
      </c>
      <c r="C1335" s="47">
        <v>1962</v>
      </c>
      <c r="D1335" s="241" t="s">
        <v>201</v>
      </c>
      <c r="E1335" s="47" t="s">
        <v>20</v>
      </c>
      <c r="F1335" s="132">
        <v>5</v>
      </c>
      <c r="G1335" s="132">
        <v>2</v>
      </c>
      <c r="H1335" s="39">
        <f t="shared" si="403"/>
        <v>1621.73</v>
      </c>
      <c r="I1335" s="124">
        <v>72.400000000000006</v>
      </c>
      <c r="J1335" s="39">
        <v>1549.33</v>
      </c>
      <c r="K1335" s="257">
        <f t="shared" si="391"/>
        <v>2326859.94</v>
      </c>
      <c r="L1335" s="249">
        <v>0</v>
      </c>
      <c r="M1335" s="249">
        <v>0</v>
      </c>
      <c r="N1335" s="249">
        <v>0</v>
      </c>
      <c r="O1335" s="39">
        <f>'[1]Прод. прилож (2)'!$D$331</f>
        <v>2326859.94</v>
      </c>
      <c r="P1335" s="249">
        <f t="shared" si="404"/>
        <v>1434.8010704617907</v>
      </c>
      <c r="Q1335" s="41">
        <v>9673</v>
      </c>
      <c r="R1335" s="57" t="s">
        <v>91</v>
      </c>
      <c r="S1335" s="147"/>
    </row>
    <row r="1336" spans="1:207" s="15" customFormat="1" ht="30" customHeight="1" x14ac:dyDescent="0.25">
      <c r="A1336" s="383">
        <v>952</v>
      </c>
      <c r="B1336" s="370" t="s">
        <v>626</v>
      </c>
      <c r="C1336" s="403">
        <v>1963</v>
      </c>
      <c r="D1336" s="374" t="s">
        <v>201</v>
      </c>
      <c r="E1336" s="374" t="s">
        <v>22</v>
      </c>
      <c r="F1336" s="537">
        <v>5</v>
      </c>
      <c r="G1336" s="537">
        <v>4</v>
      </c>
      <c r="H1336" s="415">
        <f t="shared" si="403"/>
        <v>3552.17</v>
      </c>
      <c r="I1336" s="417">
        <v>0</v>
      </c>
      <c r="J1336" s="415">
        <v>3552.17</v>
      </c>
      <c r="K1336" s="257">
        <f t="shared" si="391"/>
        <v>49149.78</v>
      </c>
      <c r="L1336" s="249">
        <v>0</v>
      </c>
      <c r="M1336" s="249">
        <v>0</v>
      </c>
      <c r="N1336" s="249">
        <v>0</v>
      </c>
      <c r="O1336" s="39">
        <f>'[1]Прод. прилож (2)'!$D$944</f>
        <v>49149.78</v>
      </c>
      <c r="P1336" s="249">
        <f t="shared" si="404"/>
        <v>13.836550615539233</v>
      </c>
      <c r="Q1336" s="41">
        <v>9673</v>
      </c>
      <c r="R1336" s="57" t="s">
        <v>92</v>
      </c>
      <c r="S1336" s="46"/>
    </row>
    <row r="1337" spans="1:207" s="15" customFormat="1" ht="30" customHeight="1" x14ac:dyDescent="0.25">
      <c r="A1337" s="384"/>
      <c r="B1337" s="371"/>
      <c r="C1337" s="404"/>
      <c r="D1337" s="375"/>
      <c r="E1337" s="375"/>
      <c r="F1337" s="538"/>
      <c r="G1337" s="538"/>
      <c r="H1337" s="416"/>
      <c r="I1337" s="418"/>
      <c r="J1337" s="416"/>
      <c r="K1337" s="257">
        <f t="shared" si="391"/>
        <v>23188700</v>
      </c>
      <c r="L1337" s="185">
        <v>0</v>
      </c>
      <c r="M1337" s="185">
        <v>0</v>
      </c>
      <c r="N1337" s="185">
        <v>0</v>
      </c>
      <c r="O1337" s="39">
        <f>'[1]Прод. прилож (2)'!$D$1591</f>
        <v>23188700</v>
      </c>
      <c r="P1337" s="249">
        <f>K1337/H1336</f>
        <v>6528.0377909841027</v>
      </c>
      <c r="Q1337" s="41">
        <v>9673</v>
      </c>
      <c r="R1337" s="57" t="s">
        <v>93</v>
      </c>
      <c r="S1337" s="46"/>
    </row>
    <row r="1338" spans="1:207" s="15" customFormat="1" ht="30" customHeight="1" x14ac:dyDescent="0.25">
      <c r="A1338" s="383">
        <v>953</v>
      </c>
      <c r="B1338" s="370" t="s">
        <v>627</v>
      </c>
      <c r="C1338" s="403">
        <v>1963</v>
      </c>
      <c r="D1338" s="374" t="s">
        <v>201</v>
      </c>
      <c r="E1338" s="374" t="s">
        <v>22</v>
      </c>
      <c r="F1338" s="537">
        <v>5</v>
      </c>
      <c r="G1338" s="537">
        <v>4</v>
      </c>
      <c r="H1338" s="415">
        <f t="shared" si="403"/>
        <v>3553.03</v>
      </c>
      <c r="I1338" s="417">
        <v>0</v>
      </c>
      <c r="J1338" s="415">
        <v>3553.03</v>
      </c>
      <c r="K1338" s="257">
        <f t="shared" si="391"/>
        <v>49149.78</v>
      </c>
      <c r="L1338" s="249">
        <v>0</v>
      </c>
      <c r="M1338" s="249">
        <v>0</v>
      </c>
      <c r="N1338" s="249">
        <v>0</v>
      </c>
      <c r="O1338" s="39">
        <f>'[1]Прод. прилож (2)'!$D$945</f>
        <v>49149.78</v>
      </c>
      <c r="P1338" s="249">
        <f t="shared" si="404"/>
        <v>13.833201520955352</v>
      </c>
      <c r="Q1338" s="41">
        <v>9673</v>
      </c>
      <c r="R1338" s="57" t="s">
        <v>92</v>
      </c>
      <c r="S1338" s="46"/>
    </row>
    <row r="1339" spans="1:207" s="15" customFormat="1" ht="30" customHeight="1" x14ac:dyDescent="0.25">
      <c r="A1339" s="384"/>
      <c r="B1339" s="371"/>
      <c r="C1339" s="404"/>
      <c r="D1339" s="375"/>
      <c r="E1339" s="375"/>
      <c r="F1339" s="538"/>
      <c r="G1339" s="538"/>
      <c r="H1339" s="416"/>
      <c r="I1339" s="418"/>
      <c r="J1339" s="416"/>
      <c r="K1339" s="257">
        <f t="shared" si="391"/>
        <v>13361080</v>
      </c>
      <c r="L1339" s="185">
        <v>0</v>
      </c>
      <c r="M1339" s="185">
        <v>0</v>
      </c>
      <c r="N1339" s="185">
        <v>0</v>
      </c>
      <c r="O1339" s="39">
        <f>'[1]Прод. прилож (2)'!$D$1592</f>
        <v>13361080</v>
      </c>
      <c r="P1339" s="249">
        <f>K1339/H1338</f>
        <v>3760.4748623006276</v>
      </c>
      <c r="Q1339" s="41">
        <v>9673</v>
      </c>
      <c r="R1339" s="57" t="s">
        <v>93</v>
      </c>
      <c r="S1339" s="46"/>
    </row>
    <row r="1340" spans="1:207" s="118" customFormat="1" ht="30" customHeight="1" x14ac:dyDescent="0.25">
      <c r="A1340" s="171">
        <v>954</v>
      </c>
      <c r="B1340" s="245" t="s">
        <v>1345</v>
      </c>
      <c r="C1340" s="47" t="s">
        <v>1384</v>
      </c>
      <c r="D1340" s="241" t="s">
        <v>201</v>
      </c>
      <c r="E1340" s="47" t="s">
        <v>20</v>
      </c>
      <c r="F1340" s="26">
        <v>9</v>
      </c>
      <c r="G1340" s="26">
        <v>2</v>
      </c>
      <c r="H1340" s="39">
        <v>17132.599999999999</v>
      </c>
      <c r="I1340" s="124">
        <v>0</v>
      </c>
      <c r="J1340" s="39">
        <v>15132.6</v>
      </c>
      <c r="K1340" s="257">
        <f t="shared" si="391"/>
        <v>19830694</v>
      </c>
      <c r="L1340" s="249">
        <v>0</v>
      </c>
      <c r="M1340" s="249">
        <v>19502000</v>
      </c>
      <c r="N1340" s="249">
        <v>0</v>
      </c>
      <c r="O1340" s="39">
        <v>328694</v>
      </c>
      <c r="P1340" s="249">
        <f t="shared" si="404"/>
        <v>1157.4830440213395</v>
      </c>
      <c r="Q1340" s="41">
        <v>9673</v>
      </c>
      <c r="R1340" s="57" t="s">
        <v>92</v>
      </c>
      <c r="S1340" s="46"/>
      <c r="T1340" s="15"/>
      <c r="U1340" s="15"/>
    </row>
    <row r="1341" spans="1:207" s="15" customFormat="1" ht="30" customHeight="1" x14ac:dyDescent="0.25">
      <c r="A1341" s="171">
        <v>955</v>
      </c>
      <c r="B1341" s="245" t="s">
        <v>628</v>
      </c>
      <c r="C1341" s="47">
        <v>1966</v>
      </c>
      <c r="D1341" s="241" t="s">
        <v>201</v>
      </c>
      <c r="E1341" s="47" t="s">
        <v>20</v>
      </c>
      <c r="F1341" s="62">
        <v>5</v>
      </c>
      <c r="G1341" s="62">
        <v>2</v>
      </c>
      <c r="H1341" s="39">
        <f t="shared" si="403"/>
        <v>1628.7800000000002</v>
      </c>
      <c r="I1341" s="39">
        <v>78.400000000000006</v>
      </c>
      <c r="J1341" s="39">
        <v>1550.38</v>
      </c>
      <c r="K1341" s="257">
        <f t="shared" si="391"/>
        <v>50000</v>
      </c>
      <c r="L1341" s="249">
        <v>0</v>
      </c>
      <c r="M1341" s="249">
        <v>0</v>
      </c>
      <c r="N1341" s="249">
        <v>0</v>
      </c>
      <c r="O1341" s="39">
        <f>'[1]Прод. прилож (2)'!$D$1593</f>
        <v>50000</v>
      </c>
      <c r="P1341" s="249">
        <f t="shared" si="404"/>
        <v>30.697822910399189</v>
      </c>
      <c r="Q1341" s="41">
        <v>9673</v>
      </c>
      <c r="R1341" s="57" t="s">
        <v>93</v>
      </c>
      <c r="S1341" s="46"/>
    </row>
    <row r="1342" spans="1:207" s="15" customFormat="1" ht="30" customHeight="1" x14ac:dyDescent="0.25">
      <c r="A1342" s="383">
        <v>956</v>
      </c>
      <c r="B1342" s="370" t="s">
        <v>629</v>
      </c>
      <c r="C1342" s="403">
        <v>1964</v>
      </c>
      <c r="D1342" s="374" t="s">
        <v>201</v>
      </c>
      <c r="E1342" s="403" t="s">
        <v>22</v>
      </c>
      <c r="F1342" s="537">
        <v>5</v>
      </c>
      <c r="G1342" s="537">
        <v>4</v>
      </c>
      <c r="H1342" s="415">
        <f t="shared" si="403"/>
        <v>35259.199999999997</v>
      </c>
      <c r="I1342" s="417">
        <v>0</v>
      </c>
      <c r="J1342" s="415">
        <v>35259.199999999997</v>
      </c>
      <c r="K1342" s="257">
        <f t="shared" si="391"/>
        <v>49149.78</v>
      </c>
      <c r="L1342" s="249">
        <v>0</v>
      </c>
      <c r="M1342" s="249">
        <v>0</v>
      </c>
      <c r="N1342" s="249">
        <v>0</v>
      </c>
      <c r="O1342" s="39">
        <f>'[1]Прод. прилож (2)'!$D$946</f>
        <v>49149.78</v>
      </c>
      <c r="P1342" s="249">
        <f t="shared" si="404"/>
        <v>1.3939561873213233</v>
      </c>
      <c r="Q1342" s="41">
        <v>9673</v>
      </c>
      <c r="R1342" s="57" t="s">
        <v>92</v>
      </c>
      <c r="S1342" s="46"/>
    </row>
    <row r="1343" spans="1:207" s="15" customFormat="1" ht="30" customHeight="1" x14ac:dyDescent="0.25">
      <c r="A1343" s="384"/>
      <c r="B1343" s="371"/>
      <c r="C1343" s="404"/>
      <c r="D1343" s="375"/>
      <c r="E1343" s="404"/>
      <c r="F1343" s="538"/>
      <c r="G1343" s="538"/>
      <c r="H1343" s="416"/>
      <c r="I1343" s="418"/>
      <c r="J1343" s="416"/>
      <c r="K1343" s="257">
        <f t="shared" si="391"/>
        <v>6807630.1600000001</v>
      </c>
      <c r="L1343" s="185">
        <v>0</v>
      </c>
      <c r="M1343" s="185">
        <v>0</v>
      </c>
      <c r="N1343" s="185">
        <v>0</v>
      </c>
      <c r="O1343" s="39">
        <f>'[1]Прод. прилож (2)'!$D$1594</f>
        <v>6807630.1600000001</v>
      </c>
      <c r="P1343" s="249">
        <f>K1343/H1342</f>
        <v>193.07386894767893</v>
      </c>
      <c r="Q1343" s="41">
        <v>9673</v>
      </c>
      <c r="R1343" s="57" t="s">
        <v>93</v>
      </c>
      <c r="S1343" s="46"/>
    </row>
    <row r="1344" spans="1:207" s="15" customFormat="1" ht="30" customHeight="1" x14ac:dyDescent="0.25">
      <c r="A1344" s="171">
        <v>957</v>
      </c>
      <c r="B1344" s="245" t="s">
        <v>630</v>
      </c>
      <c r="C1344" s="47">
        <v>1965</v>
      </c>
      <c r="D1344" s="241" t="s">
        <v>201</v>
      </c>
      <c r="E1344" s="47" t="s">
        <v>22</v>
      </c>
      <c r="F1344" s="62">
        <v>5</v>
      </c>
      <c r="G1344" s="62">
        <v>4</v>
      </c>
      <c r="H1344" s="39">
        <f t="shared" si="403"/>
        <v>3551.82</v>
      </c>
      <c r="I1344" s="39">
        <v>0</v>
      </c>
      <c r="J1344" s="39">
        <v>3551.82</v>
      </c>
      <c r="K1344" s="257">
        <f t="shared" si="391"/>
        <v>50000</v>
      </c>
      <c r="L1344" s="249">
        <v>0</v>
      </c>
      <c r="M1344" s="249">
        <v>0</v>
      </c>
      <c r="N1344" s="249">
        <v>0</v>
      </c>
      <c r="O1344" s="39">
        <f>'[1]Прод. прилож (2)'!$D$1595</f>
        <v>50000</v>
      </c>
      <c r="P1344" s="249">
        <f t="shared" si="404"/>
        <v>14.077289952756614</v>
      </c>
      <c r="Q1344" s="41">
        <v>9673</v>
      </c>
      <c r="R1344" s="57" t="s">
        <v>93</v>
      </c>
      <c r="S1344" s="46"/>
    </row>
    <row r="1345" spans="1:207" s="15" customFormat="1" ht="30" customHeight="1" x14ac:dyDescent="0.25">
      <c r="A1345" s="171">
        <v>958</v>
      </c>
      <c r="B1345" s="245" t="s">
        <v>631</v>
      </c>
      <c r="C1345" s="47">
        <v>1965</v>
      </c>
      <c r="D1345" s="241" t="s">
        <v>201</v>
      </c>
      <c r="E1345" s="47" t="s">
        <v>22</v>
      </c>
      <c r="F1345" s="62">
        <v>5</v>
      </c>
      <c r="G1345" s="62">
        <v>4</v>
      </c>
      <c r="H1345" s="39">
        <f t="shared" si="403"/>
        <v>3557.48</v>
      </c>
      <c r="I1345" s="39">
        <v>0</v>
      </c>
      <c r="J1345" s="39">
        <v>3557.48</v>
      </c>
      <c r="K1345" s="257">
        <f t="shared" si="391"/>
        <v>50000</v>
      </c>
      <c r="L1345" s="249">
        <v>0</v>
      </c>
      <c r="M1345" s="249">
        <v>0</v>
      </c>
      <c r="N1345" s="249">
        <v>0</v>
      </c>
      <c r="O1345" s="39">
        <f>'[1]Прод. прилож (2)'!$D$1596</f>
        <v>50000</v>
      </c>
      <c r="P1345" s="249">
        <f t="shared" si="404"/>
        <v>14.054892789277803</v>
      </c>
      <c r="Q1345" s="41">
        <v>9673</v>
      </c>
      <c r="R1345" s="57" t="s">
        <v>93</v>
      </c>
      <c r="S1345" s="46"/>
    </row>
    <row r="1346" spans="1:207" s="118" customFormat="1" ht="30" customHeight="1" x14ac:dyDescent="0.25">
      <c r="A1346" s="331">
        <v>959</v>
      </c>
      <c r="B1346" s="245" t="s">
        <v>1412</v>
      </c>
      <c r="C1346" s="47">
        <v>1974</v>
      </c>
      <c r="D1346" s="241" t="s">
        <v>201</v>
      </c>
      <c r="E1346" s="47" t="s">
        <v>22</v>
      </c>
      <c r="F1346" s="26">
        <v>5</v>
      </c>
      <c r="G1346" s="26">
        <v>2</v>
      </c>
      <c r="H1346" s="39">
        <v>4603.6000000000004</v>
      </c>
      <c r="I1346" s="124">
        <v>135</v>
      </c>
      <c r="J1346" s="39">
        <v>4102</v>
      </c>
      <c r="K1346" s="257">
        <f t="shared" si="391"/>
        <v>4850074.24</v>
      </c>
      <c r="L1346" s="249">
        <v>0</v>
      </c>
      <c r="M1346" s="249">
        <v>0</v>
      </c>
      <c r="N1346" s="249">
        <v>0</v>
      </c>
      <c r="O1346" s="39">
        <f>'[1]Прод. прилож (2)'!$D$947</f>
        <v>4850074.24</v>
      </c>
      <c r="P1346" s="249">
        <f t="shared" si="404"/>
        <v>1053.539456077852</v>
      </c>
      <c r="Q1346" s="41">
        <v>9673</v>
      </c>
      <c r="R1346" s="57" t="s">
        <v>92</v>
      </c>
      <c r="S1346" s="46"/>
      <c r="T1346" s="15"/>
      <c r="U1346" s="15"/>
    </row>
    <row r="1347" spans="1:207" s="118" customFormat="1" ht="30" customHeight="1" x14ac:dyDescent="0.25">
      <c r="A1347" s="331">
        <v>960</v>
      </c>
      <c r="B1347" s="245" t="s">
        <v>1413</v>
      </c>
      <c r="C1347" s="47">
        <v>1974</v>
      </c>
      <c r="D1347" s="241" t="s">
        <v>201</v>
      </c>
      <c r="E1347" s="47" t="s">
        <v>22</v>
      </c>
      <c r="F1347" s="26">
        <v>6</v>
      </c>
      <c r="G1347" s="26">
        <v>2</v>
      </c>
      <c r="H1347" s="39">
        <v>4528.97</v>
      </c>
      <c r="I1347" s="124">
        <v>0</v>
      </c>
      <c r="J1347" s="39">
        <v>4528.97</v>
      </c>
      <c r="K1347" s="257">
        <f t="shared" si="391"/>
        <v>5026733.68</v>
      </c>
      <c r="L1347" s="249">
        <v>0</v>
      </c>
      <c r="M1347" s="249">
        <v>0</v>
      </c>
      <c r="N1347" s="249">
        <v>0</v>
      </c>
      <c r="O1347" s="39">
        <f>'[1]Прод. прилож (2)'!$D$948</f>
        <v>5026733.68</v>
      </c>
      <c r="P1347" s="249">
        <f t="shared" si="404"/>
        <v>1109.9065968641876</v>
      </c>
      <c r="Q1347" s="41">
        <v>9673</v>
      </c>
      <c r="R1347" s="57" t="s">
        <v>92</v>
      </c>
      <c r="S1347" s="46"/>
      <c r="T1347" s="15"/>
      <c r="U1347" s="15"/>
    </row>
    <row r="1348" spans="1:207" s="15" customFormat="1" ht="30" customHeight="1" x14ac:dyDescent="0.25">
      <c r="A1348" s="331">
        <v>961</v>
      </c>
      <c r="B1348" s="245" t="s">
        <v>632</v>
      </c>
      <c r="C1348" s="47">
        <v>1962</v>
      </c>
      <c r="D1348" s="241" t="s">
        <v>201</v>
      </c>
      <c r="E1348" s="47" t="s">
        <v>20</v>
      </c>
      <c r="F1348" s="132">
        <v>4</v>
      </c>
      <c r="G1348" s="132">
        <v>4</v>
      </c>
      <c r="H1348" s="39">
        <f t="shared" si="403"/>
        <v>2566.4499999999998</v>
      </c>
      <c r="I1348" s="124">
        <v>0</v>
      </c>
      <c r="J1348" s="39">
        <v>2566.4499999999998</v>
      </c>
      <c r="K1348" s="257">
        <f t="shared" si="391"/>
        <v>4282856.1500000004</v>
      </c>
      <c r="L1348" s="249">
        <v>0</v>
      </c>
      <c r="M1348" s="249">
        <v>0</v>
      </c>
      <c r="N1348" s="249">
        <v>0</v>
      </c>
      <c r="O1348" s="39">
        <f>'[1]Прод. прилож (2)'!$D$332</f>
        <v>4282856.1500000004</v>
      </c>
      <c r="P1348" s="249">
        <f t="shared" si="404"/>
        <v>1668.7861248027434</v>
      </c>
      <c r="Q1348" s="41">
        <v>9673</v>
      </c>
      <c r="R1348" s="57" t="s">
        <v>91</v>
      </c>
      <c r="S1348" s="147"/>
    </row>
    <row r="1349" spans="1:207" s="118" customFormat="1" ht="30" customHeight="1" x14ac:dyDescent="0.25">
      <c r="A1349" s="331">
        <v>962</v>
      </c>
      <c r="B1349" s="245" t="s">
        <v>1346</v>
      </c>
      <c r="C1349" s="47">
        <v>1983</v>
      </c>
      <c r="D1349" s="241" t="s">
        <v>201</v>
      </c>
      <c r="E1349" s="47" t="s">
        <v>20</v>
      </c>
      <c r="F1349" s="26">
        <v>9</v>
      </c>
      <c r="G1349" s="26">
        <v>2</v>
      </c>
      <c r="H1349" s="39">
        <v>5678.4</v>
      </c>
      <c r="I1349" s="124">
        <v>0</v>
      </c>
      <c r="J1349" s="39">
        <v>5378.4</v>
      </c>
      <c r="K1349" s="257">
        <f t="shared" ref="K1349" si="405">SUM(L1349:O1349)</f>
        <v>5894565.4699999997</v>
      </c>
      <c r="L1349" s="249">
        <v>0</v>
      </c>
      <c r="M1349" s="249">
        <v>0</v>
      </c>
      <c r="N1349" s="249">
        <v>0</v>
      </c>
      <c r="O1349" s="39">
        <f>'[1]Прод. прилож (2)'!$D$949</f>
        <v>5894565.4699999997</v>
      </c>
      <c r="P1349" s="249">
        <f t="shared" ref="P1349" si="406">K1349/H1349</f>
        <v>1038.0680244435052</v>
      </c>
      <c r="Q1349" s="41">
        <v>9673</v>
      </c>
      <c r="R1349" s="57" t="s">
        <v>92</v>
      </c>
      <c r="S1349" s="46"/>
      <c r="T1349" s="15"/>
      <c r="U1349" s="15"/>
    </row>
    <row r="1350" spans="1:207" s="118" customFormat="1" ht="30" customHeight="1" x14ac:dyDescent="0.25">
      <c r="A1350" s="331">
        <v>963</v>
      </c>
      <c r="B1350" s="245" t="s">
        <v>1347</v>
      </c>
      <c r="C1350" s="47">
        <v>1976</v>
      </c>
      <c r="D1350" s="241" t="s">
        <v>201</v>
      </c>
      <c r="E1350" s="47" t="s">
        <v>20</v>
      </c>
      <c r="F1350" s="26">
        <v>9</v>
      </c>
      <c r="G1350" s="26">
        <v>4</v>
      </c>
      <c r="H1350" s="39">
        <v>10556.8</v>
      </c>
      <c r="I1350" s="124">
        <v>0</v>
      </c>
      <c r="J1350" s="39">
        <v>10056.799999999999</v>
      </c>
      <c r="K1350" s="257">
        <f t="shared" ref="K1350" si="407">SUM(L1350:O1350)</f>
        <v>14158682.879999999</v>
      </c>
      <c r="L1350" s="249">
        <v>0</v>
      </c>
      <c r="M1350" s="249">
        <v>0</v>
      </c>
      <c r="N1350" s="249">
        <v>0</v>
      </c>
      <c r="O1350" s="39">
        <f>'[1]Прод. прилож (2)'!$D$950</f>
        <v>14158682.879999999</v>
      </c>
      <c r="P1350" s="249">
        <f t="shared" ref="P1350" si="408">K1350/H1350</f>
        <v>1341.1907850863897</v>
      </c>
      <c r="Q1350" s="41">
        <v>9673</v>
      </c>
      <c r="R1350" s="57" t="s">
        <v>92</v>
      </c>
      <c r="S1350" s="46"/>
      <c r="T1350" s="15"/>
      <c r="U1350" s="15"/>
    </row>
    <row r="1351" spans="1:207" s="123" customFormat="1" ht="30" customHeight="1" x14ac:dyDescent="0.25">
      <c r="A1351" s="383">
        <v>964</v>
      </c>
      <c r="B1351" s="370" t="s">
        <v>633</v>
      </c>
      <c r="C1351" s="403">
        <v>1963</v>
      </c>
      <c r="D1351" s="374" t="s">
        <v>201</v>
      </c>
      <c r="E1351" s="374" t="s">
        <v>22</v>
      </c>
      <c r="F1351" s="537">
        <v>5</v>
      </c>
      <c r="G1351" s="537">
        <v>4</v>
      </c>
      <c r="H1351" s="415">
        <f t="shared" si="403"/>
        <v>3557.43</v>
      </c>
      <c r="I1351" s="417">
        <v>0</v>
      </c>
      <c r="J1351" s="415">
        <v>3557.43</v>
      </c>
      <c r="K1351" s="297">
        <f t="shared" si="391"/>
        <v>49149.78</v>
      </c>
      <c r="L1351" s="292">
        <v>0</v>
      </c>
      <c r="M1351" s="292">
        <v>0</v>
      </c>
      <c r="N1351" s="292">
        <v>0</v>
      </c>
      <c r="O1351" s="288">
        <f>'[1]Прод. прилож (2)'!$D$951</f>
        <v>49149.78</v>
      </c>
      <c r="P1351" s="292">
        <f t="shared" si="404"/>
        <v>13.816091954022989</v>
      </c>
      <c r="Q1351" s="277">
        <v>9673</v>
      </c>
      <c r="R1351" s="306" t="s">
        <v>92</v>
      </c>
      <c r="S1351" s="341"/>
    </row>
    <row r="1352" spans="1:207" s="15" customFormat="1" ht="30" customHeight="1" x14ac:dyDescent="0.25">
      <c r="A1352" s="384"/>
      <c r="B1352" s="371"/>
      <c r="C1352" s="404"/>
      <c r="D1352" s="375"/>
      <c r="E1352" s="375"/>
      <c r="F1352" s="538"/>
      <c r="G1352" s="538"/>
      <c r="H1352" s="416"/>
      <c r="I1352" s="418"/>
      <c r="J1352" s="416"/>
      <c r="K1352" s="321">
        <f t="shared" si="391"/>
        <v>22774580</v>
      </c>
      <c r="L1352" s="39">
        <v>0</v>
      </c>
      <c r="M1352" s="39">
        <v>0</v>
      </c>
      <c r="N1352" s="39">
        <v>0</v>
      </c>
      <c r="O1352" s="39">
        <f>'[1]Прод. прилож (2)'!$D$1597</f>
        <v>22774580</v>
      </c>
      <c r="P1352" s="324">
        <f>K1352/H1351</f>
        <v>6401.9755834970756</v>
      </c>
      <c r="Q1352" s="41">
        <v>9673</v>
      </c>
      <c r="R1352" s="57" t="s">
        <v>93</v>
      </c>
    </row>
    <row r="1353" spans="1:207" s="15" customFormat="1" ht="30" customHeight="1" x14ac:dyDescent="0.25">
      <c r="A1353" s="383">
        <v>965</v>
      </c>
      <c r="B1353" s="370" t="s">
        <v>634</v>
      </c>
      <c r="C1353" s="403">
        <v>1963</v>
      </c>
      <c r="D1353" s="374" t="s">
        <v>201</v>
      </c>
      <c r="E1353" s="374" t="s">
        <v>22</v>
      </c>
      <c r="F1353" s="537">
        <v>5</v>
      </c>
      <c r="G1353" s="537">
        <v>4</v>
      </c>
      <c r="H1353" s="415">
        <f t="shared" si="403"/>
        <v>3563.78</v>
      </c>
      <c r="I1353" s="417">
        <v>0</v>
      </c>
      <c r="J1353" s="415">
        <v>3563.78</v>
      </c>
      <c r="K1353" s="257">
        <f t="shared" si="391"/>
        <v>49149.78</v>
      </c>
      <c r="L1353" s="249">
        <v>0</v>
      </c>
      <c r="M1353" s="249">
        <v>0</v>
      </c>
      <c r="N1353" s="249">
        <v>0</v>
      </c>
      <c r="O1353" s="39">
        <f>'[1]Прод. прилож (2)'!$D$952</f>
        <v>49149.78</v>
      </c>
      <c r="P1353" s="249">
        <f t="shared" si="404"/>
        <v>13.791474221192104</v>
      </c>
      <c r="Q1353" s="41">
        <v>9673</v>
      </c>
      <c r="R1353" s="57" t="s">
        <v>92</v>
      </c>
      <c r="S1353" s="46"/>
    </row>
    <row r="1354" spans="1:207" s="15" customFormat="1" ht="30" customHeight="1" x14ac:dyDescent="0.25">
      <c r="A1354" s="384"/>
      <c r="B1354" s="371"/>
      <c r="C1354" s="404"/>
      <c r="D1354" s="375"/>
      <c r="E1354" s="375"/>
      <c r="F1354" s="538"/>
      <c r="G1354" s="538"/>
      <c r="H1354" s="416"/>
      <c r="I1354" s="418"/>
      <c r="J1354" s="416"/>
      <c r="K1354" s="257">
        <f t="shared" si="391"/>
        <v>22774580</v>
      </c>
      <c r="L1354" s="185">
        <v>0</v>
      </c>
      <c r="M1354" s="185">
        <v>0</v>
      </c>
      <c r="N1354" s="185">
        <v>0</v>
      </c>
      <c r="O1354" s="39">
        <f>'[1]Прод. прилож (2)'!$D$1598</f>
        <v>22774580</v>
      </c>
      <c r="P1354" s="249">
        <f>K1354/H1353</f>
        <v>6390.5684413740464</v>
      </c>
      <c r="Q1354" s="41">
        <v>9673</v>
      </c>
      <c r="R1354" s="57" t="s">
        <v>93</v>
      </c>
      <c r="S1354" s="46"/>
    </row>
    <row r="1355" spans="1:207" s="15" customFormat="1" ht="30" customHeight="1" x14ac:dyDescent="0.25">
      <c r="A1355" s="171">
        <v>966</v>
      </c>
      <c r="B1355" s="245" t="s">
        <v>1110</v>
      </c>
      <c r="C1355" s="247">
        <v>1956</v>
      </c>
      <c r="D1355" s="241" t="s">
        <v>201</v>
      </c>
      <c r="E1355" s="241" t="s">
        <v>20</v>
      </c>
      <c r="F1355" s="248">
        <v>5</v>
      </c>
      <c r="G1355" s="248">
        <v>6</v>
      </c>
      <c r="H1355" s="41">
        <v>4863</v>
      </c>
      <c r="I1355" s="130">
        <v>504</v>
      </c>
      <c r="J1355" s="39">
        <v>4359</v>
      </c>
      <c r="K1355" s="257">
        <f t="shared" si="391"/>
        <v>35654650</v>
      </c>
      <c r="L1355" s="39">
        <v>0</v>
      </c>
      <c r="M1355" s="39">
        <v>0</v>
      </c>
      <c r="N1355" s="39">
        <v>0</v>
      </c>
      <c r="O1355" s="249">
        <f>'[1]Прод. прилож (2)'!$D$1599</f>
        <v>35654650</v>
      </c>
      <c r="P1355" s="41">
        <f t="shared" si="404"/>
        <v>7331.8219206251288</v>
      </c>
      <c r="Q1355" s="257">
        <v>9673</v>
      </c>
      <c r="R1355" s="251" t="s">
        <v>93</v>
      </c>
      <c r="S1355" s="92" t="s">
        <v>1037</v>
      </c>
      <c r="T1355" s="91"/>
      <c r="U1355" s="91"/>
      <c r="V1355" s="91"/>
      <c r="W1355" s="91"/>
      <c r="X1355" s="91"/>
      <c r="Y1355" s="91"/>
      <c r="Z1355" s="91"/>
      <c r="AA1355" s="91"/>
      <c r="AB1355" s="91"/>
      <c r="AC1355" s="91"/>
      <c r="AD1355" s="91"/>
      <c r="AE1355" s="91"/>
      <c r="AF1355" s="91"/>
      <c r="AG1355" s="91"/>
      <c r="AH1355" s="91"/>
      <c r="AI1355" s="91"/>
      <c r="AJ1355" s="91"/>
      <c r="AK1355" s="91"/>
      <c r="AL1355" s="91"/>
      <c r="AM1355" s="91"/>
      <c r="AN1355" s="91"/>
      <c r="AO1355" s="91"/>
      <c r="AP1355" s="91"/>
      <c r="AQ1355" s="91"/>
      <c r="AR1355" s="91"/>
      <c r="AS1355" s="91"/>
      <c r="AT1355" s="91"/>
      <c r="AU1355" s="91"/>
      <c r="AV1355" s="91"/>
      <c r="AW1355" s="91"/>
      <c r="AX1355" s="91"/>
      <c r="AY1355" s="91"/>
      <c r="AZ1355" s="91"/>
      <c r="BA1355" s="91"/>
      <c r="BB1355" s="91"/>
      <c r="BC1355" s="91"/>
      <c r="BD1355" s="91"/>
      <c r="BE1355" s="91"/>
      <c r="BF1355" s="91"/>
      <c r="BG1355" s="91"/>
      <c r="BH1355" s="91"/>
      <c r="BI1355" s="91"/>
      <c r="BJ1355" s="91"/>
      <c r="BK1355" s="91"/>
      <c r="BL1355" s="91"/>
      <c r="BM1355" s="91"/>
      <c r="BN1355" s="91"/>
      <c r="BO1355" s="91"/>
      <c r="BP1355" s="91"/>
      <c r="BQ1355" s="91"/>
      <c r="BR1355" s="91"/>
      <c r="BS1355" s="91"/>
      <c r="BT1355" s="91"/>
      <c r="BU1355" s="91"/>
      <c r="BV1355" s="91"/>
      <c r="BW1355" s="91"/>
      <c r="BX1355" s="91"/>
      <c r="BY1355" s="91"/>
      <c r="BZ1355" s="91"/>
      <c r="CA1355" s="91"/>
      <c r="CB1355" s="91"/>
      <c r="CC1355" s="91"/>
      <c r="CD1355" s="91"/>
      <c r="CE1355" s="91"/>
      <c r="CF1355" s="91"/>
      <c r="CG1355" s="91"/>
      <c r="CH1355" s="91"/>
      <c r="CI1355" s="91"/>
      <c r="CJ1355" s="91"/>
      <c r="CK1355" s="91"/>
      <c r="CL1355" s="91"/>
      <c r="CM1355" s="91"/>
      <c r="CN1355" s="91"/>
      <c r="CO1355" s="91"/>
      <c r="CP1355" s="91"/>
      <c r="CQ1355" s="91"/>
      <c r="CR1355" s="91"/>
      <c r="CS1355" s="91"/>
      <c r="CT1355" s="91"/>
      <c r="CU1355" s="91"/>
      <c r="CV1355" s="91"/>
      <c r="CW1355" s="91"/>
      <c r="CX1355" s="91"/>
      <c r="CY1355" s="91"/>
      <c r="CZ1355" s="91"/>
      <c r="DA1355" s="91"/>
      <c r="DB1355" s="91"/>
      <c r="DC1355" s="91"/>
      <c r="DD1355" s="91"/>
      <c r="DE1355" s="91"/>
      <c r="DF1355" s="91"/>
      <c r="DG1355" s="91"/>
      <c r="DH1355" s="91"/>
      <c r="DI1355" s="91"/>
      <c r="DJ1355" s="91"/>
      <c r="DK1355" s="91"/>
      <c r="DL1355" s="91"/>
      <c r="DM1355" s="91"/>
      <c r="DN1355" s="91"/>
      <c r="DO1355" s="91"/>
      <c r="DP1355" s="91"/>
      <c r="DQ1355" s="91"/>
      <c r="DR1355" s="91"/>
      <c r="DS1355" s="91"/>
      <c r="DT1355" s="91"/>
      <c r="DU1355" s="91"/>
      <c r="DV1355" s="91"/>
      <c r="DW1355" s="91"/>
      <c r="DX1355" s="91"/>
      <c r="DY1355" s="91"/>
      <c r="DZ1355" s="91"/>
      <c r="EA1355" s="91"/>
      <c r="EB1355" s="91"/>
      <c r="EC1355" s="91"/>
      <c r="ED1355" s="91"/>
      <c r="EE1355" s="91"/>
      <c r="EF1355" s="91"/>
      <c r="EG1355" s="91"/>
      <c r="EH1355" s="91"/>
      <c r="EI1355" s="91"/>
      <c r="EJ1355" s="91"/>
      <c r="EK1355" s="91"/>
      <c r="EL1355" s="91"/>
      <c r="EM1355" s="91"/>
      <c r="EN1355" s="91"/>
      <c r="EO1355" s="91"/>
      <c r="EP1355" s="91"/>
      <c r="EQ1355" s="91"/>
      <c r="ER1355" s="91"/>
      <c r="ES1355" s="91"/>
      <c r="ET1355" s="91"/>
      <c r="EU1355" s="91"/>
      <c r="EV1355" s="91"/>
      <c r="EW1355" s="91"/>
      <c r="EX1355" s="91"/>
      <c r="EY1355" s="91"/>
      <c r="EZ1355" s="91"/>
      <c r="FA1355" s="91"/>
      <c r="FB1355" s="91"/>
      <c r="FC1355" s="91"/>
      <c r="FD1355" s="91"/>
      <c r="FE1355" s="91"/>
      <c r="FF1355" s="91"/>
      <c r="FG1355" s="91"/>
      <c r="FH1355" s="91"/>
      <c r="FI1355" s="91"/>
      <c r="FJ1355" s="91"/>
      <c r="FK1355" s="91"/>
      <c r="FL1355" s="91"/>
      <c r="FM1355" s="91"/>
      <c r="FN1355" s="91"/>
      <c r="FO1355" s="91"/>
      <c r="FP1355" s="91"/>
      <c r="FQ1355" s="91"/>
      <c r="FR1355" s="91"/>
      <c r="FS1355" s="91"/>
      <c r="FT1355" s="91"/>
      <c r="FU1355" s="91"/>
      <c r="FV1355" s="91"/>
      <c r="FW1355" s="91"/>
      <c r="FX1355" s="91"/>
      <c r="FY1355" s="91"/>
      <c r="FZ1355" s="91"/>
      <c r="GA1355" s="91"/>
      <c r="GB1355" s="91"/>
      <c r="GC1355" s="91"/>
      <c r="GD1355" s="91"/>
      <c r="GE1355" s="91"/>
      <c r="GF1355" s="91"/>
      <c r="GG1355" s="91"/>
      <c r="GH1355" s="91"/>
      <c r="GI1355" s="91"/>
      <c r="GJ1355" s="91"/>
      <c r="GK1355" s="91"/>
      <c r="GL1355" s="91"/>
      <c r="GM1355" s="91"/>
      <c r="GN1355" s="91"/>
      <c r="GO1355" s="91"/>
      <c r="GP1355" s="91"/>
      <c r="GQ1355" s="91"/>
      <c r="GR1355" s="91"/>
      <c r="GS1355" s="91"/>
      <c r="GT1355" s="91"/>
      <c r="GU1355" s="91"/>
      <c r="GV1355" s="91"/>
      <c r="GW1355" s="91"/>
      <c r="GX1355" s="91"/>
      <c r="GY1355" s="91"/>
    </row>
    <row r="1356" spans="1:207" s="15" customFormat="1" ht="30" customHeight="1" x14ac:dyDescent="0.25">
      <c r="A1356" s="383">
        <v>967</v>
      </c>
      <c r="B1356" s="370" t="s">
        <v>1111</v>
      </c>
      <c r="C1356" s="378">
        <v>1955</v>
      </c>
      <c r="D1356" s="374" t="s">
        <v>201</v>
      </c>
      <c r="E1356" s="374" t="s">
        <v>20</v>
      </c>
      <c r="F1356" s="394">
        <v>5</v>
      </c>
      <c r="G1356" s="394">
        <v>9</v>
      </c>
      <c r="H1356" s="405">
        <v>8202.5</v>
      </c>
      <c r="I1356" s="398">
        <v>1838.1</v>
      </c>
      <c r="J1356" s="415">
        <v>6364.4</v>
      </c>
      <c r="K1356" s="257">
        <f t="shared" si="391"/>
        <v>66130.63</v>
      </c>
      <c r="L1356" s="39">
        <v>0</v>
      </c>
      <c r="M1356" s="39">
        <v>0</v>
      </c>
      <c r="N1356" s="39">
        <v>0</v>
      </c>
      <c r="O1356" s="249">
        <f>'[1]Прод. прилож (2)'!$D$953</f>
        <v>66130.63</v>
      </c>
      <c r="P1356" s="41">
        <f t="shared" si="404"/>
        <v>8.0622529716549831</v>
      </c>
      <c r="Q1356" s="257">
        <v>9673</v>
      </c>
      <c r="R1356" s="251" t="s">
        <v>92</v>
      </c>
      <c r="S1356" s="92"/>
      <c r="T1356" s="91"/>
      <c r="U1356" s="91"/>
      <c r="V1356" s="91"/>
      <c r="W1356" s="91"/>
      <c r="X1356" s="91"/>
      <c r="Y1356" s="91"/>
      <c r="Z1356" s="91"/>
      <c r="AA1356" s="91"/>
      <c r="AB1356" s="91"/>
      <c r="AC1356" s="91"/>
      <c r="AD1356" s="91"/>
      <c r="AE1356" s="91"/>
      <c r="AF1356" s="91"/>
      <c r="AG1356" s="91"/>
      <c r="AH1356" s="91"/>
      <c r="AI1356" s="91"/>
      <c r="AJ1356" s="91"/>
      <c r="AK1356" s="91"/>
      <c r="AL1356" s="91"/>
      <c r="AM1356" s="91"/>
      <c r="AN1356" s="91"/>
      <c r="AO1356" s="91"/>
      <c r="AP1356" s="91"/>
      <c r="AQ1356" s="91"/>
      <c r="AR1356" s="91"/>
      <c r="AS1356" s="91"/>
      <c r="AT1356" s="91"/>
      <c r="AU1356" s="91"/>
      <c r="AV1356" s="91"/>
      <c r="AW1356" s="91"/>
      <c r="AX1356" s="91"/>
      <c r="AY1356" s="91"/>
      <c r="AZ1356" s="91"/>
      <c r="BA1356" s="91"/>
      <c r="BB1356" s="91"/>
      <c r="BC1356" s="91"/>
      <c r="BD1356" s="91"/>
      <c r="BE1356" s="91"/>
      <c r="BF1356" s="91"/>
      <c r="BG1356" s="91"/>
      <c r="BH1356" s="91"/>
      <c r="BI1356" s="91"/>
      <c r="BJ1356" s="91"/>
      <c r="BK1356" s="91"/>
      <c r="BL1356" s="91"/>
      <c r="BM1356" s="91"/>
      <c r="BN1356" s="91"/>
      <c r="BO1356" s="91"/>
      <c r="BP1356" s="91"/>
      <c r="BQ1356" s="91"/>
      <c r="BR1356" s="91"/>
      <c r="BS1356" s="91"/>
      <c r="BT1356" s="91"/>
      <c r="BU1356" s="91"/>
      <c r="BV1356" s="91"/>
      <c r="BW1356" s="91"/>
      <c r="BX1356" s="91"/>
      <c r="BY1356" s="91"/>
      <c r="BZ1356" s="91"/>
      <c r="CA1356" s="91"/>
      <c r="CB1356" s="91"/>
      <c r="CC1356" s="91"/>
      <c r="CD1356" s="91"/>
      <c r="CE1356" s="91"/>
      <c r="CF1356" s="91"/>
      <c r="CG1356" s="91"/>
      <c r="CH1356" s="91"/>
      <c r="CI1356" s="91"/>
      <c r="CJ1356" s="91"/>
      <c r="CK1356" s="91"/>
      <c r="CL1356" s="91"/>
      <c r="CM1356" s="91"/>
      <c r="CN1356" s="91"/>
      <c r="CO1356" s="91"/>
      <c r="CP1356" s="91"/>
      <c r="CQ1356" s="91"/>
      <c r="CR1356" s="91"/>
      <c r="CS1356" s="91"/>
      <c r="CT1356" s="91"/>
      <c r="CU1356" s="91"/>
      <c r="CV1356" s="91"/>
      <c r="CW1356" s="91"/>
      <c r="CX1356" s="91"/>
      <c r="CY1356" s="91"/>
      <c r="CZ1356" s="91"/>
      <c r="DA1356" s="91"/>
      <c r="DB1356" s="91"/>
      <c r="DC1356" s="91"/>
      <c r="DD1356" s="91"/>
      <c r="DE1356" s="91"/>
      <c r="DF1356" s="91"/>
      <c r="DG1356" s="91"/>
      <c r="DH1356" s="91"/>
      <c r="DI1356" s="91"/>
      <c r="DJ1356" s="91"/>
      <c r="DK1356" s="91"/>
      <c r="DL1356" s="91"/>
      <c r="DM1356" s="91"/>
      <c r="DN1356" s="91"/>
      <c r="DO1356" s="91"/>
      <c r="DP1356" s="91"/>
      <c r="DQ1356" s="91"/>
      <c r="DR1356" s="91"/>
      <c r="DS1356" s="91"/>
      <c r="DT1356" s="91"/>
      <c r="DU1356" s="91"/>
      <c r="DV1356" s="91"/>
      <c r="DW1356" s="91"/>
      <c r="DX1356" s="91"/>
      <c r="DY1356" s="91"/>
      <c r="DZ1356" s="91"/>
      <c r="EA1356" s="91"/>
      <c r="EB1356" s="91"/>
      <c r="EC1356" s="91"/>
      <c r="ED1356" s="91"/>
      <c r="EE1356" s="91"/>
      <c r="EF1356" s="91"/>
      <c r="EG1356" s="91"/>
      <c r="EH1356" s="91"/>
      <c r="EI1356" s="91"/>
      <c r="EJ1356" s="91"/>
      <c r="EK1356" s="91"/>
      <c r="EL1356" s="91"/>
      <c r="EM1356" s="91"/>
      <c r="EN1356" s="91"/>
      <c r="EO1356" s="91"/>
      <c r="EP1356" s="91"/>
      <c r="EQ1356" s="91"/>
      <c r="ER1356" s="91"/>
      <c r="ES1356" s="91"/>
      <c r="ET1356" s="91"/>
      <c r="EU1356" s="91"/>
      <c r="EV1356" s="91"/>
      <c r="EW1356" s="91"/>
      <c r="EX1356" s="91"/>
      <c r="EY1356" s="91"/>
      <c r="EZ1356" s="91"/>
      <c r="FA1356" s="91"/>
      <c r="FB1356" s="91"/>
      <c r="FC1356" s="91"/>
      <c r="FD1356" s="91"/>
      <c r="FE1356" s="91"/>
      <c r="FF1356" s="91"/>
      <c r="FG1356" s="91"/>
      <c r="FH1356" s="91"/>
      <c r="FI1356" s="91"/>
      <c r="FJ1356" s="91"/>
      <c r="FK1356" s="91"/>
      <c r="FL1356" s="91"/>
      <c r="FM1356" s="91"/>
      <c r="FN1356" s="91"/>
      <c r="FO1356" s="91"/>
      <c r="FP1356" s="91"/>
      <c r="FQ1356" s="91"/>
      <c r="FR1356" s="91"/>
      <c r="FS1356" s="91"/>
      <c r="FT1356" s="91"/>
      <c r="FU1356" s="91"/>
      <c r="FV1356" s="91"/>
      <c r="FW1356" s="91"/>
      <c r="FX1356" s="91"/>
      <c r="FY1356" s="91"/>
      <c r="FZ1356" s="91"/>
      <c r="GA1356" s="91"/>
      <c r="GB1356" s="91"/>
      <c r="GC1356" s="91"/>
      <c r="GD1356" s="91"/>
      <c r="GE1356" s="91"/>
      <c r="GF1356" s="91"/>
      <c r="GG1356" s="91"/>
      <c r="GH1356" s="91"/>
      <c r="GI1356" s="91"/>
      <c r="GJ1356" s="91"/>
      <c r="GK1356" s="91"/>
      <c r="GL1356" s="91"/>
      <c r="GM1356" s="91"/>
      <c r="GN1356" s="91"/>
      <c r="GO1356" s="91"/>
      <c r="GP1356" s="91"/>
      <c r="GQ1356" s="91"/>
      <c r="GR1356" s="91"/>
      <c r="GS1356" s="91"/>
      <c r="GT1356" s="91"/>
      <c r="GU1356" s="91"/>
      <c r="GV1356" s="91"/>
      <c r="GW1356" s="91"/>
      <c r="GX1356" s="91"/>
      <c r="GY1356" s="91"/>
    </row>
    <row r="1357" spans="1:207" s="15" customFormat="1" ht="30" customHeight="1" x14ac:dyDescent="0.25">
      <c r="A1357" s="384"/>
      <c r="B1357" s="371"/>
      <c r="C1357" s="379"/>
      <c r="D1357" s="375"/>
      <c r="E1357" s="375"/>
      <c r="F1357" s="395"/>
      <c r="G1357" s="395"/>
      <c r="H1357" s="406"/>
      <c r="I1357" s="399"/>
      <c r="J1357" s="416"/>
      <c r="K1357" s="257">
        <f t="shared" si="391"/>
        <v>87793400</v>
      </c>
      <c r="L1357" s="185">
        <v>0</v>
      </c>
      <c r="M1357" s="185">
        <v>0</v>
      </c>
      <c r="N1357" s="185">
        <v>0</v>
      </c>
      <c r="O1357" s="249">
        <f>'[1]Прод. прилож (2)'!$D$1600</f>
        <v>87793400</v>
      </c>
      <c r="P1357" s="41">
        <f>K1357/H1356</f>
        <v>10703.249009448338</v>
      </c>
      <c r="Q1357" s="41">
        <v>9673</v>
      </c>
      <c r="R1357" s="251" t="s">
        <v>93</v>
      </c>
      <c r="S1357" s="92"/>
      <c r="T1357" s="91"/>
      <c r="U1357" s="91"/>
      <c r="V1357" s="91"/>
      <c r="W1357" s="91"/>
      <c r="X1357" s="91"/>
      <c r="Y1357" s="91"/>
      <c r="Z1357" s="91"/>
      <c r="AA1357" s="91"/>
      <c r="AB1357" s="91"/>
      <c r="AC1357" s="91"/>
      <c r="AD1357" s="91"/>
      <c r="AE1357" s="91"/>
      <c r="AF1357" s="91"/>
      <c r="AG1357" s="91"/>
      <c r="AH1357" s="91"/>
      <c r="AI1357" s="91"/>
      <c r="AJ1357" s="91"/>
      <c r="AK1357" s="91"/>
      <c r="AL1357" s="91"/>
      <c r="AM1357" s="91"/>
      <c r="AN1357" s="91"/>
      <c r="AO1357" s="91"/>
      <c r="AP1357" s="91"/>
      <c r="AQ1357" s="91"/>
      <c r="AR1357" s="91"/>
      <c r="AS1357" s="91"/>
      <c r="AT1357" s="91"/>
      <c r="AU1357" s="91"/>
      <c r="AV1357" s="91"/>
      <c r="AW1357" s="91"/>
      <c r="AX1357" s="91"/>
      <c r="AY1357" s="91"/>
      <c r="AZ1357" s="91"/>
      <c r="BA1357" s="91"/>
      <c r="BB1357" s="91"/>
      <c r="BC1357" s="91"/>
      <c r="BD1357" s="91"/>
      <c r="BE1357" s="91"/>
      <c r="BF1357" s="91"/>
      <c r="BG1357" s="91"/>
      <c r="BH1357" s="91"/>
      <c r="BI1357" s="91"/>
      <c r="BJ1357" s="91"/>
      <c r="BK1357" s="91"/>
      <c r="BL1357" s="91"/>
      <c r="BM1357" s="91"/>
      <c r="BN1357" s="91"/>
      <c r="BO1357" s="91"/>
      <c r="BP1357" s="91"/>
      <c r="BQ1357" s="91"/>
      <c r="BR1357" s="91"/>
      <c r="BS1357" s="91"/>
      <c r="BT1357" s="91"/>
      <c r="BU1357" s="91"/>
      <c r="BV1357" s="91"/>
      <c r="BW1357" s="91"/>
      <c r="BX1357" s="91"/>
      <c r="BY1357" s="91"/>
      <c r="BZ1357" s="91"/>
      <c r="CA1357" s="91"/>
      <c r="CB1357" s="91"/>
      <c r="CC1357" s="91"/>
      <c r="CD1357" s="91"/>
      <c r="CE1357" s="91"/>
      <c r="CF1357" s="91"/>
      <c r="CG1357" s="91"/>
      <c r="CH1357" s="91"/>
      <c r="CI1357" s="91"/>
      <c r="CJ1357" s="91"/>
      <c r="CK1357" s="91"/>
      <c r="CL1357" s="91"/>
      <c r="CM1357" s="91"/>
      <c r="CN1357" s="91"/>
      <c r="CO1357" s="91"/>
      <c r="CP1357" s="91"/>
      <c r="CQ1357" s="91"/>
      <c r="CR1357" s="91"/>
      <c r="CS1357" s="91"/>
      <c r="CT1357" s="91"/>
      <c r="CU1357" s="91"/>
      <c r="CV1357" s="91"/>
      <c r="CW1357" s="91"/>
      <c r="CX1357" s="91"/>
      <c r="CY1357" s="91"/>
      <c r="CZ1357" s="91"/>
      <c r="DA1357" s="91"/>
      <c r="DB1357" s="91"/>
      <c r="DC1357" s="91"/>
      <c r="DD1357" s="91"/>
      <c r="DE1357" s="91"/>
      <c r="DF1357" s="91"/>
      <c r="DG1357" s="91"/>
      <c r="DH1357" s="91"/>
      <c r="DI1357" s="91"/>
      <c r="DJ1357" s="91"/>
      <c r="DK1357" s="91"/>
      <c r="DL1357" s="91"/>
      <c r="DM1357" s="91"/>
      <c r="DN1357" s="91"/>
      <c r="DO1357" s="91"/>
      <c r="DP1357" s="91"/>
      <c r="DQ1357" s="91"/>
      <c r="DR1357" s="91"/>
      <c r="DS1357" s="91"/>
      <c r="DT1357" s="91"/>
      <c r="DU1357" s="91"/>
      <c r="DV1357" s="91"/>
      <c r="DW1357" s="91"/>
      <c r="DX1357" s="91"/>
      <c r="DY1357" s="91"/>
      <c r="DZ1357" s="91"/>
      <c r="EA1357" s="91"/>
      <c r="EB1357" s="91"/>
      <c r="EC1357" s="91"/>
      <c r="ED1357" s="91"/>
      <c r="EE1357" s="91"/>
      <c r="EF1357" s="91"/>
      <c r="EG1357" s="91"/>
      <c r="EH1357" s="91"/>
      <c r="EI1357" s="91"/>
      <c r="EJ1357" s="91"/>
      <c r="EK1357" s="91"/>
      <c r="EL1357" s="91"/>
      <c r="EM1357" s="91"/>
      <c r="EN1357" s="91"/>
      <c r="EO1357" s="91"/>
      <c r="EP1357" s="91"/>
      <c r="EQ1357" s="91"/>
      <c r="ER1357" s="91"/>
      <c r="ES1357" s="91"/>
      <c r="ET1357" s="91"/>
      <c r="EU1357" s="91"/>
      <c r="EV1357" s="91"/>
      <c r="EW1357" s="91"/>
      <c r="EX1357" s="91"/>
      <c r="EY1357" s="91"/>
      <c r="EZ1357" s="91"/>
      <c r="FA1357" s="91"/>
      <c r="FB1357" s="91"/>
      <c r="FC1357" s="91"/>
      <c r="FD1357" s="91"/>
      <c r="FE1357" s="91"/>
      <c r="FF1357" s="91"/>
      <c r="FG1357" s="91"/>
      <c r="FH1357" s="91"/>
      <c r="FI1357" s="91"/>
      <c r="FJ1357" s="91"/>
      <c r="FK1357" s="91"/>
      <c r="FL1357" s="91"/>
      <c r="FM1357" s="91"/>
      <c r="FN1357" s="91"/>
      <c r="FO1357" s="91"/>
      <c r="FP1357" s="91"/>
      <c r="FQ1357" s="91"/>
      <c r="FR1357" s="91"/>
      <c r="FS1357" s="91"/>
      <c r="FT1357" s="91"/>
      <c r="FU1357" s="91"/>
      <c r="FV1357" s="91"/>
      <c r="FW1357" s="91"/>
      <c r="FX1357" s="91"/>
      <c r="FY1357" s="91"/>
      <c r="FZ1357" s="91"/>
      <c r="GA1357" s="91"/>
      <c r="GB1357" s="91"/>
      <c r="GC1357" s="91"/>
      <c r="GD1357" s="91"/>
      <c r="GE1357" s="91"/>
      <c r="GF1357" s="91"/>
      <c r="GG1357" s="91"/>
      <c r="GH1357" s="91"/>
      <c r="GI1357" s="91"/>
      <c r="GJ1357" s="91"/>
      <c r="GK1357" s="91"/>
      <c r="GL1357" s="91"/>
      <c r="GM1357" s="91"/>
      <c r="GN1357" s="91"/>
      <c r="GO1357" s="91"/>
      <c r="GP1357" s="91"/>
      <c r="GQ1357" s="91"/>
      <c r="GR1357" s="91"/>
      <c r="GS1357" s="91"/>
      <c r="GT1357" s="91"/>
      <c r="GU1357" s="91"/>
      <c r="GV1357" s="91"/>
      <c r="GW1357" s="91"/>
      <c r="GX1357" s="91"/>
      <c r="GY1357" s="91"/>
    </row>
    <row r="1358" spans="1:207" s="15" customFormat="1" ht="30" customHeight="1" x14ac:dyDescent="0.25">
      <c r="A1358" s="171">
        <v>968</v>
      </c>
      <c r="B1358" s="245" t="s">
        <v>1454</v>
      </c>
      <c r="C1358" s="247">
        <v>1957</v>
      </c>
      <c r="D1358" s="241" t="s">
        <v>201</v>
      </c>
      <c r="E1358" s="241" t="s">
        <v>20</v>
      </c>
      <c r="F1358" s="248">
        <v>5</v>
      </c>
      <c r="G1358" s="248">
        <v>5</v>
      </c>
      <c r="H1358" s="41">
        <v>4949.6499999999996</v>
      </c>
      <c r="I1358" s="233">
        <v>371.7</v>
      </c>
      <c r="J1358" s="39">
        <v>4408.9399999999996</v>
      </c>
      <c r="K1358" s="257">
        <f>SUM(L1358:O1358)</f>
        <v>29980379</v>
      </c>
      <c r="L1358" s="39">
        <v>0</v>
      </c>
      <c r="M1358" s="39">
        <v>0</v>
      </c>
      <c r="N1358" s="39">
        <v>0</v>
      </c>
      <c r="O1358" s="249">
        <f>'[1]Прод. прилож (2)'!$D$1601</f>
        <v>29980379</v>
      </c>
      <c r="P1358" s="41">
        <f t="shared" si="404"/>
        <v>6057.0704999343388</v>
      </c>
      <c r="Q1358" s="257">
        <v>9673</v>
      </c>
      <c r="R1358" s="251" t="s">
        <v>93</v>
      </c>
      <c r="S1358" s="92"/>
      <c r="T1358" s="91"/>
      <c r="U1358" s="91"/>
      <c r="V1358" s="91"/>
      <c r="W1358" s="91"/>
      <c r="X1358" s="91"/>
      <c r="Y1358" s="91"/>
      <c r="Z1358" s="91"/>
      <c r="AA1358" s="91"/>
      <c r="AB1358" s="91"/>
      <c r="AC1358" s="91"/>
      <c r="AD1358" s="91"/>
      <c r="AE1358" s="91"/>
      <c r="AF1358" s="91"/>
      <c r="AG1358" s="91"/>
      <c r="AH1358" s="91"/>
      <c r="AI1358" s="91"/>
      <c r="AJ1358" s="91"/>
      <c r="AK1358" s="91"/>
      <c r="AL1358" s="91"/>
      <c r="AM1358" s="91"/>
      <c r="AN1358" s="91"/>
      <c r="AO1358" s="91"/>
      <c r="AP1358" s="91"/>
      <c r="AQ1358" s="91"/>
      <c r="AR1358" s="91"/>
      <c r="AS1358" s="91"/>
      <c r="AT1358" s="91"/>
      <c r="AU1358" s="91"/>
      <c r="AV1358" s="91"/>
      <c r="AW1358" s="91"/>
      <c r="AX1358" s="91"/>
      <c r="AY1358" s="91"/>
      <c r="AZ1358" s="91"/>
      <c r="BA1358" s="91"/>
      <c r="BB1358" s="91"/>
      <c r="BC1358" s="91"/>
      <c r="BD1358" s="91"/>
      <c r="BE1358" s="91"/>
      <c r="BF1358" s="91"/>
      <c r="BG1358" s="91"/>
      <c r="BH1358" s="91"/>
      <c r="BI1358" s="91"/>
      <c r="BJ1358" s="91"/>
      <c r="BK1358" s="91"/>
      <c r="BL1358" s="91"/>
      <c r="BM1358" s="91"/>
      <c r="BN1358" s="91"/>
      <c r="BO1358" s="91"/>
      <c r="BP1358" s="91"/>
      <c r="BQ1358" s="91"/>
      <c r="BR1358" s="91"/>
      <c r="BS1358" s="91"/>
      <c r="BT1358" s="91"/>
      <c r="BU1358" s="91"/>
      <c r="BV1358" s="91"/>
      <c r="BW1358" s="91"/>
      <c r="BX1358" s="91"/>
      <c r="BY1358" s="91"/>
      <c r="BZ1358" s="91"/>
      <c r="CA1358" s="91"/>
      <c r="CB1358" s="91"/>
      <c r="CC1358" s="91"/>
      <c r="CD1358" s="91"/>
      <c r="CE1358" s="91"/>
      <c r="CF1358" s="91"/>
      <c r="CG1358" s="91"/>
      <c r="CH1358" s="91"/>
      <c r="CI1358" s="91"/>
      <c r="CJ1358" s="91"/>
      <c r="CK1358" s="91"/>
      <c r="CL1358" s="91"/>
      <c r="CM1358" s="91"/>
      <c r="CN1358" s="91"/>
      <c r="CO1358" s="91"/>
      <c r="CP1358" s="91"/>
      <c r="CQ1358" s="91"/>
      <c r="CR1358" s="91"/>
      <c r="CS1358" s="91"/>
      <c r="CT1358" s="91"/>
      <c r="CU1358" s="91"/>
      <c r="CV1358" s="91"/>
      <c r="CW1358" s="91"/>
      <c r="CX1358" s="91"/>
      <c r="CY1358" s="91"/>
      <c r="CZ1358" s="91"/>
      <c r="DA1358" s="91"/>
      <c r="DB1358" s="91"/>
      <c r="DC1358" s="91"/>
      <c r="DD1358" s="91"/>
      <c r="DE1358" s="91"/>
      <c r="DF1358" s="91"/>
      <c r="DG1358" s="91"/>
      <c r="DH1358" s="91"/>
      <c r="DI1358" s="91"/>
      <c r="DJ1358" s="91"/>
      <c r="DK1358" s="91"/>
      <c r="DL1358" s="91"/>
      <c r="DM1358" s="91"/>
      <c r="DN1358" s="91"/>
      <c r="DO1358" s="91"/>
      <c r="DP1358" s="91"/>
      <c r="DQ1358" s="91"/>
      <c r="DR1358" s="91"/>
      <c r="DS1358" s="91"/>
      <c r="DT1358" s="91"/>
      <c r="DU1358" s="91"/>
      <c r="DV1358" s="91"/>
      <c r="DW1358" s="91"/>
      <c r="DX1358" s="91"/>
      <c r="DY1358" s="91"/>
      <c r="DZ1358" s="91"/>
      <c r="EA1358" s="91"/>
      <c r="EB1358" s="91"/>
      <c r="EC1358" s="91"/>
      <c r="ED1358" s="91"/>
      <c r="EE1358" s="91"/>
      <c r="EF1358" s="91"/>
      <c r="EG1358" s="91"/>
      <c r="EH1358" s="91"/>
      <c r="EI1358" s="91"/>
      <c r="EJ1358" s="91"/>
      <c r="EK1358" s="91"/>
      <c r="EL1358" s="91"/>
      <c r="EM1358" s="91"/>
      <c r="EN1358" s="91"/>
      <c r="EO1358" s="91"/>
      <c r="EP1358" s="91"/>
      <c r="EQ1358" s="91"/>
      <c r="ER1358" s="91"/>
      <c r="ES1358" s="91"/>
      <c r="ET1358" s="91"/>
      <c r="EU1358" s="91"/>
      <c r="EV1358" s="91"/>
      <c r="EW1358" s="91"/>
      <c r="EX1358" s="91"/>
      <c r="EY1358" s="91"/>
      <c r="EZ1358" s="91"/>
      <c r="FA1358" s="91"/>
      <c r="FB1358" s="91"/>
      <c r="FC1358" s="91"/>
      <c r="FD1358" s="91"/>
      <c r="FE1358" s="91"/>
      <c r="FF1358" s="91"/>
      <c r="FG1358" s="91"/>
      <c r="FH1358" s="91"/>
      <c r="FI1358" s="91"/>
      <c r="FJ1358" s="91"/>
      <c r="FK1358" s="91"/>
      <c r="FL1358" s="91"/>
      <c r="FM1358" s="91"/>
      <c r="FN1358" s="91"/>
      <c r="FO1358" s="91"/>
      <c r="FP1358" s="91"/>
      <c r="FQ1358" s="91"/>
      <c r="FR1358" s="91"/>
      <c r="FS1358" s="91"/>
      <c r="FT1358" s="91"/>
      <c r="FU1358" s="91"/>
      <c r="FV1358" s="91"/>
      <c r="FW1358" s="91"/>
      <c r="FX1358" s="91"/>
      <c r="FY1358" s="91"/>
      <c r="FZ1358" s="91"/>
      <c r="GA1358" s="91"/>
      <c r="GB1358" s="91"/>
      <c r="GC1358" s="91"/>
      <c r="GD1358" s="91"/>
      <c r="GE1358" s="91"/>
      <c r="GF1358" s="91"/>
      <c r="GG1358" s="91"/>
      <c r="GH1358" s="91"/>
      <c r="GI1358" s="91"/>
      <c r="GJ1358" s="91"/>
      <c r="GK1358" s="91"/>
      <c r="GL1358" s="91"/>
      <c r="GM1358" s="91"/>
      <c r="GN1358" s="91"/>
      <c r="GO1358" s="91"/>
      <c r="GP1358" s="91"/>
      <c r="GQ1358" s="91"/>
      <c r="GR1358" s="91"/>
      <c r="GS1358" s="91"/>
      <c r="GT1358" s="91"/>
      <c r="GU1358" s="91"/>
      <c r="GV1358" s="91"/>
      <c r="GW1358" s="91"/>
      <c r="GX1358" s="91"/>
      <c r="GY1358" s="91"/>
    </row>
    <row r="1359" spans="1:207" s="15" customFormat="1" ht="30" customHeight="1" x14ac:dyDescent="0.25">
      <c r="A1359" s="383">
        <v>969</v>
      </c>
      <c r="B1359" s="370" t="s">
        <v>635</v>
      </c>
      <c r="C1359" s="403">
        <v>1964</v>
      </c>
      <c r="D1359" s="374" t="s">
        <v>201</v>
      </c>
      <c r="E1359" s="374" t="s">
        <v>20</v>
      </c>
      <c r="F1359" s="413">
        <v>5</v>
      </c>
      <c r="G1359" s="413">
        <v>3</v>
      </c>
      <c r="H1359" s="415">
        <f t="shared" ref="H1359:H1374" si="409">I1359+J1359</f>
        <v>2527.38</v>
      </c>
      <c r="I1359" s="417">
        <v>328.6</v>
      </c>
      <c r="J1359" s="415">
        <v>2198.7800000000002</v>
      </c>
      <c r="K1359" s="257">
        <f t="shared" si="391"/>
        <v>77167.66</v>
      </c>
      <c r="L1359" s="249">
        <v>0</v>
      </c>
      <c r="M1359" s="249">
        <v>0</v>
      </c>
      <c r="N1359" s="249">
        <v>0</v>
      </c>
      <c r="O1359" s="39">
        <f>'[1]Прод. прилож (2)'!$D$954</f>
        <v>77167.66</v>
      </c>
      <c r="P1359" s="249">
        <f t="shared" si="404"/>
        <v>30.532670196013264</v>
      </c>
      <c r="Q1359" s="41">
        <v>9673</v>
      </c>
      <c r="R1359" s="57" t="s">
        <v>92</v>
      </c>
      <c r="S1359" s="46"/>
    </row>
    <row r="1360" spans="1:207" s="15" customFormat="1" ht="30" customHeight="1" x14ac:dyDescent="0.25">
      <c r="A1360" s="384"/>
      <c r="B1360" s="371"/>
      <c r="C1360" s="404"/>
      <c r="D1360" s="375"/>
      <c r="E1360" s="375"/>
      <c r="F1360" s="414"/>
      <c r="G1360" s="414"/>
      <c r="H1360" s="416"/>
      <c r="I1360" s="418"/>
      <c r="J1360" s="416"/>
      <c r="K1360" s="257">
        <f t="shared" si="391"/>
        <v>17832493</v>
      </c>
      <c r="L1360" s="185">
        <v>0</v>
      </c>
      <c r="M1360" s="185">
        <v>0</v>
      </c>
      <c r="N1360" s="185">
        <v>0</v>
      </c>
      <c r="O1360" s="39">
        <f>'[1]Прод. прилож (2)'!$D$1602</f>
        <v>17832493</v>
      </c>
      <c r="P1360" s="249">
        <f>K1360/H1359</f>
        <v>7055.7229225522078</v>
      </c>
      <c r="Q1360" s="41">
        <v>9673</v>
      </c>
      <c r="R1360" s="57" t="s">
        <v>93</v>
      </c>
      <c r="S1360" s="46"/>
    </row>
    <row r="1361" spans="1:207" s="15" customFormat="1" ht="30" customHeight="1" x14ac:dyDescent="0.25">
      <c r="A1361" s="383">
        <v>970</v>
      </c>
      <c r="B1361" s="370" t="s">
        <v>636</v>
      </c>
      <c r="C1361" s="403">
        <v>1963</v>
      </c>
      <c r="D1361" s="374" t="s">
        <v>201</v>
      </c>
      <c r="E1361" s="374" t="s">
        <v>20</v>
      </c>
      <c r="F1361" s="413">
        <v>2</v>
      </c>
      <c r="G1361" s="413">
        <v>2</v>
      </c>
      <c r="H1361" s="415">
        <f t="shared" si="409"/>
        <v>642.12</v>
      </c>
      <c r="I1361" s="417">
        <v>0</v>
      </c>
      <c r="J1361" s="415">
        <v>642.12</v>
      </c>
      <c r="K1361" s="257">
        <f t="shared" si="391"/>
        <v>31536.54</v>
      </c>
      <c r="L1361" s="249">
        <v>0</v>
      </c>
      <c r="M1361" s="249">
        <v>0</v>
      </c>
      <c r="N1361" s="249">
        <v>0</v>
      </c>
      <c r="O1361" s="39">
        <f>'[1]Прод. прилож (2)'!$D$955</f>
        <v>31536.54</v>
      </c>
      <c r="P1361" s="249">
        <f t="shared" si="404"/>
        <v>49.11315641936087</v>
      </c>
      <c r="Q1361" s="41">
        <v>9673</v>
      </c>
      <c r="R1361" s="57" t="s">
        <v>92</v>
      </c>
      <c r="S1361" s="46"/>
    </row>
    <row r="1362" spans="1:207" s="15" customFormat="1" ht="30" customHeight="1" x14ac:dyDescent="0.25">
      <c r="A1362" s="384"/>
      <c r="B1362" s="371"/>
      <c r="C1362" s="404"/>
      <c r="D1362" s="375"/>
      <c r="E1362" s="375"/>
      <c r="F1362" s="414"/>
      <c r="G1362" s="414"/>
      <c r="H1362" s="416"/>
      <c r="I1362" s="418"/>
      <c r="J1362" s="416"/>
      <c r="K1362" s="257">
        <f t="shared" si="391"/>
        <v>5396861.7999999998</v>
      </c>
      <c r="L1362" s="185">
        <v>0</v>
      </c>
      <c r="M1362" s="185">
        <v>0</v>
      </c>
      <c r="N1362" s="185">
        <v>0</v>
      </c>
      <c r="O1362" s="39">
        <f>'[1]Прод. прилож (2)'!$D$1605</f>
        <v>5396861.7999999998</v>
      </c>
      <c r="P1362" s="249">
        <f>K1362/H1361</f>
        <v>8404.7558088830738</v>
      </c>
      <c r="Q1362" s="41">
        <v>9673</v>
      </c>
      <c r="R1362" s="57" t="s">
        <v>93</v>
      </c>
      <c r="S1362" s="46"/>
    </row>
    <row r="1363" spans="1:207" s="15" customFormat="1" ht="30" customHeight="1" x14ac:dyDescent="0.25">
      <c r="A1363" s="383">
        <v>971</v>
      </c>
      <c r="B1363" s="370" t="s">
        <v>637</v>
      </c>
      <c r="C1363" s="403">
        <v>1962</v>
      </c>
      <c r="D1363" s="374" t="s">
        <v>201</v>
      </c>
      <c r="E1363" s="403" t="s">
        <v>20</v>
      </c>
      <c r="F1363" s="413">
        <v>2</v>
      </c>
      <c r="G1363" s="413">
        <v>1</v>
      </c>
      <c r="H1363" s="415">
        <f t="shared" si="409"/>
        <v>284.5</v>
      </c>
      <c r="I1363" s="417">
        <v>0</v>
      </c>
      <c r="J1363" s="415">
        <v>284.5</v>
      </c>
      <c r="K1363" s="257">
        <f t="shared" si="391"/>
        <v>14771.54</v>
      </c>
      <c r="L1363" s="249">
        <v>0</v>
      </c>
      <c r="M1363" s="249">
        <v>0</v>
      </c>
      <c r="N1363" s="249">
        <v>0</v>
      </c>
      <c r="O1363" s="39">
        <f>'[1]Прод. прилож (2)'!$D$956</f>
        <v>14771.54</v>
      </c>
      <c r="P1363" s="249">
        <f t="shared" si="404"/>
        <v>51.921054481546577</v>
      </c>
      <c r="Q1363" s="41">
        <v>9673</v>
      </c>
      <c r="R1363" s="57" t="s">
        <v>92</v>
      </c>
      <c r="S1363" s="46"/>
    </row>
    <row r="1364" spans="1:207" s="15" customFormat="1" ht="30" customHeight="1" x14ac:dyDescent="0.25">
      <c r="A1364" s="384"/>
      <c r="B1364" s="371"/>
      <c r="C1364" s="404"/>
      <c r="D1364" s="375"/>
      <c r="E1364" s="404"/>
      <c r="F1364" s="414"/>
      <c r="G1364" s="414"/>
      <c r="H1364" s="416"/>
      <c r="I1364" s="418"/>
      <c r="J1364" s="416"/>
      <c r="K1364" s="257">
        <f t="shared" si="391"/>
        <v>2168450</v>
      </c>
      <c r="L1364" s="185">
        <v>0</v>
      </c>
      <c r="M1364" s="185">
        <v>0</v>
      </c>
      <c r="N1364" s="185">
        <v>0</v>
      </c>
      <c r="O1364" s="39">
        <f>'[1]Прод. прилож (2)'!$D$1606</f>
        <v>2168450</v>
      </c>
      <c r="P1364" s="249">
        <f>K1364/H1363</f>
        <v>7621.9683655536028</v>
      </c>
      <c r="Q1364" s="41">
        <v>9673</v>
      </c>
      <c r="R1364" s="57" t="s">
        <v>93</v>
      </c>
      <c r="S1364" s="46"/>
    </row>
    <row r="1365" spans="1:207" s="15" customFormat="1" ht="30" customHeight="1" x14ac:dyDescent="0.25">
      <c r="A1365" s="171">
        <v>972</v>
      </c>
      <c r="B1365" s="245" t="s">
        <v>638</v>
      </c>
      <c r="C1365" s="47">
        <v>1963</v>
      </c>
      <c r="D1365" s="241" t="s">
        <v>201</v>
      </c>
      <c r="E1365" s="241" t="s">
        <v>219</v>
      </c>
      <c r="F1365" s="26">
        <v>2</v>
      </c>
      <c r="G1365" s="26">
        <v>1</v>
      </c>
      <c r="H1365" s="39">
        <f t="shared" si="409"/>
        <v>509.99</v>
      </c>
      <c r="I1365" s="124">
        <v>0</v>
      </c>
      <c r="J1365" s="39">
        <v>509.99</v>
      </c>
      <c r="K1365" s="257">
        <f t="shared" si="391"/>
        <v>24393.46</v>
      </c>
      <c r="L1365" s="249">
        <v>0</v>
      </c>
      <c r="M1365" s="249">
        <v>0</v>
      </c>
      <c r="N1365" s="249">
        <v>0</v>
      </c>
      <c r="O1365" s="39">
        <f>'[1]Прод. прилож (2)'!$D$1607</f>
        <v>24393.46</v>
      </c>
      <c r="P1365" s="249">
        <f t="shared" si="404"/>
        <v>47.831251593168489</v>
      </c>
      <c r="Q1365" s="41">
        <v>9673</v>
      </c>
      <c r="R1365" s="57" t="s">
        <v>93</v>
      </c>
      <c r="S1365" s="46"/>
    </row>
    <row r="1366" spans="1:207" s="15" customFormat="1" ht="30" customHeight="1" x14ac:dyDescent="0.25">
      <c r="A1366" s="171">
        <v>973</v>
      </c>
      <c r="B1366" s="245" t="s">
        <v>639</v>
      </c>
      <c r="C1366" s="241">
        <v>1963</v>
      </c>
      <c r="D1366" s="241" t="s">
        <v>201</v>
      </c>
      <c r="E1366" s="241" t="s">
        <v>219</v>
      </c>
      <c r="F1366" s="133">
        <v>2</v>
      </c>
      <c r="G1366" s="133">
        <v>1</v>
      </c>
      <c r="H1366" s="39">
        <f t="shared" si="409"/>
        <v>533.53</v>
      </c>
      <c r="I1366" s="124">
        <v>0</v>
      </c>
      <c r="J1366" s="39">
        <v>533.53</v>
      </c>
      <c r="K1366" s="257">
        <f t="shared" si="391"/>
        <v>24393.46</v>
      </c>
      <c r="L1366" s="249">
        <v>0</v>
      </c>
      <c r="M1366" s="249">
        <v>0</v>
      </c>
      <c r="N1366" s="249">
        <v>0</v>
      </c>
      <c r="O1366" s="39">
        <f>'[1]Прод. прилож (2)'!$D$1608</f>
        <v>24393.46</v>
      </c>
      <c r="P1366" s="249">
        <f t="shared" si="404"/>
        <v>45.720877926264691</v>
      </c>
      <c r="Q1366" s="41">
        <v>9673</v>
      </c>
      <c r="R1366" s="57" t="s">
        <v>93</v>
      </c>
      <c r="S1366" s="46"/>
    </row>
    <row r="1367" spans="1:207" s="15" customFormat="1" ht="30" customHeight="1" x14ac:dyDescent="0.25">
      <c r="A1367" s="331">
        <v>974</v>
      </c>
      <c r="B1367" s="245" t="s">
        <v>640</v>
      </c>
      <c r="C1367" s="47">
        <v>1963</v>
      </c>
      <c r="D1367" s="241" t="s">
        <v>201</v>
      </c>
      <c r="E1367" s="241" t="s">
        <v>219</v>
      </c>
      <c r="F1367" s="26">
        <v>2</v>
      </c>
      <c r="G1367" s="26">
        <v>1</v>
      </c>
      <c r="H1367" s="39">
        <f t="shared" si="409"/>
        <v>506.06</v>
      </c>
      <c r="I1367" s="124">
        <v>0</v>
      </c>
      <c r="J1367" s="39">
        <v>506.06</v>
      </c>
      <c r="K1367" s="257">
        <f t="shared" si="391"/>
        <v>24342.37</v>
      </c>
      <c r="L1367" s="249">
        <v>0</v>
      </c>
      <c r="M1367" s="249">
        <v>0</v>
      </c>
      <c r="N1367" s="249">
        <v>0</v>
      </c>
      <c r="O1367" s="39">
        <f>'[1]Прод. прилож (2)'!$D$1609</f>
        <v>24342.37</v>
      </c>
      <c r="P1367" s="249">
        <f t="shared" si="404"/>
        <v>48.10174682843931</v>
      </c>
      <c r="Q1367" s="41">
        <v>9673</v>
      </c>
      <c r="R1367" s="57" t="s">
        <v>93</v>
      </c>
      <c r="S1367" s="46"/>
    </row>
    <row r="1368" spans="1:207" s="15" customFormat="1" ht="30" customHeight="1" x14ac:dyDescent="0.25">
      <c r="A1368" s="331">
        <v>975</v>
      </c>
      <c r="B1368" s="245" t="s">
        <v>641</v>
      </c>
      <c r="C1368" s="47">
        <v>1964</v>
      </c>
      <c r="D1368" s="241" t="s">
        <v>201</v>
      </c>
      <c r="E1368" s="241" t="s">
        <v>20</v>
      </c>
      <c r="F1368" s="26">
        <v>2</v>
      </c>
      <c r="G1368" s="26">
        <v>2</v>
      </c>
      <c r="H1368" s="39">
        <f t="shared" si="409"/>
        <v>377</v>
      </c>
      <c r="I1368" s="124">
        <v>0</v>
      </c>
      <c r="J1368" s="39">
        <v>377</v>
      </c>
      <c r="K1368" s="257">
        <f t="shared" si="391"/>
        <v>2861326.12</v>
      </c>
      <c r="L1368" s="249">
        <v>0</v>
      </c>
      <c r="M1368" s="249">
        <v>0</v>
      </c>
      <c r="N1368" s="249">
        <v>0</v>
      </c>
      <c r="O1368" s="39">
        <f>'[1]Прод. прилож (2)'!$D$333</f>
        <v>2861326.12</v>
      </c>
      <c r="P1368" s="249">
        <f t="shared" si="404"/>
        <v>7589.7244562334217</v>
      </c>
      <c r="Q1368" s="41">
        <v>9673</v>
      </c>
      <c r="R1368" s="57" t="s">
        <v>91</v>
      </c>
      <c r="S1368" s="147"/>
    </row>
    <row r="1369" spans="1:207" s="15" customFormat="1" ht="30" customHeight="1" x14ac:dyDescent="0.25">
      <c r="A1369" s="383">
        <v>976</v>
      </c>
      <c r="B1369" s="370" t="s">
        <v>642</v>
      </c>
      <c r="C1369" s="403">
        <v>1963</v>
      </c>
      <c r="D1369" s="374" t="s">
        <v>201</v>
      </c>
      <c r="E1369" s="403" t="s">
        <v>20</v>
      </c>
      <c r="F1369" s="413">
        <v>2</v>
      </c>
      <c r="G1369" s="413">
        <v>2</v>
      </c>
      <c r="H1369" s="415">
        <f t="shared" si="409"/>
        <v>489.6</v>
      </c>
      <c r="I1369" s="417">
        <v>0</v>
      </c>
      <c r="J1369" s="415">
        <v>489.6</v>
      </c>
      <c r="K1369" s="257">
        <f t="shared" si="391"/>
        <v>30654.11</v>
      </c>
      <c r="L1369" s="249">
        <v>0</v>
      </c>
      <c r="M1369" s="249">
        <v>0</v>
      </c>
      <c r="N1369" s="249">
        <v>0</v>
      </c>
      <c r="O1369" s="39">
        <f>'[1]Прод. прилож (2)'!$D$957</f>
        <v>30654.11</v>
      </c>
      <c r="P1369" s="249">
        <f t="shared" si="404"/>
        <v>62.610518790849675</v>
      </c>
      <c r="Q1369" s="41">
        <v>9673</v>
      </c>
      <c r="R1369" s="57" t="s">
        <v>92</v>
      </c>
      <c r="S1369" s="46"/>
    </row>
    <row r="1370" spans="1:207" s="15" customFormat="1" ht="30" customHeight="1" x14ac:dyDescent="0.25">
      <c r="A1370" s="384"/>
      <c r="B1370" s="371"/>
      <c r="C1370" s="404"/>
      <c r="D1370" s="375"/>
      <c r="E1370" s="404"/>
      <c r="F1370" s="414"/>
      <c r="G1370" s="414"/>
      <c r="H1370" s="416"/>
      <c r="I1370" s="418"/>
      <c r="J1370" s="416"/>
      <c r="K1370" s="257">
        <f t="shared" si="391"/>
        <v>4092000</v>
      </c>
      <c r="L1370" s="185">
        <v>0</v>
      </c>
      <c r="M1370" s="185">
        <v>0</v>
      </c>
      <c r="N1370" s="185">
        <v>0</v>
      </c>
      <c r="O1370" s="39">
        <f>'[1]Прод. прилож (2)'!$D$1603</f>
        <v>4092000</v>
      </c>
      <c r="P1370" s="249">
        <f>K1370/H1369</f>
        <v>8357.8431372549021</v>
      </c>
      <c r="Q1370" s="41">
        <v>9673</v>
      </c>
      <c r="R1370" s="57" t="s">
        <v>93</v>
      </c>
      <c r="S1370" s="46"/>
    </row>
    <row r="1371" spans="1:207" s="15" customFormat="1" ht="30" customHeight="1" x14ac:dyDescent="0.25">
      <c r="A1371" s="383">
        <v>977</v>
      </c>
      <c r="B1371" s="370" t="s">
        <v>643</v>
      </c>
      <c r="C1371" s="403">
        <v>1962</v>
      </c>
      <c r="D1371" s="374" t="s">
        <v>201</v>
      </c>
      <c r="E1371" s="403" t="s">
        <v>20</v>
      </c>
      <c r="F1371" s="413">
        <v>2</v>
      </c>
      <c r="G1371" s="413">
        <v>1</v>
      </c>
      <c r="H1371" s="415">
        <f t="shared" si="409"/>
        <v>283.93</v>
      </c>
      <c r="I1371" s="417">
        <v>0</v>
      </c>
      <c r="J1371" s="415">
        <v>283.93</v>
      </c>
      <c r="K1371" s="257">
        <f t="shared" si="391"/>
        <v>14860.99</v>
      </c>
      <c r="L1371" s="249">
        <v>0</v>
      </c>
      <c r="M1371" s="249">
        <v>0</v>
      </c>
      <c r="N1371" s="249">
        <v>0</v>
      </c>
      <c r="O1371" s="39">
        <f>'[1]Прод. прилож (2)'!$D$958</f>
        <v>14860.99</v>
      </c>
      <c r="P1371" s="249">
        <f t="shared" si="404"/>
        <v>52.340330363117666</v>
      </c>
      <c r="Q1371" s="41">
        <v>9673</v>
      </c>
      <c r="R1371" s="57" t="s">
        <v>92</v>
      </c>
      <c r="S1371" s="53"/>
      <c r="T1371" s="16"/>
      <c r="V1371" s="118"/>
      <c r="W1371" s="18"/>
      <c r="X1371" s="118"/>
      <c r="Y1371" s="118"/>
      <c r="Z1371" s="118"/>
      <c r="AA1371" s="118"/>
      <c r="AB1371" s="118"/>
      <c r="AC1371" s="118"/>
      <c r="AD1371" s="118"/>
      <c r="AE1371" s="118"/>
      <c r="AF1371" s="118"/>
      <c r="AG1371" s="118"/>
      <c r="AH1371" s="118"/>
      <c r="AI1371" s="118"/>
      <c r="AJ1371" s="118"/>
      <c r="AK1371" s="118"/>
      <c r="AL1371" s="118"/>
      <c r="AM1371" s="118"/>
      <c r="AN1371" s="118"/>
      <c r="AO1371" s="118"/>
      <c r="AP1371" s="118"/>
      <c r="AQ1371" s="118"/>
      <c r="AR1371" s="118"/>
      <c r="AS1371" s="118"/>
      <c r="AT1371" s="118"/>
      <c r="AU1371" s="118"/>
      <c r="AV1371" s="118"/>
      <c r="AW1371" s="118"/>
      <c r="AX1371" s="118"/>
      <c r="AY1371" s="118"/>
      <c r="AZ1371" s="118"/>
      <c r="BA1371" s="118"/>
      <c r="BB1371" s="118"/>
      <c r="BC1371" s="118"/>
      <c r="BD1371" s="118"/>
      <c r="BE1371" s="118"/>
      <c r="BF1371" s="118"/>
      <c r="BG1371" s="118"/>
      <c r="BH1371" s="118"/>
      <c r="BI1371" s="118"/>
      <c r="BJ1371" s="118"/>
      <c r="BK1371" s="118"/>
      <c r="BL1371" s="118"/>
      <c r="BM1371" s="118"/>
      <c r="BN1371" s="118"/>
      <c r="BO1371" s="118"/>
      <c r="BP1371" s="118"/>
      <c r="BQ1371" s="118"/>
      <c r="BR1371" s="118"/>
      <c r="BS1371" s="118"/>
      <c r="BT1371" s="118"/>
      <c r="BU1371" s="118"/>
      <c r="BV1371" s="118"/>
      <c r="BW1371" s="118"/>
      <c r="BX1371" s="118"/>
      <c r="BY1371" s="118"/>
      <c r="BZ1371" s="118"/>
      <c r="CA1371" s="118"/>
      <c r="CB1371" s="118"/>
      <c r="CC1371" s="118"/>
      <c r="CD1371" s="118"/>
      <c r="CE1371" s="118"/>
      <c r="CF1371" s="118"/>
      <c r="CG1371" s="118"/>
      <c r="CH1371" s="118"/>
      <c r="CI1371" s="118"/>
      <c r="CJ1371" s="118"/>
      <c r="CK1371" s="118"/>
      <c r="CL1371" s="118"/>
      <c r="CM1371" s="118"/>
      <c r="CN1371" s="118"/>
      <c r="CO1371" s="118"/>
      <c r="CP1371" s="118"/>
      <c r="CQ1371" s="118"/>
      <c r="CR1371" s="118"/>
      <c r="CS1371" s="118"/>
      <c r="CT1371" s="118"/>
      <c r="CU1371" s="118"/>
      <c r="CV1371" s="118"/>
      <c r="CW1371" s="118"/>
      <c r="CX1371" s="118"/>
      <c r="CY1371" s="118"/>
      <c r="CZ1371" s="118"/>
      <c r="DA1371" s="118"/>
      <c r="DB1371" s="118"/>
      <c r="DC1371" s="118"/>
      <c r="DD1371" s="118"/>
      <c r="DE1371" s="118"/>
      <c r="DF1371" s="118"/>
      <c r="DG1371" s="118"/>
      <c r="DH1371" s="118"/>
      <c r="DI1371" s="118"/>
      <c r="DJ1371" s="118"/>
      <c r="DK1371" s="118"/>
      <c r="DL1371" s="118"/>
      <c r="DM1371" s="118"/>
      <c r="DN1371" s="118"/>
      <c r="DO1371" s="118"/>
      <c r="DP1371" s="118"/>
      <c r="DQ1371" s="118"/>
      <c r="DR1371" s="118"/>
      <c r="DS1371" s="118"/>
      <c r="DT1371" s="118"/>
      <c r="DU1371" s="118"/>
      <c r="DV1371" s="118"/>
      <c r="DW1371" s="118"/>
      <c r="DX1371" s="118"/>
      <c r="DY1371" s="118"/>
      <c r="DZ1371" s="118"/>
      <c r="EA1371" s="118"/>
      <c r="EB1371" s="118"/>
      <c r="EC1371" s="118"/>
      <c r="ED1371" s="118"/>
      <c r="EE1371" s="118"/>
      <c r="EF1371" s="118"/>
      <c r="EG1371" s="118"/>
      <c r="EH1371" s="118"/>
      <c r="EI1371" s="118"/>
      <c r="EJ1371" s="118"/>
      <c r="EK1371" s="118"/>
      <c r="EL1371" s="118"/>
      <c r="EM1371" s="118"/>
      <c r="EN1371" s="118"/>
      <c r="EO1371" s="118"/>
      <c r="EP1371" s="118"/>
      <c r="EQ1371" s="118"/>
      <c r="ER1371" s="118"/>
      <c r="ES1371" s="118"/>
      <c r="ET1371" s="118"/>
      <c r="EU1371" s="118"/>
      <c r="EV1371" s="118"/>
      <c r="EW1371" s="118"/>
      <c r="EX1371" s="118"/>
      <c r="EY1371" s="118"/>
      <c r="EZ1371" s="118"/>
      <c r="FA1371" s="118"/>
      <c r="FB1371" s="118"/>
      <c r="FC1371" s="118"/>
      <c r="FD1371" s="118"/>
      <c r="FE1371" s="118"/>
      <c r="FF1371" s="118"/>
      <c r="FG1371" s="118"/>
      <c r="FH1371" s="118"/>
      <c r="FI1371" s="118"/>
      <c r="FJ1371" s="118"/>
      <c r="FK1371" s="118"/>
      <c r="FL1371" s="118"/>
      <c r="FM1371" s="118"/>
      <c r="FN1371" s="118"/>
      <c r="FO1371" s="118"/>
      <c r="FP1371" s="118"/>
      <c r="FQ1371" s="118"/>
      <c r="FR1371" s="118"/>
      <c r="FS1371" s="118"/>
      <c r="FT1371" s="118"/>
      <c r="FU1371" s="118"/>
      <c r="FV1371" s="118"/>
      <c r="FW1371" s="118"/>
      <c r="FX1371" s="118"/>
      <c r="FY1371" s="118"/>
      <c r="FZ1371" s="118"/>
      <c r="GA1371" s="118"/>
      <c r="GB1371" s="118"/>
      <c r="GC1371" s="118"/>
      <c r="GD1371" s="118"/>
      <c r="GE1371" s="118"/>
      <c r="GF1371" s="118"/>
      <c r="GG1371" s="118"/>
      <c r="GH1371" s="118"/>
      <c r="GI1371" s="118"/>
      <c r="GJ1371" s="118"/>
      <c r="GK1371" s="118"/>
      <c r="GL1371" s="118"/>
      <c r="GM1371" s="118"/>
      <c r="GN1371" s="118"/>
      <c r="GO1371" s="118"/>
      <c r="GP1371" s="118"/>
      <c r="GQ1371" s="118"/>
      <c r="GR1371" s="118"/>
      <c r="GS1371" s="118"/>
      <c r="GT1371" s="118"/>
      <c r="GU1371" s="118"/>
      <c r="GV1371" s="118"/>
      <c r="GW1371" s="118"/>
      <c r="GX1371" s="118"/>
      <c r="GY1371" s="118"/>
    </row>
    <row r="1372" spans="1:207" s="15" customFormat="1" ht="30" customHeight="1" x14ac:dyDescent="0.25">
      <c r="A1372" s="384"/>
      <c r="B1372" s="371"/>
      <c r="C1372" s="404"/>
      <c r="D1372" s="375"/>
      <c r="E1372" s="404"/>
      <c r="F1372" s="414"/>
      <c r="G1372" s="414"/>
      <c r="H1372" s="416"/>
      <c r="I1372" s="418"/>
      <c r="J1372" s="416"/>
      <c r="K1372" s="257">
        <f t="shared" si="391"/>
        <v>2092500</v>
      </c>
      <c r="L1372" s="185">
        <v>0</v>
      </c>
      <c r="M1372" s="185">
        <v>0</v>
      </c>
      <c r="N1372" s="185">
        <v>0</v>
      </c>
      <c r="O1372" s="39">
        <f>'[1]Прод. прилож (2)'!$D$1604</f>
        <v>2092500</v>
      </c>
      <c r="P1372" s="249">
        <f>K1372/H1371</f>
        <v>7369.7742401296091</v>
      </c>
      <c r="Q1372" s="41">
        <v>9673</v>
      </c>
      <c r="R1372" s="57" t="s">
        <v>93</v>
      </c>
      <c r="S1372" s="53"/>
      <c r="T1372" s="16"/>
      <c r="V1372" s="118"/>
      <c r="W1372" s="18"/>
      <c r="X1372" s="118"/>
      <c r="Y1372" s="118"/>
      <c r="Z1372" s="118"/>
      <c r="AA1372" s="118"/>
      <c r="AB1372" s="118"/>
      <c r="AC1372" s="118"/>
      <c r="AD1372" s="118"/>
      <c r="AE1372" s="118"/>
      <c r="AF1372" s="118"/>
      <c r="AG1372" s="118"/>
      <c r="AH1372" s="118"/>
      <c r="AI1372" s="118"/>
      <c r="AJ1372" s="118"/>
      <c r="AK1372" s="118"/>
      <c r="AL1372" s="118"/>
      <c r="AM1372" s="118"/>
      <c r="AN1372" s="118"/>
      <c r="AO1372" s="118"/>
      <c r="AP1372" s="118"/>
      <c r="AQ1372" s="118"/>
      <c r="AR1372" s="118"/>
      <c r="AS1372" s="118"/>
      <c r="AT1372" s="118"/>
      <c r="AU1372" s="118"/>
      <c r="AV1372" s="118"/>
      <c r="AW1372" s="118"/>
      <c r="AX1372" s="118"/>
      <c r="AY1372" s="118"/>
      <c r="AZ1372" s="118"/>
      <c r="BA1372" s="118"/>
      <c r="BB1372" s="118"/>
      <c r="BC1372" s="118"/>
      <c r="BD1372" s="118"/>
      <c r="BE1372" s="118"/>
      <c r="BF1372" s="118"/>
      <c r="BG1372" s="118"/>
      <c r="BH1372" s="118"/>
      <c r="BI1372" s="118"/>
      <c r="BJ1372" s="118"/>
      <c r="BK1372" s="118"/>
      <c r="BL1372" s="118"/>
      <c r="BM1372" s="118"/>
      <c r="BN1372" s="118"/>
      <c r="BO1372" s="118"/>
      <c r="BP1372" s="118"/>
      <c r="BQ1372" s="118"/>
      <c r="BR1372" s="118"/>
      <c r="BS1372" s="118"/>
      <c r="BT1372" s="118"/>
      <c r="BU1372" s="118"/>
      <c r="BV1372" s="118"/>
      <c r="BW1372" s="118"/>
      <c r="BX1372" s="118"/>
      <c r="BY1372" s="118"/>
      <c r="BZ1372" s="118"/>
      <c r="CA1372" s="118"/>
      <c r="CB1372" s="118"/>
      <c r="CC1372" s="118"/>
      <c r="CD1372" s="118"/>
      <c r="CE1372" s="118"/>
      <c r="CF1372" s="118"/>
      <c r="CG1372" s="118"/>
      <c r="CH1372" s="118"/>
      <c r="CI1372" s="118"/>
      <c r="CJ1372" s="118"/>
      <c r="CK1372" s="118"/>
      <c r="CL1372" s="118"/>
      <c r="CM1372" s="118"/>
      <c r="CN1372" s="118"/>
      <c r="CO1372" s="118"/>
      <c r="CP1372" s="118"/>
      <c r="CQ1372" s="118"/>
      <c r="CR1372" s="118"/>
      <c r="CS1372" s="118"/>
      <c r="CT1372" s="118"/>
      <c r="CU1372" s="118"/>
      <c r="CV1372" s="118"/>
      <c r="CW1372" s="118"/>
      <c r="CX1372" s="118"/>
      <c r="CY1372" s="118"/>
      <c r="CZ1372" s="118"/>
      <c r="DA1372" s="118"/>
      <c r="DB1372" s="118"/>
      <c r="DC1372" s="118"/>
      <c r="DD1372" s="118"/>
      <c r="DE1372" s="118"/>
      <c r="DF1372" s="118"/>
      <c r="DG1372" s="118"/>
      <c r="DH1372" s="118"/>
      <c r="DI1372" s="118"/>
      <c r="DJ1372" s="118"/>
      <c r="DK1372" s="118"/>
      <c r="DL1372" s="118"/>
      <c r="DM1372" s="118"/>
      <c r="DN1372" s="118"/>
      <c r="DO1372" s="118"/>
      <c r="DP1372" s="118"/>
      <c r="DQ1372" s="118"/>
      <c r="DR1372" s="118"/>
      <c r="DS1372" s="118"/>
      <c r="DT1372" s="118"/>
      <c r="DU1372" s="118"/>
      <c r="DV1372" s="118"/>
      <c r="DW1372" s="118"/>
      <c r="DX1372" s="118"/>
      <c r="DY1372" s="118"/>
      <c r="DZ1372" s="118"/>
      <c r="EA1372" s="118"/>
      <c r="EB1372" s="118"/>
      <c r="EC1372" s="118"/>
      <c r="ED1372" s="118"/>
      <c r="EE1372" s="118"/>
      <c r="EF1372" s="118"/>
      <c r="EG1372" s="118"/>
      <c r="EH1372" s="118"/>
      <c r="EI1372" s="118"/>
      <c r="EJ1372" s="118"/>
      <c r="EK1372" s="118"/>
      <c r="EL1372" s="118"/>
      <c r="EM1372" s="118"/>
      <c r="EN1372" s="118"/>
      <c r="EO1372" s="118"/>
      <c r="EP1372" s="118"/>
      <c r="EQ1372" s="118"/>
      <c r="ER1372" s="118"/>
      <c r="ES1372" s="118"/>
      <c r="ET1372" s="118"/>
      <c r="EU1372" s="118"/>
      <c r="EV1372" s="118"/>
      <c r="EW1372" s="118"/>
      <c r="EX1372" s="118"/>
      <c r="EY1372" s="118"/>
      <c r="EZ1372" s="118"/>
      <c r="FA1372" s="118"/>
      <c r="FB1372" s="118"/>
      <c r="FC1372" s="118"/>
      <c r="FD1372" s="118"/>
      <c r="FE1372" s="118"/>
      <c r="FF1372" s="118"/>
      <c r="FG1372" s="118"/>
      <c r="FH1372" s="118"/>
      <c r="FI1372" s="118"/>
      <c r="FJ1372" s="118"/>
      <c r="FK1372" s="118"/>
      <c r="FL1372" s="118"/>
      <c r="FM1372" s="118"/>
      <c r="FN1372" s="118"/>
      <c r="FO1372" s="118"/>
      <c r="FP1372" s="118"/>
      <c r="FQ1372" s="118"/>
      <c r="FR1372" s="118"/>
      <c r="FS1372" s="118"/>
      <c r="FT1372" s="118"/>
      <c r="FU1372" s="118"/>
      <c r="FV1372" s="118"/>
      <c r="FW1372" s="118"/>
      <c r="FX1372" s="118"/>
      <c r="FY1372" s="118"/>
      <c r="FZ1372" s="118"/>
      <c r="GA1372" s="118"/>
      <c r="GB1372" s="118"/>
      <c r="GC1372" s="118"/>
      <c r="GD1372" s="118"/>
      <c r="GE1372" s="118"/>
      <c r="GF1372" s="118"/>
      <c r="GG1372" s="118"/>
      <c r="GH1372" s="118"/>
      <c r="GI1372" s="118"/>
      <c r="GJ1372" s="118"/>
      <c r="GK1372" s="118"/>
      <c r="GL1372" s="118"/>
      <c r="GM1372" s="118"/>
      <c r="GN1372" s="118"/>
      <c r="GO1372" s="118"/>
      <c r="GP1372" s="118"/>
      <c r="GQ1372" s="118"/>
      <c r="GR1372" s="118"/>
      <c r="GS1372" s="118"/>
      <c r="GT1372" s="118"/>
      <c r="GU1372" s="118"/>
      <c r="GV1372" s="118"/>
      <c r="GW1372" s="118"/>
      <c r="GX1372" s="118"/>
      <c r="GY1372" s="118"/>
    </row>
    <row r="1373" spans="1:207" s="118" customFormat="1" ht="30" customHeight="1" x14ac:dyDescent="0.25">
      <c r="A1373" s="171">
        <v>978</v>
      </c>
      <c r="B1373" s="245" t="s">
        <v>1348</v>
      </c>
      <c r="C1373" s="47">
        <v>1979</v>
      </c>
      <c r="D1373" s="241" t="s">
        <v>201</v>
      </c>
      <c r="E1373" s="47" t="s">
        <v>20</v>
      </c>
      <c r="F1373" s="26">
        <v>9</v>
      </c>
      <c r="G1373" s="26">
        <v>3</v>
      </c>
      <c r="H1373" s="39">
        <v>7383.2</v>
      </c>
      <c r="I1373" s="124">
        <v>0</v>
      </c>
      <c r="J1373" s="39">
        <v>7083.2</v>
      </c>
      <c r="K1373" s="257">
        <f t="shared" si="391"/>
        <v>10663317.73</v>
      </c>
      <c r="L1373" s="249">
        <v>0</v>
      </c>
      <c r="M1373" s="249">
        <v>0</v>
      </c>
      <c r="N1373" s="249">
        <v>0</v>
      </c>
      <c r="O1373" s="39">
        <f>'[1]Прод. прилож (2)'!$D$959</f>
        <v>10663317.73</v>
      </c>
      <c r="P1373" s="249">
        <f t="shared" si="404"/>
        <v>1444.2677605916135</v>
      </c>
      <c r="Q1373" s="41">
        <v>9673</v>
      </c>
      <c r="R1373" s="57" t="s">
        <v>92</v>
      </c>
      <c r="S1373" s="46"/>
      <c r="T1373" s="15"/>
      <c r="U1373" s="15"/>
    </row>
    <row r="1374" spans="1:207" s="15" customFormat="1" ht="30" customHeight="1" x14ac:dyDescent="0.25">
      <c r="A1374" s="171">
        <v>979</v>
      </c>
      <c r="B1374" s="83" t="s">
        <v>644</v>
      </c>
      <c r="C1374" s="47">
        <v>1962</v>
      </c>
      <c r="D1374" s="241" t="s">
        <v>201</v>
      </c>
      <c r="E1374" s="47" t="s">
        <v>20</v>
      </c>
      <c r="F1374" s="26">
        <v>5</v>
      </c>
      <c r="G1374" s="26">
        <v>4</v>
      </c>
      <c r="H1374" s="39">
        <f t="shared" si="409"/>
        <v>3240.25</v>
      </c>
      <c r="I1374" s="124">
        <v>139.4</v>
      </c>
      <c r="J1374" s="39">
        <v>3100.85</v>
      </c>
      <c r="K1374" s="257">
        <f t="shared" si="391"/>
        <v>98511.31</v>
      </c>
      <c r="L1374" s="249">
        <v>0</v>
      </c>
      <c r="M1374" s="249">
        <v>0</v>
      </c>
      <c r="N1374" s="249">
        <v>0</v>
      </c>
      <c r="O1374" s="39">
        <f>'[1]Прод. прилож (2)'!$D$960</f>
        <v>98511.31</v>
      </c>
      <c r="P1374" s="249">
        <f t="shared" si="404"/>
        <v>30.402379446030398</v>
      </c>
      <c r="Q1374" s="41">
        <v>9673</v>
      </c>
      <c r="R1374" s="57" t="s">
        <v>92</v>
      </c>
      <c r="S1374" s="46"/>
      <c r="U1374" s="16"/>
    </row>
    <row r="1375" spans="1:207" s="87" customFormat="1" ht="30" customHeight="1" x14ac:dyDescent="0.25">
      <c r="A1375" s="171">
        <v>980</v>
      </c>
      <c r="B1375" s="245" t="s">
        <v>1220</v>
      </c>
      <c r="C1375" s="247">
        <v>1959</v>
      </c>
      <c r="D1375" s="241" t="s">
        <v>201</v>
      </c>
      <c r="E1375" s="241" t="s">
        <v>20</v>
      </c>
      <c r="F1375" s="248">
        <v>2</v>
      </c>
      <c r="G1375" s="248">
        <v>1</v>
      </c>
      <c r="H1375" s="41">
        <v>573.6</v>
      </c>
      <c r="I1375" s="130">
        <v>0</v>
      </c>
      <c r="J1375" s="39">
        <v>573.6</v>
      </c>
      <c r="K1375" s="257">
        <f t="shared" ref="K1375" si="410">SUM(L1375:O1375)</f>
        <v>36303.25</v>
      </c>
      <c r="L1375" s="39">
        <v>0</v>
      </c>
      <c r="M1375" s="39">
        <v>0</v>
      </c>
      <c r="N1375" s="39">
        <v>0</v>
      </c>
      <c r="O1375" s="249">
        <f>'[1]Прод. прилож (2)'!$D$961</f>
        <v>36303.25</v>
      </c>
      <c r="P1375" s="41">
        <f t="shared" si="404"/>
        <v>63.290184797768475</v>
      </c>
      <c r="Q1375" s="257">
        <v>9673</v>
      </c>
      <c r="R1375" s="251" t="s">
        <v>92</v>
      </c>
    </row>
    <row r="1376" spans="1:207" s="15" customFormat="1" ht="30" customHeight="1" x14ac:dyDescent="0.25">
      <c r="A1376" s="383">
        <v>981</v>
      </c>
      <c r="B1376" s="370" t="s">
        <v>645</v>
      </c>
      <c r="C1376" s="378">
        <v>1946</v>
      </c>
      <c r="D1376" s="378" t="s">
        <v>201</v>
      </c>
      <c r="E1376" s="378" t="s">
        <v>20</v>
      </c>
      <c r="F1376" s="394">
        <v>2</v>
      </c>
      <c r="G1376" s="394">
        <v>1</v>
      </c>
      <c r="H1376" s="405">
        <v>546.1</v>
      </c>
      <c r="I1376" s="407">
        <v>304.39999999999998</v>
      </c>
      <c r="J1376" s="415">
        <v>187.4</v>
      </c>
      <c r="K1376" s="41">
        <f t="shared" si="391"/>
        <v>1557148.6400000001</v>
      </c>
      <c r="L1376" s="41">
        <v>0</v>
      </c>
      <c r="M1376" s="41">
        <v>0</v>
      </c>
      <c r="N1376" s="41">
        <v>0</v>
      </c>
      <c r="O1376" s="249">
        <f>'[1]Прод. прилож (2)'!$D$962</f>
        <v>1557148.6400000001</v>
      </c>
      <c r="P1376" s="41">
        <f>O1376/H1376</f>
        <v>2851.3983519501926</v>
      </c>
      <c r="Q1376" s="41">
        <v>9673</v>
      </c>
      <c r="R1376" s="251" t="s">
        <v>92</v>
      </c>
      <c r="S1376" s="107"/>
      <c r="T1376" s="41"/>
      <c r="U1376" s="249"/>
      <c r="V1376" s="41"/>
      <c r="W1376" s="41"/>
      <c r="X1376" s="251"/>
      <c r="Y1376" s="88"/>
      <c r="Z1376" s="88"/>
      <c r="AA1376" s="88"/>
      <c r="AB1376" s="88"/>
      <c r="AC1376" s="88"/>
      <c r="AD1376" s="88"/>
      <c r="AE1376" s="88"/>
      <c r="AF1376" s="88"/>
      <c r="AG1376" s="88"/>
      <c r="AH1376" s="88"/>
      <c r="AI1376" s="88"/>
      <c r="AJ1376" s="88"/>
      <c r="AK1376" s="88"/>
      <c r="AL1376" s="88"/>
      <c r="AM1376" s="88"/>
      <c r="AN1376" s="88"/>
      <c r="AO1376" s="88"/>
      <c r="AP1376" s="88"/>
      <c r="AQ1376" s="88"/>
      <c r="AR1376" s="88"/>
      <c r="AS1376" s="88"/>
      <c r="AT1376" s="88"/>
      <c r="AU1376" s="88"/>
      <c r="AV1376" s="88"/>
      <c r="AW1376" s="88"/>
      <c r="AX1376" s="88"/>
      <c r="AY1376" s="88"/>
      <c r="AZ1376" s="88"/>
      <c r="BA1376" s="88"/>
      <c r="BB1376" s="88"/>
      <c r="BC1376" s="88"/>
      <c r="BD1376" s="88"/>
      <c r="BE1376" s="88"/>
      <c r="BF1376" s="88"/>
      <c r="BG1376" s="88"/>
      <c r="BH1376" s="88"/>
      <c r="BI1376" s="88"/>
      <c r="BJ1376" s="88"/>
      <c r="BK1376" s="88"/>
      <c r="BL1376" s="88"/>
      <c r="BM1376" s="88"/>
      <c r="BN1376" s="88"/>
      <c r="BO1376" s="88"/>
      <c r="BP1376" s="88"/>
      <c r="BQ1376" s="88"/>
      <c r="BR1376" s="88"/>
      <c r="BS1376" s="88"/>
      <c r="BT1376" s="88"/>
      <c r="BU1376" s="88"/>
      <c r="BV1376" s="88"/>
      <c r="BW1376" s="88"/>
      <c r="BX1376" s="88"/>
      <c r="BY1376" s="88"/>
      <c r="BZ1376" s="88"/>
      <c r="CA1376" s="88"/>
      <c r="CB1376" s="88"/>
      <c r="CC1376" s="88"/>
      <c r="CD1376" s="88"/>
      <c r="CE1376" s="88"/>
      <c r="CF1376" s="88"/>
      <c r="CG1376" s="88"/>
      <c r="CH1376" s="88"/>
      <c r="CI1376" s="88"/>
      <c r="CJ1376" s="88"/>
      <c r="CK1376" s="88"/>
      <c r="CL1376" s="88"/>
      <c r="CM1376" s="88"/>
      <c r="CN1376" s="88"/>
      <c r="CO1376" s="88"/>
      <c r="CP1376" s="88"/>
      <c r="CQ1376" s="88"/>
      <c r="CR1376" s="88"/>
      <c r="CS1376" s="88"/>
      <c r="CT1376" s="88"/>
      <c r="CU1376" s="88"/>
      <c r="CV1376" s="88"/>
      <c r="CW1376" s="88"/>
      <c r="CX1376" s="88"/>
      <c r="CY1376" s="88"/>
      <c r="CZ1376" s="88"/>
      <c r="DA1376" s="88"/>
      <c r="DB1376" s="88"/>
      <c r="DC1376" s="88"/>
      <c r="DD1376" s="88"/>
      <c r="DE1376" s="88"/>
      <c r="DF1376" s="88"/>
      <c r="DG1376" s="88"/>
      <c r="DH1376" s="88"/>
      <c r="DI1376" s="88"/>
      <c r="DJ1376" s="88"/>
      <c r="DK1376" s="88"/>
      <c r="DL1376" s="88"/>
      <c r="DM1376" s="88"/>
      <c r="DN1376" s="88"/>
      <c r="DO1376" s="88"/>
      <c r="DP1376" s="88"/>
      <c r="DQ1376" s="88"/>
      <c r="DR1376" s="88"/>
      <c r="DS1376" s="88"/>
      <c r="DT1376" s="88"/>
      <c r="DU1376" s="88"/>
      <c r="DV1376" s="88"/>
      <c r="DW1376" s="88"/>
      <c r="DX1376" s="88"/>
      <c r="DY1376" s="88"/>
      <c r="DZ1376" s="88"/>
      <c r="EA1376" s="88"/>
      <c r="EB1376" s="88"/>
      <c r="EC1376" s="88"/>
      <c r="ED1376" s="88"/>
      <c r="EE1376" s="88"/>
      <c r="EF1376" s="88"/>
      <c r="EG1376" s="88"/>
      <c r="EH1376" s="88"/>
      <c r="EI1376" s="88"/>
      <c r="EJ1376" s="88"/>
      <c r="EK1376" s="88"/>
      <c r="EL1376" s="88"/>
      <c r="EM1376" s="88"/>
      <c r="EN1376" s="88"/>
      <c r="EO1376" s="88"/>
      <c r="EP1376" s="88"/>
      <c r="EQ1376" s="88"/>
      <c r="ER1376" s="88"/>
      <c r="ES1376" s="88"/>
      <c r="ET1376" s="88"/>
      <c r="EU1376" s="88"/>
      <c r="EV1376" s="88"/>
      <c r="EW1376" s="88"/>
      <c r="EX1376" s="88"/>
      <c r="EY1376" s="88"/>
      <c r="EZ1376" s="88"/>
      <c r="FA1376" s="88"/>
      <c r="FB1376" s="88"/>
      <c r="FC1376" s="88"/>
      <c r="FD1376" s="88"/>
      <c r="FE1376" s="88"/>
      <c r="FF1376" s="88"/>
      <c r="FG1376" s="88"/>
      <c r="FH1376" s="88"/>
      <c r="FI1376" s="88"/>
      <c r="FJ1376" s="88"/>
      <c r="FK1376" s="88"/>
      <c r="FL1376" s="88"/>
      <c r="FM1376" s="88"/>
      <c r="FN1376" s="88"/>
      <c r="FO1376" s="88"/>
      <c r="FP1376" s="88"/>
      <c r="FQ1376" s="88"/>
      <c r="FR1376" s="88"/>
      <c r="FS1376" s="88"/>
      <c r="FT1376" s="88"/>
      <c r="FU1376" s="88"/>
      <c r="FV1376" s="88"/>
      <c r="FW1376" s="88"/>
      <c r="FX1376" s="88"/>
      <c r="FY1376" s="88"/>
      <c r="FZ1376" s="88"/>
      <c r="GA1376" s="88"/>
      <c r="GB1376" s="88"/>
      <c r="GC1376" s="88"/>
      <c r="GD1376" s="88"/>
      <c r="GE1376" s="88"/>
      <c r="GF1376" s="88"/>
      <c r="GG1376" s="88"/>
      <c r="GH1376" s="88"/>
      <c r="GI1376" s="88"/>
      <c r="GJ1376" s="88"/>
      <c r="GK1376" s="88"/>
      <c r="GL1376" s="88"/>
      <c r="GM1376" s="88"/>
      <c r="GN1376" s="88"/>
      <c r="GO1376" s="88"/>
      <c r="GP1376" s="88"/>
      <c r="GQ1376" s="88"/>
      <c r="GR1376" s="88"/>
      <c r="GS1376" s="88"/>
      <c r="GT1376" s="88"/>
      <c r="GU1376" s="88"/>
      <c r="GV1376" s="88"/>
      <c r="GW1376" s="88"/>
      <c r="GX1376" s="88"/>
      <c r="GY1376" s="88"/>
    </row>
    <row r="1377" spans="1:207" s="14" customFormat="1" ht="30" customHeight="1" x14ac:dyDescent="0.25">
      <c r="A1377" s="384"/>
      <c r="B1377" s="371"/>
      <c r="C1377" s="379"/>
      <c r="D1377" s="379"/>
      <c r="E1377" s="379"/>
      <c r="F1377" s="395"/>
      <c r="G1377" s="395"/>
      <c r="H1377" s="406"/>
      <c r="I1377" s="408"/>
      <c r="J1377" s="416"/>
      <c r="K1377" s="41">
        <f t="shared" si="391"/>
        <v>50000</v>
      </c>
      <c r="L1377" s="185">
        <v>0</v>
      </c>
      <c r="M1377" s="185">
        <v>0</v>
      </c>
      <c r="N1377" s="185">
        <v>0</v>
      </c>
      <c r="O1377" s="249">
        <f>'[1]Прод. прилож (2)'!$D$1610</f>
        <v>50000</v>
      </c>
      <c r="P1377" s="41">
        <f>K1377/H1376</f>
        <v>91.558322651529025</v>
      </c>
      <c r="Q1377" s="41">
        <v>9673</v>
      </c>
      <c r="R1377" s="251" t="s">
        <v>93</v>
      </c>
      <c r="S1377" s="6"/>
      <c r="T1377" s="6"/>
      <c r="U1377" s="97"/>
      <c r="V1377" s="6"/>
      <c r="W1377" s="6"/>
      <c r="X1377" s="330"/>
      <c r="Y1377" s="86"/>
      <c r="Z1377" s="86"/>
      <c r="AA1377" s="86"/>
      <c r="AB1377" s="86"/>
      <c r="AC1377" s="86"/>
      <c r="AD1377" s="86"/>
      <c r="AE1377" s="86"/>
      <c r="AF1377" s="86"/>
      <c r="AG1377" s="86"/>
      <c r="AH1377" s="86"/>
      <c r="AI1377" s="86"/>
      <c r="AJ1377" s="86"/>
      <c r="AK1377" s="86"/>
      <c r="AL1377" s="86"/>
      <c r="AM1377" s="86"/>
      <c r="AN1377" s="86"/>
      <c r="AO1377" s="86"/>
      <c r="AP1377" s="86"/>
      <c r="AQ1377" s="86"/>
      <c r="AR1377" s="86"/>
      <c r="AS1377" s="86"/>
      <c r="AT1377" s="86"/>
      <c r="AU1377" s="86"/>
      <c r="AV1377" s="86"/>
      <c r="AW1377" s="86"/>
      <c r="AX1377" s="86"/>
      <c r="AY1377" s="86"/>
      <c r="AZ1377" s="86"/>
      <c r="BA1377" s="86"/>
      <c r="BB1377" s="86"/>
      <c r="BC1377" s="86"/>
      <c r="BD1377" s="86"/>
      <c r="BE1377" s="86"/>
      <c r="BF1377" s="86"/>
      <c r="BG1377" s="86"/>
      <c r="BH1377" s="86"/>
      <c r="BI1377" s="86"/>
      <c r="BJ1377" s="86"/>
      <c r="BK1377" s="86"/>
      <c r="BL1377" s="86"/>
      <c r="BM1377" s="86"/>
      <c r="BN1377" s="86"/>
      <c r="BO1377" s="86"/>
      <c r="BP1377" s="86"/>
      <c r="BQ1377" s="86"/>
      <c r="BR1377" s="86"/>
      <c r="BS1377" s="86"/>
      <c r="BT1377" s="86"/>
      <c r="BU1377" s="86"/>
      <c r="BV1377" s="86"/>
      <c r="BW1377" s="86"/>
      <c r="BX1377" s="86"/>
      <c r="BY1377" s="86"/>
      <c r="BZ1377" s="86"/>
      <c r="CA1377" s="86"/>
      <c r="CB1377" s="86"/>
      <c r="CC1377" s="86"/>
      <c r="CD1377" s="86"/>
      <c r="CE1377" s="86"/>
      <c r="CF1377" s="86"/>
      <c r="CG1377" s="86"/>
      <c r="CH1377" s="86"/>
      <c r="CI1377" s="86"/>
      <c r="CJ1377" s="86"/>
      <c r="CK1377" s="86"/>
      <c r="CL1377" s="86"/>
      <c r="CM1377" s="86"/>
      <c r="CN1377" s="86"/>
      <c r="CO1377" s="86"/>
      <c r="CP1377" s="86"/>
      <c r="CQ1377" s="86"/>
      <c r="CR1377" s="86"/>
      <c r="CS1377" s="86"/>
      <c r="CT1377" s="86"/>
      <c r="CU1377" s="86"/>
      <c r="CV1377" s="86"/>
      <c r="CW1377" s="86"/>
      <c r="CX1377" s="86"/>
      <c r="CY1377" s="86"/>
      <c r="CZ1377" s="86"/>
      <c r="DA1377" s="86"/>
      <c r="DB1377" s="86"/>
      <c r="DC1377" s="86"/>
      <c r="DD1377" s="86"/>
      <c r="DE1377" s="86"/>
      <c r="DF1377" s="86"/>
      <c r="DG1377" s="86"/>
      <c r="DH1377" s="86"/>
      <c r="DI1377" s="86"/>
      <c r="DJ1377" s="86"/>
      <c r="DK1377" s="86"/>
      <c r="DL1377" s="86"/>
      <c r="DM1377" s="86"/>
      <c r="DN1377" s="86"/>
      <c r="DO1377" s="86"/>
      <c r="DP1377" s="86"/>
      <c r="DQ1377" s="86"/>
      <c r="DR1377" s="86"/>
      <c r="DS1377" s="86"/>
      <c r="DT1377" s="86"/>
      <c r="DU1377" s="86"/>
      <c r="DV1377" s="86"/>
      <c r="DW1377" s="86"/>
      <c r="DX1377" s="86"/>
      <c r="DY1377" s="86"/>
      <c r="DZ1377" s="86"/>
      <c r="EA1377" s="86"/>
      <c r="EB1377" s="86"/>
      <c r="EC1377" s="86"/>
      <c r="ED1377" s="86"/>
      <c r="EE1377" s="86"/>
      <c r="EF1377" s="86"/>
      <c r="EG1377" s="86"/>
      <c r="EH1377" s="86"/>
      <c r="EI1377" s="86"/>
      <c r="EJ1377" s="86"/>
      <c r="EK1377" s="86"/>
      <c r="EL1377" s="86"/>
      <c r="EM1377" s="86"/>
      <c r="EN1377" s="86"/>
      <c r="EO1377" s="86"/>
      <c r="EP1377" s="86"/>
      <c r="EQ1377" s="86"/>
      <c r="ER1377" s="86"/>
      <c r="ES1377" s="86"/>
      <c r="ET1377" s="86"/>
      <c r="EU1377" s="86"/>
      <c r="EV1377" s="86"/>
      <c r="EW1377" s="86"/>
      <c r="EX1377" s="86"/>
      <c r="EY1377" s="86"/>
      <c r="EZ1377" s="86"/>
      <c r="FA1377" s="86"/>
      <c r="FB1377" s="86"/>
      <c r="FC1377" s="86"/>
      <c r="FD1377" s="86"/>
      <c r="FE1377" s="86"/>
      <c r="FF1377" s="86"/>
      <c r="FG1377" s="86"/>
      <c r="FH1377" s="86"/>
      <c r="FI1377" s="86"/>
      <c r="FJ1377" s="86"/>
      <c r="FK1377" s="86"/>
      <c r="FL1377" s="86"/>
      <c r="FM1377" s="86"/>
      <c r="FN1377" s="86"/>
      <c r="FO1377" s="86"/>
      <c r="FP1377" s="86"/>
      <c r="FQ1377" s="86"/>
      <c r="FR1377" s="86"/>
      <c r="FS1377" s="86"/>
      <c r="FT1377" s="86"/>
      <c r="FU1377" s="86"/>
      <c r="FV1377" s="86"/>
      <c r="FW1377" s="86"/>
      <c r="FX1377" s="86"/>
      <c r="FY1377" s="86"/>
      <c r="FZ1377" s="86"/>
      <c r="GA1377" s="86"/>
      <c r="GB1377" s="86"/>
      <c r="GC1377" s="86"/>
      <c r="GD1377" s="86"/>
      <c r="GE1377" s="86"/>
      <c r="GF1377" s="86"/>
      <c r="GG1377" s="86"/>
      <c r="GH1377" s="86"/>
      <c r="GI1377" s="86"/>
      <c r="GJ1377" s="86"/>
      <c r="GK1377" s="86"/>
      <c r="GL1377" s="86"/>
      <c r="GM1377" s="86"/>
      <c r="GN1377" s="86"/>
      <c r="GO1377" s="86"/>
      <c r="GP1377" s="86"/>
      <c r="GQ1377" s="86"/>
      <c r="GR1377" s="86"/>
      <c r="GS1377" s="86"/>
      <c r="GT1377" s="86"/>
      <c r="GU1377" s="86"/>
      <c r="GV1377" s="86"/>
      <c r="GW1377" s="86"/>
      <c r="GX1377" s="86"/>
      <c r="GY1377" s="86"/>
    </row>
    <row r="1378" spans="1:207" s="15" customFormat="1" ht="30" customHeight="1" x14ac:dyDescent="0.25">
      <c r="A1378" s="171">
        <v>982</v>
      </c>
      <c r="B1378" s="245" t="s">
        <v>646</v>
      </c>
      <c r="C1378" s="47">
        <v>1967</v>
      </c>
      <c r="D1378" s="241" t="s">
        <v>201</v>
      </c>
      <c r="E1378" s="47" t="s">
        <v>22</v>
      </c>
      <c r="F1378" s="62">
        <v>5</v>
      </c>
      <c r="G1378" s="62">
        <v>6</v>
      </c>
      <c r="H1378" s="39">
        <f>I1378+J1378</f>
        <v>4478.3</v>
      </c>
      <c r="I1378" s="39">
        <v>137.5</v>
      </c>
      <c r="J1378" s="39">
        <v>4340.8</v>
      </c>
      <c r="K1378" s="257">
        <f t="shared" si="391"/>
        <v>50000</v>
      </c>
      <c r="L1378" s="249">
        <v>0</v>
      </c>
      <c r="M1378" s="249">
        <v>0</v>
      </c>
      <c r="N1378" s="249">
        <v>0</v>
      </c>
      <c r="O1378" s="39">
        <f>'[1]Прод. прилож (2)'!$D$1611</f>
        <v>50000</v>
      </c>
      <c r="P1378" s="249">
        <f t="shared" ref="P1378:P1392" si="411">K1378/H1378</f>
        <v>11.164950985865172</v>
      </c>
      <c r="Q1378" s="41">
        <v>9673</v>
      </c>
      <c r="R1378" s="57" t="s">
        <v>93</v>
      </c>
      <c r="S1378" s="46"/>
    </row>
    <row r="1379" spans="1:207" s="15" customFormat="1" ht="30" customHeight="1" x14ac:dyDescent="0.25">
      <c r="A1379" s="171">
        <v>983</v>
      </c>
      <c r="B1379" s="245" t="s">
        <v>647</v>
      </c>
      <c r="C1379" s="47">
        <v>1967</v>
      </c>
      <c r="D1379" s="241" t="s">
        <v>201</v>
      </c>
      <c r="E1379" s="47" t="s">
        <v>22</v>
      </c>
      <c r="F1379" s="62">
        <v>5</v>
      </c>
      <c r="G1379" s="62">
        <v>4</v>
      </c>
      <c r="H1379" s="39">
        <f>I1379+J1379</f>
        <v>3592.86</v>
      </c>
      <c r="I1379" s="39">
        <v>0</v>
      </c>
      <c r="J1379" s="39">
        <v>3592.86</v>
      </c>
      <c r="K1379" s="257">
        <f t="shared" si="391"/>
        <v>50000</v>
      </c>
      <c r="L1379" s="249">
        <v>0</v>
      </c>
      <c r="M1379" s="249">
        <v>0</v>
      </c>
      <c r="N1379" s="249">
        <v>0</v>
      </c>
      <c r="O1379" s="39">
        <f>'[1]Прод. прилож (2)'!$D$1612</f>
        <v>50000</v>
      </c>
      <c r="P1379" s="249">
        <f t="shared" si="411"/>
        <v>13.916489927244591</v>
      </c>
      <c r="Q1379" s="41">
        <v>9673</v>
      </c>
      <c r="R1379" s="57" t="s">
        <v>93</v>
      </c>
      <c r="S1379" s="46"/>
    </row>
    <row r="1380" spans="1:207" s="15" customFormat="1" ht="30" customHeight="1" x14ac:dyDescent="0.25">
      <c r="A1380" s="331">
        <v>984</v>
      </c>
      <c r="B1380" s="245" t="s">
        <v>648</v>
      </c>
      <c r="C1380" s="241">
        <v>1976</v>
      </c>
      <c r="D1380" s="241" t="s">
        <v>201</v>
      </c>
      <c r="E1380" s="241" t="s">
        <v>20</v>
      </c>
      <c r="F1380" s="26">
        <v>5</v>
      </c>
      <c r="G1380" s="26">
        <v>6</v>
      </c>
      <c r="H1380" s="39">
        <v>6527.67</v>
      </c>
      <c r="I1380" s="233">
        <v>2418</v>
      </c>
      <c r="J1380" s="39">
        <v>3672.27</v>
      </c>
      <c r="K1380" s="257">
        <f t="shared" si="391"/>
        <v>29683643.640000001</v>
      </c>
      <c r="L1380" s="249">
        <v>0</v>
      </c>
      <c r="M1380" s="249">
        <v>0</v>
      </c>
      <c r="N1380" s="249">
        <v>0</v>
      </c>
      <c r="O1380" s="39">
        <f>'[1]Прод. прилож (2)'!$D$334</f>
        <v>29683643.640000001</v>
      </c>
      <c r="P1380" s="249">
        <f t="shared" si="411"/>
        <v>4547.3566586546194</v>
      </c>
      <c r="Q1380" s="41">
        <v>9673</v>
      </c>
      <c r="R1380" s="57" t="s">
        <v>91</v>
      </c>
      <c r="S1380" s="147"/>
    </row>
    <row r="1381" spans="1:207" s="118" customFormat="1" ht="30" customHeight="1" x14ac:dyDescent="0.25">
      <c r="A1381" s="331">
        <v>985</v>
      </c>
      <c r="B1381" s="245" t="s">
        <v>649</v>
      </c>
      <c r="C1381" s="47">
        <v>1988</v>
      </c>
      <c r="D1381" s="241" t="s">
        <v>201</v>
      </c>
      <c r="E1381" s="241" t="s">
        <v>20</v>
      </c>
      <c r="F1381" s="247">
        <v>9</v>
      </c>
      <c r="G1381" s="247">
        <v>2</v>
      </c>
      <c r="H1381" s="39">
        <v>5757.91</v>
      </c>
      <c r="I1381" s="39">
        <v>0</v>
      </c>
      <c r="J1381" s="39">
        <v>3952.11</v>
      </c>
      <c r="K1381" s="257">
        <f t="shared" si="391"/>
        <v>50000</v>
      </c>
      <c r="L1381" s="249">
        <v>0</v>
      </c>
      <c r="M1381" s="249">
        <v>0</v>
      </c>
      <c r="N1381" s="249">
        <v>0</v>
      </c>
      <c r="O1381" s="39">
        <f>'[1]Прод. прилож (2)'!$D$1613</f>
        <v>50000</v>
      </c>
      <c r="P1381" s="249">
        <f t="shared" si="411"/>
        <v>8.683706414306581</v>
      </c>
      <c r="Q1381" s="41">
        <v>9673</v>
      </c>
      <c r="R1381" s="57" t="s">
        <v>93</v>
      </c>
      <c r="S1381" s="46"/>
      <c r="T1381" s="15"/>
      <c r="U1381" s="15"/>
      <c r="V1381" s="15"/>
      <c r="W1381" s="15"/>
      <c r="X1381" s="15"/>
      <c r="Y1381" s="15"/>
      <c r="Z1381" s="15"/>
      <c r="AA1381" s="15"/>
      <c r="AB1381" s="15"/>
      <c r="AC1381" s="15"/>
      <c r="AD1381" s="15"/>
      <c r="AE1381" s="15"/>
      <c r="AF1381" s="15"/>
      <c r="AG1381" s="15"/>
      <c r="AH1381" s="15"/>
      <c r="AI1381" s="15"/>
      <c r="AJ1381" s="15"/>
      <c r="AK1381" s="15"/>
      <c r="AL1381" s="15"/>
      <c r="AM1381" s="15"/>
      <c r="AN1381" s="15"/>
      <c r="AO1381" s="15"/>
      <c r="AP1381" s="15"/>
      <c r="AQ1381" s="15"/>
      <c r="AR1381" s="15"/>
      <c r="AS1381" s="15"/>
      <c r="AT1381" s="15"/>
      <c r="AU1381" s="15"/>
      <c r="AV1381" s="15"/>
      <c r="AW1381" s="15"/>
      <c r="AX1381" s="15"/>
      <c r="AY1381" s="15"/>
      <c r="AZ1381" s="15"/>
      <c r="BA1381" s="15"/>
      <c r="BB1381" s="15"/>
      <c r="BC1381" s="15"/>
      <c r="BD1381" s="15"/>
      <c r="BE1381" s="15"/>
      <c r="BF1381" s="15"/>
      <c r="BG1381" s="15"/>
      <c r="BH1381" s="15"/>
      <c r="BI1381" s="15"/>
      <c r="BJ1381" s="15"/>
      <c r="BK1381" s="15"/>
      <c r="BL1381" s="15"/>
      <c r="BM1381" s="15"/>
      <c r="BN1381" s="15"/>
      <c r="BO1381" s="15"/>
      <c r="BP1381" s="15"/>
      <c r="BQ1381" s="15"/>
      <c r="BR1381" s="15"/>
      <c r="BS1381" s="15"/>
      <c r="BT1381" s="15"/>
      <c r="BU1381" s="15"/>
      <c r="BV1381" s="15"/>
      <c r="BW1381" s="15"/>
      <c r="BX1381" s="15"/>
      <c r="BY1381" s="15"/>
      <c r="BZ1381" s="15"/>
      <c r="CA1381" s="15"/>
      <c r="CB1381" s="15"/>
      <c r="CC1381" s="15"/>
      <c r="CD1381" s="15"/>
      <c r="CE1381" s="15"/>
      <c r="CF1381" s="15"/>
      <c r="CG1381" s="15"/>
      <c r="CH1381" s="15"/>
      <c r="CI1381" s="15"/>
      <c r="CJ1381" s="15"/>
      <c r="CK1381" s="15"/>
      <c r="CL1381" s="15"/>
      <c r="CM1381" s="15"/>
      <c r="CN1381" s="15"/>
      <c r="CO1381" s="15"/>
      <c r="CP1381" s="15"/>
      <c r="CQ1381" s="15"/>
      <c r="CR1381" s="15"/>
      <c r="CS1381" s="15"/>
      <c r="CT1381" s="15"/>
      <c r="CU1381" s="15"/>
      <c r="CV1381" s="15"/>
      <c r="CW1381" s="15"/>
      <c r="CX1381" s="15"/>
      <c r="CY1381" s="15"/>
      <c r="CZ1381" s="15"/>
      <c r="DA1381" s="15"/>
      <c r="DB1381" s="15"/>
      <c r="DC1381" s="15"/>
      <c r="DD1381" s="15"/>
      <c r="DE1381" s="15"/>
      <c r="DF1381" s="15"/>
      <c r="DG1381" s="15"/>
      <c r="DH1381" s="15"/>
      <c r="DI1381" s="15"/>
      <c r="DJ1381" s="15"/>
      <c r="DK1381" s="15"/>
      <c r="DL1381" s="15"/>
      <c r="DM1381" s="15"/>
      <c r="DN1381" s="15"/>
      <c r="DO1381" s="15"/>
      <c r="DP1381" s="15"/>
      <c r="DQ1381" s="15"/>
      <c r="DR1381" s="15"/>
      <c r="DS1381" s="15"/>
      <c r="DT1381" s="15"/>
      <c r="DU1381" s="15"/>
      <c r="DV1381" s="15"/>
      <c r="DW1381" s="15"/>
      <c r="DX1381" s="15"/>
      <c r="DY1381" s="15"/>
      <c r="DZ1381" s="15"/>
      <c r="EA1381" s="15"/>
      <c r="EB1381" s="15"/>
      <c r="EC1381" s="15"/>
      <c r="ED1381" s="15"/>
      <c r="EE1381" s="15"/>
      <c r="EF1381" s="15"/>
      <c r="EG1381" s="15"/>
      <c r="EH1381" s="15"/>
      <c r="EI1381" s="15"/>
      <c r="EJ1381" s="15"/>
      <c r="EK1381" s="15"/>
      <c r="EL1381" s="15"/>
      <c r="EM1381" s="15"/>
      <c r="EN1381" s="15"/>
      <c r="EO1381" s="15"/>
      <c r="EP1381" s="15"/>
      <c r="EQ1381" s="15"/>
      <c r="ER1381" s="15"/>
      <c r="ES1381" s="15"/>
      <c r="ET1381" s="15"/>
      <c r="EU1381" s="15"/>
      <c r="EV1381" s="15"/>
      <c r="EW1381" s="15"/>
      <c r="EX1381" s="15"/>
      <c r="EY1381" s="15"/>
      <c r="EZ1381" s="15"/>
      <c r="FA1381" s="15"/>
      <c r="FB1381" s="15"/>
      <c r="FC1381" s="15"/>
      <c r="FD1381" s="15"/>
      <c r="FE1381" s="15"/>
      <c r="FF1381" s="15"/>
      <c r="FG1381" s="15"/>
      <c r="FH1381" s="15"/>
      <c r="FI1381" s="15"/>
      <c r="FJ1381" s="15"/>
      <c r="FK1381" s="15"/>
      <c r="FL1381" s="15"/>
      <c r="FM1381" s="15"/>
      <c r="FN1381" s="15"/>
      <c r="FO1381" s="15"/>
      <c r="FP1381" s="15"/>
      <c r="FQ1381" s="15"/>
      <c r="FR1381" s="15"/>
      <c r="FS1381" s="15"/>
      <c r="FT1381" s="15"/>
      <c r="FU1381" s="15"/>
      <c r="FV1381" s="15"/>
      <c r="FW1381" s="15"/>
      <c r="FX1381" s="15"/>
      <c r="FY1381" s="15"/>
      <c r="FZ1381" s="15"/>
      <c r="GA1381" s="15"/>
      <c r="GB1381" s="15"/>
      <c r="GC1381" s="15"/>
      <c r="GD1381" s="15"/>
      <c r="GE1381" s="15"/>
      <c r="GF1381" s="15"/>
      <c r="GG1381" s="15"/>
      <c r="GH1381" s="15"/>
      <c r="GI1381" s="15"/>
      <c r="GJ1381" s="15"/>
      <c r="GK1381" s="15"/>
      <c r="GL1381" s="15"/>
      <c r="GM1381" s="15"/>
      <c r="GN1381" s="15"/>
      <c r="GO1381" s="15"/>
      <c r="GP1381" s="15"/>
      <c r="GQ1381" s="15"/>
      <c r="GR1381" s="15"/>
      <c r="GS1381" s="15"/>
      <c r="GT1381" s="15"/>
      <c r="GU1381" s="15"/>
      <c r="GV1381" s="15"/>
      <c r="GW1381" s="15"/>
      <c r="GX1381" s="15"/>
      <c r="GY1381" s="15"/>
    </row>
    <row r="1382" spans="1:207" s="118" customFormat="1" ht="30" customHeight="1" x14ac:dyDescent="0.25">
      <c r="A1382" s="331">
        <v>986</v>
      </c>
      <c r="B1382" s="245" t="s">
        <v>1523</v>
      </c>
      <c r="C1382" s="47">
        <v>1967</v>
      </c>
      <c r="D1382" s="241" t="s">
        <v>201</v>
      </c>
      <c r="E1382" s="241" t="s">
        <v>20</v>
      </c>
      <c r="F1382" s="247">
        <v>2</v>
      </c>
      <c r="G1382" s="247">
        <v>2</v>
      </c>
      <c r="H1382" s="39">
        <f>SUM(I1382:J1382)</f>
        <v>632</v>
      </c>
      <c r="I1382" s="39">
        <v>0</v>
      </c>
      <c r="J1382" s="39">
        <v>632</v>
      </c>
      <c r="K1382" s="257">
        <f t="shared" si="391"/>
        <v>3727750</v>
      </c>
      <c r="L1382" s="185">
        <v>0</v>
      </c>
      <c r="M1382" s="185">
        <v>0</v>
      </c>
      <c r="N1382" s="185">
        <v>0</v>
      </c>
      <c r="O1382" s="39">
        <f>'[1]Прод. прилож (2)'!$D$1614</f>
        <v>3727750</v>
      </c>
      <c r="P1382" s="249">
        <f>K1382/H1382</f>
        <v>5898.3386075949365</v>
      </c>
      <c r="Q1382" s="41">
        <v>9673</v>
      </c>
      <c r="R1382" s="57" t="s">
        <v>93</v>
      </c>
      <c r="S1382" s="46"/>
      <c r="T1382" s="15"/>
      <c r="U1382" s="15"/>
      <c r="V1382" s="15"/>
      <c r="W1382" s="15"/>
      <c r="X1382" s="15"/>
      <c r="Y1382" s="15"/>
      <c r="Z1382" s="15"/>
      <c r="AA1382" s="15"/>
      <c r="AB1382" s="15"/>
      <c r="AC1382" s="15"/>
      <c r="AD1382" s="15"/>
      <c r="AE1382" s="15"/>
      <c r="AF1382" s="15"/>
      <c r="AG1382" s="15"/>
      <c r="AH1382" s="15"/>
      <c r="AI1382" s="15"/>
      <c r="AJ1382" s="15"/>
      <c r="AK1382" s="15"/>
      <c r="AL1382" s="15"/>
      <c r="AM1382" s="15"/>
      <c r="AN1382" s="15"/>
      <c r="AO1382" s="15"/>
      <c r="AP1382" s="15"/>
      <c r="AQ1382" s="15"/>
      <c r="AR1382" s="15"/>
      <c r="AS1382" s="15"/>
      <c r="AT1382" s="15"/>
      <c r="AU1382" s="15"/>
      <c r="AV1382" s="15"/>
      <c r="AW1382" s="15"/>
      <c r="AX1382" s="15"/>
      <c r="AY1382" s="15"/>
      <c r="AZ1382" s="15"/>
      <c r="BA1382" s="15"/>
      <c r="BB1382" s="15"/>
      <c r="BC1382" s="15"/>
      <c r="BD1382" s="15"/>
      <c r="BE1382" s="15"/>
      <c r="BF1382" s="15"/>
      <c r="BG1382" s="15"/>
      <c r="BH1382" s="15"/>
      <c r="BI1382" s="15"/>
      <c r="BJ1382" s="15"/>
      <c r="BK1382" s="15"/>
      <c r="BL1382" s="15"/>
      <c r="BM1382" s="15"/>
      <c r="BN1382" s="15"/>
      <c r="BO1382" s="15"/>
      <c r="BP1382" s="15"/>
      <c r="BQ1382" s="15"/>
      <c r="BR1382" s="15"/>
      <c r="BS1382" s="15"/>
      <c r="BT1382" s="15"/>
      <c r="BU1382" s="15"/>
      <c r="BV1382" s="15"/>
      <c r="BW1382" s="15"/>
      <c r="BX1382" s="15"/>
      <c r="BY1382" s="15"/>
      <c r="BZ1382" s="15"/>
      <c r="CA1382" s="15"/>
      <c r="CB1382" s="15"/>
      <c r="CC1382" s="15"/>
      <c r="CD1382" s="15"/>
      <c r="CE1382" s="15"/>
      <c r="CF1382" s="15"/>
      <c r="CG1382" s="15"/>
      <c r="CH1382" s="15"/>
      <c r="CI1382" s="15"/>
      <c r="CJ1382" s="15"/>
      <c r="CK1382" s="15"/>
      <c r="CL1382" s="15"/>
      <c r="CM1382" s="15"/>
      <c r="CN1382" s="15"/>
      <c r="CO1382" s="15"/>
      <c r="CP1382" s="15"/>
      <c r="CQ1382" s="15"/>
      <c r="CR1382" s="15"/>
      <c r="CS1382" s="15"/>
      <c r="CT1382" s="15"/>
      <c r="CU1382" s="15"/>
      <c r="CV1382" s="15"/>
      <c r="CW1382" s="15"/>
      <c r="CX1382" s="15"/>
      <c r="CY1382" s="15"/>
      <c r="CZ1382" s="15"/>
      <c r="DA1382" s="15"/>
      <c r="DB1382" s="15"/>
      <c r="DC1382" s="15"/>
      <c r="DD1382" s="15"/>
      <c r="DE1382" s="15"/>
      <c r="DF1382" s="15"/>
      <c r="DG1382" s="15"/>
      <c r="DH1382" s="15"/>
      <c r="DI1382" s="15"/>
      <c r="DJ1382" s="15"/>
      <c r="DK1382" s="15"/>
      <c r="DL1382" s="15"/>
      <c r="DM1382" s="15"/>
      <c r="DN1382" s="15"/>
      <c r="DO1382" s="15"/>
      <c r="DP1382" s="15"/>
      <c r="DQ1382" s="15"/>
      <c r="DR1382" s="15"/>
      <c r="DS1382" s="15"/>
      <c r="DT1382" s="15"/>
      <c r="DU1382" s="15"/>
      <c r="DV1382" s="15"/>
      <c r="DW1382" s="15"/>
      <c r="DX1382" s="15"/>
      <c r="DY1382" s="15"/>
      <c r="DZ1382" s="15"/>
      <c r="EA1382" s="15"/>
      <c r="EB1382" s="15"/>
      <c r="EC1382" s="15"/>
      <c r="ED1382" s="15"/>
      <c r="EE1382" s="15"/>
      <c r="EF1382" s="15"/>
      <c r="EG1382" s="15"/>
      <c r="EH1382" s="15"/>
      <c r="EI1382" s="15"/>
      <c r="EJ1382" s="15"/>
      <c r="EK1382" s="15"/>
      <c r="EL1382" s="15"/>
      <c r="EM1382" s="15"/>
      <c r="EN1382" s="15"/>
      <c r="EO1382" s="15"/>
      <c r="EP1382" s="15"/>
      <c r="EQ1382" s="15"/>
      <c r="ER1382" s="15"/>
      <c r="ES1382" s="15"/>
      <c r="ET1382" s="15"/>
      <c r="EU1382" s="15"/>
      <c r="EV1382" s="15"/>
      <c r="EW1382" s="15"/>
      <c r="EX1382" s="15"/>
      <c r="EY1382" s="15"/>
      <c r="EZ1382" s="15"/>
      <c r="FA1382" s="15"/>
      <c r="FB1382" s="15"/>
      <c r="FC1382" s="15"/>
      <c r="FD1382" s="15"/>
      <c r="FE1382" s="15"/>
      <c r="FF1382" s="15"/>
      <c r="FG1382" s="15"/>
      <c r="FH1382" s="15"/>
      <c r="FI1382" s="15"/>
      <c r="FJ1382" s="15"/>
      <c r="FK1382" s="15"/>
      <c r="FL1382" s="15"/>
      <c r="FM1382" s="15"/>
      <c r="FN1382" s="15"/>
      <c r="FO1382" s="15"/>
      <c r="FP1382" s="15"/>
      <c r="FQ1382" s="15"/>
      <c r="FR1382" s="15"/>
      <c r="FS1382" s="15"/>
      <c r="FT1382" s="15"/>
      <c r="FU1382" s="15"/>
      <c r="FV1382" s="15"/>
      <c r="FW1382" s="15"/>
      <c r="FX1382" s="15"/>
      <c r="FY1382" s="15"/>
      <c r="FZ1382" s="15"/>
      <c r="GA1382" s="15"/>
      <c r="GB1382" s="15"/>
      <c r="GC1382" s="15"/>
      <c r="GD1382" s="15"/>
      <c r="GE1382" s="15"/>
      <c r="GF1382" s="15"/>
      <c r="GG1382" s="15"/>
      <c r="GH1382" s="15"/>
      <c r="GI1382" s="15"/>
      <c r="GJ1382" s="15"/>
      <c r="GK1382" s="15"/>
      <c r="GL1382" s="15"/>
      <c r="GM1382" s="15"/>
      <c r="GN1382" s="15"/>
      <c r="GO1382" s="15"/>
      <c r="GP1382" s="15"/>
      <c r="GQ1382" s="15"/>
      <c r="GR1382" s="15"/>
      <c r="GS1382" s="15"/>
      <c r="GT1382" s="15"/>
      <c r="GU1382" s="15"/>
      <c r="GV1382" s="15"/>
      <c r="GW1382" s="15"/>
      <c r="GX1382" s="15"/>
      <c r="GY1382" s="15"/>
    </row>
    <row r="1383" spans="1:207" s="15" customFormat="1" ht="30" customHeight="1" x14ac:dyDescent="0.25">
      <c r="A1383" s="331">
        <v>987</v>
      </c>
      <c r="B1383" s="245" t="s">
        <v>650</v>
      </c>
      <c r="C1383" s="47">
        <v>1966</v>
      </c>
      <c r="D1383" s="241" t="s">
        <v>201</v>
      </c>
      <c r="E1383" s="247" t="s">
        <v>20</v>
      </c>
      <c r="F1383" s="247">
        <v>2</v>
      </c>
      <c r="G1383" s="247">
        <v>2</v>
      </c>
      <c r="H1383" s="39">
        <v>685.5</v>
      </c>
      <c r="I1383" s="39">
        <v>0</v>
      </c>
      <c r="J1383" s="39">
        <v>631.5</v>
      </c>
      <c r="K1383" s="257">
        <f t="shared" si="391"/>
        <v>50000</v>
      </c>
      <c r="L1383" s="249">
        <v>0</v>
      </c>
      <c r="M1383" s="249">
        <v>0</v>
      </c>
      <c r="N1383" s="249">
        <v>0</v>
      </c>
      <c r="O1383" s="39">
        <f>'[1]Прод. прилож (2)'!$D$1615</f>
        <v>50000</v>
      </c>
      <c r="P1383" s="249">
        <f t="shared" si="411"/>
        <v>72.939460247994163</v>
      </c>
      <c r="Q1383" s="41">
        <v>9673</v>
      </c>
      <c r="R1383" s="57" t="s">
        <v>93</v>
      </c>
      <c r="S1383" s="46"/>
    </row>
    <row r="1384" spans="1:207" s="15" customFormat="1" ht="30" customHeight="1" x14ac:dyDescent="0.25">
      <c r="A1384" s="383">
        <v>988</v>
      </c>
      <c r="B1384" s="370" t="s">
        <v>1026</v>
      </c>
      <c r="C1384" s="403">
        <v>1960</v>
      </c>
      <c r="D1384" s="374" t="s">
        <v>201</v>
      </c>
      <c r="E1384" s="378" t="s">
        <v>20</v>
      </c>
      <c r="F1384" s="413">
        <v>2</v>
      </c>
      <c r="G1384" s="413">
        <v>1</v>
      </c>
      <c r="H1384" s="415">
        <v>295.39999999999998</v>
      </c>
      <c r="I1384" s="417">
        <v>0</v>
      </c>
      <c r="J1384" s="415">
        <v>270.2</v>
      </c>
      <c r="K1384" s="257">
        <f t="shared" si="391"/>
        <v>18287.27</v>
      </c>
      <c r="L1384" s="249">
        <v>0</v>
      </c>
      <c r="M1384" s="249">
        <v>0</v>
      </c>
      <c r="N1384" s="249">
        <v>0</v>
      </c>
      <c r="O1384" s="39">
        <f>'[1]Прод. прилож (2)'!$D$963</f>
        <v>18287.27</v>
      </c>
      <c r="P1384" s="249">
        <f t="shared" si="411"/>
        <v>61.906804333107658</v>
      </c>
      <c r="Q1384" s="41">
        <v>9673</v>
      </c>
      <c r="R1384" s="57" t="s">
        <v>92</v>
      </c>
      <c r="S1384" s="46"/>
    </row>
    <row r="1385" spans="1:207" s="15" customFormat="1" ht="30" customHeight="1" x14ac:dyDescent="0.25">
      <c r="A1385" s="384"/>
      <c r="B1385" s="371"/>
      <c r="C1385" s="404"/>
      <c r="D1385" s="375"/>
      <c r="E1385" s="379"/>
      <c r="F1385" s="414"/>
      <c r="G1385" s="414"/>
      <c r="H1385" s="416"/>
      <c r="I1385" s="418"/>
      <c r="J1385" s="416"/>
      <c r="K1385" s="257">
        <f t="shared" si="391"/>
        <v>4278000</v>
      </c>
      <c r="L1385" s="185">
        <v>0</v>
      </c>
      <c r="M1385" s="185">
        <v>0</v>
      </c>
      <c r="N1385" s="185">
        <v>0</v>
      </c>
      <c r="O1385" s="39">
        <f>'[1]Прод. прилож (2)'!$D$1618</f>
        <v>4278000</v>
      </c>
      <c r="P1385" s="249">
        <f>K1385/H1384</f>
        <v>14482.058226134057</v>
      </c>
      <c r="Q1385" s="41">
        <v>9673</v>
      </c>
      <c r="R1385" s="57" t="s">
        <v>93</v>
      </c>
      <c r="S1385" s="46"/>
    </row>
    <row r="1386" spans="1:207" s="15" customFormat="1" ht="30" customHeight="1" x14ac:dyDescent="0.25">
      <c r="A1386" s="171">
        <v>989</v>
      </c>
      <c r="B1386" s="201" t="s">
        <v>1524</v>
      </c>
      <c r="C1386" s="47">
        <v>1960</v>
      </c>
      <c r="D1386" s="241" t="s">
        <v>201</v>
      </c>
      <c r="E1386" s="247" t="s">
        <v>20</v>
      </c>
      <c r="F1386" s="26">
        <v>2</v>
      </c>
      <c r="G1386" s="26">
        <v>2</v>
      </c>
      <c r="H1386" s="39">
        <v>1306.3900000000001</v>
      </c>
      <c r="I1386" s="124">
        <v>0</v>
      </c>
      <c r="J1386" s="39">
        <v>1006.3</v>
      </c>
      <c r="K1386" s="257">
        <f t="shared" si="391"/>
        <v>878811.44</v>
      </c>
      <c r="L1386" s="185">
        <v>0</v>
      </c>
      <c r="M1386" s="185">
        <v>0</v>
      </c>
      <c r="N1386" s="185">
        <v>0</v>
      </c>
      <c r="O1386" s="39">
        <f>'[1]Прод. прилож (2)'!$D$1619</f>
        <v>878811.44</v>
      </c>
      <c r="P1386" s="249">
        <f>K1386/H1386</f>
        <v>672.70220990668929</v>
      </c>
      <c r="Q1386" s="41">
        <v>9673</v>
      </c>
      <c r="R1386" s="57" t="s">
        <v>93</v>
      </c>
      <c r="S1386" s="46"/>
    </row>
    <row r="1387" spans="1:207" s="15" customFormat="1" ht="30" customHeight="1" x14ac:dyDescent="0.25">
      <c r="A1387" s="383">
        <v>990</v>
      </c>
      <c r="B1387" s="370" t="s">
        <v>651</v>
      </c>
      <c r="C1387" s="403">
        <v>1963</v>
      </c>
      <c r="D1387" s="374" t="s">
        <v>201</v>
      </c>
      <c r="E1387" s="403" t="s">
        <v>20</v>
      </c>
      <c r="F1387" s="413">
        <v>4</v>
      </c>
      <c r="G1387" s="413">
        <v>3</v>
      </c>
      <c r="H1387" s="415">
        <f>I1387+J1387</f>
        <v>2032.48</v>
      </c>
      <c r="I1387" s="417">
        <v>0</v>
      </c>
      <c r="J1387" s="415">
        <v>2032.48</v>
      </c>
      <c r="K1387" s="257">
        <f t="shared" ref="K1387:K1388" si="412">SUM(L1387:O1387)</f>
        <v>70892</v>
      </c>
      <c r="L1387" s="249">
        <v>0</v>
      </c>
      <c r="M1387" s="249">
        <v>0</v>
      </c>
      <c r="N1387" s="249">
        <v>0</v>
      </c>
      <c r="O1387" s="39">
        <f>'[1]Прод. прилож (2)'!$D$964</f>
        <v>70892</v>
      </c>
      <c r="P1387" s="249">
        <f t="shared" ref="P1387" si="413">K1387/H1387</f>
        <v>34.879556010391248</v>
      </c>
      <c r="Q1387" s="41">
        <v>9673</v>
      </c>
      <c r="R1387" s="57" t="s">
        <v>92</v>
      </c>
      <c r="S1387" s="46"/>
    </row>
    <row r="1388" spans="1:207" s="15" customFormat="1" ht="30" customHeight="1" x14ac:dyDescent="0.25">
      <c r="A1388" s="384"/>
      <c r="B1388" s="371"/>
      <c r="C1388" s="404"/>
      <c r="D1388" s="375"/>
      <c r="E1388" s="404"/>
      <c r="F1388" s="414"/>
      <c r="G1388" s="414"/>
      <c r="H1388" s="416"/>
      <c r="I1388" s="418"/>
      <c r="J1388" s="416"/>
      <c r="K1388" s="257">
        <f t="shared" si="412"/>
        <v>7634912.5</v>
      </c>
      <c r="L1388" s="185">
        <v>0</v>
      </c>
      <c r="M1388" s="185">
        <v>0</v>
      </c>
      <c r="N1388" s="185">
        <v>0</v>
      </c>
      <c r="O1388" s="39">
        <f>'[1]Прод. прилож (2)'!$D$1620</f>
        <v>7634912.5</v>
      </c>
      <c r="P1388" s="249">
        <f>K1388/H1387</f>
        <v>3756.4514779973233</v>
      </c>
      <c r="Q1388" s="41">
        <v>9673</v>
      </c>
      <c r="R1388" s="57" t="s">
        <v>93</v>
      </c>
      <c r="S1388" s="46"/>
    </row>
    <row r="1389" spans="1:207" s="15" customFormat="1" ht="30" customHeight="1" x14ac:dyDescent="0.25">
      <c r="A1389" s="331">
        <v>991</v>
      </c>
      <c r="B1389" s="317" t="s">
        <v>1376</v>
      </c>
      <c r="C1389" s="47">
        <v>1963</v>
      </c>
      <c r="D1389" s="308" t="s">
        <v>201</v>
      </c>
      <c r="E1389" s="47" t="s">
        <v>20</v>
      </c>
      <c r="F1389" s="26">
        <v>4</v>
      </c>
      <c r="G1389" s="26">
        <v>3</v>
      </c>
      <c r="H1389" s="39">
        <f>I1389+J1389</f>
        <v>2032.48</v>
      </c>
      <c r="I1389" s="124">
        <v>0</v>
      </c>
      <c r="J1389" s="39">
        <v>2032.48</v>
      </c>
      <c r="K1389" s="321">
        <f t="shared" si="391"/>
        <v>3820590.72</v>
      </c>
      <c r="L1389" s="324">
        <v>0</v>
      </c>
      <c r="M1389" s="324">
        <v>0</v>
      </c>
      <c r="N1389" s="324">
        <v>0</v>
      </c>
      <c r="O1389" s="39">
        <f>'[1]Прод. прилож (2)'!$D$965</f>
        <v>3820590.72</v>
      </c>
      <c r="P1389" s="324">
        <f t="shared" si="411"/>
        <v>1879.7679288357083</v>
      </c>
      <c r="Q1389" s="41">
        <v>9673</v>
      </c>
      <c r="R1389" s="57" t="s">
        <v>92</v>
      </c>
    </row>
    <row r="1390" spans="1:207" s="15" customFormat="1" ht="30" customHeight="1" x14ac:dyDescent="0.25">
      <c r="A1390" s="383">
        <v>992</v>
      </c>
      <c r="B1390" s="370" t="s">
        <v>652</v>
      </c>
      <c r="C1390" s="403">
        <v>1962</v>
      </c>
      <c r="D1390" s="374" t="s">
        <v>201</v>
      </c>
      <c r="E1390" s="403" t="s">
        <v>20</v>
      </c>
      <c r="F1390" s="413">
        <v>2</v>
      </c>
      <c r="G1390" s="413">
        <v>2</v>
      </c>
      <c r="H1390" s="415">
        <f>I1390+J1390</f>
        <v>534.12</v>
      </c>
      <c r="I1390" s="417">
        <v>0</v>
      </c>
      <c r="J1390" s="415">
        <v>534.12</v>
      </c>
      <c r="K1390" s="257">
        <f t="shared" si="391"/>
        <v>31803.94</v>
      </c>
      <c r="L1390" s="249">
        <v>0</v>
      </c>
      <c r="M1390" s="249">
        <v>0</v>
      </c>
      <c r="N1390" s="249">
        <v>0</v>
      </c>
      <c r="O1390" s="39">
        <f>'[1]Прод. прилож (2)'!$D$966</f>
        <v>31803.94</v>
      </c>
      <c r="P1390" s="249">
        <f t="shared" si="411"/>
        <v>59.544559275069268</v>
      </c>
      <c r="Q1390" s="41">
        <v>9673</v>
      </c>
      <c r="R1390" s="57" t="s">
        <v>92</v>
      </c>
      <c r="S1390" s="46"/>
    </row>
    <row r="1391" spans="1:207" s="15" customFormat="1" ht="30" customHeight="1" x14ac:dyDescent="0.25">
      <c r="A1391" s="384"/>
      <c r="B1391" s="371"/>
      <c r="C1391" s="404"/>
      <c r="D1391" s="375"/>
      <c r="E1391" s="404"/>
      <c r="F1391" s="414"/>
      <c r="G1391" s="414"/>
      <c r="H1391" s="416"/>
      <c r="I1391" s="418"/>
      <c r="J1391" s="416"/>
      <c r="K1391" s="257">
        <f t="shared" si="391"/>
        <v>6900352</v>
      </c>
      <c r="L1391" s="185">
        <v>0</v>
      </c>
      <c r="M1391" s="185">
        <v>0</v>
      </c>
      <c r="N1391" s="185">
        <v>0</v>
      </c>
      <c r="O1391" s="39">
        <f>'[1]Прод. прилож (2)'!$D$1621</f>
        <v>6900352</v>
      </c>
      <c r="P1391" s="249">
        <f>K1391/H1390</f>
        <v>12919.104321126339</v>
      </c>
      <c r="Q1391" s="41">
        <v>9673</v>
      </c>
      <c r="R1391" s="57" t="s">
        <v>93</v>
      </c>
      <c r="S1391" s="46"/>
    </row>
    <row r="1392" spans="1:207" s="118" customFormat="1" ht="30" customHeight="1" x14ac:dyDescent="0.25">
      <c r="A1392" s="171">
        <v>993</v>
      </c>
      <c r="B1392" s="245" t="s">
        <v>1362</v>
      </c>
      <c r="C1392" s="47">
        <v>1955</v>
      </c>
      <c r="D1392" s="241" t="s">
        <v>201</v>
      </c>
      <c r="E1392" s="47" t="s">
        <v>20</v>
      </c>
      <c r="F1392" s="26">
        <v>3</v>
      </c>
      <c r="G1392" s="26">
        <v>2</v>
      </c>
      <c r="H1392" s="39">
        <v>2277.1799999999998</v>
      </c>
      <c r="I1392" s="124">
        <v>0</v>
      </c>
      <c r="J1392" s="39">
        <v>2007.18</v>
      </c>
      <c r="K1392" s="257">
        <f>L1392+M1392+N1392+O1392</f>
        <v>4204896.55</v>
      </c>
      <c r="L1392" s="249">
        <v>0</v>
      </c>
      <c r="M1392" s="249">
        <v>0</v>
      </c>
      <c r="N1392" s="249">
        <v>0</v>
      </c>
      <c r="O1392" s="39">
        <f>'[1]Прод. прилож (2)'!$D$967</f>
        <v>4204896.55</v>
      </c>
      <c r="P1392" s="249">
        <f t="shared" si="411"/>
        <v>1846.5367472048763</v>
      </c>
      <c r="Q1392" s="41">
        <v>9673</v>
      </c>
      <c r="R1392" s="57" t="s">
        <v>92</v>
      </c>
      <c r="S1392" s="46"/>
      <c r="T1392" s="15"/>
      <c r="U1392" s="15"/>
    </row>
    <row r="1393" spans="1:207" s="15" customFormat="1" ht="30" customHeight="1" x14ac:dyDescent="0.25">
      <c r="A1393" s="383">
        <v>994</v>
      </c>
      <c r="B1393" s="370" t="s">
        <v>653</v>
      </c>
      <c r="C1393" s="378">
        <v>1944</v>
      </c>
      <c r="D1393" s="378" t="s">
        <v>201</v>
      </c>
      <c r="E1393" s="378" t="s">
        <v>20</v>
      </c>
      <c r="F1393" s="394">
        <v>2</v>
      </c>
      <c r="G1393" s="394">
        <v>1</v>
      </c>
      <c r="H1393" s="405">
        <v>634.9</v>
      </c>
      <c r="I1393" s="407">
        <v>600.9</v>
      </c>
      <c r="J1393" s="415">
        <v>342.9</v>
      </c>
      <c r="K1393" s="41">
        <f t="shared" si="391"/>
        <v>3433161.99</v>
      </c>
      <c r="L1393" s="41">
        <v>0</v>
      </c>
      <c r="M1393" s="41">
        <v>0</v>
      </c>
      <c r="N1393" s="41">
        <v>0</v>
      </c>
      <c r="O1393" s="249">
        <f>'[1]Прод. прилож (2)'!$D$968</f>
        <v>3433161.99</v>
      </c>
      <c r="P1393" s="41">
        <f>O1393/H1393</f>
        <v>5407.405874940936</v>
      </c>
      <c r="Q1393" s="41">
        <v>9673</v>
      </c>
      <c r="R1393" s="251" t="s">
        <v>92</v>
      </c>
      <c r="S1393" s="90"/>
      <c r="T1393" s="87"/>
      <c r="U1393" s="87"/>
      <c r="V1393" s="87"/>
      <c r="W1393" s="87"/>
      <c r="X1393" s="87"/>
      <c r="Y1393" s="87"/>
      <c r="Z1393" s="87"/>
      <c r="AA1393" s="87"/>
      <c r="AB1393" s="87"/>
      <c r="AC1393" s="87"/>
      <c r="AD1393" s="87"/>
      <c r="AE1393" s="87"/>
      <c r="AF1393" s="87"/>
      <c r="AG1393" s="87"/>
      <c r="AH1393" s="87"/>
      <c r="AI1393" s="87"/>
      <c r="AJ1393" s="87"/>
      <c r="AK1393" s="87"/>
      <c r="AL1393" s="87"/>
      <c r="AM1393" s="87"/>
      <c r="AN1393" s="87"/>
      <c r="AO1393" s="87"/>
      <c r="AP1393" s="87"/>
      <c r="AQ1393" s="87"/>
      <c r="AR1393" s="87"/>
      <c r="AS1393" s="87"/>
      <c r="AT1393" s="87"/>
      <c r="AU1393" s="87"/>
      <c r="AV1393" s="87"/>
      <c r="AW1393" s="87"/>
      <c r="AX1393" s="87"/>
      <c r="AY1393" s="87"/>
      <c r="AZ1393" s="87"/>
      <c r="BA1393" s="87"/>
      <c r="BB1393" s="87"/>
      <c r="BC1393" s="87"/>
      <c r="BD1393" s="87"/>
      <c r="BE1393" s="87"/>
      <c r="BF1393" s="87"/>
      <c r="BG1393" s="87"/>
      <c r="BH1393" s="87"/>
      <c r="BI1393" s="87"/>
      <c r="BJ1393" s="87"/>
      <c r="BK1393" s="87"/>
      <c r="BL1393" s="87"/>
      <c r="BM1393" s="87"/>
      <c r="BN1393" s="87"/>
      <c r="BO1393" s="87"/>
      <c r="BP1393" s="87"/>
      <c r="BQ1393" s="87"/>
      <c r="BR1393" s="87"/>
      <c r="BS1393" s="87"/>
      <c r="BT1393" s="87"/>
      <c r="BU1393" s="87"/>
      <c r="BV1393" s="87"/>
      <c r="BW1393" s="87"/>
      <c r="BX1393" s="87"/>
      <c r="BY1393" s="87"/>
      <c r="BZ1393" s="87"/>
      <c r="CA1393" s="87"/>
      <c r="CB1393" s="87"/>
      <c r="CC1393" s="87"/>
      <c r="CD1393" s="87"/>
      <c r="CE1393" s="87"/>
      <c r="CF1393" s="87"/>
      <c r="CG1393" s="87"/>
      <c r="CH1393" s="87"/>
      <c r="CI1393" s="87"/>
      <c r="CJ1393" s="87"/>
      <c r="CK1393" s="87"/>
      <c r="CL1393" s="87"/>
      <c r="CM1393" s="87"/>
      <c r="CN1393" s="87"/>
      <c r="CO1393" s="87"/>
      <c r="CP1393" s="87"/>
      <c r="CQ1393" s="87"/>
      <c r="CR1393" s="87"/>
      <c r="CS1393" s="87"/>
      <c r="CT1393" s="87"/>
      <c r="CU1393" s="87"/>
      <c r="CV1393" s="87"/>
      <c r="CW1393" s="87"/>
      <c r="CX1393" s="87"/>
      <c r="CY1393" s="87"/>
      <c r="CZ1393" s="87"/>
      <c r="DA1393" s="87"/>
      <c r="DB1393" s="87"/>
      <c r="DC1393" s="87"/>
      <c r="DD1393" s="87"/>
      <c r="DE1393" s="87"/>
      <c r="DF1393" s="87"/>
      <c r="DG1393" s="87"/>
      <c r="DH1393" s="87"/>
      <c r="DI1393" s="87"/>
      <c r="DJ1393" s="87"/>
      <c r="DK1393" s="87"/>
      <c r="DL1393" s="87"/>
      <c r="DM1393" s="87"/>
      <c r="DN1393" s="87"/>
      <c r="DO1393" s="87"/>
      <c r="DP1393" s="87"/>
      <c r="DQ1393" s="87"/>
      <c r="DR1393" s="87"/>
      <c r="DS1393" s="87"/>
      <c r="DT1393" s="87"/>
      <c r="DU1393" s="87"/>
      <c r="DV1393" s="87"/>
      <c r="DW1393" s="87"/>
      <c r="DX1393" s="87"/>
      <c r="DY1393" s="87"/>
      <c r="DZ1393" s="87"/>
      <c r="EA1393" s="87"/>
      <c r="EB1393" s="87"/>
      <c r="EC1393" s="87"/>
      <c r="ED1393" s="87"/>
      <c r="EE1393" s="87"/>
      <c r="EF1393" s="87"/>
      <c r="EG1393" s="87"/>
      <c r="EH1393" s="87"/>
      <c r="EI1393" s="87"/>
      <c r="EJ1393" s="87"/>
      <c r="EK1393" s="87"/>
      <c r="EL1393" s="87"/>
      <c r="EM1393" s="87"/>
      <c r="EN1393" s="87"/>
      <c r="EO1393" s="87"/>
      <c r="EP1393" s="87"/>
      <c r="EQ1393" s="87"/>
      <c r="ER1393" s="87"/>
      <c r="ES1393" s="87"/>
      <c r="ET1393" s="87"/>
      <c r="EU1393" s="87"/>
      <c r="EV1393" s="87"/>
      <c r="EW1393" s="87"/>
      <c r="EX1393" s="87"/>
      <c r="EY1393" s="87"/>
      <c r="EZ1393" s="87"/>
      <c r="FA1393" s="87"/>
      <c r="FB1393" s="87"/>
      <c r="FC1393" s="87"/>
      <c r="FD1393" s="87"/>
      <c r="FE1393" s="87"/>
      <c r="FF1393" s="87"/>
      <c r="FG1393" s="87"/>
      <c r="FH1393" s="87"/>
      <c r="FI1393" s="87"/>
      <c r="FJ1393" s="87"/>
      <c r="FK1393" s="87"/>
      <c r="FL1393" s="87"/>
      <c r="FM1393" s="87"/>
      <c r="FN1393" s="87"/>
      <c r="FO1393" s="87"/>
      <c r="FP1393" s="87"/>
      <c r="FQ1393" s="87"/>
      <c r="FR1393" s="87"/>
      <c r="FS1393" s="87"/>
      <c r="FT1393" s="87"/>
      <c r="FU1393" s="87"/>
      <c r="FV1393" s="87"/>
      <c r="FW1393" s="87"/>
      <c r="FX1393" s="87"/>
      <c r="FY1393" s="87"/>
      <c r="FZ1393" s="87"/>
      <c r="GA1393" s="87"/>
      <c r="GB1393" s="87"/>
      <c r="GC1393" s="87"/>
      <c r="GD1393" s="87"/>
      <c r="GE1393" s="87"/>
      <c r="GF1393" s="87"/>
      <c r="GG1393" s="87"/>
      <c r="GH1393" s="87"/>
      <c r="GI1393" s="87"/>
      <c r="GJ1393" s="87"/>
      <c r="GK1393" s="87"/>
      <c r="GL1393" s="87"/>
      <c r="GM1393" s="87"/>
      <c r="GN1393" s="87"/>
      <c r="GO1393" s="87"/>
      <c r="GP1393" s="87"/>
      <c r="GQ1393" s="87"/>
      <c r="GR1393" s="87"/>
      <c r="GS1393" s="87"/>
      <c r="GT1393" s="87"/>
      <c r="GU1393" s="87"/>
      <c r="GV1393" s="87"/>
      <c r="GW1393" s="87"/>
      <c r="GX1393" s="87"/>
      <c r="GY1393" s="87"/>
    </row>
    <row r="1394" spans="1:207" s="15" customFormat="1" ht="30" customHeight="1" x14ac:dyDescent="0.25">
      <c r="A1394" s="384"/>
      <c r="B1394" s="371"/>
      <c r="C1394" s="379"/>
      <c r="D1394" s="379"/>
      <c r="E1394" s="379"/>
      <c r="F1394" s="395"/>
      <c r="G1394" s="395"/>
      <c r="H1394" s="406"/>
      <c r="I1394" s="408"/>
      <c r="J1394" s="416"/>
      <c r="K1394" s="41">
        <f t="shared" si="391"/>
        <v>100036.25</v>
      </c>
      <c r="L1394" s="185">
        <v>0</v>
      </c>
      <c r="M1394" s="185">
        <v>0</v>
      </c>
      <c r="N1394" s="185">
        <v>0</v>
      </c>
      <c r="O1394" s="249">
        <f>'[1]Прод. прилож (2)'!$D$1616</f>
        <v>100036.25</v>
      </c>
      <c r="P1394" s="41">
        <f>K1394/H1393</f>
        <v>157.56221452197198</v>
      </c>
      <c r="Q1394" s="41">
        <v>9673</v>
      </c>
      <c r="R1394" s="251" t="s">
        <v>93</v>
      </c>
      <c r="S1394" s="90"/>
      <c r="T1394" s="87"/>
      <c r="U1394" s="87"/>
      <c r="V1394" s="87"/>
      <c r="W1394" s="87"/>
      <c r="X1394" s="87"/>
      <c r="Y1394" s="87"/>
      <c r="Z1394" s="87"/>
      <c r="AA1394" s="87"/>
      <c r="AB1394" s="87"/>
      <c r="AC1394" s="87"/>
      <c r="AD1394" s="87"/>
      <c r="AE1394" s="87"/>
      <c r="AF1394" s="87"/>
      <c r="AG1394" s="87"/>
      <c r="AH1394" s="87"/>
      <c r="AI1394" s="87"/>
      <c r="AJ1394" s="87"/>
      <c r="AK1394" s="87"/>
      <c r="AL1394" s="87"/>
      <c r="AM1394" s="87"/>
      <c r="AN1394" s="87"/>
      <c r="AO1394" s="87"/>
      <c r="AP1394" s="87"/>
      <c r="AQ1394" s="87"/>
      <c r="AR1394" s="87"/>
      <c r="AS1394" s="87"/>
      <c r="AT1394" s="87"/>
      <c r="AU1394" s="87"/>
      <c r="AV1394" s="87"/>
      <c r="AW1394" s="87"/>
      <c r="AX1394" s="87"/>
      <c r="AY1394" s="87"/>
      <c r="AZ1394" s="87"/>
      <c r="BA1394" s="87"/>
      <c r="BB1394" s="87"/>
      <c r="BC1394" s="87"/>
      <c r="BD1394" s="87"/>
      <c r="BE1394" s="87"/>
      <c r="BF1394" s="87"/>
      <c r="BG1394" s="87"/>
      <c r="BH1394" s="87"/>
      <c r="BI1394" s="87"/>
      <c r="BJ1394" s="87"/>
      <c r="BK1394" s="87"/>
      <c r="BL1394" s="87"/>
      <c r="BM1394" s="87"/>
      <c r="BN1394" s="87"/>
      <c r="BO1394" s="87"/>
      <c r="BP1394" s="87"/>
      <c r="BQ1394" s="87"/>
      <c r="BR1394" s="87"/>
      <c r="BS1394" s="87"/>
      <c r="BT1394" s="87"/>
      <c r="BU1394" s="87"/>
      <c r="BV1394" s="87"/>
      <c r="BW1394" s="87"/>
      <c r="BX1394" s="87"/>
      <c r="BY1394" s="87"/>
      <c r="BZ1394" s="87"/>
      <c r="CA1394" s="87"/>
      <c r="CB1394" s="87"/>
      <c r="CC1394" s="87"/>
      <c r="CD1394" s="87"/>
      <c r="CE1394" s="87"/>
      <c r="CF1394" s="87"/>
      <c r="CG1394" s="87"/>
      <c r="CH1394" s="87"/>
      <c r="CI1394" s="87"/>
      <c r="CJ1394" s="87"/>
      <c r="CK1394" s="87"/>
      <c r="CL1394" s="87"/>
      <c r="CM1394" s="87"/>
      <c r="CN1394" s="87"/>
      <c r="CO1394" s="87"/>
      <c r="CP1394" s="87"/>
      <c r="CQ1394" s="87"/>
      <c r="CR1394" s="87"/>
      <c r="CS1394" s="87"/>
      <c r="CT1394" s="87"/>
      <c r="CU1394" s="87"/>
      <c r="CV1394" s="87"/>
      <c r="CW1394" s="87"/>
      <c r="CX1394" s="87"/>
      <c r="CY1394" s="87"/>
      <c r="CZ1394" s="87"/>
      <c r="DA1394" s="87"/>
      <c r="DB1394" s="87"/>
      <c r="DC1394" s="87"/>
      <c r="DD1394" s="87"/>
      <c r="DE1394" s="87"/>
      <c r="DF1394" s="87"/>
      <c r="DG1394" s="87"/>
      <c r="DH1394" s="87"/>
      <c r="DI1394" s="87"/>
      <c r="DJ1394" s="87"/>
      <c r="DK1394" s="87"/>
      <c r="DL1394" s="87"/>
      <c r="DM1394" s="87"/>
      <c r="DN1394" s="87"/>
      <c r="DO1394" s="87"/>
      <c r="DP1394" s="87"/>
      <c r="DQ1394" s="87"/>
      <c r="DR1394" s="87"/>
      <c r="DS1394" s="87"/>
      <c r="DT1394" s="87"/>
      <c r="DU1394" s="87"/>
      <c r="DV1394" s="87"/>
      <c r="DW1394" s="87"/>
      <c r="DX1394" s="87"/>
      <c r="DY1394" s="87"/>
      <c r="DZ1394" s="87"/>
      <c r="EA1394" s="87"/>
      <c r="EB1394" s="87"/>
      <c r="EC1394" s="87"/>
      <c r="ED1394" s="87"/>
      <c r="EE1394" s="87"/>
      <c r="EF1394" s="87"/>
      <c r="EG1394" s="87"/>
      <c r="EH1394" s="87"/>
      <c r="EI1394" s="87"/>
      <c r="EJ1394" s="87"/>
      <c r="EK1394" s="87"/>
      <c r="EL1394" s="87"/>
      <c r="EM1394" s="87"/>
      <c r="EN1394" s="87"/>
      <c r="EO1394" s="87"/>
      <c r="EP1394" s="87"/>
      <c r="EQ1394" s="87"/>
      <c r="ER1394" s="87"/>
      <c r="ES1394" s="87"/>
      <c r="ET1394" s="87"/>
      <c r="EU1394" s="87"/>
      <c r="EV1394" s="87"/>
      <c r="EW1394" s="87"/>
      <c r="EX1394" s="87"/>
      <c r="EY1394" s="87"/>
      <c r="EZ1394" s="87"/>
      <c r="FA1394" s="87"/>
      <c r="FB1394" s="87"/>
      <c r="FC1394" s="87"/>
      <c r="FD1394" s="87"/>
      <c r="FE1394" s="87"/>
      <c r="FF1394" s="87"/>
      <c r="FG1394" s="87"/>
      <c r="FH1394" s="87"/>
      <c r="FI1394" s="87"/>
      <c r="FJ1394" s="87"/>
      <c r="FK1394" s="87"/>
      <c r="FL1394" s="87"/>
      <c r="FM1394" s="87"/>
      <c r="FN1394" s="87"/>
      <c r="FO1394" s="87"/>
      <c r="FP1394" s="87"/>
      <c r="FQ1394" s="87"/>
      <c r="FR1394" s="87"/>
      <c r="FS1394" s="87"/>
      <c r="FT1394" s="87"/>
      <c r="FU1394" s="87"/>
      <c r="FV1394" s="87"/>
      <c r="FW1394" s="87"/>
      <c r="FX1394" s="87"/>
      <c r="FY1394" s="87"/>
      <c r="FZ1394" s="87"/>
      <c r="GA1394" s="87"/>
      <c r="GB1394" s="87"/>
      <c r="GC1394" s="87"/>
      <c r="GD1394" s="87"/>
      <c r="GE1394" s="87"/>
      <c r="GF1394" s="87"/>
      <c r="GG1394" s="87"/>
      <c r="GH1394" s="87"/>
      <c r="GI1394" s="87"/>
      <c r="GJ1394" s="87"/>
      <c r="GK1394" s="87"/>
      <c r="GL1394" s="87"/>
      <c r="GM1394" s="87"/>
      <c r="GN1394" s="87"/>
      <c r="GO1394" s="87"/>
      <c r="GP1394" s="87"/>
      <c r="GQ1394" s="87"/>
      <c r="GR1394" s="87"/>
      <c r="GS1394" s="87"/>
      <c r="GT1394" s="87"/>
      <c r="GU1394" s="87"/>
      <c r="GV1394" s="87"/>
      <c r="GW1394" s="87"/>
      <c r="GX1394" s="87"/>
      <c r="GY1394" s="87"/>
    </row>
    <row r="1395" spans="1:207" s="118" customFormat="1" ht="30" customHeight="1" x14ac:dyDescent="0.25">
      <c r="A1395" s="171">
        <v>995</v>
      </c>
      <c r="B1395" s="245" t="s">
        <v>1363</v>
      </c>
      <c r="C1395" s="47">
        <v>1953</v>
      </c>
      <c r="D1395" s="241" t="s">
        <v>201</v>
      </c>
      <c r="E1395" s="47" t="s">
        <v>20</v>
      </c>
      <c r="F1395" s="26">
        <v>2</v>
      </c>
      <c r="G1395" s="26">
        <v>2</v>
      </c>
      <c r="H1395" s="39">
        <v>855.6</v>
      </c>
      <c r="I1395" s="124">
        <v>0</v>
      </c>
      <c r="J1395" s="39">
        <v>855.6</v>
      </c>
      <c r="K1395" s="257">
        <f>L1395+M1395+N1395+O1395</f>
        <v>2137094.7400000002</v>
      </c>
      <c r="L1395" s="249">
        <v>0</v>
      </c>
      <c r="M1395" s="249">
        <v>0</v>
      </c>
      <c r="N1395" s="249">
        <v>0</v>
      </c>
      <c r="O1395" s="39">
        <f>'[1]Прод. прилож (2)'!$D$969</f>
        <v>2137094.7400000002</v>
      </c>
      <c r="P1395" s="41">
        <f>O1395/H1395</f>
        <v>2497.7731884057971</v>
      </c>
      <c r="Q1395" s="41">
        <v>9673</v>
      </c>
      <c r="R1395" s="57" t="s">
        <v>92</v>
      </c>
      <c r="S1395" s="46"/>
      <c r="T1395" s="15"/>
      <c r="U1395" s="15"/>
    </row>
    <row r="1396" spans="1:207" s="15" customFormat="1" ht="30" customHeight="1" x14ac:dyDescent="0.25">
      <c r="A1396" s="171">
        <v>996</v>
      </c>
      <c r="B1396" s="245" t="s">
        <v>654</v>
      </c>
      <c r="C1396" s="47">
        <v>1966</v>
      </c>
      <c r="D1396" s="241" t="s">
        <v>201</v>
      </c>
      <c r="E1396" s="47" t="s">
        <v>20</v>
      </c>
      <c r="F1396" s="247">
        <v>5</v>
      </c>
      <c r="G1396" s="247">
        <v>2</v>
      </c>
      <c r="H1396" s="39">
        <f>I1396+J1396</f>
        <v>1602.78</v>
      </c>
      <c r="I1396" s="39">
        <v>0</v>
      </c>
      <c r="J1396" s="39">
        <v>1602.78</v>
      </c>
      <c r="K1396" s="257">
        <f t="shared" si="391"/>
        <v>50000</v>
      </c>
      <c r="L1396" s="249">
        <v>0</v>
      </c>
      <c r="M1396" s="249">
        <v>0</v>
      </c>
      <c r="N1396" s="249">
        <v>0</v>
      </c>
      <c r="O1396" s="39">
        <f>'[1]Прод. прилож (2)'!$D$1617</f>
        <v>50000</v>
      </c>
      <c r="P1396" s="249">
        <f t="shared" ref="P1396:P1403" si="414">K1396/H1396</f>
        <v>31.195797302187451</v>
      </c>
      <c r="Q1396" s="41">
        <v>9673</v>
      </c>
      <c r="R1396" s="57" t="s">
        <v>93</v>
      </c>
      <c r="S1396" s="46"/>
    </row>
    <row r="1397" spans="1:207" s="15" customFormat="1" ht="30" customHeight="1" x14ac:dyDescent="0.25">
      <c r="A1397" s="331">
        <v>997</v>
      </c>
      <c r="B1397" s="245" t="s">
        <v>655</v>
      </c>
      <c r="C1397" s="47">
        <v>1966</v>
      </c>
      <c r="D1397" s="241" t="s">
        <v>201</v>
      </c>
      <c r="E1397" s="47" t="s">
        <v>20</v>
      </c>
      <c r="F1397" s="247">
        <v>2</v>
      </c>
      <c r="G1397" s="247">
        <v>3</v>
      </c>
      <c r="H1397" s="39">
        <f>I1397+J1397</f>
        <v>484.2</v>
      </c>
      <c r="I1397" s="39">
        <v>0</v>
      </c>
      <c r="J1397" s="39">
        <v>484.2</v>
      </c>
      <c r="K1397" s="257">
        <f t="shared" si="391"/>
        <v>50000</v>
      </c>
      <c r="L1397" s="249">
        <v>0</v>
      </c>
      <c r="M1397" s="249">
        <v>0</v>
      </c>
      <c r="N1397" s="249">
        <v>0</v>
      </c>
      <c r="O1397" s="39">
        <f>'[1]Прод. прилож (2)'!$D$1622</f>
        <v>50000</v>
      </c>
      <c r="P1397" s="249">
        <f t="shared" si="414"/>
        <v>103.26311441553078</v>
      </c>
      <c r="Q1397" s="41">
        <v>9673</v>
      </c>
      <c r="R1397" s="57" t="s">
        <v>93</v>
      </c>
      <c r="S1397" s="46"/>
    </row>
    <row r="1398" spans="1:207" s="15" customFormat="1" ht="30" customHeight="1" x14ac:dyDescent="0.25">
      <c r="A1398" s="331">
        <v>998</v>
      </c>
      <c r="B1398" s="245" t="s">
        <v>656</v>
      </c>
      <c r="C1398" s="241">
        <v>1961</v>
      </c>
      <c r="D1398" s="241" t="s">
        <v>201</v>
      </c>
      <c r="E1398" s="241" t="s">
        <v>500</v>
      </c>
      <c r="F1398" s="26">
        <v>2</v>
      </c>
      <c r="G1398" s="26">
        <v>1</v>
      </c>
      <c r="H1398" s="39">
        <v>354.3</v>
      </c>
      <c r="I1398" s="124">
        <v>26</v>
      </c>
      <c r="J1398" s="39">
        <v>205.01</v>
      </c>
      <c r="K1398" s="257">
        <f t="shared" si="391"/>
        <v>3794327.38</v>
      </c>
      <c r="L1398" s="249">
        <v>0</v>
      </c>
      <c r="M1398" s="249">
        <v>0</v>
      </c>
      <c r="N1398" s="249">
        <v>0</v>
      </c>
      <c r="O1398" s="39">
        <f>'[1]Прод. прилож (2)'!$D$335</f>
        <v>3794327.38</v>
      </c>
      <c r="P1398" s="249">
        <f t="shared" si="414"/>
        <v>10709.363195032458</v>
      </c>
      <c r="Q1398" s="41">
        <v>9673</v>
      </c>
      <c r="R1398" s="57" t="s">
        <v>91</v>
      </c>
      <c r="S1398" s="147"/>
    </row>
    <row r="1399" spans="1:207" s="15" customFormat="1" ht="30" customHeight="1" x14ac:dyDescent="0.25">
      <c r="A1399" s="331">
        <v>999</v>
      </c>
      <c r="B1399" s="245" t="s">
        <v>657</v>
      </c>
      <c r="C1399" s="47">
        <v>1950</v>
      </c>
      <c r="D1399" s="241" t="s">
        <v>201</v>
      </c>
      <c r="E1399" s="47" t="s">
        <v>20</v>
      </c>
      <c r="F1399" s="26">
        <v>2</v>
      </c>
      <c r="G1399" s="26">
        <v>2</v>
      </c>
      <c r="H1399" s="39">
        <f>I1399+J1399</f>
        <v>384.35</v>
      </c>
      <c r="I1399" s="124">
        <v>0</v>
      </c>
      <c r="J1399" s="39">
        <v>384.35</v>
      </c>
      <c r="K1399" s="257">
        <f t="shared" si="391"/>
        <v>1859220.66</v>
      </c>
      <c r="L1399" s="249">
        <v>0</v>
      </c>
      <c r="M1399" s="249">
        <v>0</v>
      </c>
      <c r="N1399" s="249">
        <v>0</v>
      </c>
      <c r="O1399" s="39">
        <f>'[1]Прод. прилож (2)'!$D$336</f>
        <v>1859220.66</v>
      </c>
      <c r="P1399" s="249">
        <f t="shared" si="414"/>
        <v>4837.3114609080258</v>
      </c>
      <c r="Q1399" s="41">
        <v>9673</v>
      </c>
      <c r="R1399" s="57" t="s">
        <v>91</v>
      </c>
      <c r="S1399" s="147"/>
    </row>
    <row r="1400" spans="1:207" s="15" customFormat="1" ht="30" customHeight="1" x14ac:dyDescent="0.25">
      <c r="A1400" s="331">
        <v>1000</v>
      </c>
      <c r="B1400" s="245" t="s">
        <v>658</v>
      </c>
      <c r="C1400" s="47">
        <v>1950</v>
      </c>
      <c r="D1400" s="241" t="s">
        <v>201</v>
      </c>
      <c r="E1400" s="47" t="s">
        <v>20</v>
      </c>
      <c r="F1400" s="26">
        <v>2</v>
      </c>
      <c r="G1400" s="26">
        <v>2</v>
      </c>
      <c r="H1400" s="39">
        <f>I1400+J1400</f>
        <v>393.6</v>
      </c>
      <c r="I1400" s="124">
        <v>0</v>
      </c>
      <c r="J1400" s="39">
        <v>393.6</v>
      </c>
      <c r="K1400" s="257">
        <f t="shared" si="391"/>
        <v>1849243</v>
      </c>
      <c r="L1400" s="249">
        <v>0</v>
      </c>
      <c r="M1400" s="249">
        <v>0</v>
      </c>
      <c r="N1400" s="249">
        <v>0</v>
      </c>
      <c r="O1400" s="39">
        <f>'[1]Прод. прилож (2)'!$D$337</f>
        <v>1849243</v>
      </c>
      <c r="P1400" s="249">
        <f t="shared" si="414"/>
        <v>4698.2799796747968</v>
      </c>
      <c r="Q1400" s="41">
        <v>9673</v>
      </c>
      <c r="R1400" s="57" t="s">
        <v>91</v>
      </c>
      <c r="S1400" s="147"/>
    </row>
    <row r="1401" spans="1:207" s="15" customFormat="1" ht="30" customHeight="1" x14ac:dyDescent="0.25">
      <c r="A1401" s="383">
        <v>1001</v>
      </c>
      <c r="B1401" s="363" t="s">
        <v>659</v>
      </c>
      <c r="C1401" s="403">
        <v>1963</v>
      </c>
      <c r="D1401" s="374" t="s">
        <v>201</v>
      </c>
      <c r="E1401" s="403" t="s">
        <v>20</v>
      </c>
      <c r="F1401" s="413">
        <v>5</v>
      </c>
      <c r="G1401" s="413">
        <v>2</v>
      </c>
      <c r="H1401" s="415">
        <f>I1401+J1401</f>
        <v>1613.29</v>
      </c>
      <c r="I1401" s="417">
        <v>249.7</v>
      </c>
      <c r="J1401" s="415">
        <v>1363.59</v>
      </c>
      <c r="K1401" s="257">
        <f t="shared" si="391"/>
        <v>54559.55</v>
      </c>
      <c r="L1401" s="249">
        <v>0</v>
      </c>
      <c r="M1401" s="249">
        <v>0</v>
      </c>
      <c r="N1401" s="249">
        <v>0</v>
      </c>
      <c r="O1401" s="39">
        <f>'[1]Прод. прилож (2)'!$D$970</f>
        <v>54559.55</v>
      </c>
      <c r="P1401" s="249">
        <f t="shared" si="414"/>
        <v>33.818811249062477</v>
      </c>
      <c r="Q1401" s="41">
        <v>9673</v>
      </c>
      <c r="R1401" s="57" t="s">
        <v>92</v>
      </c>
      <c r="S1401" s="46"/>
    </row>
    <row r="1402" spans="1:207" s="15" customFormat="1" ht="30" customHeight="1" x14ac:dyDescent="0.25">
      <c r="A1402" s="384"/>
      <c r="B1402" s="364"/>
      <c r="C1402" s="404"/>
      <c r="D1402" s="375"/>
      <c r="E1402" s="404"/>
      <c r="F1402" s="414"/>
      <c r="G1402" s="414"/>
      <c r="H1402" s="416"/>
      <c r="I1402" s="418"/>
      <c r="J1402" s="416"/>
      <c r="K1402" s="257">
        <f t="shared" si="391"/>
        <v>9174743.3200000003</v>
      </c>
      <c r="L1402" s="185">
        <v>0</v>
      </c>
      <c r="M1402" s="185">
        <v>0</v>
      </c>
      <c r="N1402" s="185">
        <v>0</v>
      </c>
      <c r="O1402" s="39">
        <f>'[1]Прод. прилож (2)'!$D$1623</f>
        <v>9174743.3200000003</v>
      </c>
      <c r="P1402" s="249">
        <f>K1402/H1401</f>
        <v>5686.9771212863161</v>
      </c>
      <c r="Q1402" s="41">
        <v>9673</v>
      </c>
      <c r="R1402" s="57" t="s">
        <v>93</v>
      </c>
      <c r="S1402" s="46"/>
    </row>
    <row r="1403" spans="1:207" s="15" customFormat="1" ht="30" customHeight="1" x14ac:dyDescent="0.25">
      <c r="A1403" s="383">
        <v>1002</v>
      </c>
      <c r="B1403" s="370" t="s">
        <v>660</v>
      </c>
      <c r="C1403" s="403">
        <v>1964</v>
      </c>
      <c r="D1403" s="374" t="s">
        <v>201</v>
      </c>
      <c r="E1403" s="374" t="s">
        <v>20</v>
      </c>
      <c r="F1403" s="413">
        <v>5</v>
      </c>
      <c r="G1403" s="413">
        <v>2</v>
      </c>
      <c r="H1403" s="415">
        <f>I1403+J1403</f>
        <v>1609.6899999999998</v>
      </c>
      <c r="I1403" s="417">
        <v>85.1</v>
      </c>
      <c r="J1403" s="415">
        <v>1524.59</v>
      </c>
      <c r="K1403" s="257">
        <f t="shared" si="391"/>
        <v>54559.55</v>
      </c>
      <c r="L1403" s="249">
        <v>0</v>
      </c>
      <c r="M1403" s="249">
        <v>0</v>
      </c>
      <c r="N1403" s="249">
        <v>0</v>
      </c>
      <c r="O1403" s="39">
        <f>'[1]Прод. прилож (2)'!$D$971</f>
        <v>54559.55</v>
      </c>
      <c r="P1403" s="249">
        <f t="shared" si="414"/>
        <v>33.894445514353698</v>
      </c>
      <c r="Q1403" s="41">
        <v>9673</v>
      </c>
      <c r="R1403" s="57" t="s">
        <v>92</v>
      </c>
      <c r="S1403" s="46"/>
    </row>
    <row r="1404" spans="1:207" s="15" customFormat="1" ht="30" customHeight="1" x14ac:dyDescent="0.25">
      <c r="A1404" s="384"/>
      <c r="B1404" s="371"/>
      <c r="C1404" s="404"/>
      <c r="D1404" s="375"/>
      <c r="E1404" s="375"/>
      <c r="F1404" s="414"/>
      <c r="G1404" s="414"/>
      <c r="H1404" s="416"/>
      <c r="I1404" s="418"/>
      <c r="J1404" s="416"/>
      <c r="K1404" s="257">
        <f t="shared" si="391"/>
        <v>9202530.9199999999</v>
      </c>
      <c r="L1404" s="185">
        <v>0</v>
      </c>
      <c r="M1404" s="185">
        <v>0</v>
      </c>
      <c r="N1404" s="185">
        <v>0</v>
      </c>
      <c r="O1404" s="39">
        <f>'[1]Прод. прилож (2)'!$D$1625</f>
        <v>9202530.9199999999</v>
      </c>
      <c r="P1404" s="249">
        <f>K1404/H1403</f>
        <v>5716.9584951139668</v>
      </c>
      <c r="Q1404" s="41">
        <v>9673</v>
      </c>
      <c r="R1404" s="57" t="s">
        <v>93</v>
      </c>
      <c r="S1404" s="46"/>
    </row>
    <row r="1405" spans="1:207" s="15" customFormat="1" ht="30" customHeight="1" x14ac:dyDescent="0.25">
      <c r="A1405" s="383">
        <v>1003</v>
      </c>
      <c r="B1405" s="370" t="s">
        <v>1112</v>
      </c>
      <c r="C1405" s="378">
        <v>1950</v>
      </c>
      <c r="D1405" s="378" t="s">
        <v>201</v>
      </c>
      <c r="E1405" s="378" t="s">
        <v>20</v>
      </c>
      <c r="F1405" s="394">
        <v>4</v>
      </c>
      <c r="G1405" s="394">
        <v>5</v>
      </c>
      <c r="H1405" s="405">
        <v>4841.7</v>
      </c>
      <c r="I1405" s="407">
        <v>900</v>
      </c>
      <c r="J1405" s="415">
        <v>411.59</v>
      </c>
      <c r="K1405" s="41">
        <f t="shared" ref="K1405" si="415">SUM(L1405:O1405)</f>
        <v>12378748.5</v>
      </c>
      <c r="L1405" s="41">
        <v>0</v>
      </c>
      <c r="M1405" s="41">
        <v>0</v>
      </c>
      <c r="N1405" s="41">
        <v>0</v>
      </c>
      <c r="O1405" s="249">
        <f>'[1]Прод. прилож (2)'!$D$338</f>
        <v>12378748.5</v>
      </c>
      <c r="P1405" s="41">
        <f>K1405/H1405</f>
        <v>2556.6946527046284</v>
      </c>
      <c r="Q1405" s="41">
        <v>9673</v>
      </c>
      <c r="R1405" s="251" t="s">
        <v>91</v>
      </c>
      <c r="S1405" s="141"/>
      <c r="T1405" s="87"/>
      <c r="U1405" s="87"/>
      <c r="V1405" s="88"/>
      <c r="W1405" s="88"/>
      <c r="X1405" s="88"/>
      <c r="Y1405" s="88"/>
      <c r="Z1405" s="88"/>
      <c r="AA1405" s="88"/>
      <c r="AB1405" s="88"/>
      <c r="AC1405" s="88"/>
      <c r="AD1405" s="88"/>
      <c r="AE1405" s="88"/>
      <c r="AF1405" s="88"/>
      <c r="AG1405" s="88"/>
      <c r="AH1405" s="88"/>
      <c r="AI1405" s="88"/>
      <c r="AJ1405" s="88"/>
      <c r="AK1405" s="88"/>
      <c r="AL1405" s="88"/>
      <c r="AM1405" s="88"/>
      <c r="AN1405" s="88"/>
      <c r="AO1405" s="88"/>
      <c r="AP1405" s="88"/>
      <c r="AQ1405" s="88"/>
      <c r="AR1405" s="88"/>
      <c r="AS1405" s="88"/>
      <c r="AT1405" s="88"/>
      <c r="AU1405" s="88"/>
      <c r="AV1405" s="88"/>
      <c r="AW1405" s="88"/>
      <c r="AX1405" s="88"/>
      <c r="AY1405" s="88"/>
      <c r="AZ1405" s="88"/>
      <c r="BA1405" s="88"/>
      <c r="BB1405" s="88"/>
      <c r="BC1405" s="88"/>
      <c r="BD1405" s="88"/>
      <c r="BE1405" s="88"/>
      <c r="BF1405" s="88"/>
      <c r="BG1405" s="88"/>
      <c r="BH1405" s="88"/>
      <c r="BI1405" s="88"/>
      <c r="BJ1405" s="88"/>
      <c r="BK1405" s="88"/>
      <c r="BL1405" s="88"/>
      <c r="BM1405" s="88"/>
      <c r="BN1405" s="88"/>
      <c r="BO1405" s="88"/>
      <c r="BP1405" s="88"/>
      <c r="BQ1405" s="88"/>
      <c r="BR1405" s="88"/>
      <c r="BS1405" s="88"/>
      <c r="BT1405" s="88"/>
      <c r="BU1405" s="88"/>
      <c r="BV1405" s="88"/>
      <c r="BW1405" s="88"/>
      <c r="BX1405" s="88"/>
      <c r="BY1405" s="88"/>
      <c r="BZ1405" s="88"/>
      <c r="CA1405" s="88"/>
      <c r="CB1405" s="88"/>
      <c r="CC1405" s="88"/>
      <c r="CD1405" s="88"/>
      <c r="CE1405" s="88"/>
      <c r="CF1405" s="88"/>
      <c r="CG1405" s="88"/>
      <c r="CH1405" s="88"/>
      <c r="CI1405" s="88"/>
      <c r="CJ1405" s="88"/>
      <c r="CK1405" s="88"/>
      <c r="CL1405" s="88"/>
      <c r="CM1405" s="88"/>
      <c r="CN1405" s="88"/>
      <c r="CO1405" s="88"/>
      <c r="CP1405" s="88"/>
      <c r="CQ1405" s="88"/>
      <c r="CR1405" s="88"/>
      <c r="CS1405" s="88"/>
      <c r="CT1405" s="88"/>
      <c r="CU1405" s="88"/>
      <c r="CV1405" s="88"/>
      <c r="CW1405" s="88"/>
      <c r="CX1405" s="88"/>
      <c r="CY1405" s="88"/>
      <c r="CZ1405" s="88"/>
      <c r="DA1405" s="88"/>
      <c r="DB1405" s="88"/>
      <c r="DC1405" s="88"/>
      <c r="DD1405" s="88"/>
      <c r="DE1405" s="88"/>
      <c r="DF1405" s="88"/>
      <c r="DG1405" s="88"/>
      <c r="DH1405" s="88"/>
      <c r="DI1405" s="88"/>
      <c r="DJ1405" s="88"/>
      <c r="DK1405" s="88"/>
      <c r="DL1405" s="88"/>
      <c r="DM1405" s="88"/>
      <c r="DN1405" s="88"/>
      <c r="DO1405" s="88"/>
      <c r="DP1405" s="88"/>
      <c r="DQ1405" s="88"/>
      <c r="DR1405" s="88"/>
      <c r="DS1405" s="88"/>
      <c r="DT1405" s="88"/>
      <c r="DU1405" s="88"/>
      <c r="DV1405" s="88"/>
      <c r="DW1405" s="88"/>
      <c r="DX1405" s="88"/>
      <c r="DY1405" s="88"/>
      <c r="DZ1405" s="88"/>
      <c r="EA1405" s="88"/>
      <c r="EB1405" s="88"/>
      <c r="EC1405" s="88"/>
      <c r="ED1405" s="88"/>
      <c r="EE1405" s="88"/>
      <c r="EF1405" s="88"/>
      <c r="EG1405" s="88"/>
      <c r="EH1405" s="88"/>
      <c r="EI1405" s="88"/>
      <c r="EJ1405" s="88"/>
      <c r="EK1405" s="88"/>
      <c r="EL1405" s="88"/>
      <c r="EM1405" s="88"/>
      <c r="EN1405" s="88"/>
      <c r="EO1405" s="88"/>
      <c r="EP1405" s="88"/>
      <c r="EQ1405" s="88"/>
      <c r="ER1405" s="88"/>
      <c r="ES1405" s="88"/>
      <c r="ET1405" s="88"/>
      <c r="EU1405" s="88"/>
      <c r="EV1405" s="88"/>
      <c r="EW1405" s="88"/>
      <c r="EX1405" s="88"/>
      <c r="EY1405" s="88"/>
      <c r="EZ1405" s="88"/>
      <c r="FA1405" s="88"/>
      <c r="FB1405" s="88"/>
      <c r="FC1405" s="88"/>
      <c r="FD1405" s="88"/>
      <c r="FE1405" s="88"/>
      <c r="FF1405" s="88"/>
      <c r="FG1405" s="88"/>
      <c r="FH1405" s="88"/>
      <c r="FI1405" s="88"/>
      <c r="FJ1405" s="88"/>
      <c r="FK1405" s="88"/>
      <c r="FL1405" s="88"/>
      <c r="FM1405" s="88"/>
      <c r="FN1405" s="88"/>
      <c r="FO1405" s="88"/>
      <c r="FP1405" s="88"/>
      <c r="FQ1405" s="88"/>
      <c r="FR1405" s="88"/>
      <c r="FS1405" s="88"/>
      <c r="FT1405" s="88"/>
      <c r="FU1405" s="88"/>
      <c r="FV1405" s="88"/>
      <c r="FW1405" s="88"/>
      <c r="FX1405" s="88"/>
      <c r="FY1405" s="88"/>
      <c r="FZ1405" s="88"/>
      <c r="GA1405" s="88"/>
      <c r="GB1405" s="88"/>
      <c r="GC1405" s="88"/>
      <c r="GD1405" s="88"/>
      <c r="GE1405" s="88"/>
      <c r="GF1405" s="88"/>
      <c r="GG1405" s="88"/>
      <c r="GH1405" s="88"/>
      <c r="GI1405" s="88"/>
      <c r="GJ1405" s="88"/>
      <c r="GK1405" s="88"/>
      <c r="GL1405" s="88"/>
      <c r="GM1405" s="88"/>
      <c r="GN1405" s="88"/>
      <c r="GO1405" s="88"/>
      <c r="GP1405" s="88"/>
      <c r="GQ1405" s="88"/>
      <c r="GR1405" s="88"/>
      <c r="GS1405" s="88"/>
      <c r="GT1405" s="88"/>
      <c r="GU1405" s="88"/>
      <c r="GV1405" s="88"/>
      <c r="GW1405" s="88"/>
      <c r="GX1405" s="88"/>
      <c r="GY1405" s="88"/>
    </row>
    <row r="1406" spans="1:207" s="15" customFormat="1" ht="30" customHeight="1" x14ac:dyDescent="0.25">
      <c r="A1406" s="384"/>
      <c r="B1406" s="371"/>
      <c r="C1406" s="379"/>
      <c r="D1406" s="379"/>
      <c r="E1406" s="379"/>
      <c r="F1406" s="395"/>
      <c r="G1406" s="395"/>
      <c r="H1406" s="406"/>
      <c r="I1406" s="408"/>
      <c r="J1406" s="416"/>
      <c r="K1406" s="41">
        <f t="shared" si="391"/>
        <v>346604.95</v>
      </c>
      <c r="L1406" s="41">
        <v>0</v>
      </c>
      <c r="M1406" s="41">
        <v>0</v>
      </c>
      <c r="N1406" s="41">
        <v>0</v>
      </c>
      <c r="O1406" s="249">
        <f>'[1]Прод. прилож (2)'!$D$972</f>
        <v>346604.95</v>
      </c>
      <c r="P1406" s="41">
        <f>K1406/H1405</f>
        <v>71.587448623417401</v>
      </c>
      <c r="Q1406" s="41">
        <v>9673</v>
      </c>
      <c r="R1406" s="251" t="s">
        <v>92</v>
      </c>
      <c r="S1406" s="141"/>
      <c r="T1406" s="87"/>
      <c r="U1406" s="87"/>
      <c r="V1406" s="88"/>
      <c r="W1406" s="88"/>
      <c r="X1406" s="88"/>
      <c r="Y1406" s="88"/>
      <c r="Z1406" s="88"/>
      <c r="AA1406" s="88"/>
      <c r="AB1406" s="88"/>
      <c r="AC1406" s="88"/>
      <c r="AD1406" s="88"/>
      <c r="AE1406" s="88"/>
      <c r="AF1406" s="88"/>
      <c r="AG1406" s="88"/>
      <c r="AH1406" s="88"/>
      <c r="AI1406" s="88"/>
      <c r="AJ1406" s="88"/>
      <c r="AK1406" s="88"/>
      <c r="AL1406" s="88"/>
      <c r="AM1406" s="88"/>
      <c r="AN1406" s="88"/>
      <c r="AO1406" s="88"/>
      <c r="AP1406" s="88"/>
      <c r="AQ1406" s="88"/>
      <c r="AR1406" s="88"/>
      <c r="AS1406" s="88"/>
      <c r="AT1406" s="88"/>
      <c r="AU1406" s="88"/>
      <c r="AV1406" s="88"/>
      <c r="AW1406" s="88"/>
      <c r="AX1406" s="88"/>
      <c r="AY1406" s="88"/>
      <c r="AZ1406" s="88"/>
      <c r="BA1406" s="88"/>
      <c r="BB1406" s="88"/>
      <c r="BC1406" s="88"/>
      <c r="BD1406" s="88"/>
      <c r="BE1406" s="88"/>
      <c r="BF1406" s="88"/>
      <c r="BG1406" s="88"/>
      <c r="BH1406" s="88"/>
      <c r="BI1406" s="88"/>
      <c r="BJ1406" s="88"/>
      <c r="BK1406" s="88"/>
      <c r="BL1406" s="88"/>
      <c r="BM1406" s="88"/>
      <c r="BN1406" s="88"/>
      <c r="BO1406" s="88"/>
      <c r="BP1406" s="88"/>
      <c r="BQ1406" s="88"/>
      <c r="BR1406" s="88"/>
      <c r="BS1406" s="88"/>
      <c r="BT1406" s="88"/>
      <c r="BU1406" s="88"/>
      <c r="BV1406" s="88"/>
      <c r="BW1406" s="88"/>
      <c r="BX1406" s="88"/>
      <c r="BY1406" s="88"/>
      <c r="BZ1406" s="88"/>
      <c r="CA1406" s="88"/>
      <c r="CB1406" s="88"/>
      <c r="CC1406" s="88"/>
      <c r="CD1406" s="88"/>
      <c r="CE1406" s="88"/>
      <c r="CF1406" s="88"/>
      <c r="CG1406" s="88"/>
      <c r="CH1406" s="88"/>
      <c r="CI1406" s="88"/>
      <c r="CJ1406" s="88"/>
      <c r="CK1406" s="88"/>
      <c r="CL1406" s="88"/>
      <c r="CM1406" s="88"/>
      <c r="CN1406" s="88"/>
      <c r="CO1406" s="88"/>
      <c r="CP1406" s="88"/>
      <c r="CQ1406" s="88"/>
      <c r="CR1406" s="88"/>
      <c r="CS1406" s="88"/>
      <c r="CT1406" s="88"/>
      <c r="CU1406" s="88"/>
      <c r="CV1406" s="88"/>
      <c r="CW1406" s="88"/>
      <c r="CX1406" s="88"/>
      <c r="CY1406" s="88"/>
      <c r="CZ1406" s="88"/>
      <c r="DA1406" s="88"/>
      <c r="DB1406" s="88"/>
      <c r="DC1406" s="88"/>
      <c r="DD1406" s="88"/>
      <c r="DE1406" s="88"/>
      <c r="DF1406" s="88"/>
      <c r="DG1406" s="88"/>
      <c r="DH1406" s="88"/>
      <c r="DI1406" s="88"/>
      <c r="DJ1406" s="88"/>
      <c r="DK1406" s="88"/>
      <c r="DL1406" s="88"/>
      <c r="DM1406" s="88"/>
      <c r="DN1406" s="88"/>
      <c r="DO1406" s="88"/>
      <c r="DP1406" s="88"/>
      <c r="DQ1406" s="88"/>
      <c r="DR1406" s="88"/>
      <c r="DS1406" s="88"/>
      <c r="DT1406" s="88"/>
      <c r="DU1406" s="88"/>
      <c r="DV1406" s="88"/>
      <c r="DW1406" s="88"/>
      <c r="DX1406" s="88"/>
      <c r="DY1406" s="88"/>
      <c r="DZ1406" s="88"/>
      <c r="EA1406" s="88"/>
      <c r="EB1406" s="88"/>
      <c r="EC1406" s="88"/>
      <c r="ED1406" s="88"/>
      <c r="EE1406" s="88"/>
      <c r="EF1406" s="88"/>
      <c r="EG1406" s="88"/>
      <c r="EH1406" s="88"/>
      <c r="EI1406" s="88"/>
      <c r="EJ1406" s="88"/>
      <c r="EK1406" s="88"/>
      <c r="EL1406" s="88"/>
      <c r="EM1406" s="88"/>
      <c r="EN1406" s="88"/>
      <c r="EO1406" s="88"/>
      <c r="EP1406" s="88"/>
      <c r="EQ1406" s="88"/>
      <c r="ER1406" s="88"/>
      <c r="ES1406" s="88"/>
      <c r="ET1406" s="88"/>
      <c r="EU1406" s="88"/>
      <c r="EV1406" s="88"/>
      <c r="EW1406" s="88"/>
      <c r="EX1406" s="88"/>
      <c r="EY1406" s="88"/>
      <c r="EZ1406" s="88"/>
      <c r="FA1406" s="88"/>
      <c r="FB1406" s="88"/>
      <c r="FC1406" s="88"/>
      <c r="FD1406" s="88"/>
      <c r="FE1406" s="88"/>
      <c r="FF1406" s="88"/>
      <c r="FG1406" s="88"/>
      <c r="FH1406" s="88"/>
      <c r="FI1406" s="88"/>
      <c r="FJ1406" s="88"/>
      <c r="FK1406" s="88"/>
      <c r="FL1406" s="88"/>
      <c r="FM1406" s="88"/>
      <c r="FN1406" s="88"/>
      <c r="FO1406" s="88"/>
      <c r="FP1406" s="88"/>
      <c r="FQ1406" s="88"/>
      <c r="FR1406" s="88"/>
      <c r="FS1406" s="88"/>
      <c r="FT1406" s="88"/>
      <c r="FU1406" s="88"/>
      <c r="FV1406" s="88"/>
      <c r="FW1406" s="88"/>
      <c r="FX1406" s="88"/>
      <c r="FY1406" s="88"/>
      <c r="FZ1406" s="88"/>
      <c r="GA1406" s="88"/>
      <c r="GB1406" s="88"/>
      <c r="GC1406" s="88"/>
      <c r="GD1406" s="88"/>
      <c r="GE1406" s="88"/>
      <c r="GF1406" s="88"/>
      <c r="GG1406" s="88"/>
      <c r="GH1406" s="88"/>
      <c r="GI1406" s="88"/>
      <c r="GJ1406" s="88"/>
      <c r="GK1406" s="88"/>
      <c r="GL1406" s="88"/>
      <c r="GM1406" s="88"/>
      <c r="GN1406" s="88"/>
      <c r="GO1406" s="88"/>
      <c r="GP1406" s="88"/>
      <c r="GQ1406" s="88"/>
      <c r="GR1406" s="88"/>
      <c r="GS1406" s="88"/>
      <c r="GT1406" s="88"/>
      <c r="GU1406" s="88"/>
      <c r="GV1406" s="88"/>
      <c r="GW1406" s="88"/>
      <c r="GX1406" s="88"/>
      <c r="GY1406" s="88"/>
    </row>
    <row r="1407" spans="1:207" s="14" customFormat="1" ht="30" customHeight="1" x14ac:dyDescent="0.25">
      <c r="A1407" s="171">
        <v>1004</v>
      </c>
      <c r="B1407" s="83" t="s">
        <v>661</v>
      </c>
      <c r="C1407" s="47">
        <v>1966</v>
      </c>
      <c r="D1407" s="241" t="s">
        <v>201</v>
      </c>
      <c r="E1407" s="47" t="s">
        <v>20</v>
      </c>
      <c r="F1407" s="247">
        <v>5</v>
      </c>
      <c r="G1407" s="247">
        <v>2</v>
      </c>
      <c r="H1407" s="39">
        <f>I1407+J1407</f>
        <v>1524.9099999999999</v>
      </c>
      <c r="I1407" s="39">
        <v>62.3</v>
      </c>
      <c r="J1407" s="39">
        <v>1462.61</v>
      </c>
      <c r="K1407" s="257">
        <f t="shared" si="391"/>
        <v>50000</v>
      </c>
      <c r="L1407" s="249">
        <v>0</v>
      </c>
      <c r="M1407" s="249">
        <v>0</v>
      </c>
      <c r="N1407" s="249">
        <v>0</v>
      </c>
      <c r="O1407" s="39">
        <f>'[1]Прод. прилож (2)'!$D$1624</f>
        <v>50000</v>
      </c>
      <c r="P1407" s="249">
        <f>K1407/H1407</f>
        <v>32.788820323822392</v>
      </c>
      <c r="Q1407" s="41">
        <v>9673</v>
      </c>
      <c r="R1407" s="57" t="s">
        <v>93</v>
      </c>
      <c r="S1407" s="17"/>
      <c r="T1407" s="17"/>
    </row>
    <row r="1408" spans="1:207" s="14" customFormat="1" ht="30" customHeight="1" x14ac:dyDescent="0.25">
      <c r="A1408" s="383">
        <v>1005</v>
      </c>
      <c r="B1408" s="363" t="s">
        <v>662</v>
      </c>
      <c r="C1408" s="403">
        <v>1963</v>
      </c>
      <c r="D1408" s="374" t="s">
        <v>201</v>
      </c>
      <c r="E1408" s="403" t="s">
        <v>20</v>
      </c>
      <c r="F1408" s="413">
        <v>5</v>
      </c>
      <c r="G1408" s="413">
        <v>2</v>
      </c>
      <c r="H1408" s="415">
        <f>I1408+J1408</f>
        <v>1411.22</v>
      </c>
      <c r="I1408" s="417">
        <v>0</v>
      </c>
      <c r="J1408" s="415">
        <v>1411.22</v>
      </c>
      <c r="K1408" s="257">
        <f t="shared" si="391"/>
        <v>54559.55</v>
      </c>
      <c r="L1408" s="249">
        <v>0</v>
      </c>
      <c r="M1408" s="249">
        <v>0</v>
      </c>
      <c r="N1408" s="249">
        <v>0</v>
      </c>
      <c r="O1408" s="39">
        <f>'[1]Прод. прилож (2)'!$D$973</f>
        <v>54559.55</v>
      </c>
      <c r="P1408" s="249">
        <f>K1408/H1408</f>
        <v>38.661264721304974</v>
      </c>
      <c r="Q1408" s="41">
        <v>9673</v>
      </c>
      <c r="R1408" s="57" t="s">
        <v>92</v>
      </c>
    </row>
    <row r="1409" spans="1:207" s="14" customFormat="1" ht="30" customHeight="1" x14ac:dyDescent="0.25">
      <c r="A1409" s="384"/>
      <c r="B1409" s="364"/>
      <c r="C1409" s="404"/>
      <c r="D1409" s="375"/>
      <c r="E1409" s="404"/>
      <c r="F1409" s="414"/>
      <c r="G1409" s="414"/>
      <c r="H1409" s="416"/>
      <c r="I1409" s="418"/>
      <c r="J1409" s="416"/>
      <c r="K1409" s="257">
        <f t="shared" si="391"/>
        <v>8776360</v>
      </c>
      <c r="L1409" s="185">
        <v>0</v>
      </c>
      <c r="M1409" s="185">
        <v>0</v>
      </c>
      <c r="N1409" s="185">
        <v>0</v>
      </c>
      <c r="O1409" s="39">
        <f>'[1]Прод. прилож (2)'!$D$1626</f>
        <v>8776360</v>
      </c>
      <c r="P1409" s="249">
        <f>K1409/H1408</f>
        <v>6218.987826136251</v>
      </c>
      <c r="Q1409" s="41">
        <v>9673</v>
      </c>
      <c r="R1409" s="57" t="s">
        <v>93</v>
      </c>
    </row>
    <row r="1410" spans="1:207" s="14" customFormat="1" ht="30" customHeight="1" x14ac:dyDescent="0.25">
      <c r="A1410" s="419">
        <v>1006</v>
      </c>
      <c r="B1410" s="370" t="s">
        <v>663</v>
      </c>
      <c r="C1410" s="403">
        <v>1961</v>
      </c>
      <c r="D1410" s="374" t="s">
        <v>201</v>
      </c>
      <c r="E1410" s="403" t="s">
        <v>20</v>
      </c>
      <c r="F1410" s="413">
        <v>5</v>
      </c>
      <c r="G1410" s="413">
        <v>2</v>
      </c>
      <c r="H1410" s="415">
        <v>2293.1999999999998</v>
      </c>
      <c r="I1410" s="417">
        <v>0</v>
      </c>
      <c r="J1410" s="417">
        <v>1437.84</v>
      </c>
      <c r="K1410" s="257">
        <f t="shared" ref="K1410" si="416">SUM(L1410:O1410)</f>
        <v>14193783.26</v>
      </c>
      <c r="L1410" s="249">
        <v>0</v>
      </c>
      <c r="M1410" s="249">
        <v>0</v>
      </c>
      <c r="N1410" s="249">
        <v>0</v>
      </c>
      <c r="O1410" s="39">
        <f>'[1]Прод. прилож (2)'!$D$339</f>
        <v>14193783.26</v>
      </c>
      <c r="P1410" s="249">
        <f>K1410/H1410</f>
        <v>6189.5095325309612</v>
      </c>
      <c r="Q1410" s="41">
        <v>9673</v>
      </c>
      <c r="R1410" s="57" t="s">
        <v>91</v>
      </c>
      <c r="S1410" s="136"/>
    </row>
    <row r="1411" spans="1:207" s="14" customFormat="1" ht="30" customHeight="1" x14ac:dyDescent="0.25">
      <c r="A1411" s="420"/>
      <c r="B1411" s="371"/>
      <c r="C1411" s="404"/>
      <c r="D1411" s="375"/>
      <c r="E1411" s="404"/>
      <c r="F1411" s="414"/>
      <c r="G1411" s="414"/>
      <c r="H1411" s="416"/>
      <c r="I1411" s="418"/>
      <c r="J1411" s="418"/>
      <c r="K1411" s="257">
        <f t="shared" si="391"/>
        <v>432291.47</v>
      </c>
      <c r="L1411" s="249">
        <v>0</v>
      </c>
      <c r="M1411" s="249">
        <v>0</v>
      </c>
      <c r="N1411" s="249">
        <v>0</v>
      </c>
      <c r="O1411" s="39">
        <f>'[1]Прод. прилож (2)'!$D$974</f>
        <v>432291.47</v>
      </c>
      <c r="P1411" s="249">
        <f>K1411/H1410</f>
        <v>188.51014739229026</v>
      </c>
      <c r="Q1411" s="41">
        <v>9673</v>
      </c>
      <c r="R1411" s="57" t="s">
        <v>92</v>
      </c>
    </row>
    <row r="1412" spans="1:207" s="14" customFormat="1" ht="30" customHeight="1" x14ac:dyDescent="0.25">
      <c r="A1412" s="419">
        <v>1007</v>
      </c>
      <c r="B1412" s="370" t="s">
        <v>1034</v>
      </c>
      <c r="C1412" s="378">
        <v>1929</v>
      </c>
      <c r="D1412" s="374" t="s">
        <v>201</v>
      </c>
      <c r="E1412" s="374" t="s">
        <v>20</v>
      </c>
      <c r="F1412" s="394">
        <v>4</v>
      </c>
      <c r="G1412" s="394">
        <v>5</v>
      </c>
      <c r="H1412" s="415">
        <v>3718.3</v>
      </c>
      <c r="I1412" s="398">
        <v>1337.6</v>
      </c>
      <c r="J1412" s="415">
        <v>1978.6</v>
      </c>
      <c r="K1412" s="41">
        <f t="shared" ref="K1412" si="417">SUM(L1412:O1412)</f>
        <v>11330041.359999999</v>
      </c>
      <c r="L1412" s="41">
        <v>0</v>
      </c>
      <c r="M1412" s="41">
        <v>0</v>
      </c>
      <c r="N1412" s="41">
        <v>0</v>
      </c>
      <c r="O1412" s="249">
        <f>'[1]Прод. прилож (2)'!$D$340</f>
        <v>11330041.359999999</v>
      </c>
      <c r="P1412" s="41">
        <f>K1412/H1412</f>
        <v>3047.1025361052089</v>
      </c>
      <c r="Q1412" s="257">
        <v>9673</v>
      </c>
      <c r="R1412" s="251" t="s">
        <v>91</v>
      </c>
      <c r="S1412" s="143"/>
      <c r="T1412" s="85"/>
      <c r="U1412" s="85"/>
      <c r="V1412" s="86"/>
      <c r="W1412" s="86"/>
      <c r="X1412" s="86"/>
      <c r="Y1412" s="86"/>
      <c r="Z1412" s="86"/>
      <c r="AA1412" s="86"/>
      <c r="AB1412" s="86"/>
      <c r="AC1412" s="86"/>
      <c r="AD1412" s="86"/>
      <c r="AE1412" s="86"/>
      <c r="AF1412" s="86"/>
      <c r="AG1412" s="86"/>
      <c r="AH1412" s="86"/>
      <c r="AI1412" s="86"/>
      <c r="AJ1412" s="86"/>
      <c r="AK1412" s="86"/>
      <c r="AL1412" s="86"/>
      <c r="AM1412" s="86"/>
      <c r="AN1412" s="86"/>
      <c r="AO1412" s="86"/>
      <c r="AP1412" s="86"/>
      <c r="AQ1412" s="86"/>
      <c r="AR1412" s="86"/>
      <c r="AS1412" s="86"/>
      <c r="AT1412" s="86"/>
      <c r="AU1412" s="86"/>
      <c r="AV1412" s="86"/>
      <c r="AW1412" s="86"/>
      <c r="AX1412" s="86"/>
      <c r="AY1412" s="86"/>
      <c r="AZ1412" s="86"/>
      <c r="BA1412" s="86"/>
      <c r="BB1412" s="86"/>
      <c r="BC1412" s="86"/>
      <c r="BD1412" s="86"/>
      <c r="BE1412" s="86"/>
      <c r="BF1412" s="86"/>
      <c r="BG1412" s="86"/>
      <c r="BH1412" s="86"/>
      <c r="BI1412" s="86"/>
      <c r="BJ1412" s="86"/>
      <c r="BK1412" s="86"/>
      <c r="BL1412" s="86"/>
      <c r="BM1412" s="86"/>
      <c r="BN1412" s="86"/>
      <c r="BO1412" s="86"/>
      <c r="BP1412" s="86"/>
      <c r="BQ1412" s="86"/>
      <c r="BR1412" s="86"/>
      <c r="BS1412" s="86"/>
      <c r="BT1412" s="86"/>
      <c r="BU1412" s="86"/>
      <c r="BV1412" s="86"/>
      <c r="BW1412" s="86"/>
      <c r="BX1412" s="86"/>
      <c r="BY1412" s="86"/>
      <c r="BZ1412" s="86"/>
      <c r="CA1412" s="86"/>
      <c r="CB1412" s="86"/>
      <c r="CC1412" s="86"/>
      <c r="CD1412" s="86"/>
      <c r="CE1412" s="86"/>
      <c r="CF1412" s="86"/>
      <c r="CG1412" s="86"/>
      <c r="CH1412" s="86"/>
      <c r="CI1412" s="86"/>
      <c r="CJ1412" s="86"/>
      <c r="CK1412" s="86"/>
      <c r="CL1412" s="86"/>
      <c r="CM1412" s="86"/>
      <c r="CN1412" s="86"/>
      <c r="CO1412" s="86"/>
      <c r="CP1412" s="86"/>
      <c r="CQ1412" s="86"/>
      <c r="CR1412" s="86"/>
      <c r="CS1412" s="86"/>
      <c r="CT1412" s="86"/>
      <c r="CU1412" s="86"/>
      <c r="CV1412" s="86"/>
      <c r="CW1412" s="86"/>
      <c r="CX1412" s="86"/>
      <c r="CY1412" s="86"/>
      <c r="CZ1412" s="86"/>
      <c r="DA1412" s="86"/>
      <c r="DB1412" s="86"/>
      <c r="DC1412" s="86"/>
      <c r="DD1412" s="86"/>
      <c r="DE1412" s="86"/>
      <c r="DF1412" s="86"/>
      <c r="DG1412" s="86"/>
      <c r="DH1412" s="86"/>
      <c r="DI1412" s="86"/>
      <c r="DJ1412" s="86"/>
      <c r="DK1412" s="86"/>
      <c r="DL1412" s="86"/>
      <c r="DM1412" s="86"/>
      <c r="DN1412" s="86"/>
      <c r="DO1412" s="86"/>
      <c r="DP1412" s="86"/>
      <c r="DQ1412" s="86"/>
      <c r="DR1412" s="86"/>
      <c r="DS1412" s="86"/>
      <c r="DT1412" s="86"/>
      <c r="DU1412" s="86"/>
      <c r="DV1412" s="86"/>
      <c r="DW1412" s="86"/>
      <c r="DX1412" s="86"/>
      <c r="DY1412" s="86"/>
      <c r="DZ1412" s="86"/>
      <c r="EA1412" s="86"/>
      <c r="EB1412" s="86"/>
      <c r="EC1412" s="86"/>
      <c r="ED1412" s="86"/>
      <c r="EE1412" s="86"/>
      <c r="EF1412" s="86"/>
      <c r="EG1412" s="86"/>
      <c r="EH1412" s="86"/>
      <c r="EI1412" s="86"/>
      <c r="EJ1412" s="86"/>
      <c r="EK1412" s="86"/>
      <c r="EL1412" s="86"/>
      <c r="EM1412" s="86"/>
      <c r="EN1412" s="86"/>
      <c r="EO1412" s="86"/>
      <c r="EP1412" s="86"/>
      <c r="EQ1412" s="86"/>
      <c r="ER1412" s="86"/>
      <c r="ES1412" s="86"/>
      <c r="ET1412" s="86"/>
      <c r="EU1412" s="86"/>
      <c r="EV1412" s="86"/>
      <c r="EW1412" s="86"/>
      <c r="EX1412" s="86"/>
      <c r="EY1412" s="86"/>
      <c r="EZ1412" s="86"/>
      <c r="FA1412" s="86"/>
      <c r="FB1412" s="86"/>
      <c r="FC1412" s="86"/>
      <c r="FD1412" s="86"/>
      <c r="FE1412" s="86"/>
      <c r="FF1412" s="86"/>
      <c r="FG1412" s="86"/>
      <c r="FH1412" s="86"/>
      <c r="FI1412" s="86"/>
      <c r="FJ1412" s="86"/>
      <c r="FK1412" s="86"/>
      <c r="FL1412" s="86"/>
      <c r="FM1412" s="86"/>
      <c r="FN1412" s="86"/>
      <c r="FO1412" s="86"/>
      <c r="FP1412" s="86"/>
      <c r="FQ1412" s="86"/>
      <c r="FR1412" s="86"/>
      <c r="FS1412" s="86"/>
      <c r="FT1412" s="86"/>
      <c r="FU1412" s="86"/>
      <c r="FV1412" s="86"/>
      <c r="FW1412" s="86"/>
      <c r="FX1412" s="86"/>
      <c r="FY1412" s="86"/>
      <c r="FZ1412" s="86"/>
      <c r="GA1412" s="86"/>
      <c r="GB1412" s="86"/>
      <c r="GC1412" s="86"/>
      <c r="GD1412" s="86"/>
      <c r="GE1412" s="86"/>
      <c r="GF1412" s="86"/>
      <c r="GG1412" s="86"/>
      <c r="GH1412" s="86"/>
      <c r="GI1412" s="86"/>
      <c r="GJ1412" s="86"/>
      <c r="GK1412" s="86"/>
      <c r="GL1412" s="86"/>
      <c r="GM1412" s="86"/>
      <c r="GN1412" s="86"/>
      <c r="GO1412" s="86"/>
      <c r="GP1412" s="86"/>
      <c r="GQ1412" s="86"/>
      <c r="GR1412" s="86"/>
      <c r="GS1412" s="86"/>
      <c r="GT1412" s="86"/>
      <c r="GU1412" s="86"/>
      <c r="GV1412" s="86"/>
      <c r="GW1412" s="86"/>
      <c r="GX1412" s="86"/>
      <c r="GY1412" s="86"/>
    </row>
    <row r="1413" spans="1:207" s="14" customFormat="1" ht="30" customHeight="1" x14ac:dyDescent="0.25">
      <c r="A1413" s="420"/>
      <c r="B1413" s="371"/>
      <c r="C1413" s="379"/>
      <c r="D1413" s="375"/>
      <c r="E1413" s="375"/>
      <c r="F1413" s="395"/>
      <c r="G1413" s="395"/>
      <c r="H1413" s="416"/>
      <c r="I1413" s="399"/>
      <c r="J1413" s="416"/>
      <c r="K1413" s="41">
        <f t="shared" si="391"/>
        <v>14652704.810000002</v>
      </c>
      <c r="L1413" s="41">
        <v>0</v>
      </c>
      <c r="M1413" s="41">
        <v>0</v>
      </c>
      <c r="N1413" s="41">
        <v>0</v>
      </c>
      <c r="O1413" s="249">
        <f>'[1]Прод. прилож (2)'!$D$1627</f>
        <v>14652704.810000002</v>
      </c>
      <c r="P1413" s="41">
        <f>K1413/H1412</f>
        <v>3940.7000000000003</v>
      </c>
      <c r="Q1413" s="257">
        <v>9673</v>
      </c>
      <c r="R1413" s="251" t="s">
        <v>93</v>
      </c>
      <c r="S1413" s="85"/>
      <c r="T1413" s="85"/>
      <c r="U1413" s="85"/>
      <c r="V1413" s="86"/>
      <c r="W1413" s="86"/>
      <c r="X1413" s="86"/>
      <c r="Y1413" s="86"/>
      <c r="Z1413" s="86"/>
      <c r="AA1413" s="86"/>
      <c r="AB1413" s="86"/>
      <c r="AC1413" s="86"/>
      <c r="AD1413" s="86"/>
      <c r="AE1413" s="86"/>
      <c r="AF1413" s="86"/>
      <c r="AG1413" s="86"/>
      <c r="AH1413" s="86"/>
      <c r="AI1413" s="86"/>
      <c r="AJ1413" s="86"/>
      <c r="AK1413" s="86"/>
      <c r="AL1413" s="86"/>
      <c r="AM1413" s="86"/>
      <c r="AN1413" s="86"/>
      <c r="AO1413" s="86"/>
      <c r="AP1413" s="86"/>
      <c r="AQ1413" s="86"/>
      <c r="AR1413" s="86"/>
      <c r="AS1413" s="86"/>
      <c r="AT1413" s="86"/>
      <c r="AU1413" s="86"/>
      <c r="AV1413" s="86"/>
      <c r="AW1413" s="86"/>
      <c r="AX1413" s="86"/>
      <c r="AY1413" s="86"/>
      <c r="AZ1413" s="86"/>
      <c r="BA1413" s="86"/>
      <c r="BB1413" s="86"/>
      <c r="BC1413" s="86"/>
      <c r="BD1413" s="86"/>
      <c r="BE1413" s="86"/>
      <c r="BF1413" s="86"/>
      <c r="BG1413" s="86"/>
      <c r="BH1413" s="86"/>
      <c r="BI1413" s="86"/>
      <c r="BJ1413" s="86"/>
      <c r="BK1413" s="86"/>
      <c r="BL1413" s="86"/>
      <c r="BM1413" s="86"/>
      <c r="BN1413" s="86"/>
      <c r="BO1413" s="86"/>
      <c r="BP1413" s="86"/>
      <c r="BQ1413" s="86"/>
      <c r="BR1413" s="86"/>
      <c r="BS1413" s="86"/>
      <c r="BT1413" s="86"/>
      <c r="BU1413" s="86"/>
      <c r="BV1413" s="86"/>
      <c r="BW1413" s="86"/>
      <c r="BX1413" s="86"/>
      <c r="BY1413" s="86"/>
      <c r="BZ1413" s="86"/>
      <c r="CA1413" s="86"/>
      <c r="CB1413" s="86"/>
      <c r="CC1413" s="86"/>
      <c r="CD1413" s="86"/>
      <c r="CE1413" s="86"/>
      <c r="CF1413" s="86"/>
      <c r="CG1413" s="86"/>
      <c r="CH1413" s="86"/>
      <c r="CI1413" s="86"/>
      <c r="CJ1413" s="86"/>
      <c r="CK1413" s="86"/>
      <c r="CL1413" s="86"/>
      <c r="CM1413" s="86"/>
      <c r="CN1413" s="86"/>
      <c r="CO1413" s="86"/>
      <c r="CP1413" s="86"/>
      <c r="CQ1413" s="86"/>
      <c r="CR1413" s="86"/>
      <c r="CS1413" s="86"/>
      <c r="CT1413" s="86"/>
      <c r="CU1413" s="86"/>
      <c r="CV1413" s="86"/>
      <c r="CW1413" s="86"/>
      <c r="CX1413" s="86"/>
      <c r="CY1413" s="86"/>
      <c r="CZ1413" s="86"/>
      <c r="DA1413" s="86"/>
      <c r="DB1413" s="86"/>
      <c r="DC1413" s="86"/>
      <c r="DD1413" s="86"/>
      <c r="DE1413" s="86"/>
      <c r="DF1413" s="86"/>
      <c r="DG1413" s="86"/>
      <c r="DH1413" s="86"/>
      <c r="DI1413" s="86"/>
      <c r="DJ1413" s="86"/>
      <c r="DK1413" s="86"/>
      <c r="DL1413" s="86"/>
      <c r="DM1413" s="86"/>
      <c r="DN1413" s="86"/>
      <c r="DO1413" s="86"/>
      <c r="DP1413" s="86"/>
      <c r="DQ1413" s="86"/>
      <c r="DR1413" s="86"/>
      <c r="DS1413" s="86"/>
      <c r="DT1413" s="86"/>
      <c r="DU1413" s="86"/>
      <c r="DV1413" s="86"/>
      <c r="DW1413" s="86"/>
      <c r="DX1413" s="86"/>
      <c r="DY1413" s="86"/>
      <c r="DZ1413" s="86"/>
      <c r="EA1413" s="86"/>
      <c r="EB1413" s="86"/>
      <c r="EC1413" s="86"/>
      <c r="ED1413" s="86"/>
      <c r="EE1413" s="86"/>
      <c r="EF1413" s="86"/>
      <c r="EG1413" s="86"/>
      <c r="EH1413" s="86"/>
      <c r="EI1413" s="86"/>
      <c r="EJ1413" s="86"/>
      <c r="EK1413" s="86"/>
      <c r="EL1413" s="86"/>
      <c r="EM1413" s="86"/>
      <c r="EN1413" s="86"/>
      <c r="EO1413" s="86"/>
      <c r="EP1413" s="86"/>
      <c r="EQ1413" s="86"/>
      <c r="ER1413" s="86"/>
      <c r="ES1413" s="86"/>
      <c r="ET1413" s="86"/>
      <c r="EU1413" s="86"/>
      <c r="EV1413" s="86"/>
      <c r="EW1413" s="86"/>
      <c r="EX1413" s="86"/>
      <c r="EY1413" s="86"/>
      <c r="EZ1413" s="86"/>
      <c r="FA1413" s="86"/>
      <c r="FB1413" s="86"/>
      <c r="FC1413" s="86"/>
      <c r="FD1413" s="86"/>
      <c r="FE1413" s="86"/>
      <c r="FF1413" s="86"/>
      <c r="FG1413" s="86"/>
      <c r="FH1413" s="86"/>
      <c r="FI1413" s="86"/>
      <c r="FJ1413" s="86"/>
      <c r="FK1413" s="86"/>
      <c r="FL1413" s="86"/>
      <c r="FM1413" s="86"/>
      <c r="FN1413" s="86"/>
      <c r="FO1413" s="86"/>
      <c r="FP1413" s="86"/>
      <c r="FQ1413" s="86"/>
      <c r="FR1413" s="86"/>
      <c r="FS1413" s="86"/>
      <c r="FT1413" s="86"/>
      <c r="FU1413" s="86"/>
      <c r="FV1413" s="86"/>
      <c r="FW1413" s="86"/>
      <c r="FX1413" s="86"/>
      <c r="FY1413" s="86"/>
      <c r="FZ1413" s="86"/>
      <c r="GA1413" s="86"/>
      <c r="GB1413" s="86"/>
      <c r="GC1413" s="86"/>
      <c r="GD1413" s="86"/>
      <c r="GE1413" s="86"/>
      <c r="GF1413" s="86"/>
      <c r="GG1413" s="86"/>
      <c r="GH1413" s="86"/>
      <c r="GI1413" s="86"/>
      <c r="GJ1413" s="86"/>
      <c r="GK1413" s="86"/>
      <c r="GL1413" s="86"/>
      <c r="GM1413" s="86"/>
      <c r="GN1413" s="86"/>
      <c r="GO1413" s="86"/>
      <c r="GP1413" s="86"/>
      <c r="GQ1413" s="86"/>
      <c r="GR1413" s="86"/>
      <c r="GS1413" s="86"/>
      <c r="GT1413" s="86"/>
      <c r="GU1413" s="86"/>
      <c r="GV1413" s="86"/>
      <c r="GW1413" s="86"/>
      <c r="GX1413" s="86"/>
      <c r="GY1413" s="86"/>
    </row>
    <row r="1414" spans="1:207" s="15" customFormat="1" ht="30" customHeight="1" x14ac:dyDescent="0.25">
      <c r="A1414" s="419">
        <v>1008</v>
      </c>
      <c r="B1414" s="370" t="s">
        <v>1113</v>
      </c>
      <c r="C1414" s="378" t="s">
        <v>1095</v>
      </c>
      <c r="D1414" s="378" t="s">
        <v>201</v>
      </c>
      <c r="E1414" s="378" t="s">
        <v>20</v>
      </c>
      <c r="F1414" s="394">
        <v>4</v>
      </c>
      <c r="G1414" s="394">
        <v>4</v>
      </c>
      <c r="H1414" s="405">
        <v>3361.2</v>
      </c>
      <c r="I1414" s="398">
        <v>1000</v>
      </c>
      <c r="J1414" s="407">
        <v>320.2</v>
      </c>
      <c r="K1414" s="41">
        <f t="shared" ref="K1414" si="418">SUM(L1414:O1414)</f>
        <v>11224548.059999999</v>
      </c>
      <c r="L1414" s="41">
        <v>0</v>
      </c>
      <c r="M1414" s="41">
        <v>0</v>
      </c>
      <c r="N1414" s="41">
        <v>0</v>
      </c>
      <c r="O1414" s="249">
        <f>'[1]Прод. прилож (2)'!$D$341</f>
        <v>11224548.059999999</v>
      </c>
      <c r="P1414" s="41">
        <f>K1414/H1414</f>
        <v>3339.4466440556944</v>
      </c>
      <c r="Q1414" s="41">
        <v>9673</v>
      </c>
      <c r="R1414" s="251" t="s">
        <v>91</v>
      </c>
      <c r="S1414" s="141"/>
      <c r="T1414" s="87"/>
      <c r="U1414" s="87"/>
      <c r="V1414" s="88"/>
      <c r="W1414" s="88"/>
      <c r="X1414" s="88"/>
      <c r="Y1414" s="88"/>
      <c r="Z1414" s="88"/>
      <c r="AA1414" s="88"/>
      <c r="AB1414" s="88"/>
      <c r="AC1414" s="88"/>
      <c r="AD1414" s="88"/>
      <c r="AE1414" s="88"/>
      <c r="AF1414" s="88"/>
      <c r="AG1414" s="88"/>
      <c r="AH1414" s="88"/>
      <c r="AI1414" s="88"/>
      <c r="AJ1414" s="88"/>
      <c r="AK1414" s="88"/>
      <c r="AL1414" s="88"/>
      <c r="AM1414" s="88"/>
      <c r="AN1414" s="88"/>
      <c r="AO1414" s="88"/>
      <c r="AP1414" s="88"/>
      <c r="AQ1414" s="88"/>
      <c r="AR1414" s="88"/>
      <c r="AS1414" s="88"/>
      <c r="AT1414" s="88"/>
      <c r="AU1414" s="88"/>
      <c r="AV1414" s="88"/>
      <c r="AW1414" s="88"/>
      <c r="AX1414" s="88"/>
      <c r="AY1414" s="88"/>
      <c r="AZ1414" s="88"/>
      <c r="BA1414" s="88"/>
      <c r="BB1414" s="88"/>
      <c r="BC1414" s="88"/>
      <c r="BD1414" s="88"/>
      <c r="BE1414" s="88"/>
      <c r="BF1414" s="88"/>
      <c r="BG1414" s="88"/>
      <c r="BH1414" s="88"/>
      <c r="BI1414" s="88"/>
      <c r="BJ1414" s="88"/>
      <c r="BK1414" s="88"/>
      <c r="BL1414" s="88"/>
      <c r="BM1414" s="88"/>
      <c r="BN1414" s="88"/>
      <c r="BO1414" s="88"/>
      <c r="BP1414" s="88"/>
      <c r="BQ1414" s="88"/>
      <c r="BR1414" s="88"/>
      <c r="BS1414" s="88"/>
      <c r="BT1414" s="88"/>
      <c r="BU1414" s="88"/>
      <c r="BV1414" s="88"/>
      <c r="BW1414" s="88"/>
      <c r="BX1414" s="88"/>
      <c r="BY1414" s="88"/>
      <c r="BZ1414" s="88"/>
      <c r="CA1414" s="88"/>
      <c r="CB1414" s="88"/>
      <c r="CC1414" s="88"/>
      <c r="CD1414" s="88"/>
      <c r="CE1414" s="88"/>
      <c r="CF1414" s="88"/>
      <c r="CG1414" s="88"/>
      <c r="CH1414" s="88"/>
      <c r="CI1414" s="88"/>
      <c r="CJ1414" s="88"/>
      <c r="CK1414" s="88"/>
      <c r="CL1414" s="88"/>
      <c r="CM1414" s="88"/>
      <c r="CN1414" s="88"/>
      <c r="CO1414" s="88"/>
      <c r="CP1414" s="88"/>
      <c r="CQ1414" s="88"/>
      <c r="CR1414" s="88"/>
      <c r="CS1414" s="88"/>
      <c r="CT1414" s="88"/>
      <c r="CU1414" s="88"/>
      <c r="CV1414" s="88"/>
      <c r="CW1414" s="88"/>
      <c r="CX1414" s="88"/>
      <c r="CY1414" s="88"/>
      <c r="CZ1414" s="88"/>
      <c r="DA1414" s="88"/>
      <c r="DB1414" s="88"/>
      <c r="DC1414" s="88"/>
      <c r="DD1414" s="88"/>
      <c r="DE1414" s="88"/>
      <c r="DF1414" s="88"/>
      <c r="DG1414" s="88"/>
      <c r="DH1414" s="88"/>
      <c r="DI1414" s="88"/>
      <c r="DJ1414" s="88"/>
      <c r="DK1414" s="88"/>
      <c r="DL1414" s="88"/>
      <c r="DM1414" s="88"/>
      <c r="DN1414" s="88"/>
      <c r="DO1414" s="88"/>
      <c r="DP1414" s="88"/>
      <c r="DQ1414" s="88"/>
      <c r="DR1414" s="88"/>
      <c r="DS1414" s="88"/>
      <c r="DT1414" s="88"/>
      <c r="DU1414" s="88"/>
      <c r="DV1414" s="88"/>
      <c r="DW1414" s="88"/>
      <c r="DX1414" s="88"/>
      <c r="DY1414" s="88"/>
      <c r="DZ1414" s="88"/>
      <c r="EA1414" s="88"/>
      <c r="EB1414" s="88"/>
      <c r="EC1414" s="88"/>
      <c r="ED1414" s="88"/>
      <c r="EE1414" s="88"/>
      <c r="EF1414" s="88"/>
      <c r="EG1414" s="88"/>
      <c r="EH1414" s="88"/>
      <c r="EI1414" s="88"/>
      <c r="EJ1414" s="88"/>
      <c r="EK1414" s="88"/>
      <c r="EL1414" s="88"/>
      <c r="EM1414" s="88"/>
      <c r="EN1414" s="88"/>
      <c r="EO1414" s="88"/>
      <c r="EP1414" s="88"/>
      <c r="EQ1414" s="88"/>
      <c r="ER1414" s="88"/>
      <c r="ES1414" s="88"/>
      <c r="ET1414" s="88"/>
      <c r="EU1414" s="88"/>
      <c r="EV1414" s="88"/>
      <c r="EW1414" s="88"/>
      <c r="EX1414" s="88"/>
      <c r="EY1414" s="88"/>
      <c r="EZ1414" s="88"/>
      <c r="FA1414" s="88"/>
      <c r="FB1414" s="88"/>
      <c r="FC1414" s="88"/>
      <c r="FD1414" s="88"/>
      <c r="FE1414" s="88"/>
      <c r="FF1414" s="88"/>
      <c r="FG1414" s="88"/>
      <c r="FH1414" s="88"/>
      <c r="FI1414" s="88"/>
      <c r="FJ1414" s="88"/>
      <c r="FK1414" s="88"/>
      <c r="FL1414" s="88"/>
      <c r="FM1414" s="88"/>
      <c r="FN1414" s="88"/>
      <c r="FO1414" s="88"/>
      <c r="FP1414" s="88"/>
      <c r="FQ1414" s="88"/>
      <c r="FR1414" s="88"/>
      <c r="FS1414" s="88"/>
      <c r="FT1414" s="88"/>
      <c r="FU1414" s="88"/>
      <c r="FV1414" s="88"/>
      <c r="FW1414" s="88"/>
      <c r="FX1414" s="88"/>
      <c r="FY1414" s="88"/>
      <c r="FZ1414" s="88"/>
      <c r="GA1414" s="88"/>
      <c r="GB1414" s="88"/>
      <c r="GC1414" s="88"/>
      <c r="GD1414" s="88"/>
      <c r="GE1414" s="88"/>
      <c r="GF1414" s="88"/>
      <c r="GG1414" s="88"/>
      <c r="GH1414" s="88"/>
      <c r="GI1414" s="88"/>
      <c r="GJ1414" s="88"/>
      <c r="GK1414" s="88"/>
      <c r="GL1414" s="88"/>
      <c r="GM1414" s="88"/>
      <c r="GN1414" s="88"/>
      <c r="GO1414" s="88"/>
      <c r="GP1414" s="88"/>
      <c r="GQ1414" s="88"/>
      <c r="GR1414" s="88"/>
      <c r="GS1414" s="88"/>
      <c r="GT1414" s="88"/>
      <c r="GU1414" s="88"/>
      <c r="GV1414" s="88"/>
      <c r="GW1414" s="88"/>
      <c r="GX1414" s="88"/>
      <c r="GY1414" s="88"/>
    </row>
    <row r="1415" spans="1:207" s="15" customFormat="1" ht="30" customHeight="1" x14ac:dyDescent="0.25">
      <c r="A1415" s="420"/>
      <c r="B1415" s="371"/>
      <c r="C1415" s="379"/>
      <c r="D1415" s="379"/>
      <c r="E1415" s="379"/>
      <c r="F1415" s="395"/>
      <c r="G1415" s="395"/>
      <c r="H1415" s="406"/>
      <c r="I1415" s="399"/>
      <c r="J1415" s="408"/>
      <c r="K1415" s="41">
        <f t="shared" si="391"/>
        <v>314287.34000000003</v>
      </c>
      <c r="L1415" s="41">
        <v>0</v>
      </c>
      <c r="M1415" s="41">
        <v>0</v>
      </c>
      <c r="N1415" s="41">
        <v>0</v>
      </c>
      <c r="O1415" s="249">
        <f>'[1]Прод. прилож (2)'!$D$975</f>
        <v>314287.34000000003</v>
      </c>
      <c r="P1415" s="41">
        <f>K1415/H1414</f>
        <v>93.50450434368679</v>
      </c>
      <c r="Q1415" s="41">
        <v>9673</v>
      </c>
      <c r="R1415" s="251" t="s">
        <v>92</v>
      </c>
      <c r="S1415" s="90"/>
      <c r="T1415" s="87"/>
      <c r="U1415" s="87"/>
      <c r="V1415" s="88"/>
      <c r="W1415" s="88"/>
      <c r="X1415" s="88"/>
      <c r="Y1415" s="88"/>
      <c r="Z1415" s="88"/>
      <c r="AA1415" s="88"/>
      <c r="AB1415" s="88"/>
      <c r="AC1415" s="88"/>
      <c r="AD1415" s="88"/>
      <c r="AE1415" s="88"/>
      <c r="AF1415" s="88"/>
      <c r="AG1415" s="88"/>
      <c r="AH1415" s="88"/>
      <c r="AI1415" s="88"/>
      <c r="AJ1415" s="88"/>
      <c r="AK1415" s="88"/>
      <c r="AL1415" s="88"/>
      <c r="AM1415" s="88"/>
      <c r="AN1415" s="88"/>
      <c r="AO1415" s="88"/>
      <c r="AP1415" s="88"/>
      <c r="AQ1415" s="88"/>
      <c r="AR1415" s="88"/>
      <c r="AS1415" s="88"/>
      <c r="AT1415" s="88"/>
      <c r="AU1415" s="88"/>
      <c r="AV1415" s="88"/>
      <c r="AW1415" s="88"/>
      <c r="AX1415" s="88"/>
      <c r="AY1415" s="88"/>
      <c r="AZ1415" s="88"/>
      <c r="BA1415" s="88"/>
      <c r="BB1415" s="88"/>
      <c r="BC1415" s="88"/>
      <c r="BD1415" s="88"/>
      <c r="BE1415" s="88"/>
      <c r="BF1415" s="88"/>
      <c r="BG1415" s="88"/>
      <c r="BH1415" s="88"/>
      <c r="BI1415" s="88"/>
      <c r="BJ1415" s="88"/>
      <c r="BK1415" s="88"/>
      <c r="BL1415" s="88"/>
      <c r="BM1415" s="88"/>
      <c r="BN1415" s="88"/>
      <c r="BO1415" s="88"/>
      <c r="BP1415" s="88"/>
      <c r="BQ1415" s="88"/>
      <c r="BR1415" s="88"/>
      <c r="BS1415" s="88"/>
      <c r="BT1415" s="88"/>
      <c r="BU1415" s="88"/>
      <c r="BV1415" s="88"/>
      <c r="BW1415" s="88"/>
      <c r="BX1415" s="88"/>
      <c r="BY1415" s="88"/>
      <c r="BZ1415" s="88"/>
      <c r="CA1415" s="88"/>
      <c r="CB1415" s="88"/>
      <c r="CC1415" s="88"/>
      <c r="CD1415" s="88"/>
      <c r="CE1415" s="88"/>
      <c r="CF1415" s="88"/>
      <c r="CG1415" s="88"/>
      <c r="CH1415" s="88"/>
      <c r="CI1415" s="88"/>
      <c r="CJ1415" s="88"/>
      <c r="CK1415" s="88"/>
      <c r="CL1415" s="88"/>
      <c r="CM1415" s="88"/>
      <c r="CN1415" s="88"/>
      <c r="CO1415" s="88"/>
      <c r="CP1415" s="88"/>
      <c r="CQ1415" s="88"/>
      <c r="CR1415" s="88"/>
      <c r="CS1415" s="88"/>
      <c r="CT1415" s="88"/>
      <c r="CU1415" s="88"/>
      <c r="CV1415" s="88"/>
      <c r="CW1415" s="88"/>
      <c r="CX1415" s="88"/>
      <c r="CY1415" s="88"/>
      <c r="CZ1415" s="88"/>
      <c r="DA1415" s="88"/>
      <c r="DB1415" s="88"/>
      <c r="DC1415" s="88"/>
      <c r="DD1415" s="88"/>
      <c r="DE1415" s="88"/>
      <c r="DF1415" s="88"/>
      <c r="DG1415" s="88"/>
      <c r="DH1415" s="88"/>
      <c r="DI1415" s="88"/>
      <c r="DJ1415" s="88"/>
      <c r="DK1415" s="88"/>
      <c r="DL1415" s="88"/>
      <c r="DM1415" s="88"/>
      <c r="DN1415" s="88"/>
      <c r="DO1415" s="88"/>
      <c r="DP1415" s="88"/>
      <c r="DQ1415" s="88"/>
      <c r="DR1415" s="88"/>
      <c r="DS1415" s="88"/>
      <c r="DT1415" s="88"/>
      <c r="DU1415" s="88"/>
      <c r="DV1415" s="88"/>
      <c r="DW1415" s="88"/>
      <c r="DX1415" s="88"/>
      <c r="DY1415" s="88"/>
      <c r="DZ1415" s="88"/>
      <c r="EA1415" s="88"/>
      <c r="EB1415" s="88"/>
      <c r="EC1415" s="88"/>
      <c r="ED1415" s="88"/>
      <c r="EE1415" s="88"/>
      <c r="EF1415" s="88"/>
      <c r="EG1415" s="88"/>
      <c r="EH1415" s="88"/>
      <c r="EI1415" s="88"/>
      <c r="EJ1415" s="88"/>
      <c r="EK1415" s="88"/>
      <c r="EL1415" s="88"/>
      <c r="EM1415" s="88"/>
      <c r="EN1415" s="88"/>
      <c r="EO1415" s="88"/>
      <c r="EP1415" s="88"/>
      <c r="EQ1415" s="88"/>
      <c r="ER1415" s="88"/>
      <c r="ES1415" s="88"/>
      <c r="ET1415" s="88"/>
      <c r="EU1415" s="88"/>
      <c r="EV1415" s="88"/>
      <c r="EW1415" s="88"/>
      <c r="EX1415" s="88"/>
      <c r="EY1415" s="88"/>
      <c r="EZ1415" s="88"/>
      <c r="FA1415" s="88"/>
      <c r="FB1415" s="88"/>
      <c r="FC1415" s="88"/>
      <c r="FD1415" s="88"/>
      <c r="FE1415" s="88"/>
      <c r="FF1415" s="88"/>
      <c r="FG1415" s="88"/>
      <c r="FH1415" s="88"/>
      <c r="FI1415" s="88"/>
      <c r="FJ1415" s="88"/>
      <c r="FK1415" s="88"/>
      <c r="FL1415" s="88"/>
      <c r="FM1415" s="88"/>
      <c r="FN1415" s="88"/>
      <c r="FO1415" s="88"/>
      <c r="FP1415" s="88"/>
      <c r="FQ1415" s="88"/>
      <c r="FR1415" s="88"/>
      <c r="FS1415" s="88"/>
      <c r="FT1415" s="88"/>
      <c r="FU1415" s="88"/>
      <c r="FV1415" s="88"/>
      <c r="FW1415" s="88"/>
      <c r="FX1415" s="88"/>
      <c r="FY1415" s="88"/>
      <c r="FZ1415" s="88"/>
      <c r="GA1415" s="88"/>
      <c r="GB1415" s="88"/>
      <c r="GC1415" s="88"/>
      <c r="GD1415" s="88"/>
      <c r="GE1415" s="88"/>
      <c r="GF1415" s="88"/>
      <c r="GG1415" s="88"/>
      <c r="GH1415" s="88"/>
      <c r="GI1415" s="88"/>
      <c r="GJ1415" s="88"/>
      <c r="GK1415" s="88"/>
      <c r="GL1415" s="88"/>
      <c r="GM1415" s="88"/>
      <c r="GN1415" s="88"/>
      <c r="GO1415" s="88"/>
      <c r="GP1415" s="88"/>
      <c r="GQ1415" s="88"/>
      <c r="GR1415" s="88"/>
      <c r="GS1415" s="88"/>
      <c r="GT1415" s="88"/>
      <c r="GU1415" s="88"/>
      <c r="GV1415" s="88"/>
      <c r="GW1415" s="88"/>
      <c r="GX1415" s="88"/>
      <c r="GY1415" s="88"/>
    </row>
    <row r="1416" spans="1:207" s="15" customFormat="1" ht="30" customHeight="1" x14ac:dyDescent="0.25">
      <c r="A1416" s="171">
        <v>1009</v>
      </c>
      <c r="B1416" s="245" t="s">
        <v>664</v>
      </c>
      <c r="C1416" s="47">
        <v>1961</v>
      </c>
      <c r="D1416" s="241" t="s">
        <v>201</v>
      </c>
      <c r="E1416" s="47" t="s">
        <v>20</v>
      </c>
      <c r="F1416" s="26">
        <v>5</v>
      </c>
      <c r="G1416" s="26">
        <v>4</v>
      </c>
      <c r="H1416" s="39">
        <v>4101</v>
      </c>
      <c r="I1416" s="124">
        <v>787.4</v>
      </c>
      <c r="J1416" s="39">
        <v>2554.7800000000002</v>
      </c>
      <c r="K1416" s="257">
        <f t="shared" si="391"/>
        <v>27368713.25</v>
      </c>
      <c r="L1416" s="249">
        <v>0</v>
      </c>
      <c r="M1416" s="249">
        <v>0</v>
      </c>
      <c r="N1416" s="249">
        <v>0</v>
      </c>
      <c r="O1416" s="39">
        <f>'[1]Прод. прилож (2)'!$D$342</f>
        <v>27368713.25</v>
      </c>
      <c r="P1416" s="249">
        <f>K1416/H1416</f>
        <v>6673.6681906851991</v>
      </c>
      <c r="Q1416" s="41">
        <v>9673</v>
      </c>
      <c r="R1416" s="57" t="s">
        <v>91</v>
      </c>
      <c r="S1416" s="147"/>
    </row>
    <row r="1417" spans="1:207" s="15" customFormat="1" ht="30" customHeight="1" x14ac:dyDescent="0.25">
      <c r="A1417" s="171">
        <v>1010</v>
      </c>
      <c r="B1417" s="245" t="s">
        <v>665</v>
      </c>
      <c r="C1417" s="241">
        <v>1967</v>
      </c>
      <c r="D1417" s="241" t="s">
        <v>201</v>
      </c>
      <c r="E1417" s="241" t="s">
        <v>20</v>
      </c>
      <c r="F1417" s="247">
        <v>5</v>
      </c>
      <c r="G1417" s="247">
        <v>1</v>
      </c>
      <c r="H1417" s="39">
        <f>I1417+J1417</f>
        <v>2492.65</v>
      </c>
      <c r="I1417" s="39">
        <v>202.6</v>
      </c>
      <c r="J1417" s="39">
        <v>2290.0500000000002</v>
      </c>
      <c r="K1417" s="257">
        <f t="shared" si="391"/>
        <v>50000</v>
      </c>
      <c r="L1417" s="249">
        <v>0</v>
      </c>
      <c r="M1417" s="249">
        <v>0</v>
      </c>
      <c r="N1417" s="249">
        <v>0</v>
      </c>
      <c r="O1417" s="39">
        <f>'[1]Прод. прилож (2)'!$D$1628</f>
        <v>50000</v>
      </c>
      <c r="P1417" s="249">
        <f>K1417/H1417</f>
        <v>20.058973381742323</v>
      </c>
      <c r="Q1417" s="41">
        <v>9673</v>
      </c>
      <c r="R1417" s="57" t="s">
        <v>93</v>
      </c>
      <c r="S1417" s="46"/>
    </row>
    <row r="1418" spans="1:207" s="88" customFormat="1" ht="30" customHeight="1" x14ac:dyDescent="0.25">
      <c r="A1418" s="383">
        <v>1011</v>
      </c>
      <c r="B1418" s="370" t="s">
        <v>1221</v>
      </c>
      <c r="C1418" s="378">
        <v>1941</v>
      </c>
      <c r="D1418" s="374" t="s">
        <v>201</v>
      </c>
      <c r="E1418" s="374" t="s">
        <v>20</v>
      </c>
      <c r="F1418" s="394">
        <v>3</v>
      </c>
      <c r="G1418" s="394">
        <v>1</v>
      </c>
      <c r="H1418" s="405">
        <v>2826.3</v>
      </c>
      <c r="I1418" s="407">
        <v>409.69</v>
      </c>
      <c r="J1418" s="407">
        <v>400.1</v>
      </c>
      <c r="K1418" s="257">
        <f t="shared" ref="K1418:K1423" si="419">SUM(L1418:O1418)</f>
        <v>1299061.8</v>
      </c>
      <c r="L1418" s="39">
        <v>0</v>
      </c>
      <c r="M1418" s="39">
        <v>0</v>
      </c>
      <c r="N1418" s="39">
        <v>0</v>
      </c>
      <c r="O1418" s="249">
        <f>'[1]Прод. прилож (2)'!$D$976</f>
        <v>1299061.8</v>
      </c>
      <c r="P1418" s="41">
        <f t="shared" ref="P1418:P1421" si="420">K1418/H1418</f>
        <v>459.63337225347624</v>
      </c>
      <c r="Q1418" s="257">
        <v>9673</v>
      </c>
      <c r="R1418" s="251" t="s">
        <v>92</v>
      </c>
      <c r="S1418" s="87"/>
      <c r="T1418" s="87"/>
      <c r="U1418" s="87"/>
    </row>
    <row r="1419" spans="1:207" s="88" customFormat="1" ht="30" customHeight="1" x14ac:dyDescent="0.25">
      <c r="A1419" s="384"/>
      <c r="B1419" s="371"/>
      <c r="C1419" s="379"/>
      <c r="D1419" s="375"/>
      <c r="E1419" s="375"/>
      <c r="F1419" s="395"/>
      <c r="G1419" s="395"/>
      <c r="H1419" s="406"/>
      <c r="I1419" s="408"/>
      <c r="J1419" s="408"/>
      <c r="K1419" s="257">
        <f t="shared" si="419"/>
        <v>3601008.44</v>
      </c>
      <c r="L1419" s="185">
        <v>0</v>
      </c>
      <c r="M1419" s="185">
        <v>0</v>
      </c>
      <c r="N1419" s="185">
        <v>0</v>
      </c>
      <c r="O1419" s="249">
        <f>'[1]Прод. прилож (2)'!$D$1629</f>
        <v>3601008.44</v>
      </c>
      <c r="P1419" s="41">
        <f>K1419/H1418</f>
        <v>1274.1069384000282</v>
      </c>
      <c r="Q1419" s="41">
        <v>9673</v>
      </c>
      <c r="R1419" s="251" t="s">
        <v>93</v>
      </c>
      <c r="S1419" s="87"/>
      <c r="T1419" s="87"/>
      <c r="U1419" s="87"/>
    </row>
    <row r="1420" spans="1:207" s="87" customFormat="1" ht="30" customHeight="1" x14ac:dyDescent="0.25">
      <c r="A1420" s="171">
        <v>1012</v>
      </c>
      <c r="B1420" s="245" t="s">
        <v>1222</v>
      </c>
      <c r="C1420" s="247">
        <v>1955</v>
      </c>
      <c r="D1420" s="241" t="s">
        <v>201</v>
      </c>
      <c r="E1420" s="241" t="s">
        <v>20</v>
      </c>
      <c r="F1420" s="248">
        <v>4</v>
      </c>
      <c r="G1420" s="248">
        <v>5</v>
      </c>
      <c r="H1420" s="41">
        <v>5099.6000000000004</v>
      </c>
      <c r="I1420" s="130">
        <v>596.20000000000005</v>
      </c>
      <c r="J1420" s="39">
        <v>3063.5</v>
      </c>
      <c r="K1420" s="257">
        <f t="shared" si="419"/>
        <v>48654.13</v>
      </c>
      <c r="L1420" s="39">
        <v>0</v>
      </c>
      <c r="M1420" s="39">
        <v>0</v>
      </c>
      <c r="N1420" s="39">
        <v>0</v>
      </c>
      <c r="O1420" s="249">
        <f>'[1]Прод. прилож (2)'!$D$977</f>
        <v>48654.13</v>
      </c>
      <c r="P1420" s="41">
        <f t="shared" si="420"/>
        <v>9.5407737861793063</v>
      </c>
      <c r="Q1420" s="257">
        <v>9673</v>
      </c>
      <c r="R1420" s="251" t="s">
        <v>92</v>
      </c>
    </row>
    <row r="1421" spans="1:207" s="15" customFormat="1" ht="30" customHeight="1" x14ac:dyDescent="0.25">
      <c r="A1421" s="383">
        <v>1013</v>
      </c>
      <c r="B1421" s="370" t="s">
        <v>1377</v>
      </c>
      <c r="C1421" s="378">
        <v>1947</v>
      </c>
      <c r="D1421" s="374" t="s">
        <v>201</v>
      </c>
      <c r="E1421" s="374" t="s">
        <v>20</v>
      </c>
      <c r="F1421" s="394">
        <v>3</v>
      </c>
      <c r="G1421" s="394">
        <v>1</v>
      </c>
      <c r="H1421" s="405">
        <v>935.07</v>
      </c>
      <c r="I1421" s="407">
        <v>0</v>
      </c>
      <c r="J1421" s="405">
        <v>935.07</v>
      </c>
      <c r="K1421" s="239">
        <f t="shared" si="419"/>
        <v>2941043.72</v>
      </c>
      <c r="L1421" s="185">
        <v>0</v>
      </c>
      <c r="M1421" s="185">
        <v>0</v>
      </c>
      <c r="N1421" s="185">
        <v>0</v>
      </c>
      <c r="O1421" s="216">
        <f>'[1]Прод. прилож (2)'!$D$978</f>
        <v>2941043.72</v>
      </c>
      <c r="P1421" s="41">
        <f t="shared" si="420"/>
        <v>3145.2658303656412</v>
      </c>
      <c r="Q1421" s="239">
        <v>9673</v>
      </c>
      <c r="R1421" s="212" t="s">
        <v>92</v>
      </c>
      <c r="S1421" s="90"/>
      <c r="T1421" s="87"/>
      <c r="U1421" s="87"/>
      <c r="V1421" s="88"/>
      <c r="W1421" s="88"/>
      <c r="X1421" s="88"/>
      <c r="Y1421" s="88"/>
      <c r="Z1421" s="88"/>
      <c r="AA1421" s="88"/>
      <c r="AB1421" s="88"/>
      <c r="AC1421" s="88"/>
      <c r="AD1421" s="88"/>
      <c r="AE1421" s="88"/>
      <c r="AF1421" s="88"/>
      <c r="AG1421" s="88"/>
      <c r="AH1421" s="88"/>
      <c r="AI1421" s="88"/>
      <c r="AJ1421" s="88"/>
      <c r="AK1421" s="88"/>
      <c r="AL1421" s="88"/>
      <c r="AM1421" s="88"/>
      <c r="AN1421" s="88"/>
      <c r="AO1421" s="88"/>
      <c r="AP1421" s="88"/>
      <c r="AQ1421" s="88"/>
      <c r="AR1421" s="88"/>
      <c r="AS1421" s="88"/>
      <c r="AT1421" s="88"/>
      <c r="AU1421" s="88"/>
      <c r="AV1421" s="88"/>
      <c r="AW1421" s="88"/>
      <c r="AX1421" s="88"/>
      <c r="AY1421" s="88"/>
      <c r="AZ1421" s="88"/>
      <c r="BA1421" s="88"/>
      <c r="BB1421" s="88"/>
      <c r="BC1421" s="88"/>
      <c r="BD1421" s="88"/>
      <c r="BE1421" s="88"/>
      <c r="BF1421" s="88"/>
      <c r="BG1421" s="88"/>
      <c r="BH1421" s="88"/>
      <c r="BI1421" s="88"/>
      <c r="BJ1421" s="88"/>
      <c r="BK1421" s="88"/>
      <c r="BL1421" s="88"/>
      <c r="BM1421" s="88"/>
      <c r="BN1421" s="88"/>
      <c r="BO1421" s="88"/>
      <c r="BP1421" s="88"/>
      <c r="BQ1421" s="88"/>
      <c r="BR1421" s="88"/>
      <c r="BS1421" s="88"/>
      <c r="BT1421" s="88"/>
      <c r="BU1421" s="88"/>
      <c r="BV1421" s="88"/>
      <c r="BW1421" s="88"/>
      <c r="BX1421" s="88"/>
      <c r="BY1421" s="88"/>
      <c r="BZ1421" s="88"/>
      <c r="CA1421" s="88"/>
      <c r="CB1421" s="88"/>
      <c r="CC1421" s="88"/>
      <c r="CD1421" s="88"/>
      <c r="CE1421" s="88"/>
      <c r="CF1421" s="88"/>
      <c r="CG1421" s="88"/>
      <c r="CH1421" s="88"/>
      <c r="CI1421" s="88"/>
      <c r="CJ1421" s="88"/>
      <c r="CK1421" s="88"/>
      <c r="CL1421" s="88"/>
      <c r="CM1421" s="88"/>
      <c r="CN1421" s="88"/>
      <c r="CO1421" s="88"/>
      <c r="CP1421" s="88"/>
      <c r="CQ1421" s="88"/>
      <c r="CR1421" s="88"/>
      <c r="CS1421" s="88"/>
      <c r="CT1421" s="88"/>
      <c r="CU1421" s="88"/>
      <c r="CV1421" s="88"/>
      <c r="CW1421" s="88"/>
      <c r="CX1421" s="88"/>
      <c r="CY1421" s="88"/>
      <c r="CZ1421" s="88"/>
      <c r="DA1421" s="88"/>
      <c r="DB1421" s="88"/>
      <c r="DC1421" s="88"/>
      <c r="DD1421" s="88"/>
      <c r="DE1421" s="88"/>
      <c r="DF1421" s="88"/>
      <c r="DG1421" s="88"/>
      <c r="DH1421" s="88"/>
      <c r="DI1421" s="88"/>
      <c r="DJ1421" s="88"/>
      <c r="DK1421" s="88"/>
      <c r="DL1421" s="88"/>
      <c r="DM1421" s="88"/>
      <c r="DN1421" s="88"/>
      <c r="DO1421" s="88"/>
      <c r="DP1421" s="88"/>
      <c r="DQ1421" s="88"/>
      <c r="DR1421" s="88"/>
      <c r="DS1421" s="88"/>
      <c r="DT1421" s="88"/>
      <c r="DU1421" s="88"/>
      <c r="DV1421" s="88"/>
      <c r="DW1421" s="88"/>
      <c r="DX1421" s="88"/>
      <c r="DY1421" s="88"/>
      <c r="DZ1421" s="88"/>
      <c r="EA1421" s="88"/>
      <c r="EB1421" s="88"/>
      <c r="EC1421" s="88"/>
      <c r="ED1421" s="88"/>
      <c r="EE1421" s="88"/>
      <c r="EF1421" s="88"/>
      <c r="EG1421" s="88"/>
      <c r="EH1421" s="88"/>
      <c r="EI1421" s="88"/>
      <c r="EJ1421" s="88"/>
      <c r="EK1421" s="88"/>
      <c r="EL1421" s="88"/>
      <c r="EM1421" s="88"/>
      <c r="EN1421" s="88"/>
      <c r="EO1421" s="88"/>
      <c r="EP1421" s="88"/>
      <c r="EQ1421" s="88"/>
      <c r="ER1421" s="88"/>
      <c r="ES1421" s="88"/>
      <c r="ET1421" s="88"/>
      <c r="EU1421" s="88"/>
      <c r="EV1421" s="88"/>
      <c r="EW1421" s="88"/>
      <c r="EX1421" s="88"/>
      <c r="EY1421" s="88"/>
      <c r="EZ1421" s="88"/>
      <c r="FA1421" s="88"/>
      <c r="FB1421" s="88"/>
      <c r="FC1421" s="88"/>
      <c r="FD1421" s="88"/>
      <c r="FE1421" s="88"/>
      <c r="FF1421" s="88"/>
      <c r="FG1421" s="88"/>
      <c r="FH1421" s="88"/>
      <c r="FI1421" s="88"/>
      <c r="FJ1421" s="88"/>
      <c r="FK1421" s="88"/>
      <c r="FL1421" s="88"/>
      <c r="FM1421" s="88"/>
      <c r="FN1421" s="88"/>
      <c r="FO1421" s="88"/>
      <c r="FP1421" s="88"/>
      <c r="FQ1421" s="88"/>
      <c r="FR1421" s="88"/>
      <c r="FS1421" s="88"/>
      <c r="FT1421" s="88"/>
      <c r="FU1421" s="88"/>
      <c r="FV1421" s="88"/>
      <c r="FW1421" s="88"/>
      <c r="FX1421" s="88"/>
      <c r="FY1421" s="88"/>
      <c r="FZ1421" s="88"/>
      <c r="GA1421" s="88"/>
      <c r="GB1421" s="88"/>
      <c r="GC1421" s="88"/>
      <c r="GD1421" s="88"/>
      <c r="GE1421" s="88"/>
      <c r="GF1421" s="88"/>
      <c r="GG1421" s="88"/>
      <c r="GH1421" s="88"/>
      <c r="GI1421" s="88"/>
      <c r="GJ1421" s="88"/>
      <c r="GK1421" s="88"/>
      <c r="GL1421" s="88"/>
      <c r="GM1421" s="88"/>
      <c r="GN1421" s="88"/>
      <c r="GO1421" s="88"/>
      <c r="GP1421" s="88"/>
      <c r="GQ1421" s="88"/>
      <c r="GR1421" s="88"/>
      <c r="GS1421" s="88"/>
      <c r="GT1421" s="88"/>
      <c r="GU1421" s="88"/>
      <c r="GV1421" s="88"/>
      <c r="GW1421" s="88"/>
      <c r="GX1421" s="88"/>
      <c r="GY1421" s="88"/>
    </row>
    <row r="1422" spans="1:207" s="14" customFormat="1" ht="30" customHeight="1" x14ac:dyDescent="0.25">
      <c r="A1422" s="384"/>
      <c r="B1422" s="371"/>
      <c r="C1422" s="379"/>
      <c r="D1422" s="375"/>
      <c r="E1422" s="375"/>
      <c r="F1422" s="395"/>
      <c r="G1422" s="395"/>
      <c r="H1422" s="406"/>
      <c r="I1422" s="408"/>
      <c r="J1422" s="406"/>
      <c r="K1422" s="239">
        <f t="shared" si="419"/>
        <v>2625700</v>
      </c>
      <c r="L1422" s="185">
        <v>0</v>
      </c>
      <c r="M1422" s="185">
        <v>0</v>
      </c>
      <c r="N1422" s="185">
        <v>0</v>
      </c>
      <c r="O1422" s="216">
        <f>'[1]Прод. прилож (2)'!$D$1630</f>
        <v>2625700</v>
      </c>
      <c r="P1422" s="41">
        <f>K1422/H1421</f>
        <v>2808.0250676419946</v>
      </c>
      <c r="Q1422" s="41">
        <v>9673</v>
      </c>
      <c r="R1422" s="212" t="s">
        <v>93</v>
      </c>
      <c r="S1422" s="85"/>
      <c r="T1422" s="85"/>
      <c r="U1422" s="85"/>
      <c r="V1422" s="86"/>
      <c r="W1422" s="86"/>
      <c r="X1422" s="86"/>
      <c r="Y1422" s="86"/>
      <c r="Z1422" s="86"/>
      <c r="AA1422" s="86"/>
      <c r="AB1422" s="86"/>
      <c r="AC1422" s="86"/>
      <c r="AD1422" s="86"/>
      <c r="AE1422" s="86"/>
      <c r="AF1422" s="86"/>
      <c r="AG1422" s="86"/>
      <c r="AH1422" s="86"/>
      <c r="AI1422" s="86"/>
      <c r="AJ1422" s="86"/>
      <c r="AK1422" s="86"/>
      <c r="AL1422" s="86"/>
      <c r="AM1422" s="86"/>
      <c r="AN1422" s="86"/>
      <c r="AO1422" s="86"/>
      <c r="AP1422" s="86"/>
      <c r="AQ1422" s="86"/>
      <c r="AR1422" s="86"/>
      <c r="AS1422" s="86"/>
      <c r="AT1422" s="86"/>
      <c r="AU1422" s="86"/>
      <c r="AV1422" s="86"/>
      <c r="AW1422" s="86"/>
      <c r="AX1422" s="86"/>
      <c r="AY1422" s="86"/>
      <c r="AZ1422" s="86"/>
      <c r="BA1422" s="86"/>
      <c r="BB1422" s="86"/>
      <c r="BC1422" s="86"/>
      <c r="BD1422" s="86"/>
      <c r="BE1422" s="86"/>
      <c r="BF1422" s="86"/>
      <c r="BG1422" s="86"/>
      <c r="BH1422" s="86"/>
      <c r="BI1422" s="86"/>
      <c r="BJ1422" s="86"/>
      <c r="BK1422" s="86"/>
      <c r="BL1422" s="86"/>
      <c r="BM1422" s="86"/>
      <c r="BN1422" s="86"/>
      <c r="BO1422" s="86"/>
      <c r="BP1422" s="86"/>
      <c r="BQ1422" s="86"/>
      <c r="BR1422" s="86"/>
      <c r="BS1422" s="86"/>
      <c r="BT1422" s="86"/>
      <c r="BU1422" s="86"/>
      <c r="BV1422" s="86"/>
      <c r="BW1422" s="86"/>
      <c r="BX1422" s="86"/>
      <c r="BY1422" s="86"/>
      <c r="BZ1422" s="86"/>
      <c r="CA1422" s="86"/>
      <c r="CB1422" s="86"/>
      <c r="CC1422" s="86"/>
      <c r="CD1422" s="86"/>
      <c r="CE1422" s="86"/>
      <c r="CF1422" s="86"/>
      <c r="CG1422" s="86"/>
      <c r="CH1422" s="86"/>
      <c r="CI1422" s="86"/>
      <c r="CJ1422" s="86"/>
      <c r="CK1422" s="86"/>
      <c r="CL1422" s="86"/>
      <c r="CM1422" s="86"/>
      <c r="CN1422" s="86"/>
      <c r="CO1422" s="86"/>
      <c r="CP1422" s="86"/>
      <c r="CQ1422" s="86"/>
      <c r="CR1422" s="86"/>
      <c r="CS1422" s="86"/>
      <c r="CT1422" s="86"/>
      <c r="CU1422" s="86"/>
      <c r="CV1422" s="86"/>
      <c r="CW1422" s="86"/>
      <c r="CX1422" s="86"/>
      <c r="CY1422" s="86"/>
      <c r="CZ1422" s="86"/>
      <c r="DA1422" s="86"/>
      <c r="DB1422" s="86"/>
      <c r="DC1422" s="86"/>
      <c r="DD1422" s="86"/>
      <c r="DE1422" s="86"/>
      <c r="DF1422" s="86"/>
      <c r="DG1422" s="86"/>
      <c r="DH1422" s="86"/>
      <c r="DI1422" s="86"/>
      <c r="DJ1422" s="86"/>
      <c r="DK1422" s="86"/>
      <c r="DL1422" s="86"/>
      <c r="DM1422" s="86"/>
      <c r="DN1422" s="86"/>
      <c r="DO1422" s="86"/>
      <c r="DP1422" s="86"/>
      <c r="DQ1422" s="86"/>
      <c r="DR1422" s="86"/>
      <c r="DS1422" s="86"/>
      <c r="DT1422" s="86"/>
      <c r="DU1422" s="86"/>
      <c r="DV1422" s="86"/>
      <c r="DW1422" s="86"/>
      <c r="DX1422" s="86"/>
      <c r="DY1422" s="86"/>
      <c r="DZ1422" s="86"/>
      <c r="EA1422" s="86"/>
      <c r="EB1422" s="86"/>
      <c r="EC1422" s="86"/>
      <c r="ED1422" s="86"/>
      <c r="EE1422" s="86"/>
      <c r="EF1422" s="86"/>
      <c r="EG1422" s="86"/>
      <c r="EH1422" s="86"/>
      <c r="EI1422" s="86"/>
      <c r="EJ1422" s="86"/>
      <c r="EK1422" s="86"/>
      <c r="EL1422" s="86"/>
      <c r="EM1422" s="86"/>
      <c r="EN1422" s="86"/>
      <c r="EO1422" s="86"/>
      <c r="EP1422" s="86"/>
      <c r="EQ1422" s="86"/>
      <c r="ER1422" s="86"/>
      <c r="ES1422" s="86"/>
      <c r="ET1422" s="86"/>
      <c r="EU1422" s="86"/>
      <c r="EV1422" s="86"/>
      <c r="EW1422" s="86"/>
      <c r="EX1422" s="86"/>
      <c r="EY1422" s="86"/>
      <c r="EZ1422" s="86"/>
      <c r="FA1422" s="86"/>
      <c r="FB1422" s="86"/>
      <c r="FC1422" s="86"/>
      <c r="FD1422" s="86"/>
      <c r="FE1422" s="86"/>
      <c r="FF1422" s="86"/>
      <c r="FG1422" s="86"/>
      <c r="FH1422" s="86"/>
      <c r="FI1422" s="86"/>
      <c r="FJ1422" s="86"/>
      <c r="FK1422" s="86"/>
      <c r="FL1422" s="86"/>
      <c r="FM1422" s="86"/>
      <c r="FN1422" s="86"/>
      <c r="FO1422" s="86"/>
      <c r="FP1422" s="86"/>
      <c r="FQ1422" s="86"/>
      <c r="FR1422" s="86"/>
      <c r="FS1422" s="86"/>
      <c r="FT1422" s="86"/>
      <c r="FU1422" s="86"/>
      <c r="FV1422" s="86"/>
      <c r="FW1422" s="86"/>
      <c r="FX1422" s="86"/>
      <c r="FY1422" s="86"/>
      <c r="FZ1422" s="86"/>
      <c r="GA1422" s="86"/>
      <c r="GB1422" s="86"/>
      <c r="GC1422" s="86"/>
      <c r="GD1422" s="86"/>
      <c r="GE1422" s="86"/>
      <c r="GF1422" s="86"/>
      <c r="GG1422" s="86"/>
      <c r="GH1422" s="86"/>
      <c r="GI1422" s="86"/>
      <c r="GJ1422" s="86"/>
      <c r="GK1422" s="86"/>
      <c r="GL1422" s="86"/>
      <c r="GM1422" s="86"/>
      <c r="GN1422" s="86"/>
      <c r="GO1422" s="86"/>
      <c r="GP1422" s="86"/>
      <c r="GQ1422" s="86"/>
      <c r="GR1422" s="86"/>
      <c r="GS1422" s="86"/>
      <c r="GT1422" s="86"/>
      <c r="GU1422" s="86"/>
      <c r="GV1422" s="86"/>
      <c r="GW1422" s="86"/>
      <c r="GX1422" s="86"/>
      <c r="GY1422" s="86"/>
    </row>
    <row r="1423" spans="1:207" s="14" customFormat="1" ht="30" customHeight="1" x14ac:dyDescent="0.25">
      <c r="A1423" s="171">
        <v>1014</v>
      </c>
      <c r="B1423" s="245" t="s">
        <v>1525</v>
      </c>
      <c r="C1423" s="192">
        <v>1954</v>
      </c>
      <c r="D1423" s="179" t="s">
        <v>201</v>
      </c>
      <c r="E1423" s="179" t="s">
        <v>20</v>
      </c>
      <c r="F1423" s="194">
        <v>3</v>
      </c>
      <c r="G1423" s="194">
        <v>4</v>
      </c>
      <c r="H1423" s="227">
        <v>6543.8</v>
      </c>
      <c r="I1423" s="225">
        <v>0</v>
      </c>
      <c r="J1423" s="227">
        <v>4992</v>
      </c>
      <c r="K1423" s="239">
        <f t="shared" si="419"/>
        <v>15500000</v>
      </c>
      <c r="L1423" s="185">
        <v>0</v>
      </c>
      <c r="M1423" s="185">
        <v>0</v>
      </c>
      <c r="N1423" s="185">
        <v>0</v>
      </c>
      <c r="O1423" s="216">
        <f>'[1]Прод. прилож (2)'!$D$1631</f>
        <v>15500000</v>
      </c>
      <c r="P1423" s="41">
        <f>K1423/H1423</f>
        <v>2368.6542987255111</v>
      </c>
      <c r="Q1423" s="41">
        <v>9673</v>
      </c>
      <c r="R1423" s="212" t="s">
        <v>93</v>
      </c>
      <c r="S1423" s="85"/>
      <c r="T1423" s="85"/>
      <c r="U1423" s="85"/>
      <c r="V1423" s="86"/>
      <c r="W1423" s="86"/>
      <c r="X1423" s="86"/>
      <c r="Y1423" s="86"/>
      <c r="Z1423" s="86"/>
      <c r="AA1423" s="86"/>
      <c r="AB1423" s="86"/>
      <c r="AC1423" s="86"/>
      <c r="AD1423" s="86"/>
      <c r="AE1423" s="86"/>
      <c r="AF1423" s="86"/>
      <c r="AG1423" s="86"/>
      <c r="AH1423" s="86"/>
      <c r="AI1423" s="86"/>
      <c r="AJ1423" s="86"/>
      <c r="AK1423" s="86"/>
      <c r="AL1423" s="86"/>
      <c r="AM1423" s="86"/>
      <c r="AN1423" s="86"/>
      <c r="AO1423" s="86"/>
      <c r="AP1423" s="86"/>
      <c r="AQ1423" s="86"/>
      <c r="AR1423" s="86"/>
      <c r="AS1423" s="86"/>
      <c r="AT1423" s="86"/>
      <c r="AU1423" s="86"/>
      <c r="AV1423" s="86"/>
      <c r="AW1423" s="86"/>
      <c r="AX1423" s="86"/>
      <c r="AY1423" s="86"/>
      <c r="AZ1423" s="86"/>
      <c r="BA1423" s="86"/>
      <c r="BB1423" s="86"/>
      <c r="BC1423" s="86"/>
      <c r="BD1423" s="86"/>
      <c r="BE1423" s="86"/>
      <c r="BF1423" s="86"/>
      <c r="BG1423" s="86"/>
      <c r="BH1423" s="86"/>
      <c r="BI1423" s="86"/>
      <c r="BJ1423" s="86"/>
      <c r="BK1423" s="86"/>
      <c r="BL1423" s="86"/>
      <c r="BM1423" s="86"/>
      <c r="BN1423" s="86"/>
      <c r="BO1423" s="86"/>
      <c r="BP1423" s="86"/>
      <c r="BQ1423" s="86"/>
      <c r="BR1423" s="86"/>
      <c r="BS1423" s="86"/>
      <c r="BT1423" s="86"/>
      <c r="BU1423" s="86"/>
      <c r="BV1423" s="86"/>
      <c r="BW1423" s="86"/>
      <c r="BX1423" s="86"/>
      <c r="BY1423" s="86"/>
      <c r="BZ1423" s="86"/>
      <c r="CA1423" s="86"/>
      <c r="CB1423" s="86"/>
      <c r="CC1423" s="86"/>
      <c r="CD1423" s="86"/>
      <c r="CE1423" s="86"/>
      <c r="CF1423" s="86"/>
      <c r="CG1423" s="86"/>
      <c r="CH1423" s="86"/>
      <c r="CI1423" s="86"/>
      <c r="CJ1423" s="86"/>
      <c r="CK1423" s="86"/>
      <c r="CL1423" s="86"/>
      <c r="CM1423" s="86"/>
      <c r="CN1423" s="86"/>
      <c r="CO1423" s="86"/>
      <c r="CP1423" s="86"/>
      <c r="CQ1423" s="86"/>
      <c r="CR1423" s="86"/>
      <c r="CS1423" s="86"/>
      <c r="CT1423" s="86"/>
      <c r="CU1423" s="86"/>
      <c r="CV1423" s="86"/>
      <c r="CW1423" s="86"/>
      <c r="CX1423" s="86"/>
      <c r="CY1423" s="86"/>
      <c r="CZ1423" s="86"/>
      <c r="DA1423" s="86"/>
      <c r="DB1423" s="86"/>
      <c r="DC1423" s="86"/>
      <c r="DD1423" s="86"/>
      <c r="DE1423" s="86"/>
      <c r="DF1423" s="86"/>
      <c r="DG1423" s="86"/>
      <c r="DH1423" s="86"/>
      <c r="DI1423" s="86"/>
      <c r="DJ1423" s="86"/>
      <c r="DK1423" s="86"/>
      <c r="DL1423" s="86"/>
      <c r="DM1423" s="86"/>
      <c r="DN1423" s="86"/>
      <c r="DO1423" s="86"/>
      <c r="DP1423" s="86"/>
      <c r="DQ1423" s="86"/>
      <c r="DR1423" s="86"/>
      <c r="DS1423" s="86"/>
      <c r="DT1423" s="86"/>
      <c r="DU1423" s="86"/>
      <c r="DV1423" s="86"/>
      <c r="DW1423" s="86"/>
      <c r="DX1423" s="86"/>
      <c r="DY1423" s="86"/>
      <c r="DZ1423" s="86"/>
      <c r="EA1423" s="86"/>
      <c r="EB1423" s="86"/>
      <c r="EC1423" s="86"/>
      <c r="ED1423" s="86"/>
      <c r="EE1423" s="86"/>
      <c r="EF1423" s="86"/>
      <c r="EG1423" s="86"/>
      <c r="EH1423" s="86"/>
      <c r="EI1423" s="86"/>
      <c r="EJ1423" s="86"/>
      <c r="EK1423" s="86"/>
      <c r="EL1423" s="86"/>
      <c r="EM1423" s="86"/>
      <c r="EN1423" s="86"/>
      <c r="EO1423" s="86"/>
      <c r="EP1423" s="86"/>
      <c r="EQ1423" s="86"/>
      <c r="ER1423" s="86"/>
      <c r="ES1423" s="86"/>
      <c r="ET1423" s="86"/>
      <c r="EU1423" s="86"/>
      <c r="EV1423" s="86"/>
      <c r="EW1423" s="86"/>
      <c r="EX1423" s="86"/>
      <c r="EY1423" s="86"/>
      <c r="EZ1423" s="86"/>
      <c r="FA1423" s="86"/>
      <c r="FB1423" s="86"/>
      <c r="FC1423" s="86"/>
      <c r="FD1423" s="86"/>
      <c r="FE1423" s="86"/>
      <c r="FF1423" s="86"/>
      <c r="FG1423" s="86"/>
      <c r="FH1423" s="86"/>
      <c r="FI1423" s="86"/>
      <c r="FJ1423" s="86"/>
      <c r="FK1423" s="86"/>
      <c r="FL1423" s="86"/>
      <c r="FM1423" s="86"/>
      <c r="FN1423" s="86"/>
      <c r="FO1423" s="86"/>
      <c r="FP1423" s="86"/>
      <c r="FQ1423" s="86"/>
      <c r="FR1423" s="86"/>
      <c r="FS1423" s="86"/>
      <c r="FT1423" s="86"/>
      <c r="FU1423" s="86"/>
      <c r="FV1423" s="86"/>
      <c r="FW1423" s="86"/>
      <c r="FX1423" s="86"/>
      <c r="FY1423" s="86"/>
      <c r="FZ1423" s="86"/>
      <c r="GA1423" s="86"/>
      <c r="GB1423" s="86"/>
      <c r="GC1423" s="86"/>
      <c r="GD1423" s="86"/>
      <c r="GE1423" s="86"/>
      <c r="GF1423" s="86"/>
      <c r="GG1423" s="86"/>
      <c r="GH1423" s="86"/>
      <c r="GI1423" s="86"/>
      <c r="GJ1423" s="86"/>
      <c r="GK1423" s="86"/>
      <c r="GL1423" s="86"/>
      <c r="GM1423" s="86"/>
      <c r="GN1423" s="86"/>
      <c r="GO1423" s="86"/>
      <c r="GP1423" s="86"/>
      <c r="GQ1423" s="86"/>
      <c r="GR1423" s="86"/>
      <c r="GS1423" s="86"/>
      <c r="GT1423" s="86"/>
      <c r="GU1423" s="86"/>
      <c r="GV1423" s="86"/>
      <c r="GW1423" s="86"/>
      <c r="GX1423" s="86"/>
      <c r="GY1423" s="86"/>
    </row>
    <row r="1424" spans="1:207" s="86" customFormat="1" ht="30" customHeight="1" x14ac:dyDescent="0.25">
      <c r="A1424" s="171">
        <v>1015</v>
      </c>
      <c r="B1424" s="245" t="s">
        <v>666</v>
      </c>
      <c r="C1424" s="47">
        <v>1966</v>
      </c>
      <c r="D1424" s="241" t="s">
        <v>201</v>
      </c>
      <c r="E1424" s="47" t="s">
        <v>20</v>
      </c>
      <c r="F1424" s="247">
        <v>5</v>
      </c>
      <c r="G1424" s="247">
        <v>4</v>
      </c>
      <c r="H1424" s="39">
        <f>I1424+J1424</f>
        <v>2498.6299999999997</v>
      </c>
      <c r="I1424" s="39">
        <v>409.64</v>
      </c>
      <c r="J1424" s="39">
        <v>2088.9899999999998</v>
      </c>
      <c r="K1424" s="257">
        <f t="shared" ref="K1424:K1485" si="421">SUM(L1424:O1424)</f>
        <v>50000</v>
      </c>
      <c r="L1424" s="249">
        <v>0</v>
      </c>
      <c r="M1424" s="249">
        <v>0</v>
      </c>
      <c r="N1424" s="249">
        <v>0</v>
      </c>
      <c r="O1424" s="39">
        <f>'[1]Прод. прилож (2)'!$D$1632</f>
        <v>50000</v>
      </c>
      <c r="P1424" s="249">
        <f>K1424/H1424</f>
        <v>20.010966009373139</v>
      </c>
      <c r="Q1424" s="41">
        <v>9673</v>
      </c>
      <c r="R1424" s="57" t="s">
        <v>93</v>
      </c>
      <c r="S1424" s="14"/>
      <c r="T1424" s="14"/>
      <c r="U1424" s="14"/>
      <c r="V1424" s="14"/>
      <c r="W1424" s="14"/>
      <c r="X1424" s="14"/>
      <c r="Y1424" s="14"/>
      <c r="Z1424" s="14"/>
      <c r="AA1424" s="14"/>
      <c r="AB1424" s="14"/>
      <c r="AC1424" s="14"/>
      <c r="AD1424" s="14"/>
      <c r="AE1424" s="14"/>
      <c r="AF1424" s="14"/>
      <c r="AG1424" s="14"/>
      <c r="AH1424" s="14"/>
      <c r="AI1424" s="14"/>
      <c r="AJ1424" s="14"/>
      <c r="AK1424" s="14"/>
      <c r="AL1424" s="14"/>
      <c r="AM1424" s="14"/>
      <c r="AN1424" s="14"/>
      <c r="AO1424" s="14"/>
      <c r="AP1424" s="14"/>
      <c r="AQ1424" s="14"/>
      <c r="AR1424" s="14"/>
      <c r="AS1424" s="14"/>
      <c r="AT1424" s="14"/>
      <c r="AU1424" s="14"/>
      <c r="AV1424" s="14"/>
      <c r="AW1424" s="14"/>
      <c r="AX1424" s="14"/>
      <c r="AY1424" s="14"/>
      <c r="AZ1424" s="14"/>
      <c r="BA1424" s="14"/>
      <c r="BB1424" s="14"/>
      <c r="BC1424" s="14"/>
      <c r="BD1424" s="14"/>
      <c r="BE1424" s="14"/>
      <c r="BF1424" s="14"/>
      <c r="BG1424" s="14"/>
      <c r="BH1424" s="14"/>
      <c r="BI1424" s="14"/>
      <c r="BJ1424" s="14"/>
      <c r="BK1424" s="14"/>
      <c r="BL1424" s="14"/>
      <c r="BM1424" s="14"/>
      <c r="BN1424" s="14"/>
      <c r="BO1424" s="14"/>
      <c r="BP1424" s="14"/>
      <c r="BQ1424" s="14"/>
      <c r="BR1424" s="14"/>
      <c r="BS1424" s="14"/>
      <c r="BT1424" s="14"/>
      <c r="BU1424" s="14"/>
      <c r="BV1424" s="14"/>
      <c r="BW1424" s="14"/>
      <c r="BX1424" s="14"/>
      <c r="BY1424" s="14"/>
      <c r="BZ1424" s="14"/>
      <c r="CA1424" s="14"/>
      <c r="CB1424" s="14"/>
      <c r="CC1424" s="14"/>
      <c r="CD1424" s="14"/>
      <c r="CE1424" s="14"/>
      <c r="CF1424" s="14"/>
      <c r="CG1424" s="14"/>
      <c r="CH1424" s="14"/>
      <c r="CI1424" s="14"/>
      <c r="CJ1424" s="14"/>
      <c r="CK1424" s="14"/>
      <c r="CL1424" s="14"/>
      <c r="CM1424" s="14"/>
      <c r="CN1424" s="14"/>
      <c r="CO1424" s="14"/>
      <c r="CP1424" s="14"/>
      <c r="CQ1424" s="14"/>
      <c r="CR1424" s="14"/>
      <c r="CS1424" s="14"/>
      <c r="CT1424" s="14"/>
      <c r="CU1424" s="14"/>
      <c r="CV1424" s="14"/>
      <c r="CW1424" s="14"/>
      <c r="CX1424" s="14"/>
      <c r="CY1424" s="14"/>
      <c r="CZ1424" s="14"/>
      <c r="DA1424" s="14"/>
      <c r="DB1424" s="14"/>
      <c r="DC1424" s="14"/>
      <c r="DD1424" s="14"/>
      <c r="DE1424" s="14"/>
      <c r="DF1424" s="14"/>
      <c r="DG1424" s="14"/>
      <c r="DH1424" s="14"/>
      <c r="DI1424" s="14"/>
      <c r="DJ1424" s="14"/>
      <c r="DK1424" s="14"/>
      <c r="DL1424" s="14"/>
      <c r="DM1424" s="14"/>
      <c r="DN1424" s="14"/>
      <c r="DO1424" s="14"/>
      <c r="DP1424" s="14"/>
      <c r="DQ1424" s="14"/>
      <c r="DR1424" s="14"/>
      <c r="DS1424" s="14"/>
      <c r="DT1424" s="14"/>
      <c r="DU1424" s="14"/>
      <c r="DV1424" s="14"/>
      <c r="DW1424" s="14"/>
      <c r="DX1424" s="14"/>
      <c r="DY1424" s="14"/>
      <c r="DZ1424" s="14"/>
      <c r="EA1424" s="14"/>
      <c r="EB1424" s="14"/>
      <c r="EC1424" s="14"/>
      <c r="ED1424" s="14"/>
      <c r="EE1424" s="14"/>
      <c r="EF1424" s="14"/>
      <c r="EG1424" s="14"/>
      <c r="EH1424" s="14"/>
      <c r="EI1424" s="14"/>
      <c r="EJ1424" s="14"/>
      <c r="EK1424" s="14"/>
      <c r="EL1424" s="14"/>
      <c r="EM1424" s="14"/>
      <c r="EN1424" s="14"/>
      <c r="EO1424" s="14"/>
      <c r="EP1424" s="14"/>
      <c r="EQ1424" s="14"/>
      <c r="ER1424" s="14"/>
      <c r="ES1424" s="14"/>
      <c r="ET1424" s="14"/>
      <c r="EU1424" s="14"/>
      <c r="EV1424" s="14"/>
      <c r="EW1424" s="14"/>
      <c r="EX1424" s="14"/>
      <c r="EY1424" s="14"/>
      <c r="EZ1424" s="14"/>
      <c r="FA1424" s="14"/>
      <c r="FB1424" s="14"/>
      <c r="FC1424" s="14"/>
      <c r="FD1424" s="14"/>
      <c r="FE1424" s="14"/>
      <c r="FF1424" s="14"/>
      <c r="FG1424" s="14"/>
      <c r="FH1424" s="14"/>
      <c r="FI1424" s="14"/>
      <c r="FJ1424" s="14"/>
      <c r="FK1424" s="14"/>
      <c r="FL1424" s="14"/>
      <c r="FM1424" s="14"/>
      <c r="FN1424" s="14"/>
      <c r="FO1424" s="14"/>
      <c r="FP1424" s="14"/>
      <c r="FQ1424" s="14"/>
      <c r="FR1424" s="14"/>
      <c r="FS1424" s="14"/>
      <c r="FT1424" s="14"/>
      <c r="FU1424" s="14"/>
      <c r="FV1424" s="14"/>
      <c r="FW1424" s="14"/>
      <c r="FX1424" s="14"/>
      <c r="FY1424" s="14"/>
      <c r="FZ1424" s="14"/>
      <c r="GA1424" s="14"/>
      <c r="GB1424" s="14"/>
      <c r="GC1424" s="14"/>
      <c r="GD1424" s="14"/>
      <c r="GE1424" s="14"/>
      <c r="GF1424" s="14"/>
      <c r="GG1424" s="14"/>
      <c r="GH1424" s="14"/>
      <c r="GI1424" s="14"/>
      <c r="GJ1424" s="14"/>
      <c r="GK1424" s="14"/>
      <c r="GL1424" s="14"/>
      <c r="GM1424" s="14"/>
      <c r="GN1424" s="14"/>
      <c r="GO1424" s="14"/>
      <c r="GP1424" s="14"/>
      <c r="GQ1424" s="14"/>
      <c r="GR1424" s="14"/>
      <c r="GS1424" s="14"/>
      <c r="GT1424" s="14"/>
      <c r="GU1424" s="14"/>
      <c r="GV1424" s="14"/>
      <c r="GW1424" s="14"/>
      <c r="GX1424" s="14"/>
      <c r="GY1424" s="14"/>
    </row>
    <row r="1425" spans="1:207" s="123" customFormat="1" ht="30" customHeight="1" x14ac:dyDescent="0.25">
      <c r="A1425" s="383">
        <v>1016</v>
      </c>
      <c r="B1425" s="370" t="s">
        <v>1027</v>
      </c>
      <c r="C1425" s="378" t="s">
        <v>973</v>
      </c>
      <c r="D1425" s="374" t="s">
        <v>201</v>
      </c>
      <c r="E1425" s="374" t="s">
        <v>20</v>
      </c>
      <c r="F1425" s="394">
        <v>3</v>
      </c>
      <c r="G1425" s="394">
        <v>2</v>
      </c>
      <c r="H1425" s="405">
        <v>637.29999999999995</v>
      </c>
      <c r="I1425" s="407">
        <v>0</v>
      </c>
      <c r="J1425" s="407">
        <v>637.29999999999995</v>
      </c>
      <c r="K1425" s="239">
        <f t="shared" si="421"/>
        <v>4687277.3100000005</v>
      </c>
      <c r="L1425" s="185">
        <v>0</v>
      </c>
      <c r="M1425" s="185">
        <v>0</v>
      </c>
      <c r="N1425" s="185">
        <v>0</v>
      </c>
      <c r="O1425" s="216">
        <f>'[1]Прод. прилож (2)'!$D$979</f>
        <v>4687277.3100000005</v>
      </c>
      <c r="P1425" s="227">
        <f>K1425/H1425</f>
        <v>7354.8992782049281</v>
      </c>
      <c r="Q1425" s="239">
        <v>9673</v>
      </c>
      <c r="R1425" s="212" t="s">
        <v>92</v>
      </c>
      <c r="S1425" s="343"/>
      <c r="T1425" s="169"/>
      <c r="U1425" s="169"/>
      <c r="V1425" s="170"/>
      <c r="W1425" s="170"/>
      <c r="X1425" s="170"/>
      <c r="Y1425" s="170"/>
      <c r="Z1425" s="170"/>
      <c r="AA1425" s="170"/>
      <c r="AB1425" s="170"/>
      <c r="AC1425" s="170"/>
      <c r="AD1425" s="170"/>
      <c r="AE1425" s="170"/>
      <c r="AF1425" s="170"/>
      <c r="AG1425" s="170"/>
      <c r="AH1425" s="170"/>
      <c r="AI1425" s="170"/>
      <c r="AJ1425" s="170"/>
      <c r="AK1425" s="170"/>
      <c r="AL1425" s="170"/>
      <c r="AM1425" s="170"/>
      <c r="AN1425" s="170"/>
      <c r="AO1425" s="170"/>
      <c r="AP1425" s="170"/>
      <c r="AQ1425" s="170"/>
      <c r="AR1425" s="170"/>
      <c r="AS1425" s="170"/>
      <c r="AT1425" s="170"/>
      <c r="AU1425" s="170"/>
      <c r="AV1425" s="170"/>
      <c r="AW1425" s="170"/>
      <c r="AX1425" s="170"/>
      <c r="AY1425" s="170"/>
      <c r="AZ1425" s="170"/>
      <c r="BA1425" s="170"/>
      <c r="BB1425" s="170"/>
      <c r="BC1425" s="170"/>
      <c r="BD1425" s="170"/>
      <c r="BE1425" s="170"/>
      <c r="BF1425" s="170"/>
      <c r="BG1425" s="170"/>
      <c r="BH1425" s="170"/>
      <c r="BI1425" s="170"/>
      <c r="BJ1425" s="170"/>
      <c r="BK1425" s="170"/>
      <c r="BL1425" s="170"/>
      <c r="BM1425" s="170"/>
      <c r="BN1425" s="170"/>
      <c r="BO1425" s="170"/>
      <c r="BP1425" s="170"/>
      <c r="BQ1425" s="170"/>
      <c r="BR1425" s="170"/>
      <c r="BS1425" s="170"/>
      <c r="BT1425" s="170"/>
      <c r="BU1425" s="170"/>
      <c r="BV1425" s="170"/>
      <c r="BW1425" s="170"/>
      <c r="BX1425" s="170"/>
      <c r="BY1425" s="170"/>
      <c r="BZ1425" s="170"/>
      <c r="CA1425" s="170"/>
      <c r="CB1425" s="170"/>
      <c r="CC1425" s="170"/>
      <c r="CD1425" s="170"/>
      <c r="CE1425" s="170"/>
      <c r="CF1425" s="170"/>
      <c r="CG1425" s="170"/>
      <c r="CH1425" s="170"/>
      <c r="CI1425" s="170"/>
      <c r="CJ1425" s="170"/>
      <c r="CK1425" s="170"/>
      <c r="CL1425" s="170"/>
      <c r="CM1425" s="170"/>
      <c r="CN1425" s="170"/>
      <c r="CO1425" s="170"/>
      <c r="CP1425" s="170"/>
      <c r="CQ1425" s="170"/>
      <c r="CR1425" s="170"/>
      <c r="CS1425" s="170"/>
      <c r="CT1425" s="170"/>
      <c r="CU1425" s="170"/>
      <c r="CV1425" s="170"/>
      <c r="CW1425" s="170"/>
      <c r="CX1425" s="170"/>
      <c r="CY1425" s="170"/>
      <c r="CZ1425" s="170"/>
      <c r="DA1425" s="170"/>
      <c r="DB1425" s="170"/>
      <c r="DC1425" s="170"/>
      <c r="DD1425" s="170"/>
      <c r="DE1425" s="170"/>
      <c r="DF1425" s="170"/>
      <c r="DG1425" s="170"/>
      <c r="DH1425" s="170"/>
      <c r="DI1425" s="170"/>
      <c r="DJ1425" s="170"/>
      <c r="DK1425" s="170"/>
      <c r="DL1425" s="170"/>
      <c r="DM1425" s="170"/>
      <c r="DN1425" s="170"/>
      <c r="DO1425" s="170"/>
      <c r="DP1425" s="170"/>
      <c r="DQ1425" s="170"/>
      <c r="DR1425" s="170"/>
      <c r="DS1425" s="170"/>
      <c r="DT1425" s="170"/>
      <c r="DU1425" s="170"/>
      <c r="DV1425" s="170"/>
      <c r="DW1425" s="170"/>
      <c r="DX1425" s="170"/>
      <c r="DY1425" s="170"/>
      <c r="DZ1425" s="170"/>
      <c r="EA1425" s="170"/>
      <c r="EB1425" s="170"/>
      <c r="EC1425" s="170"/>
      <c r="ED1425" s="170"/>
      <c r="EE1425" s="170"/>
      <c r="EF1425" s="170"/>
      <c r="EG1425" s="170"/>
      <c r="EH1425" s="170"/>
      <c r="EI1425" s="170"/>
      <c r="EJ1425" s="170"/>
      <c r="EK1425" s="170"/>
      <c r="EL1425" s="170"/>
      <c r="EM1425" s="170"/>
      <c r="EN1425" s="170"/>
      <c r="EO1425" s="170"/>
      <c r="EP1425" s="170"/>
      <c r="EQ1425" s="170"/>
      <c r="ER1425" s="170"/>
      <c r="ES1425" s="170"/>
      <c r="ET1425" s="170"/>
      <c r="EU1425" s="170"/>
      <c r="EV1425" s="170"/>
      <c r="EW1425" s="170"/>
      <c r="EX1425" s="170"/>
      <c r="EY1425" s="170"/>
      <c r="EZ1425" s="170"/>
      <c r="FA1425" s="170"/>
      <c r="FB1425" s="170"/>
      <c r="FC1425" s="170"/>
      <c r="FD1425" s="170"/>
      <c r="FE1425" s="170"/>
      <c r="FF1425" s="170"/>
      <c r="FG1425" s="170"/>
      <c r="FH1425" s="170"/>
      <c r="FI1425" s="170"/>
      <c r="FJ1425" s="170"/>
      <c r="FK1425" s="170"/>
      <c r="FL1425" s="170"/>
      <c r="FM1425" s="170"/>
      <c r="FN1425" s="170"/>
      <c r="FO1425" s="170"/>
      <c r="FP1425" s="170"/>
      <c r="FQ1425" s="170"/>
      <c r="FR1425" s="170"/>
      <c r="FS1425" s="170"/>
      <c r="FT1425" s="170"/>
      <c r="FU1425" s="170"/>
      <c r="FV1425" s="170"/>
      <c r="FW1425" s="170"/>
      <c r="FX1425" s="170"/>
      <c r="FY1425" s="170"/>
      <c r="FZ1425" s="170"/>
      <c r="GA1425" s="170"/>
      <c r="GB1425" s="170"/>
      <c r="GC1425" s="170"/>
      <c r="GD1425" s="170"/>
      <c r="GE1425" s="170"/>
      <c r="GF1425" s="170"/>
      <c r="GG1425" s="170"/>
      <c r="GH1425" s="170"/>
      <c r="GI1425" s="170"/>
      <c r="GJ1425" s="170"/>
      <c r="GK1425" s="170"/>
      <c r="GL1425" s="170"/>
      <c r="GM1425" s="170"/>
      <c r="GN1425" s="170"/>
      <c r="GO1425" s="170"/>
      <c r="GP1425" s="170"/>
      <c r="GQ1425" s="170"/>
      <c r="GR1425" s="170"/>
      <c r="GS1425" s="170"/>
      <c r="GT1425" s="170"/>
      <c r="GU1425" s="170"/>
      <c r="GV1425" s="170"/>
      <c r="GW1425" s="170"/>
      <c r="GX1425" s="170"/>
      <c r="GY1425" s="170"/>
    </row>
    <row r="1426" spans="1:207" s="15" customFormat="1" ht="30" customHeight="1" x14ac:dyDescent="0.25">
      <c r="A1426" s="384"/>
      <c r="B1426" s="371"/>
      <c r="C1426" s="379"/>
      <c r="D1426" s="375"/>
      <c r="E1426" s="375"/>
      <c r="F1426" s="395"/>
      <c r="G1426" s="395"/>
      <c r="H1426" s="406"/>
      <c r="I1426" s="408"/>
      <c r="J1426" s="408"/>
      <c r="K1426" s="321">
        <f t="shared" si="421"/>
        <v>50000</v>
      </c>
      <c r="L1426" s="39">
        <v>0</v>
      </c>
      <c r="M1426" s="39">
        <v>0</v>
      </c>
      <c r="N1426" s="39">
        <v>0</v>
      </c>
      <c r="O1426" s="324">
        <f>'[1]Прод. прилож (2)'!$D$1633</f>
        <v>50000</v>
      </c>
      <c r="P1426" s="41">
        <f>K1426/H1425</f>
        <v>78.455986191746433</v>
      </c>
      <c r="Q1426" s="41">
        <v>9673</v>
      </c>
      <c r="R1426" s="316" t="s">
        <v>93</v>
      </c>
      <c r="S1426" s="87"/>
      <c r="T1426" s="87"/>
      <c r="U1426" s="87"/>
      <c r="V1426" s="88"/>
      <c r="W1426" s="88"/>
      <c r="X1426" s="88"/>
      <c r="Y1426" s="88"/>
      <c r="Z1426" s="88"/>
      <c r="AA1426" s="88"/>
      <c r="AB1426" s="88"/>
      <c r="AC1426" s="88"/>
      <c r="AD1426" s="88"/>
      <c r="AE1426" s="88"/>
      <c r="AF1426" s="88"/>
      <c r="AG1426" s="88"/>
      <c r="AH1426" s="88"/>
      <c r="AI1426" s="88"/>
      <c r="AJ1426" s="88"/>
      <c r="AK1426" s="88"/>
      <c r="AL1426" s="88"/>
      <c r="AM1426" s="88"/>
      <c r="AN1426" s="88"/>
      <c r="AO1426" s="88"/>
      <c r="AP1426" s="88"/>
      <c r="AQ1426" s="88"/>
      <c r="AR1426" s="88"/>
      <c r="AS1426" s="88"/>
      <c r="AT1426" s="88"/>
      <c r="AU1426" s="88"/>
      <c r="AV1426" s="88"/>
      <c r="AW1426" s="88"/>
      <c r="AX1426" s="88"/>
      <c r="AY1426" s="88"/>
      <c r="AZ1426" s="88"/>
      <c r="BA1426" s="88"/>
      <c r="BB1426" s="88"/>
      <c r="BC1426" s="88"/>
      <c r="BD1426" s="88"/>
      <c r="BE1426" s="88"/>
      <c r="BF1426" s="88"/>
      <c r="BG1426" s="88"/>
      <c r="BH1426" s="88"/>
      <c r="BI1426" s="88"/>
      <c r="BJ1426" s="88"/>
      <c r="BK1426" s="88"/>
      <c r="BL1426" s="88"/>
      <c r="BM1426" s="88"/>
      <c r="BN1426" s="88"/>
      <c r="BO1426" s="88"/>
      <c r="BP1426" s="88"/>
      <c r="BQ1426" s="88"/>
      <c r="BR1426" s="88"/>
      <c r="BS1426" s="88"/>
      <c r="BT1426" s="88"/>
      <c r="BU1426" s="88"/>
      <c r="BV1426" s="88"/>
      <c r="BW1426" s="88"/>
      <c r="BX1426" s="88"/>
      <c r="BY1426" s="88"/>
      <c r="BZ1426" s="88"/>
      <c r="CA1426" s="88"/>
      <c r="CB1426" s="88"/>
      <c r="CC1426" s="88"/>
      <c r="CD1426" s="88"/>
      <c r="CE1426" s="88"/>
      <c r="CF1426" s="88"/>
      <c r="CG1426" s="88"/>
      <c r="CH1426" s="88"/>
      <c r="CI1426" s="88"/>
      <c r="CJ1426" s="88"/>
      <c r="CK1426" s="88"/>
      <c r="CL1426" s="88"/>
      <c r="CM1426" s="88"/>
      <c r="CN1426" s="88"/>
      <c r="CO1426" s="88"/>
      <c r="CP1426" s="88"/>
      <c r="CQ1426" s="88"/>
      <c r="CR1426" s="88"/>
      <c r="CS1426" s="88"/>
      <c r="CT1426" s="88"/>
      <c r="CU1426" s="88"/>
      <c r="CV1426" s="88"/>
      <c r="CW1426" s="88"/>
      <c r="CX1426" s="88"/>
      <c r="CY1426" s="88"/>
      <c r="CZ1426" s="88"/>
      <c r="DA1426" s="88"/>
      <c r="DB1426" s="88"/>
      <c r="DC1426" s="88"/>
      <c r="DD1426" s="88"/>
      <c r="DE1426" s="88"/>
      <c r="DF1426" s="88"/>
      <c r="DG1426" s="88"/>
      <c r="DH1426" s="88"/>
      <c r="DI1426" s="88"/>
      <c r="DJ1426" s="88"/>
      <c r="DK1426" s="88"/>
      <c r="DL1426" s="88"/>
      <c r="DM1426" s="88"/>
      <c r="DN1426" s="88"/>
      <c r="DO1426" s="88"/>
      <c r="DP1426" s="88"/>
      <c r="DQ1426" s="88"/>
      <c r="DR1426" s="88"/>
      <c r="DS1426" s="88"/>
      <c r="DT1426" s="88"/>
      <c r="DU1426" s="88"/>
      <c r="DV1426" s="88"/>
      <c r="DW1426" s="88"/>
      <c r="DX1426" s="88"/>
      <c r="DY1426" s="88"/>
      <c r="DZ1426" s="88"/>
      <c r="EA1426" s="88"/>
      <c r="EB1426" s="88"/>
      <c r="EC1426" s="88"/>
      <c r="ED1426" s="88"/>
      <c r="EE1426" s="88"/>
      <c r="EF1426" s="88"/>
      <c r="EG1426" s="88"/>
      <c r="EH1426" s="88"/>
      <c r="EI1426" s="88"/>
      <c r="EJ1426" s="88"/>
      <c r="EK1426" s="88"/>
      <c r="EL1426" s="88"/>
      <c r="EM1426" s="88"/>
      <c r="EN1426" s="88"/>
      <c r="EO1426" s="88"/>
      <c r="EP1426" s="88"/>
      <c r="EQ1426" s="88"/>
      <c r="ER1426" s="88"/>
      <c r="ES1426" s="88"/>
      <c r="ET1426" s="88"/>
      <c r="EU1426" s="88"/>
      <c r="EV1426" s="88"/>
      <c r="EW1426" s="88"/>
      <c r="EX1426" s="88"/>
      <c r="EY1426" s="88"/>
      <c r="EZ1426" s="88"/>
      <c r="FA1426" s="88"/>
      <c r="FB1426" s="88"/>
      <c r="FC1426" s="88"/>
      <c r="FD1426" s="88"/>
      <c r="FE1426" s="88"/>
      <c r="FF1426" s="88"/>
      <c r="FG1426" s="88"/>
      <c r="FH1426" s="88"/>
      <c r="FI1426" s="88"/>
      <c r="FJ1426" s="88"/>
      <c r="FK1426" s="88"/>
      <c r="FL1426" s="88"/>
      <c r="FM1426" s="88"/>
      <c r="FN1426" s="88"/>
      <c r="FO1426" s="88"/>
      <c r="FP1426" s="88"/>
      <c r="FQ1426" s="88"/>
      <c r="FR1426" s="88"/>
      <c r="FS1426" s="88"/>
      <c r="FT1426" s="88"/>
      <c r="FU1426" s="88"/>
      <c r="FV1426" s="88"/>
      <c r="FW1426" s="88"/>
      <c r="FX1426" s="88"/>
      <c r="FY1426" s="88"/>
      <c r="FZ1426" s="88"/>
      <c r="GA1426" s="88"/>
      <c r="GB1426" s="88"/>
      <c r="GC1426" s="88"/>
      <c r="GD1426" s="88"/>
      <c r="GE1426" s="88"/>
      <c r="GF1426" s="88"/>
      <c r="GG1426" s="88"/>
      <c r="GH1426" s="88"/>
      <c r="GI1426" s="88"/>
      <c r="GJ1426" s="88"/>
      <c r="GK1426" s="88"/>
      <c r="GL1426" s="88"/>
      <c r="GM1426" s="88"/>
      <c r="GN1426" s="88"/>
      <c r="GO1426" s="88"/>
      <c r="GP1426" s="88"/>
      <c r="GQ1426" s="88"/>
      <c r="GR1426" s="88"/>
      <c r="GS1426" s="88"/>
      <c r="GT1426" s="88"/>
      <c r="GU1426" s="88"/>
      <c r="GV1426" s="88"/>
      <c r="GW1426" s="88"/>
      <c r="GX1426" s="88"/>
      <c r="GY1426" s="88"/>
    </row>
    <row r="1427" spans="1:207" s="15" customFormat="1" ht="30" customHeight="1" x14ac:dyDescent="0.25">
      <c r="A1427" s="171">
        <v>1017</v>
      </c>
      <c r="B1427" s="199" t="s">
        <v>1455</v>
      </c>
      <c r="C1427" s="192">
        <v>1959</v>
      </c>
      <c r="D1427" s="179" t="s">
        <v>201</v>
      </c>
      <c r="E1427" s="179" t="s">
        <v>20</v>
      </c>
      <c r="F1427" s="194">
        <v>3</v>
      </c>
      <c r="G1427" s="194">
        <v>2</v>
      </c>
      <c r="H1427" s="227">
        <v>1443.5</v>
      </c>
      <c r="I1427" s="225">
        <v>0</v>
      </c>
      <c r="J1427" s="225">
        <v>924.4</v>
      </c>
      <c r="K1427" s="239">
        <f>SUM(L1427:O1427)</f>
        <v>6252917</v>
      </c>
      <c r="L1427" s="185">
        <v>0</v>
      </c>
      <c r="M1427" s="185">
        <v>0</v>
      </c>
      <c r="N1427" s="185">
        <v>0</v>
      </c>
      <c r="O1427" s="216">
        <f>'[1]Прод. прилож (2)'!$D$1634</f>
        <v>6252917</v>
      </c>
      <c r="P1427" s="227">
        <f>K1427/H1427</f>
        <v>4331.7748527883614</v>
      </c>
      <c r="Q1427" s="239">
        <v>9673</v>
      </c>
      <c r="R1427" s="212" t="s">
        <v>93</v>
      </c>
      <c r="S1427" s="90"/>
      <c r="T1427" s="87"/>
      <c r="U1427" s="87"/>
      <c r="V1427" s="88"/>
      <c r="W1427" s="88"/>
      <c r="X1427" s="88"/>
      <c r="Y1427" s="88"/>
      <c r="Z1427" s="88"/>
      <c r="AA1427" s="88"/>
      <c r="AB1427" s="88"/>
      <c r="AC1427" s="88"/>
      <c r="AD1427" s="88"/>
      <c r="AE1427" s="88"/>
      <c r="AF1427" s="88"/>
      <c r="AG1427" s="88"/>
      <c r="AH1427" s="88"/>
      <c r="AI1427" s="88"/>
      <c r="AJ1427" s="88"/>
      <c r="AK1427" s="88"/>
      <c r="AL1427" s="88"/>
      <c r="AM1427" s="88"/>
      <c r="AN1427" s="88"/>
      <c r="AO1427" s="88"/>
      <c r="AP1427" s="88"/>
      <c r="AQ1427" s="88"/>
      <c r="AR1427" s="88"/>
      <c r="AS1427" s="88"/>
      <c r="AT1427" s="88"/>
      <c r="AU1427" s="88"/>
      <c r="AV1427" s="88"/>
      <c r="AW1427" s="88"/>
      <c r="AX1427" s="88"/>
      <c r="AY1427" s="88"/>
      <c r="AZ1427" s="88"/>
      <c r="BA1427" s="88"/>
      <c r="BB1427" s="88"/>
      <c r="BC1427" s="88"/>
      <c r="BD1427" s="88"/>
      <c r="BE1427" s="88"/>
      <c r="BF1427" s="88"/>
      <c r="BG1427" s="88"/>
      <c r="BH1427" s="88"/>
      <c r="BI1427" s="88"/>
      <c r="BJ1427" s="88"/>
      <c r="BK1427" s="88"/>
      <c r="BL1427" s="88"/>
      <c r="BM1427" s="88"/>
      <c r="BN1427" s="88"/>
      <c r="BO1427" s="88"/>
      <c r="BP1427" s="88"/>
      <c r="BQ1427" s="88"/>
      <c r="BR1427" s="88"/>
      <c r="BS1427" s="88"/>
      <c r="BT1427" s="88"/>
      <c r="BU1427" s="88"/>
      <c r="BV1427" s="88"/>
      <c r="BW1427" s="88"/>
      <c r="BX1427" s="88"/>
      <c r="BY1427" s="88"/>
      <c r="BZ1427" s="88"/>
      <c r="CA1427" s="88"/>
      <c r="CB1427" s="88"/>
      <c r="CC1427" s="88"/>
      <c r="CD1427" s="88"/>
      <c r="CE1427" s="88"/>
      <c r="CF1427" s="88"/>
      <c r="CG1427" s="88"/>
      <c r="CH1427" s="88"/>
      <c r="CI1427" s="88"/>
      <c r="CJ1427" s="88"/>
      <c r="CK1427" s="88"/>
      <c r="CL1427" s="88"/>
      <c r="CM1427" s="88"/>
      <c r="CN1427" s="88"/>
      <c r="CO1427" s="88"/>
      <c r="CP1427" s="88"/>
      <c r="CQ1427" s="88"/>
      <c r="CR1427" s="88"/>
      <c r="CS1427" s="88"/>
      <c r="CT1427" s="88"/>
      <c r="CU1427" s="88"/>
      <c r="CV1427" s="88"/>
      <c r="CW1427" s="88"/>
      <c r="CX1427" s="88"/>
      <c r="CY1427" s="88"/>
      <c r="CZ1427" s="88"/>
      <c r="DA1427" s="88"/>
      <c r="DB1427" s="88"/>
      <c r="DC1427" s="88"/>
      <c r="DD1427" s="88"/>
      <c r="DE1427" s="88"/>
      <c r="DF1427" s="88"/>
      <c r="DG1427" s="88"/>
      <c r="DH1427" s="88"/>
      <c r="DI1427" s="88"/>
      <c r="DJ1427" s="88"/>
      <c r="DK1427" s="88"/>
      <c r="DL1427" s="88"/>
      <c r="DM1427" s="88"/>
      <c r="DN1427" s="88"/>
      <c r="DO1427" s="88"/>
      <c r="DP1427" s="88"/>
      <c r="DQ1427" s="88"/>
      <c r="DR1427" s="88"/>
      <c r="DS1427" s="88"/>
      <c r="DT1427" s="88"/>
      <c r="DU1427" s="88"/>
      <c r="DV1427" s="88"/>
      <c r="DW1427" s="88"/>
      <c r="DX1427" s="88"/>
      <c r="DY1427" s="88"/>
      <c r="DZ1427" s="88"/>
      <c r="EA1427" s="88"/>
      <c r="EB1427" s="88"/>
      <c r="EC1427" s="88"/>
      <c r="ED1427" s="88"/>
      <c r="EE1427" s="88"/>
      <c r="EF1427" s="88"/>
      <c r="EG1427" s="88"/>
      <c r="EH1427" s="88"/>
      <c r="EI1427" s="88"/>
      <c r="EJ1427" s="88"/>
      <c r="EK1427" s="88"/>
      <c r="EL1427" s="88"/>
      <c r="EM1427" s="88"/>
      <c r="EN1427" s="88"/>
      <c r="EO1427" s="88"/>
      <c r="EP1427" s="88"/>
      <c r="EQ1427" s="88"/>
      <c r="ER1427" s="88"/>
      <c r="ES1427" s="88"/>
      <c r="ET1427" s="88"/>
      <c r="EU1427" s="88"/>
      <c r="EV1427" s="88"/>
      <c r="EW1427" s="88"/>
      <c r="EX1427" s="88"/>
      <c r="EY1427" s="88"/>
      <c r="EZ1427" s="88"/>
      <c r="FA1427" s="88"/>
      <c r="FB1427" s="88"/>
      <c r="FC1427" s="88"/>
      <c r="FD1427" s="88"/>
      <c r="FE1427" s="88"/>
      <c r="FF1427" s="88"/>
      <c r="FG1427" s="88"/>
      <c r="FH1427" s="88"/>
      <c r="FI1427" s="88"/>
      <c r="FJ1427" s="88"/>
      <c r="FK1427" s="88"/>
      <c r="FL1427" s="88"/>
      <c r="FM1427" s="88"/>
      <c r="FN1427" s="88"/>
      <c r="FO1427" s="88"/>
      <c r="FP1427" s="88"/>
      <c r="FQ1427" s="88"/>
      <c r="FR1427" s="88"/>
      <c r="FS1427" s="88"/>
      <c r="FT1427" s="88"/>
      <c r="FU1427" s="88"/>
      <c r="FV1427" s="88"/>
      <c r="FW1427" s="88"/>
      <c r="FX1427" s="88"/>
      <c r="FY1427" s="88"/>
      <c r="FZ1427" s="88"/>
      <c r="GA1427" s="88"/>
      <c r="GB1427" s="88"/>
      <c r="GC1427" s="88"/>
      <c r="GD1427" s="88"/>
      <c r="GE1427" s="88"/>
      <c r="GF1427" s="88"/>
      <c r="GG1427" s="88"/>
      <c r="GH1427" s="88"/>
      <c r="GI1427" s="88"/>
      <c r="GJ1427" s="88"/>
      <c r="GK1427" s="88"/>
      <c r="GL1427" s="88"/>
      <c r="GM1427" s="88"/>
      <c r="GN1427" s="88"/>
      <c r="GO1427" s="88"/>
      <c r="GP1427" s="88"/>
      <c r="GQ1427" s="88"/>
      <c r="GR1427" s="88"/>
      <c r="GS1427" s="88"/>
      <c r="GT1427" s="88"/>
      <c r="GU1427" s="88"/>
      <c r="GV1427" s="88"/>
      <c r="GW1427" s="88"/>
      <c r="GX1427" s="88"/>
      <c r="GY1427" s="88"/>
    </row>
    <row r="1428" spans="1:207" s="15" customFormat="1" ht="30" customHeight="1" x14ac:dyDescent="0.25">
      <c r="A1428" s="171">
        <v>1018</v>
      </c>
      <c r="B1428" s="245" t="s">
        <v>1007</v>
      </c>
      <c r="C1428" s="247">
        <v>1959</v>
      </c>
      <c r="D1428" s="241" t="s">
        <v>201</v>
      </c>
      <c r="E1428" s="241" t="s">
        <v>20</v>
      </c>
      <c r="F1428" s="248">
        <v>3</v>
      </c>
      <c r="G1428" s="248">
        <v>3</v>
      </c>
      <c r="H1428" s="41">
        <v>1383.7</v>
      </c>
      <c r="I1428" s="130">
        <v>165.7</v>
      </c>
      <c r="J1428" s="130">
        <v>982.1</v>
      </c>
      <c r="K1428" s="257">
        <f t="shared" si="421"/>
        <v>721168.14</v>
      </c>
      <c r="L1428" s="39">
        <v>0</v>
      </c>
      <c r="M1428" s="39">
        <v>0</v>
      </c>
      <c r="N1428" s="39">
        <v>0</v>
      </c>
      <c r="O1428" s="249">
        <f>'[1]Прод. прилож (2)'!$D$343</f>
        <v>721168.14</v>
      </c>
      <c r="P1428" s="41">
        <f t="shared" ref="P1428:P1488" si="422">K1428/H1428</f>
        <v>521.18821998988221</v>
      </c>
      <c r="Q1428" s="257">
        <v>9673</v>
      </c>
      <c r="R1428" s="251" t="s">
        <v>91</v>
      </c>
      <c r="S1428" s="141"/>
      <c r="T1428" s="87"/>
      <c r="U1428" s="87"/>
      <c r="V1428" s="88"/>
      <c r="W1428" s="88"/>
      <c r="X1428" s="88"/>
      <c r="Y1428" s="88"/>
      <c r="Z1428" s="88"/>
      <c r="AA1428" s="88"/>
      <c r="AB1428" s="88"/>
      <c r="AC1428" s="88"/>
      <c r="AD1428" s="88"/>
      <c r="AE1428" s="88"/>
      <c r="AF1428" s="88"/>
      <c r="AG1428" s="88"/>
      <c r="AH1428" s="88"/>
      <c r="AI1428" s="88"/>
      <c r="AJ1428" s="88"/>
      <c r="AK1428" s="88"/>
      <c r="AL1428" s="88"/>
      <c r="AM1428" s="88"/>
      <c r="AN1428" s="88"/>
      <c r="AO1428" s="88"/>
      <c r="AP1428" s="88"/>
      <c r="AQ1428" s="88"/>
      <c r="AR1428" s="88"/>
      <c r="AS1428" s="88"/>
      <c r="AT1428" s="88"/>
      <c r="AU1428" s="88"/>
      <c r="AV1428" s="88"/>
      <c r="AW1428" s="88"/>
      <c r="AX1428" s="88"/>
      <c r="AY1428" s="88"/>
      <c r="AZ1428" s="88"/>
      <c r="BA1428" s="88"/>
      <c r="BB1428" s="88"/>
      <c r="BC1428" s="88"/>
      <c r="BD1428" s="88"/>
      <c r="BE1428" s="88"/>
      <c r="BF1428" s="88"/>
      <c r="BG1428" s="88"/>
      <c r="BH1428" s="88"/>
      <c r="BI1428" s="88"/>
      <c r="BJ1428" s="88"/>
      <c r="BK1428" s="88"/>
      <c r="BL1428" s="88"/>
      <c r="BM1428" s="88"/>
      <c r="BN1428" s="88"/>
      <c r="BO1428" s="88"/>
      <c r="BP1428" s="88"/>
      <c r="BQ1428" s="88"/>
      <c r="BR1428" s="88"/>
      <c r="BS1428" s="88"/>
      <c r="BT1428" s="88"/>
      <c r="BU1428" s="88"/>
      <c r="BV1428" s="88"/>
      <c r="BW1428" s="88"/>
      <c r="BX1428" s="88"/>
      <c r="BY1428" s="88"/>
      <c r="BZ1428" s="88"/>
      <c r="CA1428" s="88"/>
      <c r="CB1428" s="88"/>
      <c r="CC1428" s="88"/>
      <c r="CD1428" s="88"/>
      <c r="CE1428" s="88"/>
      <c r="CF1428" s="88"/>
      <c r="CG1428" s="88"/>
      <c r="CH1428" s="88"/>
      <c r="CI1428" s="88"/>
      <c r="CJ1428" s="88"/>
      <c r="CK1428" s="88"/>
      <c r="CL1428" s="88"/>
      <c r="CM1428" s="88"/>
      <c r="CN1428" s="88"/>
      <c r="CO1428" s="88"/>
      <c r="CP1428" s="88"/>
      <c r="CQ1428" s="88"/>
      <c r="CR1428" s="88"/>
      <c r="CS1428" s="88"/>
      <c r="CT1428" s="88"/>
      <c r="CU1428" s="88"/>
      <c r="CV1428" s="88"/>
      <c r="CW1428" s="88"/>
      <c r="CX1428" s="88"/>
      <c r="CY1428" s="88"/>
      <c r="CZ1428" s="88"/>
      <c r="DA1428" s="88"/>
      <c r="DB1428" s="88"/>
      <c r="DC1428" s="88"/>
      <c r="DD1428" s="88"/>
      <c r="DE1428" s="88"/>
      <c r="DF1428" s="88"/>
      <c r="DG1428" s="88"/>
      <c r="DH1428" s="88"/>
      <c r="DI1428" s="88"/>
      <c r="DJ1428" s="88"/>
      <c r="DK1428" s="88"/>
      <c r="DL1428" s="88"/>
      <c r="DM1428" s="88"/>
      <c r="DN1428" s="88"/>
      <c r="DO1428" s="88"/>
      <c r="DP1428" s="88"/>
      <c r="DQ1428" s="88"/>
      <c r="DR1428" s="88"/>
      <c r="DS1428" s="88"/>
      <c r="DT1428" s="88"/>
      <c r="DU1428" s="88"/>
      <c r="DV1428" s="88"/>
      <c r="DW1428" s="88"/>
      <c r="DX1428" s="88"/>
      <c r="DY1428" s="88"/>
      <c r="DZ1428" s="88"/>
      <c r="EA1428" s="88"/>
      <c r="EB1428" s="88"/>
      <c r="EC1428" s="88"/>
      <c r="ED1428" s="88"/>
      <c r="EE1428" s="88"/>
      <c r="EF1428" s="88"/>
      <c r="EG1428" s="88"/>
      <c r="EH1428" s="88"/>
      <c r="EI1428" s="88"/>
      <c r="EJ1428" s="88"/>
      <c r="EK1428" s="88"/>
      <c r="EL1428" s="88"/>
      <c r="EM1428" s="88"/>
      <c r="EN1428" s="88"/>
      <c r="EO1428" s="88"/>
      <c r="EP1428" s="88"/>
      <c r="EQ1428" s="88"/>
      <c r="ER1428" s="88"/>
      <c r="ES1428" s="88"/>
      <c r="ET1428" s="88"/>
      <c r="EU1428" s="88"/>
      <c r="EV1428" s="88"/>
      <c r="EW1428" s="88"/>
      <c r="EX1428" s="88"/>
      <c r="EY1428" s="88"/>
      <c r="EZ1428" s="88"/>
      <c r="FA1428" s="88"/>
      <c r="FB1428" s="88"/>
      <c r="FC1428" s="88"/>
      <c r="FD1428" s="88"/>
      <c r="FE1428" s="88"/>
      <c r="FF1428" s="88"/>
      <c r="FG1428" s="88"/>
      <c r="FH1428" s="88"/>
      <c r="FI1428" s="88"/>
      <c r="FJ1428" s="88"/>
      <c r="FK1428" s="88"/>
      <c r="FL1428" s="88"/>
      <c r="FM1428" s="88"/>
      <c r="FN1428" s="88"/>
      <c r="FO1428" s="88"/>
      <c r="FP1428" s="88"/>
      <c r="FQ1428" s="88"/>
      <c r="FR1428" s="88"/>
      <c r="FS1428" s="88"/>
      <c r="FT1428" s="88"/>
      <c r="FU1428" s="88"/>
      <c r="FV1428" s="88"/>
      <c r="FW1428" s="88"/>
      <c r="FX1428" s="88"/>
      <c r="FY1428" s="88"/>
      <c r="FZ1428" s="88"/>
      <c r="GA1428" s="88"/>
      <c r="GB1428" s="88"/>
      <c r="GC1428" s="88"/>
      <c r="GD1428" s="88"/>
      <c r="GE1428" s="88"/>
      <c r="GF1428" s="88"/>
      <c r="GG1428" s="88"/>
      <c r="GH1428" s="88"/>
      <c r="GI1428" s="88"/>
      <c r="GJ1428" s="88"/>
      <c r="GK1428" s="88"/>
      <c r="GL1428" s="88"/>
      <c r="GM1428" s="88"/>
      <c r="GN1428" s="88"/>
      <c r="GO1428" s="88"/>
      <c r="GP1428" s="88"/>
      <c r="GQ1428" s="88"/>
      <c r="GR1428" s="88"/>
      <c r="GS1428" s="88"/>
      <c r="GT1428" s="88"/>
      <c r="GU1428" s="88"/>
      <c r="GV1428" s="88"/>
      <c r="GW1428" s="88"/>
      <c r="GX1428" s="88"/>
      <c r="GY1428" s="88"/>
    </row>
    <row r="1429" spans="1:207" s="15" customFormat="1" ht="30" customHeight="1" x14ac:dyDescent="0.25">
      <c r="A1429" s="337">
        <v>1019</v>
      </c>
      <c r="B1429" s="245" t="s">
        <v>1008</v>
      </c>
      <c r="C1429" s="247">
        <v>1958</v>
      </c>
      <c r="D1429" s="241" t="s">
        <v>201</v>
      </c>
      <c r="E1429" s="241" t="s">
        <v>20</v>
      </c>
      <c r="F1429" s="248">
        <v>4</v>
      </c>
      <c r="G1429" s="248">
        <v>3</v>
      </c>
      <c r="H1429" s="41">
        <v>2479.7199999999998</v>
      </c>
      <c r="I1429" s="130">
        <v>866.8</v>
      </c>
      <c r="J1429" s="130">
        <v>1519.7</v>
      </c>
      <c r="K1429" s="257">
        <f t="shared" si="421"/>
        <v>675551.88</v>
      </c>
      <c r="L1429" s="39">
        <v>0</v>
      </c>
      <c r="M1429" s="39">
        <v>0</v>
      </c>
      <c r="N1429" s="39">
        <v>0</v>
      </c>
      <c r="O1429" s="249">
        <f>'[1]Прод. прилож (2)'!$D$344</f>
        <v>675551.88</v>
      </c>
      <c r="P1429" s="41">
        <f t="shared" si="422"/>
        <v>272.43070991886185</v>
      </c>
      <c r="Q1429" s="257">
        <v>9673</v>
      </c>
      <c r="R1429" s="57" t="s">
        <v>91</v>
      </c>
      <c r="S1429" s="141"/>
      <c r="T1429" s="87"/>
      <c r="U1429" s="87"/>
      <c r="V1429" s="88"/>
      <c r="W1429" s="88"/>
      <c r="X1429" s="88"/>
      <c r="Y1429" s="88"/>
      <c r="Z1429" s="88"/>
      <c r="AA1429" s="88"/>
      <c r="AB1429" s="88"/>
      <c r="AC1429" s="88"/>
      <c r="AD1429" s="88"/>
      <c r="AE1429" s="88"/>
      <c r="AF1429" s="88"/>
      <c r="AG1429" s="88"/>
      <c r="AH1429" s="88"/>
      <c r="AI1429" s="88"/>
      <c r="AJ1429" s="88"/>
      <c r="AK1429" s="88"/>
      <c r="AL1429" s="88"/>
      <c r="AM1429" s="88"/>
      <c r="AN1429" s="88"/>
      <c r="AO1429" s="88"/>
      <c r="AP1429" s="88"/>
      <c r="AQ1429" s="88"/>
      <c r="AR1429" s="88"/>
      <c r="AS1429" s="88"/>
      <c r="AT1429" s="88"/>
      <c r="AU1429" s="88"/>
      <c r="AV1429" s="88"/>
      <c r="AW1429" s="88"/>
      <c r="AX1429" s="88"/>
      <c r="AY1429" s="88"/>
      <c r="AZ1429" s="88"/>
      <c r="BA1429" s="88"/>
      <c r="BB1429" s="88"/>
      <c r="BC1429" s="88"/>
      <c r="BD1429" s="88"/>
      <c r="BE1429" s="88"/>
      <c r="BF1429" s="88"/>
      <c r="BG1429" s="88"/>
      <c r="BH1429" s="88"/>
      <c r="BI1429" s="88"/>
      <c r="BJ1429" s="88"/>
      <c r="BK1429" s="88"/>
      <c r="BL1429" s="88"/>
      <c r="BM1429" s="88"/>
      <c r="BN1429" s="88"/>
      <c r="BO1429" s="88"/>
      <c r="BP1429" s="88"/>
      <c r="BQ1429" s="88"/>
      <c r="BR1429" s="88"/>
      <c r="BS1429" s="88"/>
      <c r="BT1429" s="88"/>
      <c r="BU1429" s="88"/>
      <c r="BV1429" s="88"/>
      <c r="BW1429" s="88"/>
      <c r="BX1429" s="88"/>
      <c r="BY1429" s="88"/>
      <c r="BZ1429" s="88"/>
      <c r="CA1429" s="88"/>
      <c r="CB1429" s="88"/>
      <c r="CC1429" s="88"/>
      <c r="CD1429" s="88"/>
      <c r="CE1429" s="88"/>
      <c r="CF1429" s="88"/>
      <c r="CG1429" s="88"/>
      <c r="CH1429" s="88"/>
      <c r="CI1429" s="88"/>
      <c r="CJ1429" s="88"/>
      <c r="CK1429" s="88"/>
      <c r="CL1429" s="88"/>
      <c r="CM1429" s="88"/>
      <c r="CN1429" s="88"/>
      <c r="CO1429" s="88"/>
      <c r="CP1429" s="88"/>
      <c r="CQ1429" s="88"/>
      <c r="CR1429" s="88"/>
      <c r="CS1429" s="88"/>
      <c r="CT1429" s="88"/>
      <c r="CU1429" s="88"/>
      <c r="CV1429" s="88"/>
      <c r="CW1429" s="88"/>
      <c r="CX1429" s="88"/>
      <c r="CY1429" s="88"/>
      <c r="CZ1429" s="88"/>
      <c r="DA1429" s="88"/>
      <c r="DB1429" s="88"/>
      <c r="DC1429" s="88"/>
      <c r="DD1429" s="88"/>
      <c r="DE1429" s="88"/>
      <c r="DF1429" s="88"/>
      <c r="DG1429" s="88"/>
      <c r="DH1429" s="88"/>
      <c r="DI1429" s="88"/>
      <c r="DJ1429" s="88"/>
      <c r="DK1429" s="88"/>
      <c r="DL1429" s="88"/>
      <c r="DM1429" s="88"/>
      <c r="DN1429" s="88"/>
      <c r="DO1429" s="88"/>
      <c r="DP1429" s="88"/>
      <c r="DQ1429" s="88"/>
      <c r="DR1429" s="88"/>
      <c r="DS1429" s="88"/>
      <c r="DT1429" s="88"/>
      <c r="DU1429" s="88"/>
      <c r="DV1429" s="88"/>
      <c r="DW1429" s="88"/>
      <c r="DX1429" s="88"/>
      <c r="DY1429" s="88"/>
      <c r="DZ1429" s="88"/>
      <c r="EA1429" s="88"/>
      <c r="EB1429" s="88"/>
      <c r="EC1429" s="88"/>
      <c r="ED1429" s="88"/>
      <c r="EE1429" s="88"/>
      <c r="EF1429" s="88"/>
      <c r="EG1429" s="88"/>
      <c r="EH1429" s="88"/>
      <c r="EI1429" s="88"/>
      <c r="EJ1429" s="88"/>
      <c r="EK1429" s="88"/>
      <c r="EL1429" s="88"/>
      <c r="EM1429" s="88"/>
      <c r="EN1429" s="88"/>
      <c r="EO1429" s="88"/>
      <c r="EP1429" s="88"/>
      <c r="EQ1429" s="88"/>
      <c r="ER1429" s="88"/>
      <c r="ES1429" s="88"/>
      <c r="ET1429" s="88"/>
      <c r="EU1429" s="88"/>
      <c r="EV1429" s="88"/>
      <c r="EW1429" s="88"/>
      <c r="EX1429" s="88"/>
      <c r="EY1429" s="88"/>
      <c r="EZ1429" s="88"/>
      <c r="FA1429" s="88"/>
      <c r="FB1429" s="88"/>
      <c r="FC1429" s="88"/>
      <c r="FD1429" s="88"/>
      <c r="FE1429" s="88"/>
      <c r="FF1429" s="88"/>
      <c r="FG1429" s="88"/>
      <c r="FH1429" s="88"/>
      <c r="FI1429" s="88"/>
      <c r="FJ1429" s="88"/>
      <c r="FK1429" s="88"/>
      <c r="FL1429" s="88"/>
      <c r="FM1429" s="88"/>
      <c r="FN1429" s="88"/>
      <c r="FO1429" s="88"/>
      <c r="FP1429" s="88"/>
      <c r="FQ1429" s="88"/>
      <c r="FR1429" s="88"/>
      <c r="FS1429" s="88"/>
      <c r="FT1429" s="88"/>
      <c r="FU1429" s="88"/>
      <c r="FV1429" s="88"/>
      <c r="FW1429" s="88"/>
      <c r="FX1429" s="88"/>
      <c r="FY1429" s="88"/>
      <c r="FZ1429" s="88"/>
      <c r="GA1429" s="88"/>
      <c r="GB1429" s="88"/>
      <c r="GC1429" s="88"/>
      <c r="GD1429" s="88"/>
      <c r="GE1429" s="88"/>
      <c r="GF1429" s="88"/>
      <c r="GG1429" s="88"/>
      <c r="GH1429" s="88"/>
      <c r="GI1429" s="88"/>
      <c r="GJ1429" s="88"/>
      <c r="GK1429" s="88"/>
      <c r="GL1429" s="88"/>
      <c r="GM1429" s="88"/>
      <c r="GN1429" s="88"/>
      <c r="GO1429" s="88"/>
      <c r="GP1429" s="88"/>
      <c r="GQ1429" s="88"/>
      <c r="GR1429" s="88"/>
      <c r="GS1429" s="88"/>
      <c r="GT1429" s="88"/>
      <c r="GU1429" s="88"/>
      <c r="GV1429" s="88"/>
      <c r="GW1429" s="88"/>
      <c r="GX1429" s="88"/>
      <c r="GY1429" s="88"/>
    </row>
    <row r="1430" spans="1:207" s="118" customFormat="1" ht="30" customHeight="1" x14ac:dyDescent="0.25">
      <c r="A1430" s="337">
        <v>1020</v>
      </c>
      <c r="B1430" s="245" t="s">
        <v>1349</v>
      </c>
      <c r="C1430" s="47">
        <v>1976</v>
      </c>
      <c r="D1430" s="241" t="s">
        <v>201</v>
      </c>
      <c r="E1430" s="47" t="s">
        <v>20</v>
      </c>
      <c r="F1430" s="26">
        <v>9</v>
      </c>
      <c r="G1430" s="26">
        <v>2</v>
      </c>
      <c r="H1430" s="39">
        <v>7644.12</v>
      </c>
      <c r="I1430" s="124">
        <v>0</v>
      </c>
      <c r="J1430" s="39">
        <v>7644.12</v>
      </c>
      <c r="K1430" s="257">
        <f t="shared" si="421"/>
        <v>6203967.2699999996</v>
      </c>
      <c r="L1430" s="249">
        <v>0</v>
      </c>
      <c r="M1430" s="249">
        <v>0</v>
      </c>
      <c r="N1430" s="249">
        <v>0</v>
      </c>
      <c r="O1430" s="39">
        <f>'[1]Прод. прилож (2)'!$D$980</f>
        <v>6203967.2699999996</v>
      </c>
      <c r="P1430" s="249">
        <f t="shared" si="422"/>
        <v>811.59993171221799</v>
      </c>
      <c r="Q1430" s="41">
        <v>9673</v>
      </c>
      <c r="R1430" s="57" t="s">
        <v>92</v>
      </c>
      <c r="S1430" s="46"/>
      <c r="T1430" s="15"/>
      <c r="U1430" s="15"/>
    </row>
    <row r="1431" spans="1:207" s="15" customFormat="1" ht="30" customHeight="1" x14ac:dyDescent="0.25">
      <c r="A1431" s="337">
        <v>1021</v>
      </c>
      <c r="B1431" s="199" t="s">
        <v>1009</v>
      </c>
      <c r="C1431" s="192">
        <v>1959</v>
      </c>
      <c r="D1431" s="179" t="s">
        <v>201</v>
      </c>
      <c r="E1431" s="179" t="s">
        <v>20</v>
      </c>
      <c r="F1431" s="194">
        <v>3</v>
      </c>
      <c r="G1431" s="194">
        <v>1</v>
      </c>
      <c r="H1431" s="227">
        <v>1394.1</v>
      </c>
      <c r="I1431" s="225">
        <v>62.6</v>
      </c>
      <c r="J1431" s="225">
        <v>1063.31</v>
      </c>
      <c r="K1431" s="257">
        <f t="shared" si="421"/>
        <v>858493.97</v>
      </c>
      <c r="L1431" s="39">
        <v>0</v>
      </c>
      <c r="M1431" s="39">
        <v>0</v>
      </c>
      <c r="N1431" s="39">
        <v>0</v>
      </c>
      <c r="O1431" s="249">
        <f>'[1]Прод. прилож (2)'!$D$345</f>
        <v>858493.97</v>
      </c>
      <c r="P1431" s="41">
        <f t="shared" si="422"/>
        <v>615.80515744925049</v>
      </c>
      <c r="Q1431" s="257">
        <v>9673</v>
      </c>
      <c r="R1431" s="251" t="s">
        <v>91</v>
      </c>
      <c r="S1431" s="141"/>
      <c r="T1431" s="87"/>
      <c r="U1431" s="87"/>
      <c r="V1431" s="88"/>
      <c r="W1431" s="88"/>
      <c r="X1431" s="88"/>
      <c r="Y1431" s="88"/>
      <c r="Z1431" s="88"/>
      <c r="AA1431" s="88"/>
      <c r="AB1431" s="88"/>
      <c r="AC1431" s="88"/>
      <c r="AD1431" s="88"/>
      <c r="AE1431" s="88"/>
      <c r="AF1431" s="88"/>
      <c r="AG1431" s="88"/>
      <c r="AH1431" s="88"/>
      <c r="AI1431" s="88"/>
      <c r="AJ1431" s="88"/>
      <c r="AK1431" s="88"/>
      <c r="AL1431" s="88"/>
      <c r="AM1431" s="88"/>
      <c r="AN1431" s="88"/>
      <c r="AO1431" s="88"/>
      <c r="AP1431" s="88"/>
      <c r="AQ1431" s="88"/>
      <c r="AR1431" s="88"/>
      <c r="AS1431" s="88"/>
      <c r="AT1431" s="88"/>
      <c r="AU1431" s="88"/>
      <c r="AV1431" s="88"/>
      <c r="AW1431" s="88"/>
      <c r="AX1431" s="88"/>
      <c r="AY1431" s="88"/>
      <c r="AZ1431" s="88"/>
      <c r="BA1431" s="88"/>
      <c r="BB1431" s="88"/>
      <c r="BC1431" s="88"/>
      <c r="BD1431" s="88"/>
      <c r="BE1431" s="88"/>
      <c r="BF1431" s="88"/>
      <c r="BG1431" s="88"/>
      <c r="BH1431" s="88"/>
      <c r="BI1431" s="88"/>
      <c r="BJ1431" s="88"/>
      <c r="BK1431" s="88"/>
      <c r="BL1431" s="88"/>
      <c r="BM1431" s="88"/>
      <c r="BN1431" s="88"/>
      <c r="BO1431" s="88"/>
      <c r="BP1431" s="88"/>
      <c r="BQ1431" s="88"/>
      <c r="BR1431" s="88"/>
      <c r="BS1431" s="88"/>
      <c r="BT1431" s="88"/>
      <c r="BU1431" s="88"/>
      <c r="BV1431" s="88"/>
      <c r="BW1431" s="88"/>
      <c r="BX1431" s="88"/>
      <c r="BY1431" s="88"/>
      <c r="BZ1431" s="88"/>
      <c r="CA1431" s="88"/>
      <c r="CB1431" s="88"/>
      <c r="CC1431" s="88"/>
      <c r="CD1431" s="88"/>
      <c r="CE1431" s="88"/>
      <c r="CF1431" s="88"/>
      <c r="CG1431" s="88"/>
      <c r="CH1431" s="88"/>
      <c r="CI1431" s="88"/>
      <c r="CJ1431" s="88"/>
      <c r="CK1431" s="88"/>
      <c r="CL1431" s="88"/>
      <c r="CM1431" s="88"/>
      <c r="CN1431" s="88"/>
      <c r="CO1431" s="88"/>
      <c r="CP1431" s="88"/>
      <c r="CQ1431" s="88"/>
      <c r="CR1431" s="88"/>
      <c r="CS1431" s="88"/>
      <c r="CT1431" s="88"/>
      <c r="CU1431" s="88"/>
      <c r="CV1431" s="88"/>
      <c r="CW1431" s="88"/>
      <c r="CX1431" s="88"/>
      <c r="CY1431" s="88"/>
      <c r="CZ1431" s="88"/>
      <c r="DA1431" s="88"/>
      <c r="DB1431" s="88"/>
      <c r="DC1431" s="88"/>
      <c r="DD1431" s="88"/>
      <c r="DE1431" s="88"/>
      <c r="DF1431" s="88"/>
      <c r="DG1431" s="88"/>
      <c r="DH1431" s="88"/>
      <c r="DI1431" s="88"/>
      <c r="DJ1431" s="88"/>
      <c r="DK1431" s="88"/>
      <c r="DL1431" s="88"/>
      <c r="DM1431" s="88"/>
      <c r="DN1431" s="88"/>
      <c r="DO1431" s="88"/>
      <c r="DP1431" s="88"/>
      <c r="DQ1431" s="88"/>
      <c r="DR1431" s="88"/>
      <c r="DS1431" s="88"/>
      <c r="DT1431" s="88"/>
      <c r="DU1431" s="88"/>
      <c r="DV1431" s="88"/>
      <c r="DW1431" s="88"/>
      <c r="DX1431" s="88"/>
      <c r="DY1431" s="88"/>
      <c r="DZ1431" s="88"/>
      <c r="EA1431" s="88"/>
      <c r="EB1431" s="88"/>
      <c r="EC1431" s="88"/>
      <c r="ED1431" s="88"/>
      <c r="EE1431" s="88"/>
      <c r="EF1431" s="88"/>
      <c r="EG1431" s="88"/>
      <c r="EH1431" s="88"/>
      <c r="EI1431" s="88"/>
      <c r="EJ1431" s="88"/>
      <c r="EK1431" s="88"/>
      <c r="EL1431" s="88"/>
      <c r="EM1431" s="88"/>
      <c r="EN1431" s="88"/>
      <c r="EO1431" s="88"/>
      <c r="EP1431" s="88"/>
      <c r="EQ1431" s="88"/>
      <c r="ER1431" s="88"/>
      <c r="ES1431" s="88"/>
      <c r="ET1431" s="88"/>
      <c r="EU1431" s="88"/>
      <c r="EV1431" s="88"/>
      <c r="EW1431" s="88"/>
      <c r="EX1431" s="88"/>
      <c r="EY1431" s="88"/>
      <c r="EZ1431" s="88"/>
      <c r="FA1431" s="88"/>
      <c r="FB1431" s="88"/>
      <c r="FC1431" s="88"/>
      <c r="FD1431" s="88"/>
      <c r="FE1431" s="88"/>
      <c r="FF1431" s="88"/>
      <c r="FG1431" s="88"/>
      <c r="FH1431" s="88"/>
      <c r="FI1431" s="88"/>
      <c r="FJ1431" s="88"/>
      <c r="FK1431" s="88"/>
      <c r="FL1431" s="88"/>
      <c r="FM1431" s="88"/>
      <c r="FN1431" s="88"/>
      <c r="FO1431" s="88"/>
      <c r="FP1431" s="88"/>
      <c r="FQ1431" s="88"/>
      <c r="FR1431" s="88"/>
      <c r="FS1431" s="88"/>
      <c r="FT1431" s="88"/>
      <c r="FU1431" s="88"/>
      <c r="FV1431" s="88"/>
      <c r="FW1431" s="88"/>
      <c r="FX1431" s="88"/>
      <c r="FY1431" s="88"/>
      <c r="FZ1431" s="88"/>
      <c r="GA1431" s="88"/>
      <c r="GB1431" s="88"/>
      <c r="GC1431" s="88"/>
      <c r="GD1431" s="88"/>
      <c r="GE1431" s="88"/>
      <c r="GF1431" s="88"/>
      <c r="GG1431" s="88"/>
      <c r="GH1431" s="88"/>
      <c r="GI1431" s="88"/>
      <c r="GJ1431" s="88"/>
      <c r="GK1431" s="88"/>
      <c r="GL1431" s="88"/>
      <c r="GM1431" s="88"/>
      <c r="GN1431" s="88"/>
      <c r="GO1431" s="88"/>
      <c r="GP1431" s="88"/>
      <c r="GQ1431" s="88"/>
      <c r="GR1431" s="88"/>
      <c r="GS1431" s="88"/>
      <c r="GT1431" s="88"/>
      <c r="GU1431" s="88"/>
      <c r="GV1431" s="88"/>
      <c r="GW1431" s="88"/>
      <c r="GX1431" s="88"/>
      <c r="GY1431" s="88"/>
    </row>
    <row r="1432" spans="1:207" s="88" customFormat="1" ht="30" customHeight="1" x14ac:dyDescent="0.25">
      <c r="A1432" s="337">
        <v>1022</v>
      </c>
      <c r="B1432" s="199" t="s">
        <v>987</v>
      </c>
      <c r="C1432" s="192">
        <v>1959</v>
      </c>
      <c r="D1432" s="179" t="s">
        <v>201</v>
      </c>
      <c r="E1432" s="179" t="s">
        <v>20</v>
      </c>
      <c r="F1432" s="194">
        <v>3</v>
      </c>
      <c r="G1432" s="194">
        <v>3</v>
      </c>
      <c r="H1432" s="227">
        <v>1390.65</v>
      </c>
      <c r="I1432" s="225">
        <v>90.9</v>
      </c>
      <c r="J1432" s="225">
        <v>970.9</v>
      </c>
      <c r="K1432" s="257">
        <f t="shared" si="421"/>
        <v>769335.41</v>
      </c>
      <c r="L1432" s="39">
        <v>0</v>
      </c>
      <c r="M1432" s="39">
        <v>0</v>
      </c>
      <c r="N1432" s="39">
        <v>0</v>
      </c>
      <c r="O1432" s="249">
        <f>'[1]Прод. прилож (2)'!$D$346</f>
        <v>769335.41</v>
      </c>
      <c r="P1432" s="41">
        <f t="shared" si="422"/>
        <v>553.22001222449933</v>
      </c>
      <c r="Q1432" s="257">
        <v>9673</v>
      </c>
      <c r="R1432" s="251" t="s">
        <v>91</v>
      </c>
      <c r="S1432" s="138"/>
      <c r="T1432" s="87"/>
      <c r="U1432" s="87"/>
    </row>
    <row r="1433" spans="1:207" s="88" customFormat="1" ht="30" customHeight="1" x14ac:dyDescent="0.25">
      <c r="A1433" s="337">
        <v>1023</v>
      </c>
      <c r="B1433" s="199" t="s">
        <v>1119</v>
      </c>
      <c r="C1433" s="192">
        <v>1960</v>
      </c>
      <c r="D1433" s="179" t="s">
        <v>201</v>
      </c>
      <c r="E1433" s="179" t="s">
        <v>20</v>
      </c>
      <c r="F1433" s="194">
        <v>3</v>
      </c>
      <c r="G1433" s="194">
        <v>3</v>
      </c>
      <c r="H1433" s="227">
        <v>1391.7</v>
      </c>
      <c r="I1433" s="225">
        <v>137.4</v>
      </c>
      <c r="J1433" s="225">
        <v>956.51</v>
      </c>
      <c r="K1433" s="257">
        <f t="shared" ref="K1433" si="423">SUM(L1433:O1433)</f>
        <v>1669115.86</v>
      </c>
      <c r="L1433" s="39">
        <v>0</v>
      </c>
      <c r="M1433" s="39">
        <v>0</v>
      </c>
      <c r="N1433" s="39">
        <v>0</v>
      </c>
      <c r="O1433" s="249">
        <f>'[1]Прод. прилож (2)'!$D$347</f>
        <v>1669115.86</v>
      </c>
      <c r="P1433" s="41">
        <f t="shared" ref="P1433" si="424">K1433/H1433</f>
        <v>1199.3359632104621</v>
      </c>
      <c r="Q1433" s="257">
        <v>9673</v>
      </c>
      <c r="R1433" s="251" t="s">
        <v>91</v>
      </c>
      <c r="S1433" s="138"/>
      <c r="T1433" s="87"/>
      <c r="U1433" s="87"/>
    </row>
    <row r="1434" spans="1:207" s="88" customFormat="1" ht="30" customHeight="1" x14ac:dyDescent="0.25">
      <c r="A1434" s="383">
        <v>1024</v>
      </c>
      <c r="B1434" s="370" t="s">
        <v>667</v>
      </c>
      <c r="C1434" s="403">
        <v>1964</v>
      </c>
      <c r="D1434" s="374" t="s">
        <v>201</v>
      </c>
      <c r="E1434" s="374" t="s">
        <v>20</v>
      </c>
      <c r="F1434" s="413">
        <v>2</v>
      </c>
      <c r="G1434" s="413">
        <v>2</v>
      </c>
      <c r="H1434" s="415">
        <v>642</v>
      </c>
      <c r="I1434" s="417">
        <v>0</v>
      </c>
      <c r="J1434" s="417">
        <v>403.3</v>
      </c>
      <c r="K1434" s="257">
        <f t="shared" si="421"/>
        <v>43425.97</v>
      </c>
      <c r="L1434" s="249">
        <v>0</v>
      </c>
      <c r="M1434" s="249">
        <v>0</v>
      </c>
      <c r="N1434" s="249">
        <v>0</v>
      </c>
      <c r="O1434" s="39">
        <f>'[1]Прод. прилож (2)'!$D$981</f>
        <v>43425.97</v>
      </c>
      <c r="P1434" s="249">
        <f t="shared" si="422"/>
        <v>67.641697819314643</v>
      </c>
      <c r="Q1434" s="41">
        <v>9673</v>
      </c>
      <c r="R1434" s="57" t="s">
        <v>92</v>
      </c>
      <c r="S1434" s="15"/>
      <c r="T1434" s="15"/>
      <c r="U1434" s="15"/>
      <c r="V1434" s="15"/>
      <c r="W1434" s="15"/>
      <c r="X1434" s="15"/>
      <c r="Y1434" s="15"/>
      <c r="Z1434" s="15"/>
      <c r="AA1434" s="15"/>
      <c r="AB1434" s="15"/>
      <c r="AC1434" s="15"/>
      <c r="AD1434" s="15"/>
      <c r="AE1434" s="15"/>
      <c r="AF1434" s="15"/>
      <c r="AG1434" s="15"/>
      <c r="AH1434" s="15"/>
      <c r="AI1434" s="15"/>
      <c r="AJ1434" s="15"/>
      <c r="AK1434" s="15"/>
      <c r="AL1434" s="15"/>
      <c r="AM1434" s="15"/>
      <c r="AN1434" s="15"/>
      <c r="AO1434" s="15"/>
      <c r="AP1434" s="15"/>
      <c r="AQ1434" s="15"/>
      <c r="AR1434" s="15"/>
      <c r="AS1434" s="15"/>
      <c r="AT1434" s="15"/>
      <c r="AU1434" s="15"/>
      <c r="AV1434" s="15"/>
      <c r="AW1434" s="15"/>
      <c r="AX1434" s="15"/>
      <c r="AY1434" s="15"/>
      <c r="AZ1434" s="15"/>
      <c r="BA1434" s="15"/>
      <c r="BB1434" s="15"/>
      <c r="BC1434" s="15"/>
      <c r="BD1434" s="15"/>
      <c r="BE1434" s="15"/>
      <c r="BF1434" s="15"/>
      <c r="BG1434" s="15"/>
      <c r="BH1434" s="15"/>
      <c r="BI1434" s="15"/>
      <c r="BJ1434" s="15"/>
      <c r="BK1434" s="15"/>
      <c r="BL1434" s="15"/>
      <c r="BM1434" s="15"/>
      <c r="BN1434" s="15"/>
      <c r="BO1434" s="15"/>
      <c r="BP1434" s="15"/>
      <c r="BQ1434" s="15"/>
      <c r="BR1434" s="15"/>
      <c r="BS1434" s="15"/>
      <c r="BT1434" s="15"/>
      <c r="BU1434" s="15"/>
      <c r="BV1434" s="15"/>
      <c r="BW1434" s="15"/>
      <c r="BX1434" s="15"/>
      <c r="BY1434" s="15"/>
      <c r="BZ1434" s="15"/>
      <c r="CA1434" s="15"/>
      <c r="CB1434" s="15"/>
      <c r="CC1434" s="15"/>
      <c r="CD1434" s="15"/>
      <c r="CE1434" s="15"/>
      <c r="CF1434" s="15"/>
      <c r="CG1434" s="15"/>
      <c r="CH1434" s="15"/>
      <c r="CI1434" s="15"/>
      <c r="CJ1434" s="15"/>
      <c r="CK1434" s="15"/>
      <c r="CL1434" s="15"/>
      <c r="CM1434" s="15"/>
      <c r="CN1434" s="15"/>
      <c r="CO1434" s="15"/>
      <c r="CP1434" s="15"/>
      <c r="CQ1434" s="15"/>
      <c r="CR1434" s="15"/>
      <c r="CS1434" s="15"/>
      <c r="CT1434" s="15"/>
      <c r="CU1434" s="15"/>
      <c r="CV1434" s="15"/>
      <c r="CW1434" s="15"/>
      <c r="CX1434" s="15"/>
      <c r="CY1434" s="15"/>
      <c r="CZ1434" s="15"/>
      <c r="DA1434" s="15"/>
      <c r="DB1434" s="15"/>
      <c r="DC1434" s="15"/>
      <c r="DD1434" s="15"/>
      <c r="DE1434" s="15"/>
      <c r="DF1434" s="15"/>
      <c r="DG1434" s="15"/>
      <c r="DH1434" s="15"/>
      <c r="DI1434" s="15"/>
      <c r="DJ1434" s="15"/>
      <c r="DK1434" s="15"/>
      <c r="DL1434" s="15"/>
      <c r="DM1434" s="15"/>
      <c r="DN1434" s="15"/>
      <c r="DO1434" s="15"/>
      <c r="DP1434" s="15"/>
      <c r="DQ1434" s="15"/>
      <c r="DR1434" s="15"/>
      <c r="DS1434" s="15"/>
      <c r="DT1434" s="15"/>
      <c r="DU1434" s="15"/>
      <c r="DV1434" s="15"/>
      <c r="DW1434" s="15"/>
      <c r="DX1434" s="15"/>
      <c r="DY1434" s="15"/>
      <c r="DZ1434" s="15"/>
      <c r="EA1434" s="15"/>
      <c r="EB1434" s="15"/>
      <c r="EC1434" s="15"/>
      <c r="ED1434" s="15"/>
      <c r="EE1434" s="15"/>
      <c r="EF1434" s="15"/>
      <c r="EG1434" s="15"/>
      <c r="EH1434" s="15"/>
      <c r="EI1434" s="15"/>
      <c r="EJ1434" s="15"/>
      <c r="EK1434" s="15"/>
      <c r="EL1434" s="15"/>
      <c r="EM1434" s="15"/>
      <c r="EN1434" s="15"/>
      <c r="EO1434" s="15"/>
      <c r="EP1434" s="15"/>
      <c r="EQ1434" s="15"/>
      <c r="ER1434" s="15"/>
      <c r="ES1434" s="15"/>
      <c r="ET1434" s="15"/>
      <c r="EU1434" s="15"/>
      <c r="EV1434" s="15"/>
      <c r="EW1434" s="15"/>
      <c r="EX1434" s="15"/>
      <c r="EY1434" s="15"/>
      <c r="EZ1434" s="15"/>
      <c r="FA1434" s="15"/>
      <c r="FB1434" s="15"/>
      <c r="FC1434" s="15"/>
      <c r="FD1434" s="15"/>
      <c r="FE1434" s="15"/>
      <c r="FF1434" s="15"/>
      <c r="FG1434" s="15"/>
      <c r="FH1434" s="15"/>
      <c r="FI1434" s="15"/>
      <c r="FJ1434" s="15"/>
      <c r="FK1434" s="15"/>
      <c r="FL1434" s="15"/>
      <c r="FM1434" s="15"/>
      <c r="FN1434" s="15"/>
      <c r="FO1434" s="15"/>
      <c r="FP1434" s="15"/>
      <c r="FQ1434" s="15"/>
      <c r="FR1434" s="15"/>
      <c r="FS1434" s="15"/>
      <c r="FT1434" s="15"/>
      <c r="FU1434" s="15"/>
      <c r="FV1434" s="15"/>
      <c r="FW1434" s="15"/>
      <c r="FX1434" s="15"/>
      <c r="FY1434" s="15"/>
      <c r="FZ1434" s="15"/>
      <c r="GA1434" s="15"/>
      <c r="GB1434" s="15"/>
      <c r="GC1434" s="15"/>
      <c r="GD1434" s="15"/>
      <c r="GE1434" s="15"/>
      <c r="GF1434" s="15"/>
      <c r="GG1434" s="15"/>
      <c r="GH1434" s="15"/>
      <c r="GI1434" s="15"/>
      <c r="GJ1434" s="15"/>
      <c r="GK1434" s="15"/>
      <c r="GL1434" s="15"/>
      <c r="GM1434" s="15"/>
      <c r="GN1434" s="15"/>
      <c r="GO1434" s="15"/>
      <c r="GP1434" s="15"/>
      <c r="GQ1434" s="15"/>
      <c r="GR1434" s="15"/>
      <c r="GS1434" s="15"/>
      <c r="GT1434" s="15"/>
      <c r="GU1434" s="15"/>
      <c r="GV1434" s="15"/>
      <c r="GW1434" s="15"/>
      <c r="GX1434" s="15"/>
      <c r="GY1434" s="15"/>
    </row>
    <row r="1435" spans="1:207" s="88" customFormat="1" ht="30" customHeight="1" x14ac:dyDescent="0.25">
      <c r="A1435" s="384"/>
      <c r="B1435" s="371"/>
      <c r="C1435" s="404"/>
      <c r="D1435" s="375"/>
      <c r="E1435" s="375"/>
      <c r="F1435" s="414"/>
      <c r="G1435" s="414"/>
      <c r="H1435" s="416"/>
      <c r="I1435" s="418"/>
      <c r="J1435" s="418"/>
      <c r="K1435" s="257">
        <f t="shared" si="421"/>
        <v>7816712</v>
      </c>
      <c r="L1435" s="185">
        <v>0</v>
      </c>
      <c r="M1435" s="185">
        <v>0</v>
      </c>
      <c r="N1435" s="185">
        <v>0</v>
      </c>
      <c r="O1435" s="39">
        <f>'[1]Прод. прилож (2)'!$D$1635</f>
        <v>7816712</v>
      </c>
      <c r="P1435" s="249">
        <f>K1435/H1434</f>
        <v>12175.563862928349</v>
      </c>
      <c r="Q1435" s="41">
        <v>9673</v>
      </c>
      <c r="R1435" s="57" t="s">
        <v>93</v>
      </c>
      <c r="S1435" s="15"/>
      <c r="T1435" s="15"/>
      <c r="U1435" s="15"/>
      <c r="V1435" s="15"/>
      <c r="W1435" s="15"/>
      <c r="X1435" s="15"/>
      <c r="Y1435" s="15"/>
      <c r="Z1435" s="15"/>
      <c r="AA1435" s="15"/>
      <c r="AB1435" s="15"/>
      <c r="AC1435" s="15"/>
      <c r="AD1435" s="15"/>
      <c r="AE1435" s="15"/>
      <c r="AF1435" s="15"/>
      <c r="AG1435" s="15"/>
      <c r="AH1435" s="15"/>
      <c r="AI1435" s="15"/>
      <c r="AJ1435" s="15"/>
      <c r="AK1435" s="15"/>
      <c r="AL1435" s="15"/>
      <c r="AM1435" s="15"/>
      <c r="AN1435" s="15"/>
      <c r="AO1435" s="15"/>
      <c r="AP1435" s="15"/>
      <c r="AQ1435" s="15"/>
      <c r="AR1435" s="15"/>
      <c r="AS1435" s="15"/>
      <c r="AT1435" s="15"/>
      <c r="AU1435" s="15"/>
      <c r="AV1435" s="15"/>
      <c r="AW1435" s="15"/>
      <c r="AX1435" s="15"/>
      <c r="AY1435" s="15"/>
      <c r="AZ1435" s="15"/>
      <c r="BA1435" s="15"/>
      <c r="BB1435" s="15"/>
      <c r="BC1435" s="15"/>
      <c r="BD1435" s="15"/>
      <c r="BE1435" s="15"/>
      <c r="BF1435" s="15"/>
      <c r="BG1435" s="15"/>
      <c r="BH1435" s="15"/>
      <c r="BI1435" s="15"/>
      <c r="BJ1435" s="15"/>
      <c r="BK1435" s="15"/>
      <c r="BL1435" s="15"/>
      <c r="BM1435" s="15"/>
      <c r="BN1435" s="15"/>
      <c r="BO1435" s="15"/>
      <c r="BP1435" s="15"/>
      <c r="BQ1435" s="15"/>
      <c r="BR1435" s="15"/>
      <c r="BS1435" s="15"/>
      <c r="BT1435" s="15"/>
      <c r="BU1435" s="15"/>
      <c r="BV1435" s="15"/>
      <c r="BW1435" s="15"/>
      <c r="BX1435" s="15"/>
      <c r="BY1435" s="15"/>
      <c r="BZ1435" s="15"/>
      <c r="CA1435" s="15"/>
      <c r="CB1435" s="15"/>
      <c r="CC1435" s="15"/>
      <c r="CD1435" s="15"/>
      <c r="CE1435" s="15"/>
      <c r="CF1435" s="15"/>
      <c r="CG1435" s="15"/>
      <c r="CH1435" s="15"/>
      <c r="CI1435" s="15"/>
      <c r="CJ1435" s="15"/>
      <c r="CK1435" s="15"/>
      <c r="CL1435" s="15"/>
      <c r="CM1435" s="15"/>
      <c r="CN1435" s="15"/>
      <c r="CO1435" s="15"/>
      <c r="CP1435" s="15"/>
      <c r="CQ1435" s="15"/>
      <c r="CR1435" s="15"/>
      <c r="CS1435" s="15"/>
      <c r="CT1435" s="15"/>
      <c r="CU1435" s="15"/>
      <c r="CV1435" s="15"/>
      <c r="CW1435" s="15"/>
      <c r="CX1435" s="15"/>
      <c r="CY1435" s="15"/>
      <c r="CZ1435" s="15"/>
      <c r="DA1435" s="15"/>
      <c r="DB1435" s="15"/>
      <c r="DC1435" s="15"/>
      <c r="DD1435" s="15"/>
      <c r="DE1435" s="15"/>
      <c r="DF1435" s="15"/>
      <c r="DG1435" s="15"/>
      <c r="DH1435" s="15"/>
      <c r="DI1435" s="15"/>
      <c r="DJ1435" s="15"/>
      <c r="DK1435" s="15"/>
      <c r="DL1435" s="15"/>
      <c r="DM1435" s="15"/>
      <c r="DN1435" s="15"/>
      <c r="DO1435" s="15"/>
      <c r="DP1435" s="15"/>
      <c r="DQ1435" s="15"/>
      <c r="DR1435" s="15"/>
      <c r="DS1435" s="15"/>
      <c r="DT1435" s="15"/>
      <c r="DU1435" s="15"/>
      <c r="DV1435" s="15"/>
      <c r="DW1435" s="15"/>
      <c r="DX1435" s="15"/>
      <c r="DY1435" s="15"/>
      <c r="DZ1435" s="15"/>
      <c r="EA1435" s="15"/>
      <c r="EB1435" s="15"/>
      <c r="EC1435" s="15"/>
      <c r="ED1435" s="15"/>
      <c r="EE1435" s="15"/>
      <c r="EF1435" s="15"/>
      <c r="EG1435" s="15"/>
      <c r="EH1435" s="15"/>
      <c r="EI1435" s="15"/>
      <c r="EJ1435" s="15"/>
      <c r="EK1435" s="15"/>
      <c r="EL1435" s="15"/>
      <c r="EM1435" s="15"/>
      <c r="EN1435" s="15"/>
      <c r="EO1435" s="15"/>
      <c r="EP1435" s="15"/>
      <c r="EQ1435" s="15"/>
      <c r="ER1435" s="15"/>
      <c r="ES1435" s="15"/>
      <c r="ET1435" s="15"/>
      <c r="EU1435" s="15"/>
      <c r="EV1435" s="15"/>
      <c r="EW1435" s="15"/>
      <c r="EX1435" s="15"/>
      <c r="EY1435" s="15"/>
      <c r="EZ1435" s="15"/>
      <c r="FA1435" s="15"/>
      <c r="FB1435" s="15"/>
      <c r="FC1435" s="15"/>
      <c r="FD1435" s="15"/>
      <c r="FE1435" s="15"/>
      <c r="FF1435" s="15"/>
      <c r="FG1435" s="15"/>
      <c r="FH1435" s="15"/>
      <c r="FI1435" s="15"/>
      <c r="FJ1435" s="15"/>
      <c r="FK1435" s="15"/>
      <c r="FL1435" s="15"/>
      <c r="FM1435" s="15"/>
      <c r="FN1435" s="15"/>
      <c r="FO1435" s="15"/>
      <c r="FP1435" s="15"/>
      <c r="FQ1435" s="15"/>
      <c r="FR1435" s="15"/>
      <c r="FS1435" s="15"/>
      <c r="FT1435" s="15"/>
      <c r="FU1435" s="15"/>
      <c r="FV1435" s="15"/>
      <c r="FW1435" s="15"/>
      <c r="FX1435" s="15"/>
      <c r="FY1435" s="15"/>
      <c r="FZ1435" s="15"/>
      <c r="GA1435" s="15"/>
      <c r="GB1435" s="15"/>
      <c r="GC1435" s="15"/>
      <c r="GD1435" s="15"/>
      <c r="GE1435" s="15"/>
      <c r="GF1435" s="15"/>
      <c r="GG1435" s="15"/>
      <c r="GH1435" s="15"/>
      <c r="GI1435" s="15"/>
      <c r="GJ1435" s="15"/>
      <c r="GK1435" s="15"/>
      <c r="GL1435" s="15"/>
      <c r="GM1435" s="15"/>
      <c r="GN1435" s="15"/>
      <c r="GO1435" s="15"/>
      <c r="GP1435" s="15"/>
      <c r="GQ1435" s="15"/>
      <c r="GR1435" s="15"/>
      <c r="GS1435" s="15"/>
      <c r="GT1435" s="15"/>
      <c r="GU1435" s="15"/>
      <c r="GV1435" s="15"/>
      <c r="GW1435" s="15"/>
      <c r="GX1435" s="15"/>
      <c r="GY1435" s="15"/>
    </row>
    <row r="1436" spans="1:207" s="88" customFormat="1" ht="30" customHeight="1" x14ac:dyDescent="0.25">
      <c r="A1436" s="383">
        <v>1025</v>
      </c>
      <c r="B1436" s="370" t="s">
        <v>1408</v>
      </c>
      <c r="C1436" s="403">
        <v>1983</v>
      </c>
      <c r="D1436" s="374" t="s">
        <v>201</v>
      </c>
      <c r="E1436" s="374" t="s">
        <v>20</v>
      </c>
      <c r="F1436" s="413">
        <v>9</v>
      </c>
      <c r="G1436" s="413">
        <v>2</v>
      </c>
      <c r="H1436" s="415">
        <v>5859.2</v>
      </c>
      <c r="I1436" s="417">
        <v>238.1</v>
      </c>
      <c r="J1436" s="417">
        <v>4065.7</v>
      </c>
      <c r="K1436" s="257">
        <f>SUM(L1436:O1436)</f>
        <v>3255829.36</v>
      </c>
      <c r="L1436" s="249">
        <v>0</v>
      </c>
      <c r="M1436" s="249">
        <v>0</v>
      </c>
      <c r="N1436" s="249">
        <v>0</v>
      </c>
      <c r="O1436" s="39">
        <f>'[1]Прод. прилож (2)'!$D$982</f>
        <v>3255829.36</v>
      </c>
      <c r="P1436" s="249">
        <f t="shared" si="422"/>
        <v>555.67814036045877</v>
      </c>
      <c r="Q1436" s="41">
        <v>9673</v>
      </c>
      <c r="R1436" s="57" t="s">
        <v>92</v>
      </c>
      <c r="S1436" s="15"/>
      <c r="T1436" s="15"/>
      <c r="U1436" s="15"/>
      <c r="V1436" s="15"/>
      <c r="W1436" s="15"/>
      <c r="X1436" s="15"/>
      <c r="Y1436" s="15"/>
      <c r="Z1436" s="15"/>
      <c r="AA1436" s="15"/>
      <c r="AB1436" s="15"/>
      <c r="AC1436" s="15"/>
      <c r="AD1436" s="15"/>
      <c r="AE1436" s="15"/>
      <c r="AF1436" s="15"/>
      <c r="AG1436" s="15"/>
      <c r="AH1436" s="15"/>
      <c r="AI1436" s="15"/>
      <c r="AJ1436" s="15"/>
      <c r="AK1436" s="15"/>
      <c r="AL1436" s="15"/>
      <c r="AM1436" s="15"/>
      <c r="AN1436" s="15"/>
      <c r="AO1436" s="15"/>
      <c r="AP1436" s="15"/>
      <c r="AQ1436" s="15"/>
      <c r="AR1436" s="15"/>
      <c r="AS1436" s="15"/>
      <c r="AT1436" s="15"/>
      <c r="AU1436" s="15"/>
      <c r="AV1436" s="15"/>
      <c r="AW1436" s="15"/>
      <c r="AX1436" s="15"/>
      <c r="AY1436" s="15"/>
      <c r="AZ1436" s="15"/>
      <c r="BA1436" s="15"/>
      <c r="BB1436" s="15"/>
      <c r="BC1436" s="15"/>
      <c r="BD1436" s="15"/>
      <c r="BE1436" s="15"/>
      <c r="BF1436" s="15"/>
      <c r="BG1436" s="15"/>
      <c r="BH1436" s="15"/>
      <c r="BI1436" s="15"/>
      <c r="BJ1436" s="15"/>
      <c r="BK1436" s="15"/>
      <c r="BL1436" s="15"/>
      <c r="BM1436" s="15"/>
      <c r="BN1436" s="15"/>
      <c r="BO1436" s="15"/>
      <c r="BP1436" s="15"/>
      <c r="BQ1436" s="15"/>
      <c r="BR1436" s="15"/>
      <c r="BS1436" s="15"/>
      <c r="BT1436" s="15"/>
      <c r="BU1436" s="15"/>
      <c r="BV1436" s="15"/>
      <c r="BW1436" s="15"/>
      <c r="BX1436" s="15"/>
      <c r="BY1436" s="15"/>
      <c r="BZ1436" s="15"/>
      <c r="CA1436" s="15"/>
      <c r="CB1436" s="15"/>
      <c r="CC1436" s="15"/>
      <c r="CD1436" s="15"/>
      <c r="CE1436" s="15"/>
      <c r="CF1436" s="15"/>
      <c r="CG1436" s="15"/>
      <c r="CH1436" s="15"/>
      <c r="CI1436" s="15"/>
      <c r="CJ1436" s="15"/>
      <c r="CK1436" s="15"/>
      <c r="CL1436" s="15"/>
      <c r="CM1436" s="15"/>
      <c r="CN1436" s="15"/>
      <c r="CO1436" s="15"/>
      <c r="CP1436" s="15"/>
      <c r="CQ1436" s="15"/>
      <c r="CR1436" s="15"/>
      <c r="CS1436" s="15"/>
      <c r="CT1436" s="15"/>
      <c r="CU1436" s="15"/>
      <c r="CV1436" s="15"/>
      <c r="CW1436" s="15"/>
      <c r="CX1436" s="15"/>
      <c r="CY1436" s="15"/>
      <c r="CZ1436" s="15"/>
      <c r="DA1436" s="15"/>
      <c r="DB1436" s="15"/>
      <c r="DC1436" s="15"/>
      <c r="DD1436" s="15"/>
      <c r="DE1436" s="15"/>
      <c r="DF1436" s="15"/>
      <c r="DG1436" s="15"/>
      <c r="DH1436" s="15"/>
      <c r="DI1436" s="15"/>
      <c r="DJ1436" s="15"/>
      <c r="DK1436" s="15"/>
      <c r="DL1436" s="15"/>
      <c r="DM1436" s="15"/>
      <c r="DN1436" s="15"/>
      <c r="DO1436" s="15"/>
      <c r="DP1436" s="15"/>
      <c r="DQ1436" s="15"/>
      <c r="DR1436" s="15"/>
      <c r="DS1436" s="15"/>
      <c r="DT1436" s="15"/>
      <c r="DU1436" s="15"/>
      <c r="DV1436" s="15"/>
      <c r="DW1436" s="15"/>
      <c r="DX1436" s="15"/>
      <c r="DY1436" s="15"/>
      <c r="DZ1436" s="15"/>
      <c r="EA1436" s="15"/>
      <c r="EB1436" s="15"/>
      <c r="EC1436" s="15"/>
      <c r="ED1436" s="15"/>
      <c r="EE1436" s="15"/>
      <c r="EF1436" s="15"/>
      <c r="EG1436" s="15"/>
      <c r="EH1436" s="15"/>
      <c r="EI1436" s="15"/>
      <c r="EJ1436" s="15"/>
      <c r="EK1436" s="15"/>
      <c r="EL1436" s="15"/>
      <c r="EM1436" s="15"/>
      <c r="EN1436" s="15"/>
      <c r="EO1436" s="15"/>
      <c r="EP1436" s="15"/>
      <c r="EQ1436" s="15"/>
      <c r="ER1436" s="15"/>
      <c r="ES1436" s="15"/>
      <c r="ET1436" s="15"/>
      <c r="EU1436" s="15"/>
      <c r="EV1436" s="15"/>
      <c r="EW1436" s="15"/>
      <c r="EX1436" s="15"/>
      <c r="EY1436" s="15"/>
      <c r="EZ1436" s="15"/>
      <c r="FA1436" s="15"/>
      <c r="FB1436" s="15"/>
      <c r="FC1436" s="15"/>
      <c r="FD1436" s="15"/>
      <c r="FE1436" s="15"/>
      <c r="FF1436" s="15"/>
      <c r="FG1436" s="15"/>
      <c r="FH1436" s="15"/>
      <c r="FI1436" s="15"/>
      <c r="FJ1436" s="15"/>
      <c r="FK1436" s="15"/>
      <c r="FL1436" s="15"/>
      <c r="FM1436" s="15"/>
      <c r="FN1436" s="15"/>
      <c r="FO1436" s="15"/>
      <c r="FP1436" s="15"/>
      <c r="FQ1436" s="15"/>
      <c r="FR1436" s="15"/>
      <c r="FS1436" s="15"/>
      <c r="FT1436" s="15"/>
      <c r="FU1436" s="15"/>
      <c r="FV1436" s="15"/>
      <c r="FW1436" s="15"/>
      <c r="FX1436" s="15"/>
      <c r="FY1436" s="15"/>
      <c r="FZ1436" s="15"/>
      <c r="GA1436" s="15"/>
      <c r="GB1436" s="15"/>
      <c r="GC1436" s="15"/>
      <c r="GD1436" s="15"/>
      <c r="GE1436" s="15"/>
      <c r="GF1436" s="15"/>
      <c r="GG1436" s="15"/>
      <c r="GH1436" s="15"/>
      <c r="GI1436" s="15"/>
      <c r="GJ1436" s="15"/>
      <c r="GK1436" s="15"/>
      <c r="GL1436" s="15"/>
      <c r="GM1436" s="15"/>
      <c r="GN1436" s="15"/>
      <c r="GO1436" s="15"/>
      <c r="GP1436" s="15"/>
      <c r="GQ1436" s="15"/>
      <c r="GR1436" s="15"/>
      <c r="GS1436" s="15"/>
      <c r="GT1436" s="15"/>
      <c r="GU1436" s="15"/>
      <c r="GV1436" s="15"/>
      <c r="GW1436" s="15"/>
      <c r="GX1436" s="15"/>
      <c r="GY1436" s="15"/>
    </row>
    <row r="1437" spans="1:207" s="88" customFormat="1" ht="30" customHeight="1" x14ac:dyDescent="0.25">
      <c r="A1437" s="384"/>
      <c r="B1437" s="371"/>
      <c r="C1437" s="404"/>
      <c r="D1437" s="375"/>
      <c r="E1437" s="375"/>
      <c r="F1437" s="414"/>
      <c r="G1437" s="414"/>
      <c r="H1437" s="416"/>
      <c r="I1437" s="418"/>
      <c r="J1437" s="418"/>
      <c r="K1437" s="257">
        <f>SUM(L1437:O1437)</f>
        <v>18755000</v>
      </c>
      <c r="L1437" s="185">
        <v>0</v>
      </c>
      <c r="M1437" s="185">
        <v>0</v>
      </c>
      <c r="N1437" s="185">
        <v>0</v>
      </c>
      <c r="O1437" s="39">
        <f>'[1]Прод. прилож (2)'!$D$1636</f>
        <v>18755000</v>
      </c>
      <c r="P1437" s="249">
        <f>K1437/H1436</f>
        <v>3200.9489350081922</v>
      </c>
      <c r="Q1437" s="41">
        <v>9673</v>
      </c>
      <c r="R1437" s="57" t="s">
        <v>93</v>
      </c>
      <c r="S1437" s="15"/>
      <c r="T1437" s="15"/>
      <c r="U1437" s="15"/>
      <c r="V1437" s="15"/>
      <c r="W1437" s="15"/>
      <c r="X1437" s="15"/>
      <c r="Y1437" s="15"/>
      <c r="Z1437" s="15"/>
      <c r="AA1437" s="15"/>
      <c r="AB1437" s="15"/>
      <c r="AC1437" s="15"/>
      <c r="AD1437" s="15"/>
      <c r="AE1437" s="15"/>
      <c r="AF1437" s="15"/>
      <c r="AG1437" s="15"/>
      <c r="AH1437" s="15"/>
      <c r="AI1437" s="15"/>
      <c r="AJ1437" s="15"/>
      <c r="AK1437" s="15"/>
      <c r="AL1437" s="15"/>
      <c r="AM1437" s="15"/>
      <c r="AN1437" s="15"/>
      <c r="AO1437" s="15"/>
      <c r="AP1437" s="15"/>
      <c r="AQ1437" s="15"/>
      <c r="AR1437" s="15"/>
      <c r="AS1437" s="15"/>
      <c r="AT1437" s="15"/>
      <c r="AU1437" s="15"/>
      <c r="AV1437" s="15"/>
      <c r="AW1437" s="15"/>
      <c r="AX1437" s="15"/>
      <c r="AY1437" s="15"/>
      <c r="AZ1437" s="15"/>
      <c r="BA1437" s="15"/>
      <c r="BB1437" s="15"/>
      <c r="BC1437" s="15"/>
      <c r="BD1437" s="15"/>
      <c r="BE1437" s="15"/>
      <c r="BF1437" s="15"/>
      <c r="BG1437" s="15"/>
      <c r="BH1437" s="15"/>
      <c r="BI1437" s="15"/>
      <c r="BJ1437" s="15"/>
      <c r="BK1437" s="15"/>
      <c r="BL1437" s="15"/>
      <c r="BM1437" s="15"/>
      <c r="BN1437" s="15"/>
      <c r="BO1437" s="15"/>
      <c r="BP1437" s="15"/>
      <c r="BQ1437" s="15"/>
      <c r="BR1437" s="15"/>
      <c r="BS1437" s="15"/>
      <c r="BT1437" s="15"/>
      <c r="BU1437" s="15"/>
      <c r="BV1437" s="15"/>
      <c r="BW1437" s="15"/>
      <c r="BX1437" s="15"/>
      <c r="BY1437" s="15"/>
      <c r="BZ1437" s="15"/>
      <c r="CA1437" s="15"/>
      <c r="CB1437" s="15"/>
      <c r="CC1437" s="15"/>
      <c r="CD1437" s="15"/>
      <c r="CE1437" s="15"/>
      <c r="CF1437" s="15"/>
      <c r="CG1437" s="15"/>
      <c r="CH1437" s="15"/>
      <c r="CI1437" s="15"/>
      <c r="CJ1437" s="15"/>
      <c r="CK1437" s="15"/>
      <c r="CL1437" s="15"/>
      <c r="CM1437" s="15"/>
      <c r="CN1437" s="15"/>
      <c r="CO1437" s="15"/>
      <c r="CP1437" s="15"/>
      <c r="CQ1437" s="15"/>
      <c r="CR1437" s="15"/>
      <c r="CS1437" s="15"/>
      <c r="CT1437" s="15"/>
      <c r="CU1437" s="15"/>
      <c r="CV1437" s="15"/>
      <c r="CW1437" s="15"/>
      <c r="CX1437" s="15"/>
      <c r="CY1437" s="15"/>
      <c r="CZ1437" s="15"/>
      <c r="DA1437" s="15"/>
      <c r="DB1437" s="15"/>
      <c r="DC1437" s="15"/>
      <c r="DD1437" s="15"/>
      <c r="DE1437" s="15"/>
      <c r="DF1437" s="15"/>
      <c r="DG1437" s="15"/>
      <c r="DH1437" s="15"/>
      <c r="DI1437" s="15"/>
      <c r="DJ1437" s="15"/>
      <c r="DK1437" s="15"/>
      <c r="DL1437" s="15"/>
      <c r="DM1437" s="15"/>
      <c r="DN1437" s="15"/>
      <c r="DO1437" s="15"/>
      <c r="DP1437" s="15"/>
      <c r="DQ1437" s="15"/>
      <c r="DR1437" s="15"/>
      <c r="DS1437" s="15"/>
      <c r="DT1437" s="15"/>
      <c r="DU1437" s="15"/>
      <c r="DV1437" s="15"/>
      <c r="DW1437" s="15"/>
      <c r="DX1437" s="15"/>
      <c r="DY1437" s="15"/>
      <c r="DZ1437" s="15"/>
      <c r="EA1437" s="15"/>
      <c r="EB1437" s="15"/>
      <c r="EC1437" s="15"/>
      <c r="ED1437" s="15"/>
      <c r="EE1437" s="15"/>
      <c r="EF1437" s="15"/>
      <c r="EG1437" s="15"/>
      <c r="EH1437" s="15"/>
      <c r="EI1437" s="15"/>
      <c r="EJ1437" s="15"/>
      <c r="EK1437" s="15"/>
      <c r="EL1437" s="15"/>
      <c r="EM1437" s="15"/>
      <c r="EN1437" s="15"/>
      <c r="EO1437" s="15"/>
      <c r="EP1437" s="15"/>
      <c r="EQ1437" s="15"/>
      <c r="ER1437" s="15"/>
      <c r="ES1437" s="15"/>
      <c r="ET1437" s="15"/>
      <c r="EU1437" s="15"/>
      <c r="EV1437" s="15"/>
      <c r="EW1437" s="15"/>
      <c r="EX1437" s="15"/>
      <c r="EY1437" s="15"/>
      <c r="EZ1437" s="15"/>
      <c r="FA1437" s="15"/>
      <c r="FB1437" s="15"/>
      <c r="FC1437" s="15"/>
      <c r="FD1437" s="15"/>
      <c r="FE1437" s="15"/>
      <c r="FF1437" s="15"/>
      <c r="FG1437" s="15"/>
      <c r="FH1437" s="15"/>
      <c r="FI1437" s="15"/>
      <c r="FJ1437" s="15"/>
      <c r="FK1437" s="15"/>
      <c r="FL1437" s="15"/>
      <c r="FM1437" s="15"/>
      <c r="FN1437" s="15"/>
      <c r="FO1437" s="15"/>
      <c r="FP1437" s="15"/>
      <c r="FQ1437" s="15"/>
      <c r="FR1437" s="15"/>
      <c r="FS1437" s="15"/>
      <c r="FT1437" s="15"/>
      <c r="FU1437" s="15"/>
      <c r="FV1437" s="15"/>
      <c r="FW1437" s="15"/>
      <c r="FX1437" s="15"/>
      <c r="FY1437" s="15"/>
      <c r="FZ1437" s="15"/>
      <c r="GA1437" s="15"/>
      <c r="GB1437" s="15"/>
      <c r="GC1437" s="15"/>
      <c r="GD1437" s="15"/>
      <c r="GE1437" s="15"/>
      <c r="GF1437" s="15"/>
      <c r="GG1437" s="15"/>
      <c r="GH1437" s="15"/>
      <c r="GI1437" s="15"/>
      <c r="GJ1437" s="15"/>
      <c r="GK1437" s="15"/>
      <c r="GL1437" s="15"/>
      <c r="GM1437" s="15"/>
      <c r="GN1437" s="15"/>
      <c r="GO1437" s="15"/>
      <c r="GP1437" s="15"/>
      <c r="GQ1437" s="15"/>
      <c r="GR1437" s="15"/>
      <c r="GS1437" s="15"/>
      <c r="GT1437" s="15"/>
      <c r="GU1437" s="15"/>
      <c r="GV1437" s="15"/>
      <c r="GW1437" s="15"/>
      <c r="GX1437" s="15"/>
      <c r="GY1437" s="15"/>
    </row>
    <row r="1438" spans="1:207" s="88" customFormat="1" ht="30" customHeight="1" x14ac:dyDescent="0.25">
      <c r="A1438" s="171">
        <v>1026</v>
      </c>
      <c r="B1438" s="199" t="s">
        <v>1019</v>
      </c>
      <c r="C1438" s="181">
        <v>1970</v>
      </c>
      <c r="D1438" s="179" t="s">
        <v>201</v>
      </c>
      <c r="E1438" s="179" t="s">
        <v>20</v>
      </c>
      <c r="F1438" s="192">
        <v>9</v>
      </c>
      <c r="G1438" s="192">
        <v>5</v>
      </c>
      <c r="H1438" s="185">
        <v>11323.6</v>
      </c>
      <c r="I1438" s="185">
        <v>67.2</v>
      </c>
      <c r="J1438" s="185">
        <v>8953.6</v>
      </c>
      <c r="K1438" s="257">
        <f t="shared" si="421"/>
        <v>65862813.200000003</v>
      </c>
      <c r="L1438" s="249">
        <v>0</v>
      </c>
      <c r="M1438" s="249">
        <v>0</v>
      </c>
      <c r="N1438" s="249">
        <v>0</v>
      </c>
      <c r="O1438" s="39">
        <f>'[1]Прод. прилож (2)'!$D$1637</f>
        <v>65862813.200000003</v>
      </c>
      <c r="P1438" s="249">
        <f t="shared" si="422"/>
        <v>5816.4199724469254</v>
      </c>
      <c r="Q1438" s="41">
        <v>9673</v>
      </c>
      <c r="R1438" s="57" t="s">
        <v>93</v>
      </c>
      <c r="S1438" s="15"/>
      <c r="T1438" s="15"/>
      <c r="U1438" s="15"/>
      <c r="V1438" s="15"/>
      <c r="W1438" s="15"/>
      <c r="X1438" s="15"/>
      <c r="Y1438" s="15"/>
      <c r="Z1438" s="15"/>
      <c r="AA1438" s="15"/>
      <c r="AB1438" s="15"/>
      <c r="AC1438" s="15"/>
      <c r="AD1438" s="15"/>
      <c r="AE1438" s="15"/>
      <c r="AF1438" s="15"/>
      <c r="AG1438" s="15"/>
      <c r="AH1438" s="15"/>
      <c r="AI1438" s="15"/>
      <c r="AJ1438" s="15"/>
      <c r="AK1438" s="15"/>
      <c r="AL1438" s="15"/>
      <c r="AM1438" s="15"/>
      <c r="AN1438" s="15"/>
      <c r="AO1438" s="15"/>
      <c r="AP1438" s="15"/>
      <c r="AQ1438" s="15"/>
      <c r="AR1438" s="15"/>
      <c r="AS1438" s="15"/>
      <c r="AT1438" s="15"/>
      <c r="AU1438" s="15"/>
      <c r="AV1438" s="15"/>
      <c r="AW1438" s="15"/>
      <c r="AX1438" s="15"/>
      <c r="AY1438" s="15"/>
      <c r="AZ1438" s="15"/>
      <c r="BA1438" s="15"/>
      <c r="BB1438" s="15"/>
      <c r="BC1438" s="15"/>
      <c r="BD1438" s="15"/>
      <c r="BE1438" s="15"/>
      <c r="BF1438" s="15"/>
      <c r="BG1438" s="15"/>
      <c r="BH1438" s="15"/>
      <c r="BI1438" s="15"/>
      <c r="BJ1438" s="15"/>
      <c r="BK1438" s="15"/>
      <c r="BL1438" s="15"/>
      <c r="BM1438" s="15"/>
      <c r="BN1438" s="15"/>
      <c r="BO1438" s="15"/>
      <c r="BP1438" s="15"/>
      <c r="BQ1438" s="15"/>
      <c r="BR1438" s="15"/>
      <c r="BS1438" s="15"/>
      <c r="BT1438" s="15"/>
      <c r="BU1438" s="15"/>
      <c r="BV1438" s="15"/>
      <c r="BW1438" s="15"/>
      <c r="BX1438" s="15"/>
      <c r="BY1438" s="15"/>
      <c r="BZ1438" s="15"/>
      <c r="CA1438" s="15"/>
      <c r="CB1438" s="15"/>
      <c r="CC1438" s="15"/>
      <c r="CD1438" s="15"/>
      <c r="CE1438" s="15"/>
      <c r="CF1438" s="15"/>
      <c r="CG1438" s="15"/>
      <c r="CH1438" s="15"/>
      <c r="CI1438" s="15"/>
      <c r="CJ1438" s="15"/>
      <c r="CK1438" s="15"/>
      <c r="CL1438" s="15"/>
      <c r="CM1438" s="15"/>
      <c r="CN1438" s="15"/>
      <c r="CO1438" s="15"/>
      <c r="CP1438" s="15"/>
      <c r="CQ1438" s="15"/>
      <c r="CR1438" s="15"/>
      <c r="CS1438" s="15"/>
      <c r="CT1438" s="15"/>
      <c r="CU1438" s="15"/>
      <c r="CV1438" s="15"/>
      <c r="CW1438" s="15"/>
      <c r="CX1438" s="15"/>
      <c r="CY1438" s="15"/>
      <c r="CZ1438" s="15"/>
      <c r="DA1438" s="15"/>
      <c r="DB1438" s="15"/>
      <c r="DC1438" s="15"/>
      <c r="DD1438" s="15"/>
      <c r="DE1438" s="15"/>
      <c r="DF1438" s="15"/>
      <c r="DG1438" s="15"/>
      <c r="DH1438" s="15"/>
      <c r="DI1438" s="15"/>
      <c r="DJ1438" s="15"/>
      <c r="DK1438" s="15"/>
      <c r="DL1438" s="15"/>
      <c r="DM1438" s="15"/>
      <c r="DN1438" s="15"/>
      <c r="DO1438" s="15"/>
      <c r="DP1438" s="15"/>
      <c r="DQ1438" s="15"/>
      <c r="DR1438" s="15"/>
      <c r="DS1438" s="15"/>
      <c r="DT1438" s="15"/>
      <c r="DU1438" s="15"/>
      <c r="DV1438" s="15"/>
      <c r="DW1438" s="15"/>
      <c r="DX1438" s="15"/>
      <c r="DY1438" s="15"/>
      <c r="DZ1438" s="15"/>
      <c r="EA1438" s="15"/>
      <c r="EB1438" s="15"/>
      <c r="EC1438" s="15"/>
      <c r="ED1438" s="15"/>
      <c r="EE1438" s="15"/>
      <c r="EF1438" s="15"/>
      <c r="EG1438" s="15"/>
      <c r="EH1438" s="15"/>
      <c r="EI1438" s="15"/>
      <c r="EJ1438" s="15"/>
      <c r="EK1438" s="15"/>
      <c r="EL1438" s="15"/>
      <c r="EM1438" s="15"/>
      <c r="EN1438" s="15"/>
      <c r="EO1438" s="15"/>
      <c r="EP1438" s="15"/>
      <c r="EQ1438" s="15"/>
      <c r="ER1438" s="15"/>
      <c r="ES1438" s="15"/>
      <c r="ET1438" s="15"/>
      <c r="EU1438" s="15"/>
      <c r="EV1438" s="15"/>
      <c r="EW1438" s="15"/>
      <c r="EX1438" s="15"/>
      <c r="EY1438" s="15"/>
      <c r="EZ1438" s="15"/>
      <c r="FA1438" s="15"/>
      <c r="FB1438" s="15"/>
      <c r="FC1438" s="15"/>
      <c r="FD1438" s="15"/>
      <c r="FE1438" s="15"/>
      <c r="FF1438" s="15"/>
      <c r="FG1438" s="15"/>
      <c r="FH1438" s="15"/>
      <c r="FI1438" s="15"/>
      <c r="FJ1438" s="15"/>
      <c r="FK1438" s="15"/>
      <c r="FL1438" s="15"/>
      <c r="FM1438" s="15"/>
      <c r="FN1438" s="15"/>
      <c r="FO1438" s="15"/>
      <c r="FP1438" s="15"/>
      <c r="FQ1438" s="15"/>
      <c r="FR1438" s="15"/>
      <c r="FS1438" s="15"/>
      <c r="FT1438" s="15"/>
      <c r="FU1438" s="15"/>
      <c r="FV1438" s="15"/>
      <c r="FW1438" s="15"/>
      <c r="FX1438" s="15"/>
      <c r="FY1438" s="15"/>
      <c r="FZ1438" s="15"/>
      <c r="GA1438" s="15"/>
      <c r="GB1438" s="15"/>
      <c r="GC1438" s="15"/>
      <c r="GD1438" s="15"/>
      <c r="GE1438" s="15"/>
      <c r="GF1438" s="15"/>
      <c r="GG1438" s="15"/>
      <c r="GH1438" s="15"/>
      <c r="GI1438" s="15"/>
      <c r="GJ1438" s="15"/>
      <c r="GK1438" s="15"/>
      <c r="GL1438" s="15"/>
      <c r="GM1438" s="15"/>
      <c r="GN1438" s="15"/>
      <c r="GO1438" s="15"/>
      <c r="GP1438" s="15"/>
      <c r="GQ1438" s="15"/>
      <c r="GR1438" s="15"/>
      <c r="GS1438" s="15"/>
      <c r="GT1438" s="15"/>
      <c r="GU1438" s="15"/>
      <c r="GV1438" s="15"/>
      <c r="GW1438" s="15"/>
      <c r="GX1438" s="15"/>
      <c r="GY1438" s="15"/>
    </row>
    <row r="1439" spans="1:207" s="88" customFormat="1" ht="30" customHeight="1" x14ac:dyDescent="0.25">
      <c r="A1439" s="171">
        <v>1027</v>
      </c>
      <c r="B1439" s="245" t="s">
        <v>668</v>
      </c>
      <c r="C1439" s="47">
        <v>1967</v>
      </c>
      <c r="D1439" s="241" t="s">
        <v>201</v>
      </c>
      <c r="E1439" s="47" t="s">
        <v>20</v>
      </c>
      <c r="F1439" s="247">
        <v>5</v>
      </c>
      <c r="G1439" s="247">
        <v>4</v>
      </c>
      <c r="H1439" s="39">
        <v>3602.6</v>
      </c>
      <c r="I1439" s="39">
        <v>0</v>
      </c>
      <c r="J1439" s="39">
        <v>3185.6</v>
      </c>
      <c r="K1439" s="257">
        <f t="shared" si="421"/>
        <v>50000</v>
      </c>
      <c r="L1439" s="249">
        <v>0</v>
      </c>
      <c r="M1439" s="249">
        <v>0</v>
      </c>
      <c r="N1439" s="249">
        <v>0</v>
      </c>
      <c r="O1439" s="39">
        <f>'[1]Прод. прилож (2)'!$D$1638</f>
        <v>50000</v>
      </c>
      <c r="P1439" s="249">
        <f t="shared" si="422"/>
        <v>13.878865263976017</v>
      </c>
      <c r="Q1439" s="41">
        <v>9673</v>
      </c>
      <c r="R1439" s="57" t="s">
        <v>93</v>
      </c>
      <c r="S1439" s="15"/>
      <c r="T1439" s="1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F1439" s="15"/>
      <c r="AG1439" s="15"/>
      <c r="AH1439" s="15"/>
      <c r="AI1439" s="15"/>
      <c r="AJ1439" s="15"/>
      <c r="AK1439" s="15"/>
      <c r="AL1439" s="15"/>
      <c r="AM1439" s="15"/>
      <c r="AN1439" s="15"/>
      <c r="AO1439" s="15"/>
      <c r="AP1439" s="15"/>
      <c r="AQ1439" s="15"/>
      <c r="AR1439" s="15"/>
      <c r="AS1439" s="15"/>
      <c r="AT1439" s="15"/>
      <c r="AU1439" s="15"/>
      <c r="AV1439" s="15"/>
      <c r="AW1439" s="15"/>
      <c r="AX1439" s="15"/>
      <c r="AY1439" s="15"/>
      <c r="AZ1439" s="15"/>
      <c r="BA1439" s="15"/>
      <c r="BB1439" s="15"/>
      <c r="BC1439" s="15"/>
      <c r="BD1439" s="15"/>
      <c r="BE1439" s="15"/>
      <c r="BF1439" s="15"/>
      <c r="BG1439" s="15"/>
      <c r="BH1439" s="15"/>
      <c r="BI1439" s="15"/>
      <c r="BJ1439" s="15"/>
      <c r="BK1439" s="15"/>
      <c r="BL1439" s="15"/>
      <c r="BM1439" s="15"/>
      <c r="BN1439" s="15"/>
      <c r="BO1439" s="15"/>
      <c r="BP1439" s="15"/>
      <c r="BQ1439" s="15"/>
      <c r="BR1439" s="15"/>
      <c r="BS1439" s="15"/>
      <c r="BT1439" s="15"/>
      <c r="BU1439" s="15"/>
      <c r="BV1439" s="15"/>
      <c r="BW1439" s="15"/>
      <c r="BX1439" s="15"/>
      <c r="BY1439" s="15"/>
      <c r="BZ1439" s="15"/>
      <c r="CA1439" s="15"/>
      <c r="CB1439" s="15"/>
      <c r="CC1439" s="15"/>
      <c r="CD1439" s="15"/>
      <c r="CE1439" s="15"/>
      <c r="CF1439" s="15"/>
      <c r="CG1439" s="15"/>
      <c r="CH1439" s="15"/>
      <c r="CI1439" s="15"/>
      <c r="CJ1439" s="15"/>
      <c r="CK1439" s="15"/>
      <c r="CL1439" s="15"/>
      <c r="CM1439" s="15"/>
      <c r="CN1439" s="15"/>
      <c r="CO1439" s="15"/>
      <c r="CP1439" s="15"/>
      <c r="CQ1439" s="15"/>
      <c r="CR1439" s="15"/>
      <c r="CS1439" s="15"/>
      <c r="CT1439" s="15"/>
      <c r="CU1439" s="15"/>
      <c r="CV1439" s="15"/>
      <c r="CW1439" s="15"/>
      <c r="CX1439" s="15"/>
      <c r="CY1439" s="15"/>
      <c r="CZ1439" s="15"/>
      <c r="DA1439" s="15"/>
      <c r="DB1439" s="15"/>
      <c r="DC1439" s="15"/>
      <c r="DD1439" s="15"/>
      <c r="DE1439" s="15"/>
      <c r="DF1439" s="15"/>
      <c r="DG1439" s="15"/>
      <c r="DH1439" s="15"/>
      <c r="DI1439" s="15"/>
      <c r="DJ1439" s="15"/>
      <c r="DK1439" s="15"/>
      <c r="DL1439" s="15"/>
      <c r="DM1439" s="15"/>
      <c r="DN1439" s="15"/>
      <c r="DO1439" s="15"/>
      <c r="DP1439" s="15"/>
      <c r="DQ1439" s="15"/>
      <c r="DR1439" s="15"/>
      <c r="DS1439" s="15"/>
      <c r="DT1439" s="15"/>
      <c r="DU1439" s="15"/>
      <c r="DV1439" s="15"/>
      <c r="DW1439" s="15"/>
      <c r="DX1439" s="15"/>
      <c r="DY1439" s="15"/>
      <c r="DZ1439" s="15"/>
      <c r="EA1439" s="15"/>
      <c r="EB1439" s="15"/>
      <c r="EC1439" s="15"/>
      <c r="ED1439" s="15"/>
      <c r="EE1439" s="15"/>
      <c r="EF1439" s="15"/>
      <c r="EG1439" s="15"/>
      <c r="EH1439" s="15"/>
      <c r="EI1439" s="15"/>
      <c r="EJ1439" s="15"/>
      <c r="EK1439" s="15"/>
      <c r="EL1439" s="15"/>
      <c r="EM1439" s="15"/>
      <c r="EN1439" s="15"/>
      <c r="EO1439" s="15"/>
      <c r="EP1439" s="15"/>
      <c r="EQ1439" s="15"/>
      <c r="ER1439" s="15"/>
      <c r="ES1439" s="15"/>
      <c r="ET1439" s="15"/>
      <c r="EU1439" s="15"/>
      <c r="EV1439" s="15"/>
      <c r="EW1439" s="15"/>
      <c r="EX1439" s="15"/>
      <c r="EY1439" s="15"/>
      <c r="EZ1439" s="15"/>
      <c r="FA1439" s="15"/>
      <c r="FB1439" s="15"/>
      <c r="FC1439" s="15"/>
      <c r="FD1439" s="15"/>
      <c r="FE1439" s="15"/>
      <c r="FF1439" s="15"/>
      <c r="FG1439" s="15"/>
      <c r="FH1439" s="15"/>
      <c r="FI1439" s="15"/>
      <c r="FJ1439" s="15"/>
      <c r="FK1439" s="15"/>
      <c r="FL1439" s="15"/>
      <c r="FM1439" s="15"/>
      <c r="FN1439" s="15"/>
      <c r="FO1439" s="15"/>
      <c r="FP1439" s="15"/>
      <c r="FQ1439" s="15"/>
      <c r="FR1439" s="15"/>
      <c r="FS1439" s="15"/>
      <c r="FT1439" s="15"/>
      <c r="FU1439" s="15"/>
      <c r="FV1439" s="15"/>
      <c r="FW1439" s="15"/>
      <c r="FX1439" s="15"/>
      <c r="FY1439" s="15"/>
      <c r="FZ1439" s="15"/>
      <c r="GA1439" s="15"/>
      <c r="GB1439" s="15"/>
      <c r="GC1439" s="15"/>
      <c r="GD1439" s="15"/>
      <c r="GE1439" s="15"/>
      <c r="GF1439" s="15"/>
      <c r="GG1439" s="15"/>
      <c r="GH1439" s="15"/>
      <c r="GI1439" s="15"/>
      <c r="GJ1439" s="15"/>
      <c r="GK1439" s="15"/>
      <c r="GL1439" s="15"/>
      <c r="GM1439" s="15"/>
      <c r="GN1439" s="15"/>
      <c r="GO1439" s="15"/>
      <c r="GP1439" s="15"/>
      <c r="GQ1439" s="15"/>
      <c r="GR1439" s="15"/>
      <c r="GS1439" s="15"/>
      <c r="GT1439" s="15"/>
      <c r="GU1439" s="15"/>
      <c r="GV1439" s="15"/>
      <c r="GW1439" s="15"/>
      <c r="GX1439" s="15"/>
      <c r="GY1439" s="15"/>
    </row>
    <row r="1440" spans="1:207" s="15" customFormat="1" ht="30" customHeight="1" x14ac:dyDescent="0.25">
      <c r="A1440" s="337">
        <v>1028</v>
      </c>
      <c r="B1440" s="245" t="s">
        <v>669</v>
      </c>
      <c r="C1440" s="47">
        <v>1965</v>
      </c>
      <c r="D1440" s="241" t="s">
        <v>201</v>
      </c>
      <c r="E1440" s="47" t="s">
        <v>20</v>
      </c>
      <c r="F1440" s="247">
        <v>5</v>
      </c>
      <c r="G1440" s="247">
        <v>2</v>
      </c>
      <c r="H1440" s="39">
        <f>I1440+J1440</f>
        <v>1586.51</v>
      </c>
      <c r="I1440" s="39">
        <v>70.099999999999994</v>
      </c>
      <c r="J1440" s="39">
        <v>1516.41</v>
      </c>
      <c r="K1440" s="257">
        <f t="shared" si="421"/>
        <v>50000</v>
      </c>
      <c r="L1440" s="249">
        <v>0</v>
      </c>
      <c r="M1440" s="249">
        <v>0</v>
      </c>
      <c r="N1440" s="249">
        <v>0</v>
      </c>
      <c r="O1440" s="39">
        <f>'[1]Прод. прилож (2)'!$D$1639</f>
        <v>50000</v>
      </c>
      <c r="P1440" s="249">
        <f t="shared" si="422"/>
        <v>31.515716888012051</v>
      </c>
      <c r="Q1440" s="41">
        <v>9673</v>
      </c>
      <c r="R1440" s="57" t="s">
        <v>93</v>
      </c>
      <c r="S1440" s="46"/>
    </row>
    <row r="1441" spans="1:207" s="15" customFormat="1" ht="30" customHeight="1" x14ac:dyDescent="0.25">
      <c r="A1441" s="337">
        <v>1029</v>
      </c>
      <c r="B1441" s="245" t="s">
        <v>815</v>
      </c>
      <c r="C1441" s="247">
        <v>1955</v>
      </c>
      <c r="D1441" s="241" t="s">
        <v>201</v>
      </c>
      <c r="E1441" s="241" t="s">
        <v>20</v>
      </c>
      <c r="F1441" s="248">
        <v>2</v>
      </c>
      <c r="G1441" s="248">
        <v>2</v>
      </c>
      <c r="H1441" s="41">
        <v>965.54</v>
      </c>
      <c r="I1441" s="41">
        <v>0</v>
      </c>
      <c r="J1441" s="41">
        <v>965.54</v>
      </c>
      <c r="K1441" s="257">
        <f t="shared" si="421"/>
        <v>50000</v>
      </c>
      <c r="L1441" s="249">
        <v>0</v>
      </c>
      <c r="M1441" s="249">
        <v>0</v>
      </c>
      <c r="N1441" s="249">
        <v>0</v>
      </c>
      <c r="O1441" s="39">
        <f>'[1]Прод. прилож (2)'!$D$1640</f>
        <v>50000</v>
      </c>
      <c r="P1441" s="249">
        <f t="shared" si="422"/>
        <v>51.784493651221084</v>
      </c>
      <c r="Q1441" s="41">
        <v>9673</v>
      </c>
      <c r="R1441" s="57" t="s">
        <v>93</v>
      </c>
      <c r="S1441" s="46"/>
    </row>
    <row r="1442" spans="1:207" s="15" customFormat="1" ht="30" customHeight="1" x14ac:dyDescent="0.25">
      <c r="A1442" s="337">
        <v>1030</v>
      </c>
      <c r="B1442" s="199" t="s">
        <v>1128</v>
      </c>
      <c r="C1442" s="192">
        <v>1958</v>
      </c>
      <c r="D1442" s="179" t="s">
        <v>201</v>
      </c>
      <c r="E1442" s="179" t="s">
        <v>20</v>
      </c>
      <c r="F1442" s="194">
        <v>2</v>
      </c>
      <c r="G1442" s="194">
        <v>1</v>
      </c>
      <c r="H1442" s="227">
        <v>429.14</v>
      </c>
      <c r="I1442" s="225">
        <v>152.69999999999999</v>
      </c>
      <c r="J1442" s="225">
        <v>276.44</v>
      </c>
      <c r="K1442" s="257">
        <f t="shared" si="421"/>
        <v>171418.76</v>
      </c>
      <c r="L1442" s="39">
        <v>0</v>
      </c>
      <c r="M1442" s="39">
        <v>0</v>
      </c>
      <c r="N1442" s="39">
        <v>0</v>
      </c>
      <c r="O1442" s="249">
        <f>'[1]Прод. прилож (2)'!$D$348</f>
        <v>171418.76</v>
      </c>
      <c r="P1442" s="41">
        <f t="shared" si="422"/>
        <v>399.44717341660066</v>
      </c>
      <c r="Q1442" s="257">
        <v>9673</v>
      </c>
      <c r="R1442" s="57" t="s">
        <v>91</v>
      </c>
      <c r="S1442" s="141"/>
      <c r="T1442" s="87"/>
      <c r="U1442" s="87"/>
      <c r="V1442" s="88"/>
      <c r="W1442" s="88"/>
      <c r="X1442" s="88"/>
      <c r="Y1442" s="88"/>
      <c r="Z1442" s="88"/>
      <c r="AA1442" s="88"/>
      <c r="AB1442" s="88"/>
      <c r="AC1442" s="88"/>
      <c r="AD1442" s="88"/>
      <c r="AE1442" s="88"/>
      <c r="AF1442" s="88"/>
      <c r="AG1442" s="88"/>
      <c r="AH1442" s="88"/>
      <c r="AI1442" s="88"/>
      <c r="AJ1442" s="88"/>
      <c r="AK1442" s="88"/>
      <c r="AL1442" s="88"/>
      <c r="AM1442" s="88"/>
      <c r="AN1442" s="88"/>
      <c r="AO1442" s="88"/>
      <c r="AP1442" s="88"/>
      <c r="AQ1442" s="88"/>
      <c r="AR1442" s="88"/>
      <c r="AS1442" s="88"/>
      <c r="AT1442" s="88"/>
      <c r="AU1442" s="88"/>
      <c r="AV1442" s="88"/>
      <c r="AW1442" s="88"/>
      <c r="AX1442" s="88"/>
      <c r="AY1442" s="88"/>
      <c r="AZ1442" s="88"/>
      <c r="BA1442" s="88"/>
      <c r="BB1442" s="88"/>
      <c r="BC1442" s="88"/>
      <c r="BD1442" s="88"/>
      <c r="BE1442" s="88"/>
      <c r="BF1442" s="88"/>
      <c r="BG1442" s="88"/>
      <c r="BH1442" s="88"/>
      <c r="BI1442" s="88"/>
      <c r="BJ1442" s="88"/>
      <c r="BK1442" s="88"/>
      <c r="BL1442" s="88"/>
      <c r="BM1442" s="88"/>
      <c r="BN1442" s="88"/>
      <c r="BO1442" s="88"/>
      <c r="BP1442" s="88"/>
      <c r="BQ1442" s="88"/>
      <c r="BR1442" s="88"/>
      <c r="BS1442" s="88"/>
      <c r="BT1442" s="88"/>
      <c r="BU1442" s="88"/>
      <c r="BV1442" s="88"/>
      <c r="BW1442" s="88"/>
      <c r="BX1442" s="88"/>
      <c r="BY1442" s="88"/>
      <c r="BZ1442" s="88"/>
      <c r="CA1442" s="88"/>
      <c r="CB1442" s="88"/>
      <c r="CC1442" s="88"/>
      <c r="CD1442" s="88"/>
      <c r="CE1442" s="88"/>
      <c r="CF1442" s="88"/>
      <c r="CG1442" s="88"/>
      <c r="CH1442" s="88"/>
      <c r="CI1442" s="88"/>
      <c r="CJ1442" s="88"/>
      <c r="CK1442" s="88"/>
      <c r="CL1442" s="88"/>
      <c r="CM1442" s="88"/>
      <c r="CN1442" s="88"/>
      <c r="CO1442" s="88"/>
      <c r="CP1442" s="88"/>
      <c r="CQ1442" s="88"/>
      <c r="CR1442" s="88"/>
      <c r="CS1442" s="88"/>
      <c r="CT1442" s="88"/>
      <c r="CU1442" s="88"/>
      <c r="CV1442" s="88"/>
      <c r="CW1442" s="88"/>
      <c r="CX1442" s="88"/>
      <c r="CY1442" s="88"/>
      <c r="CZ1442" s="88"/>
      <c r="DA1442" s="88"/>
      <c r="DB1442" s="88"/>
      <c r="DC1442" s="88"/>
      <c r="DD1442" s="88"/>
      <c r="DE1442" s="88"/>
      <c r="DF1442" s="88"/>
      <c r="DG1442" s="88"/>
      <c r="DH1442" s="88"/>
      <c r="DI1442" s="88"/>
      <c r="DJ1442" s="88"/>
      <c r="DK1442" s="88"/>
      <c r="DL1442" s="88"/>
      <c r="DM1442" s="88"/>
      <c r="DN1442" s="88"/>
      <c r="DO1442" s="88"/>
      <c r="DP1442" s="88"/>
      <c r="DQ1442" s="88"/>
      <c r="DR1442" s="88"/>
      <c r="DS1442" s="88"/>
      <c r="DT1442" s="88"/>
      <c r="DU1442" s="88"/>
      <c r="DV1442" s="88"/>
      <c r="DW1442" s="88"/>
      <c r="DX1442" s="88"/>
      <c r="DY1442" s="88"/>
      <c r="DZ1442" s="88"/>
      <c r="EA1442" s="88"/>
      <c r="EB1442" s="88"/>
      <c r="EC1442" s="88"/>
      <c r="ED1442" s="88"/>
      <c r="EE1442" s="88"/>
      <c r="EF1442" s="88"/>
      <c r="EG1442" s="88"/>
      <c r="EH1442" s="88"/>
      <c r="EI1442" s="88"/>
      <c r="EJ1442" s="88"/>
      <c r="EK1442" s="88"/>
      <c r="EL1442" s="88"/>
      <c r="EM1442" s="88"/>
      <c r="EN1442" s="88"/>
      <c r="EO1442" s="88"/>
      <c r="EP1442" s="88"/>
      <c r="EQ1442" s="88"/>
      <c r="ER1442" s="88"/>
      <c r="ES1442" s="88"/>
      <c r="ET1442" s="88"/>
      <c r="EU1442" s="88"/>
      <c r="EV1442" s="88"/>
      <c r="EW1442" s="88"/>
      <c r="EX1442" s="88"/>
      <c r="EY1442" s="88"/>
      <c r="EZ1442" s="88"/>
      <c r="FA1442" s="88"/>
      <c r="FB1442" s="88"/>
      <c r="FC1442" s="88"/>
      <c r="FD1442" s="88"/>
      <c r="FE1442" s="88"/>
      <c r="FF1442" s="88"/>
      <c r="FG1442" s="88"/>
      <c r="FH1442" s="88"/>
      <c r="FI1442" s="88"/>
      <c r="FJ1442" s="88"/>
      <c r="FK1442" s="88"/>
      <c r="FL1442" s="88"/>
      <c r="FM1442" s="88"/>
      <c r="FN1442" s="88"/>
      <c r="FO1442" s="88"/>
      <c r="FP1442" s="88"/>
      <c r="FQ1442" s="88"/>
      <c r="FR1442" s="88"/>
      <c r="FS1442" s="88"/>
      <c r="FT1442" s="88"/>
      <c r="FU1442" s="88"/>
      <c r="FV1442" s="88"/>
      <c r="FW1442" s="88"/>
      <c r="FX1442" s="88"/>
      <c r="FY1442" s="88"/>
      <c r="FZ1442" s="88"/>
      <c r="GA1442" s="88"/>
      <c r="GB1442" s="88"/>
      <c r="GC1442" s="88"/>
      <c r="GD1442" s="88"/>
      <c r="GE1442" s="88"/>
      <c r="GF1442" s="88"/>
      <c r="GG1442" s="88"/>
      <c r="GH1442" s="88"/>
      <c r="GI1442" s="88"/>
      <c r="GJ1442" s="88"/>
      <c r="GK1442" s="88"/>
      <c r="GL1442" s="88"/>
      <c r="GM1442" s="88"/>
      <c r="GN1442" s="88"/>
      <c r="GO1442" s="88"/>
      <c r="GP1442" s="88"/>
      <c r="GQ1442" s="88"/>
      <c r="GR1442" s="88"/>
      <c r="GS1442" s="88"/>
      <c r="GT1442" s="88"/>
      <c r="GU1442" s="88"/>
      <c r="GV1442" s="88"/>
      <c r="GW1442" s="88"/>
      <c r="GX1442" s="88"/>
      <c r="GY1442" s="88"/>
    </row>
    <row r="1443" spans="1:207" s="15" customFormat="1" ht="30" customHeight="1" x14ac:dyDescent="0.25">
      <c r="A1443" s="383">
        <v>1031</v>
      </c>
      <c r="B1443" s="370" t="s">
        <v>670</v>
      </c>
      <c r="C1443" s="374">
        <v>1962</v>
      </c>
      <c r="D1443" s="374" t="s">
        <v>201</v>
      </c>
      <c r="E1443" s="374" t="s">
        <v>20</v>
      </c>
      <c r="F1443" s="413">
        <v>3</v>
      </c>
      <c r="G1443" s="413">
        <v>2</v>
      </c>
      <c r="H1443" s="415">
        <v>1420.84</v>
      </c>
      <c r="I1443" s="417">
        <v>0</v>
      </c>
      <c r="J1443" s="417">
        <v>976.54</v>
      </c>
      <c r="K1443" s="257">
        <f t="shared" si="421"/>
        <v>39081.339999999997</v>
      </c>
      <c r="L1443" s="249">
        <v>0</v>
      </c>
      <c r="M1443" s="249">
        <v>0</v>
      </c>
      <c r="N1443" s="249">
        <v>0</v>
      </c>
      <c r="O1443" s="39">
        <f>'[1]Прод. прилож (2)'!$D$983</f>
        <v>39081.339999999997</v>
      </c>
      <c r="P1443" s="249">
        <f t="shared" si="422"/>
        <v>27.505799386278539</v>
      </c>
      <c r="Q1443" s="41">
        <v>9673</v>
      </c>
      <c r="R1443" s="57" t="s">
        <v>92</v>
      </c>
      <c r="S1443" s="46"/>
    </row>
    <row r="1444" spans="1:207" s="15" customFormat="1" ht="30" customHeight="1" x14ac:dyDescent="0.25">
      <c r="A1444" s="384"/>
      <c r="B1444" s="371"/>
      <c r="C1444" s="375"/>
      <c r="D1444" s="375"/>
      <c r="E1444" s="375"/>
      <c r="F1444" s="414"/>
      <c r="G1444" s="414"/>
      <c r="H1444" s="416"/>
      <c r="I1444" s="418"/>
      <c r="J1444" s="418"/>
      <c r="K1444" s="257">
        <f t="shared" si="421"/>
        <v>12801228</v>
      </c>
      <c r="L1444" s="185">
        <v>0</v>
      </c>
      <c r="M1444" s="185">
        <v>0</v>
      </c>
      <c r="N1444" s="185">
        <v>0</v>
      </c>
      <c r="O1444" s="39">
        <f>'[1]Прод. прилож (2)'!$D$1641</f>
        <v>12801228</v>
      </c>
      <c r="P1444" s="249">
        <f>K1444/H1443</f>
        <v>9009.6196616086272</v>
      </c>
      <c r="Q1444" s="41">
        <v>9673</v>
      </c>
      <c r="R1444" s="57" t="s">
        <v>93</v>
      </c>
      <c r="S1444" s="46"/>
    </row>
    <row r="1445" spans="1:207" s="15" customFormat="1" ht="30" customHeight="1" x14ac:dyDescent="0.25">
      <c r="A1445" s="171">
        <v>1032</v>
      </c>
      <c r="B1445" s="245" t="s">
        <v>671</v>
      </c>
      <c r="C1445" s="241">
        <v>1961</v>
      </c>
      <c r="D1445" s="241" t="s">
        <v>201</v>
      </c>
      <c r="E1445" s="241" t="s">
        <v>20</v>
      </c>
      <c r="F1445" s="26">
        <v>2</v>
      </c>
      <c r="G1445" s="26">
        <v>1</v>
      </c>
      <c r="H1445" s="39">
        <v>350.2</v>
      </c>
      <c r="I1445" s="124">
        <v>0</v>
      </c>
      <c r="J1445" s="124">
        <v>544.54999999999995</v>
      </c>
      <c r="K1445" s="257">
        <f t="shared" si="421"/>
        <v>3873813.9899999998</v>
      </c>
      <c r="L1445" s="249">
        <v>0</v>
      </c>
      <c r="M1445" s="249">
        <v>0</v>
      </c>
      <c r="N1445" s="249">
        <v>0</v>
      </c>
      <c r="O1445" s="39">
        <f>'[1]Прод. прилож (2)'!$D$349</f>
        <v>3873813.9899999998</v>
      </c>
      <c r="P1445" s="249">
        <f t="shared" si="422"/>
        <v>11061.718989149058</v>
      </c>
      <c r="Q1445" s="41">
        <v>9673</v>
      </c>
      <c r="R1445" s="57" t="s">
        <v>91</v>
      </c>
      <c r="S1445" s="147"/>
    </row>
    <row r="1446" spans="1:207" s="15" customFormat="1" ht="30" customHeight="1" x14ac:dyDescent="0.25">
      <c r="A1446" s="419">
        <v>1033</v>
      </c>
      <c r="B1446" s="370" t="s">
        <v>1127</v>
      </c>
      <c r="C1446" s="378">
        <v>1959</v>
      </c>
      <c r="D1446" s="374" t="s">
        <v>201</v>
      </c>
      <c r="E1446" s="374" t="s">
        <v>20</v>
      </c>
      <c r="F1446" s="394">
        <v>2</v>
      </c>
      <c r="G1446" s="394">
        <v>1</v>
      </c>
      <c r="H1446" s="405">
        <v>278</v>
      </c>
      <c r="I1446" s="407">
        <v>0</v>
      </c>
      <c r="J1446" s="407">
        <v>278</v>
      </c>
      <c r="K1446" s="257">
        <f t="shared" si="421"/>
        <v>94655.360000000001</v>
      </c>
      <c r="L1446" s="39">
        <v>0</v>
      </c>
      <c r="M1446" s="39">
        <v>0</v>
      </c>
      <c r="N1446" s="39">
        <v>0</v>
      </c>
      <c r="O1446" s="249">
        <f>'[1]Прод. прилож (2)'!$D$350</f>
        <v>94655.360000000001</v>
      </c>
      <c r="P1446" s="41">
        <f t="shared" si="422"/>
        <v>340.48690647482016</v>
      </c>
      <c r="Q1446" s="257">
        <v>9673</v>
      </c>
      <c r="R1446" s="251" t="s">
        <v>91</v>
      </c>
      <c r="S1446" s="141"/>
      <c r="T1446" s="87"/>
      <c r="U1446" s="87"/>
      <c r="V1446" s="88"/>
      <c r="W1446" s="88"/>
      <c r="X1446" s="88"/>
      <c r="Y1446" s="88"/>
      <c r="Z1446" s="88"/>
      <c r="AA1446" s="88"/>
      <c r="AB1446" s="88"/>
      <c r="AC1446" s="88"/>
      <c r="AD1446" s="88"/>
      <c r="AE1446" s="88"/>
      <c r="AF1446" s="88"/>
      <c r="AG1446" s="88"/>
      <c r="AH1446" s="88"/>
      <c r="AI1446" s="88"/>
      <c r="AJ1446" s="88"/>
      <c r="AK1446" s="88"/>
      <c r="AL1446" s="88"/>
      <c r="AM1446" s="88"/>
      <c r="AN1446" s="88"/>
      <c r="AO1446" s="88"/>
      <c r="AP1446" s="88"/>
      <c r="AQ1446" s="88"/>
      <c r="AR1446" s="88"/>
      <c r="AS1446" s="88"/>
      <c r="AT1446" s="88"/>
      <c r="AU1446" s="88"/>
      <c r="AV1446" s="88"/>
      <c r="AW1446" s="88"/>
      <c r="AX1446" s="88"/>
      <c r="AY1446" s="88"/>
      <c r="AZ1446" s="88"/>
      <c r="BA1446" s="88"/>
      <c r="BB1446" s="88"/>
      <c r="BC1446" s="88"/>
      <c r="BD1446" s="88"/>
      <c r="BE1446" s="88"/>
      <c r="BF1446" s="88"/>
      <c r="BG1446" s="88"/>
      <c r="BH1446" s="88"/>
      <c r="BI1446" s="88"/>
      <c r="BJ1446" s="88"/>
      <c r="BK1446" s="88"/>
      <c r="BL1446" s="88"/>
      <c r="BM1446" s="88"/>
      <c r="BN1446" s="88"/>
      <c r="BO1446" s="88"/>
      <c r="BP1446" s="88"/>
      <c r="BQ1446" s="88"/>
      <c r="BR1446" s="88"/>
      <c r="BS1446" s="88"/>
      <c r="BT1446" s="88"/>
      <c r="BU1446" s="88"/>
      <c r="BV1446" s="88"/>
      <c r="BW1446" s="88"/>
      <c r="BX1446" s="88"/>
      <c r="BY1446" s="88"/>
      <c r="BZ1446" s="88"/>
      <c r="CA1446" s="88"/>
      <c r="CB1446" s="88"/>
      <c r="CC1446" s="88"/>
      <c r="CD1446" s="88"/>
      <c r="CE1446" s="88"/>
      <c r="CF1446" s="88"/>
      <c r="CG1446" s="88"/>
      <c r="CH1446" s="88"/>
      <c r="CI1446" s="88"/>
      <c r="CJ1446" s="88"/>
      <c r="CK1446" s="88"/>
      <c r="CL1446" s="88"/>
      <c r="CM1446" s="88"/>
      <c r="CN1446" s="88"/>
      <c r="CO1446" s="88"/>
      <c r="CP1446" s="88"/>
      <c r="CQ1446" s="88"/>
      <c r="CR1446" s="88"/>
      <c r="CS1446" s="88"/>
      <c r="CT1446" s="88"/>
      <c r="CU1446" s="88"/>
      <c r="CV1446" s="88"/>
      <c r="CW1446" s="88"/>
      <c r="CX1446" s="88"/>
      <c r="CY1446" s="88"/>
      <c r="CZ1446" s="88"/>
      <c r="DA1446" s="88"/>
      <c r="DB1446" s="88"/>
      <c r="DC1446" s="88"/>
      <c r="DD1446" s="88"/>
      <c r="DE1446" s="88"/>
      <c r="DF1446" s="88"/>
      <c r="DG1446" s="88"/>
      <c r="DH1446" s="88"/>
      <c r="DI1446" s="88"/>
      <c r="DJ1446" s="88"/>
      <c r="DK1446" s="88"/>
      <c r="DL1446" s="88"/>
      <c r="DM1446" s="88"/>
      <c r="DN1446" s="88"/>
      <c r="DO1446" s="88"/>
      <c r="DP1446" s="88"/>
      <c r="DQ1446" s="88"/>
      <c r="DR1446" s="88"/>
      <c r="DS1446" s="88"/>
      <c r="DT1446" s="88"/>
      <c r="DU1446" s="88"/>
      <c r="DV1446" s="88"/>
      <c r="DW1446" s="88"/>
      <c r="DX1446" s="88"/>
      <c r="DY1446" s="88"/>
      <c r="DZ1446" s="88"/>
      <c r="EA1446" s="88"/>
      <c r="EB1446" s="88"/>
      <c r="EC1446" s="88"/>
      <c r="ED1446" s="88"/>
      <c r="EE1446" s="88"/>
      <c r="EF1446" s="88"/>
      <c r="EG1446" s="88"/>
      <c r="EH1446" s="88"/>
      <c r="EI1446" s="88"/>
      <c r="EJ1446" s="88"/>
      <c r="EK1446" s="88"/>
      <c r="EL1446" s="88"/>
      <c r="EM1446" s="88"/>
      <c r="EN1446" s="88"/>
      <c r="EO1446" s="88"/>
      <c r="EP1446" s="88"/>
      <c r="EQ1446" s="88"/>
      <c r="ER1446" s="88"/>
      <c r="ES1446" s="88"/>
      <c r="ET1446" s="88"/>
      <c r="EU1446" s="88"/>
      <c r="EV1446" s="88"/>
      <c r="EW1446" s="88"/>
      <c r="EX1446" s="88"/>
      <c r="EY1446" s="88"/>
      <c r="EZ1446" s="88"/>
      <c r="FA1446" s="88"/>
      <c r="FB1446" s="88"/>
      <c r="FC1446" s="88"/>
      <c r="FD1446" s="88"/>
      <c r="FE1446" s="88"/>
      <c r="FF1446" s="88"/>
      <c r="FG1446" s="88"/>
      <c r="FH1446" s="88"/>
      <c r="FI1446" s="88"/>
      <c r="FJ1446" s="88"/>
      <c r="FK1446" s="88"/>
      <c r="FL1446" s="88"/>
      <c r="FM1446" s="88"/>
      <c r="FN1446" s="88"/>
      <c r="FO1446" s="88"/>
      <c r="FP1446" s="88"/>
      <c r="FQ1446" s="88"/>
      <c r="FR1446" s="88"/>
      <c r="FS1446" s="88"/>
      <c r="FT1446" s="88"/>
      <c r="FU1446" s="88"/>
      <c r="FV1446" s="88"/>
      <c r="FW1446" s="88"/>
      <c r="FX1446" s="88"/>
      <c r="FY1446" s="88"/>
      <c r="FZ1446" s="88"/>
      <c r="GA1446" s="88"/>
      <c r="GB1446" s="88"/>
      <c r="GC1446" s="88"/>
      <c r="GD1446" s="88"/>
      <c r="GE1446" s="88"/>
      <c r="GF1446" s="88"/>
      <c r="GG1446" s="88"/>
      <c r="GH1446" s="88"/>
      <c r="GI1446" s="88"/>
      <c r="GJ1446" s="88"/>
      <c r="GK1446" s="88"/>
      <c r="GL1446" s="88"/>
      <c r="GM1446" s="88"/>
      <c r="GN1446" s="88"/>
      <c r="GO1446" s="88"/>
      <c r="GP1446" s="88"/>
      <c r="GQ1446" s="88"/>
      <c r="GR1446" s="88"/>
      <c r="GS1446" s="88"/>
      <c r="GT1446" s="88"/>
      <c r="GU1446" s="88"/>
      <c r="GV1446" s="88"/>
      <c r="GW1446" s="88"/>
      <c r="GX1446" s="88"/>
      <c r="GY1446" s="88"/>
    </row>
    <row r="1447" spans="1:207" s="15" customFormat="1" ht="30" customHeight="1" x14ac:dyDescent="0.25">
      <c r="A1447" s="420"/>
      <c r="B1447" s="371"/>
      <c r="C1447" s="379"/>
      <c r="D1447" s="375"/>
      <c r="E1447" s="375"/>
      <c r="F1447" s="395"/>
      <c r="G1447" s="395"/>
      <c r="H1447" s="406"/>
      <c r="I1447" s="408"/>
      <c r="J1447" s="408"/>
      <c r="K1447" s="257">
        <f t="shared" ref="K1447:K1448" si="425">SUM(L1447:O1447)</f>
        <v>1989839.02</v>
      </c>
      <c r="L1447" s="39">
        <v>0</v>
      </c>
      <c r="M1447" s="39">
        <v>0</v>
      </c>
      <c r="N1447" s="39">
        <v>0</v>
      </c>
      <c r="O1447" s="249">
        <f>'[1]Прод. прилож (2)'!$D$984</f>
        <v>1989839.02</v>
      </c>
      <c r="P1447" s="41">
        <f>K1447/H1446</f>
        <v>7157.6943165467628</v>
      </c>
      <c r="Q1447" s="257">
        <v>9673</v>
      </c>
      <c r="R1447" s="251" t="s">
        <v>92</v>
      </c>
      <c r="S1447" s="90"/>
      <c r="T1447" s="87"/>
      <c r="U1447" s="87"/>
      <c r="V1447" s="88"/>
      <c r="W1447" s="88"/>
      <c r="X1447" s="88"/>
      <c r="Y1447" s="88"/>
      <c r="Z1447" s="88"/>
      <c r="AA1447" s="88"/>
      <c r="AB1447" s="88"/>
      <c r="AC1447" s="88"/>
      <c r="AD1447" s="88"/>
      <c r="AE1447" s="88"/>
      <c r="AF1447" s="88"/>
      <c r="AG1447" s="88"/>
      <c r="AH1447" s="88"/>
      <c r="AI1447" s="88"/>
      <c r="AJ1447" s="88"/>
      <c r="AK1447" s="88"/>
      <c r="AL1447" s="88"/>
      <c r="AM1447" s="88"/>
      <c r="AN1447" s="88"/>
      <c r="AO1447" s="88"/>
      <c r="AP1447" s="88"/>
      <c r="AQ1447" s="88"/>
      <c r="AR1447" s="88"/>
      <c r="AS1447" s="88"/>
      <c r="AT1447" s="88"/>
      <c r="AU1447" s="88"/>
      <c r="AV1447" s="88"/>
      <c r="AW1447" s="88"/>
      <c r="AX1447" s="88"/>
      <c r="AY1447" s="88"/>
      <c r="AZ1447" s="88"/>
      <c r="BA1447" s="88"/>
      <c r="BB1447" s="88"/>
      <c r="BC1447" s="88"/>
      <c r="BD1447" s="88"/>
      <c r="BE1447" s="88"/>
      <c r="BF1447" s="88"/>
      <c r="BG1447" s="88"/>
      <c r="BH1447" s="88"/>
      <c r="BI1447" s="88"/>
      <c r="BJ1447" s="88"/>
      <c r="BK1447" s="88"/>
      <c r="BL1447" s="88"/>
      <c r="BM1447" s="88"/>
      <c r="BN1447" s="88"/>
      <c r="BO1447" s="88"/>
      <c r="BP1447" s="88"/>
      <c r="BQ1447" s="88"/>
      <c r="BR1447" s="88"/>
      <c r="BS1447" s="88"/>
      <c r="BT1447" s="88"/>
      <c r="BU1447" s="88"/>
      <c r="BV1447" s="88"/>
      <c r="BW1447" s="88"/>
      <c r="BX1447" s="88"/>
      <c r="BY1447" s="88"/>
      <c r="BZ1447" s="88"/>
      <c r="CA1447" s="88"/>
      <c r="CB1447" s="88"/>
      <c r="CC1447" s="88"/>
      <c r="CD1447" s="88"/>
      <c r="CE1447" s="88"/>
      <c r="CF1447" s="88"/>
      <c r="CG1447" s="88"/>
      <c r="CH1447" s="88"/>
      <c r="CI1447" s="88"/>
      <c r="CJ1447" s="88"/>
      <c r="CK1447" s="88"/>
      <c r="CL1447" s="88"/>
      <c r="CM1447" s="88"/>
      <c r="CN1447" s="88"/>
      <c r="CO1447" s="88"/>
      <c r="CP1447" s="88"/>
      <c r="CQ1447" s="88"/>
      <c r="CR1447" s="88"/>
      <c r="CS1447" s="88"/>
      <c r="CT1447" s="88"/>
      <c r="CU1447" s="88"/>
      <c r="CV1447" s="88"/>
      <c r="CW1447" s="88"/>
      <c r="CX1447" s="88"/>
      <c r="CY1447" s="88"/>
      <c r="CZ1447" s="88"/>
      <c r="DA1447" s="88"/>
      <c r="DB1447" s="88"/>
      <c r="DC1447" s="88"/>
      <c r="DD1447" s="88"/>
      <c r="DE1447" s="88"/>
      <c r="DF1447" s="88"/>
      <c r="DG1447" s="88"/>
      <c r="DH1447" s="88"/>
      <c r="DI1447" s="88"/>
      <c r="DJ1447" s="88"/>
      <c r="DK1447" s="88"/>
      <c r="DL1447" s="88"/>
      <c r="DM1447" s="88"/>
      <c r="DN1447" s="88"/>
      <c r="DO1447" s="88"/>
      <c r="DP1447" s="88"/>
      <c r="DQ1447" s="88"/>
      <c r="DR1447" s="88"/>
      <c r="DS1447" s="88"/>
      <c r="DT1447" s="88"/>
      <c r="DU1447" s="88"/>
      <c r="DV1447" s="88"/>
      <c r="DW1447" s="88"/>
      <c r="DX1447" s="88"/>
      <c r="DY1447" s="88"/>
      <c r="DZ1447" s="88"/>
      <c r="EA1447" s="88"/>
      <c r="EB1447" s="88"/>
      <c r="EC1447" s="88"/>
      <c r="ED1447" s="88"/>
      <c r="EE1447" s="88"/>
      <c r="EF1447" s="88"/>
      <c r="EG1447" s="88"/>
      <c r="EH1447" s="88"/>
      <c r="EI1447" s="88"/>
      <c r="EJ1447" s="88"/>
      <c r="EK1447" s="88"/>
      <c r="EL1447" s="88"/>
      <c r="EM1447" s="88"/>
      <c r="EN1447" s="88"/>
      <c r="EO1447" s="88"/>
      <c r="EP1447" s="88"/>
      <c r="EQ1447" s="88"/>
      <c r="ER1447" s="88"/>
      <c r="ES1447" s="88"/>
      <c r="ET1447" s="88"/>
      <c r="EU1447" s="88"/>
      <c r="EV1447" s="88"/>
      <c r="EW1447" s="88"/>
      <c r="EX1447" s="88"/>
      <c r="EY1447" s="88"/>
      <c r="EZ1447" s="88"/>
      <c r="FA1447" s="88"/>
      <c r="FB1447" s="88"/>
      <c r="FC1447" s="88"/>
      <c r="FD1447" s="88"/>
      <c r="FE1447" s="88"/>
      <c r="FF1447" s="88"/>
      <c r="FG1447" s="88"/>
      <c r="FH1447" s="88"/>
      <c r="FI1447" s="88"/>
      <c r="FJ1447" s="88"/>
      <c r="FK1447" s="88"/>
      <c r="FL1447" s="88"/>
      <c r="FM1447" s="88"/>
      <c r="FN1447" s="88"/>
      <c r="FO1447" s="88"/>
      <c r="FP1447" s="88"/>
      <c r="FQ1447" s="88"/>
      <c r="FR1447" s="88"/>
      <c r="FS1447" s="88"/>
      <c r="FT1447" s="88"/>
      <c r="FU1447" s="88"/>
      <c r="FV1447" s="88"/>
      <c r="FW1447" s="88"/>
      <c r="FX1447" s="88"/>
      <c r="FY1447" s="88"/>
      <c r="FZ1447" s="88"/>
      <c r="GA1447" s="88"/>
      <c r="GB1447" s="88"/>
      <c r="GC1447" s="88"/>
      <c r="GD1447" s="88"/>
      <c r="GE1447" s="88"/>
      <c r="GF1447" s="88"/>
      <c r="GG1447" s="88"/>
      <c r="GH1447" s="88"/>
      <c r="GI1447" s="88"/>
      <c r="GJ1447" s="88"/>
      <c r="GK1447" s="88"/>
      <c r="GL1447" s="88"/>
      <c r="GM1447" s="88"/>
      <c r="GN1447" s="88"/>
      <c r="GO1447" s="88"/>
      <c r="GP1447" s="88"/>
      <c r="GQ1447" s="88"/>
      <c r="GR1447" s="88"/>
      <c r="GS1447" s="88"/>
      <c r="GT1447" s="88"/>
      <c r="GU1447" s="88"/>
      <c r="GV1447" s="88"/>
      <c r="GW1447" s="88"/>
      <c r="GX1447" s="88"/>
      <c r="GY1447" s="88"/>
    </row>
    <row r="1448" spans="1:207" s="15" customFormat="1" ht="30" customHeight="1" x14ac:dyDescent="0.25">
      <c r="A1448" s="171">
        <v>1034</v>
      </c>
      <c r="B1448" s="199" t="s">
        <v>816</v>
      </c>
      <c r="C1448" s="181">
        <v>1961</v>
      </c>
      <c r="D1448" s="179" t="s">
        <v>201</v>
      </c>
      <c r="E1448" s="181" t="s">
        <v>20</v>
      </c>
      <c r="F1448" s="183">
        <v>2</v>
      </c>
      <c r="G1448" s="183">
        <v>1</v>
      </c>
      <c r="H1448" s="185">
        <v>345</v>
      </c>
      <c r="I1448" s="187">
        <v>0</v>
      </c>
      <c r="J1448" s="39">
        <v>188</v>
      </c>
      <c r="K1448" s="257">
        <f t="shared" si="425"/>
        <v>3160390.9000000004</v>
      </c>
      <c r="L1448" s="249">
        <v>0</v>
      </c>
      <c r="M1448" s="249">
        <v>0</v>
      </c>
      <c r="N1448" s="249">
        <v>0</v>
      </c>
      <c r="O1448" s="39">
        <f>'[1]Прод. прилож (2)'!$D$351</f>
        <v>3160390.9000000004</v>
      </c>
      <c r="P1448" s="249">
        <f t="shared" ref="P1448" si="426">K1448/H1448</f>
        <v>9160.5533333333351</v>
      </c>
      <c r="Q1448" s="41">
        <v>9673</v>
      </c>
      <c r="R1448" s="57" t="s">
        <v>91</v>
      </c>
      <c r="S1448" s="147"/>
    </row>
    <row r="1449" spans="1:207" s="88" customFormat="1" ht="30" customHeight="1" x14ac:dyDescent="0.25">
      <c r="A1449" s="383">
        <v>1035</v>
      </c>
      <c r="B1449" s="370" t="s">
        <v>672</v>
      </c>
      <c r="C1449" s="403">
        <v>1962</v>
      </c>
      <c r="D1449" s="374" t="s">
        <v>201</v>
      </c>
      <c r="E1449" s="374" t="s">
        <v>20</v>
      </c>
      <c r="F1449" s="413">
        <v>2</v>
      </c>
      <c r="G1449" s="413">
        <v>2</v>
      </c>
      <c r="H1449" s="415">
        <f>I1449+J1449</f>
        <v>384.9</v>
      </c>
      <c r="I1449" s="417">
        <v>0</v>
      </c>
      <c r="J1449" s="415">
        <v>384.9</v>
      </c>
      <c r="K1449" s="257">
        <f t="shared" si="421"/>
        <v>21112.93</v>
      </c>
      <c r="L1449" s="249">
        <v>0</v>
      </c>
      <c r="M1449" s="249">
        <v>0</v>
      </c>
      <c r="N1449" s="249">
        <v>0</v>
      </c>
      <c r="O1449" s="39">
        <f>'[1]Прод. прилож (2)'!$D$985</f>
        <v>21112.93</v>
      </c>
      <c r="P1449" s="249">
        <f t="shared" si="422"/>
        <v>54.853026760197459</v>
      </c>
      <c r="Q1449" s="41">
        <v>9673</v>
      </c>
      <c r="R1449" s="57" t="s">
        <v>92</v>
      </c>
      <c r="S1449" s="15"/>
      <c r="T1449" s="15"/>
      <c r="U1449" s="15"/>
      <c r="V1449" s="15"/>
      <c r="W1449" s="15"/>
      <c r="X1449" s="15"/>
      <c r="Y1449" s="15"/>
      <c r="Z1449" s="15"/>
      <c r="AA1449" s="15"/>
      <c r="AB1449" s="15"/>
      <c r="AC1449" s="15"/>
      <c r="AD1449" s="15"/>
      <c r="AE1449" s="15"/>
      <c r="AF1449" s="15"/>
      <c r="AG1449" s="15"/>
      <c r="AH1449" s="15"/>
      <c r="AI1449" s="15"/>
      <c r="AJ1449" s="15"/>
      <c r="AK1449" s="15"/>
      <c r="AL1449" s="15"/>
      <c r="AM1449" s="15"/>
      <c r="AN1449" s="15"/>
      <c r="AO1449" s="15"/>
      <c r="AP1449" s="15"/>
      <c r="AQ1449" s="15"/>
      <c r="AR1449" s="15"/>
      <c r="AS1449" s="15"/>
      <c r="AT1449" s="15"/>
      <c r="AU1449" s="15"/>
      <c r="AV1449" s="15"/>
      <c r="AW1449" s="15"/>
      <c r="AX1449" s="15"/>
      <c r="AY1449" s="15"/>
      <c r="AZ1449" s="15"/>
      <c r="BA1449" s="15"/>
      <c r="BB1449" s="15"/>
      <c r="BC1449" s="15"/>
      <c r="BD1449" s="15"/>
      <c r="BE1449" s="15"/>
      <c r="BF1449" s="15"/>
      <c r="BG1449" s="15"/>
      <c r="BH1449" s="15"/>
      <c r="BI1449" s="15"/>
      <c r="BJ1449" s="15"/>
      <c r="BK1449" s="15"/>
      <c r="BL1449" s="15"/>
      <c r="BM1449" s="15"/>
      <c r="BN1449" s="15"/>
      <c r="BO1449" s="15"/>
      <c r="BP1449" s="15"/>
      <c r="BQ1449" s="15"/>
      <c r="BR1449" s="15"/>
      <c r="BS1449" s="15"/>
      <c r="BT1449" s="15"/>
      <c r="BU1449" s="15"/>
      <c r="BV1449" s="15"/>
      <c r="BW1449" s="15"/>
      <c r="BX1449" s="15"/>
      <c r="BY1449" s="15"/>
      <c r="BZ1449" s="15"/>
      <c r="CA1449" s="15"/>
      <c r="CB1449" s="15"/>
      <c r="CC1449" s="15"/>
      <c r="CD1449" s="15"/>
      <c r="CE1449" s="15"/>
      <c r="CF1449" s="15"/>
      <c r="CG1449" s="15"/>
      <c r="CH1449" s="15"/>
      <c r="CI1449" s="15"/>
      <c r="CJ1449" s="15"/>
      <c r="CK1449" s="15"/>
      <c r="CL1449" s="15"/>
      <c r="CM1449" s="15"/>
      <c r="CN1449" s="15"/>
      <c r="CO1449" s="15"/>
      <c r="CP1449" s="15"/>
      <c r="CQ1449" s="15"/>
      <c r="CR1449" s="15"/>
      <c r="CS1449" s="15"/>
      <c r="CT1449" s="15"/>
      <c r="CU1449" s="15"/>
      <c r="CV1449" s="15"/>
      <c r="CW1449" s="15"/>
      <c r="CX1449" s="15"/>
      <c r="CY1449" s="15"/>
      <c r="CZ1449" s="15"/>
      <c r="DA1449" s="15"/>
      <c r="DB1449" s="15"/>
      <c r="DC1449" s="15"/>
      <c r="DD1449" s="15"/>
      <c r="DE1449" s="15"/>
      <c r="DF1449" s="15"/>
      <c r="DG1449" s="15"/>
      <c r="DH1449" s="15"/>
      <c r="DI1449" s="15"/>
      <c r="DJ1449" s="15"/>
      <c r="DK1449" s="15"/>
      <c r="DL1449" s="15"/>
      <c r="DM1449" s="15"/>
      <c r="DN1449" s="15"/>
      <c r="DO1449" s="15"/>
      <c r="DP1449" s="15"/>
      <c r="DQ1449" s="15"/>
      <c r="DR1449" s="15"/>
      <c r="DS1449" s="15"/>
      <c r="DT1449" s="15"/>
      <c r="DU1449" s="15"/>
      <c r="DV1449" s="15"/>
      <c r="DW1449" s="15"/>
      <c r="DX1449" s="15"/>
      <c r="DY1449" s="15"/>
      <c r="DZ1449" s="15"/>
      <c r="EA1449" s="15"/>
      <c r="EB1449" s="15"/>
      <c r="EC1449" s="15"/>
      <c r="ED1449" s="15"/>
      <c r="EE1449" s="15"/>
      <c r="EF1449" s="15"/>
      <c r="EG1449" s="15"/>
      <c r="EH1449" s="15"/>
      <c r="EI1449" s="15"/>
      <c r="EJ1449" s="15"/>
      <c r="EK1449" s="15"/>
      <c r="EL1449" s="15"/>
      <c r="EM1449" s="15"/>
      <c r="EN1449" s="15"/>
      <c r="EO1449" s="15"/>
      <c r="EP1449" s="15"/>
      <c r="EQ1449" s="15"/>
      <c r="ER1449" s="15"/>
      <c r="ES1449" s="15"/>
      <c r="ET1449" s="15"/>
      <c r="EU1449" s="15"/>
      <c r="EV1449" s="15"/>
      <c r="EW1449" s="15"/>
      <c r="EX1449" s="15"/>
      <c r="EY1449" s="15"/>
      <c r="EZ1449" s="15"/>
      <c r="FA1449" s="15"/>
      <c r="FB1449" s="15"/>
      <c r="FC1449" s="15"/>
      <c r="FD1449" s="15"/>
      <c r="FE1449" s="15"/>
      <c r="FF1449" s="15"/>
      <c r="FG1449" s="15"/>
      <c r="FH1449" s="15"/>
      <c r="FI1449" s="15"/>
      <c r="FJ1449" s="15"/>
      <c r="FK1449" s="15"/>
      <c r="FL1449" s="15"/>
      <c r="FM1449" s="15"/>
      <c r="FN1449" s="15"/>
      <c r="FO1449" s="15"/>
      <c r="FP1449" s="15"/>
      <c r="FQ1449" s="15"/>
      <c r="FR1449" s="15"/>
      <c r="FS1449" s="15"/>
      <c r="FT1449" s="15"/>
      <c r="FU1449" s="15"/>
      <c r="FV1449" s="15"/>
      <c r="FW1449" s="15"/>
      <c r="FX1449" s="15"/>
      <c r="FY1449" s="15"/>
      <c r="FZ1449" s="15"/>
      <c r="GA1449" s="15"/>
      <c r="GB1449" s="15"/>
      <c r="GC1449" s="15"/>
      <c r="GD1449" s="15"/>
      <c r="GE1449" s="15"/>
      <c r="GF1449" s="15"/>
      <c r="GG1449" s="15"/>
      <c r="GH1449" s="15"/>
      <c r="GI1449" s="15"/>
      <c r="GJ1449" s="15"/>
      <c r="GK1449" s="15"/>
      <c r="GL1449" s="15"/>
      <c r="GM1449" s="15"/>
      <c r="GN1449" s="15"/>
      <c r="GO1449" s="15"/>
      <c r="GP1449" s="15"/>
      <c r="GQ1449" s="15"/>
      <c r="GR1449" s="15"/>
      <c r="GS1449" s="15"/>
      <c r="GT1449" s="15"/>
      <c r="GU1449" s="15"/>
      <c r="GV1449" s="15"/>
      <c r="GW1449" s="15"/>
      <c r="GX1449" s="15"/>
      <c r="GY1449" s="15"/>
    </row>
    <row r="1450" spans="1:207" s="88" customFormat="1" ht="30" customHeight="1" x14ac:dyDescent="0.25">
      <c r="A1450" s="384"/>
      <c r="B1450" s="371"/>
      <c r="C1450" s="404"/>
      <c r="D1450" s="375"/>
      <c r="E1450" s="375"/>
      <c r="F1450" s="414"/>
      <c r="G1450" s="414"/>
      <c r="H1450" s="416"/>
      <c r="I1450" s="418"/>
      <c r="J1450" s="416"/>
      <c r="K1450" s="257">
        <f t="shared" si="421"/>
        <v>5925808</v>
      </c>
      <c r="L1450" s="185">
        <v>0</v>
      </c>
      <c r="M1450" s="185">
        <v>0</v>
      </c>
      <c r="N1450" s="185">
        <v>0</v>
      </c>
      <c r="O1450" s="39">
        <f>'[1]Прод. прилож (2)'!$D$1642</f>
        <v>5925808</v>
      </c>
      <c r="P1450" s="249">
        <f>K1450/H1449</f>
        <v>15395.707976097689</v>
      </c>
      <c r="Q1450" s="41">
        <v>9673</v>
      </c>
      <c r="R1450" s="57" t="s">
        <v>93</v>
      </c>
      <c r="S1450" s="15"/>
      <c r="T1450" s="15"/>
      <c r="U1450" s="15"/>
      <c r="V1450" s="15"/>
      <c r="W1450" s="15"/>
      <c r="X1450" s="15"/>
      <c r="Y1450" s="15"/>
      <c r="Z1450" s="15"/>
      <c r="AA1450" s="15"/>
      <c r="AB1450" s="15"/>
      <c r="AC1450" s="15"/>
      <c r="AD1450" s="15"/>
      <c r="AE1450" s="15"/>
      <c r="AF1450" s="15"/>
      <c r="AG1450" s="15"/>
      <c r="AH1450" s="15"/>
      <c r="AI1450" s="15"/>
      <c r="AJ1450" s="15"/>
      <c r="AK1450" s="15"/>
      <c r="AL1450" s="15"/>
      <c r="AM1450" s="15"/>
      <c r="AN1450" s="15"/>
      <c r="AO1450" s="15"/>
      <c r="AP1450" s="15"/>
      <c r="AQ1450" s="15"/>
      <c r="AR1450" s="15"/>
      <c r="AS1450" s="15"/>
      <c r="AT1450" s="15"/>
      <c r="AU1450" s="15"/>
      <c r="AV1450" s="15"/>
      <c r="AW1450" s="15"/>
      <c r="AX1450" s="15"/>
      <c r="AY1450" s="15"/>
      <c r="AZ1450" s="15"/>
      <c r="BA1450" s="15"/>
      <c r="BB1450" s="15"/>
      <c r="BC1450" s="15"/>
      <c r="BD1450" s="15"/>
      <c r="BE1450" s="15"/>
      <c r="BF1450" s="15"/>
      <c r="BG1450" s="15"/>
      <c r="BH1450" s="15"/>
      <c r="BI1450" s="15"/>
      <c r="BJ1450" s="15"/>
      <c r="BK1450" s="15"/>
      <c r="BL1450" s="15"/>
      <c r="BM1450" s="15"/>
      <c r="BN1450" s="15"/>
      <c r="BO1450" s="15"/>
      <c r="BP1450" s="15"/>
      <c r="BQ1450" s="15"/>
      <c r="BR1450" s="15"/>
      <c r="BS1450" s="15"/>
      <c r="BT1450" s="15"/>
      <c r="BU1450" s="15"/>
      <c r="BV1450" s="15"/>
      <c r="BW1450" s="15"/>
      <c r="BX1450" s="15"/>
      <c r="BY1450" s="15"/>
      <c r="BZ1450" s="15"/>
      <c r="CA1450" s="15"/>
      <c r="CB1450" s="15"/>
      <c r="CC1450" s="15"/>
      <c r="CD1450" s="15"/>
      <c r="CE1450" s="15"/>
      <c r="CF1450" s="15"/>
      <c r="CG1450" s="15"/>
      <c r="CH1450" s="15"/>
      <c r="CI1450" s="15"/>
      <c r="CJ1450" s="15"/>
      <c r="CK1450" s="15"/>
      <c r="CL1450" s="15"/>
      <c r="CM1450" s="15"/>
      <c r="CN1450" s="15"/>
      <c r="CO1450" s="15"/>
      <c r="CP1450" s="15"/>
      <c r="CQ1450" s="15"/>
      <c r="CR1450" s="15"/>
      <c r="CS1450" s="15"/>
      <c r="CT1450" s="15"/>
      <c r="CU1450" s="15"/>
      <c r="CV1450" s="15"/>
      <c r="CW1450" s="15"/>
      <c r="CX1450" s="15"/>
      <c r="CY1450" s="15"/>
      <c r="CZ1450" s="15"/>
      <c r="DA1450" s="15"/>
      <c r="DB1450" s="15"/>
      <c r="DC1450" s="15"/>
      <c r="DD1450" s="15"/>
      <c r="DE1450" s="15"/>
      <c r="DF1450" s="15"/>
      <c r="DG1450" s="15"/>
      <c r="DH1450" s="15"/>
      <c r="DI1450" s="15"/>
      <c r="DJ1450" s="15"/>
      <c r="DK1450" s="15"/>
      <c r="DL1450" s="15"/>
      <c r="DM1450" s="15"/>
      <c r="DN1450" s="15"/>
      <c r="DO1450" s="15"/>
      <c r="DP1450" s="15"/>
      <c r="DQ1450" s="15"/>
      <c r="DR1450" s="15"/>
      <c r="DS1450" s="15"/>
      <c r="DT1450" s="15"/>
      <c r="DU1450" s="15"/>
      <c r="DV1450" s="15"/>
      <c r="DW1450" s="15"/>
      <c r="DX1450" s="15"/>
      <c r="DY1450" s="15"/>
      <c r="DZ1450" s="15"/>
      <c r="EA1450" s="15"/>
      <c r="EB1450" s="15"/>
      <c r="EC1450" s="15"/>
      <c r="ED1450" s="15"/>
      <c r="EE1450" s="15"/>
      <c r="EF1450" s="15"/>
      <c r="EG1450" s="15"/>
      <c r="EH1450" s="15"/>
      <c r="EI1450" s="15"/>
      <c r="EJ1450" s="15"/>
      <c r="EK1450" s="15"/>
      <c r="EL1450" s="15"/>
      <c r="EM1450" s="15"/>
      <c r="EN1450" s="15"/>
      <c r="EO1450" s="15"/>
      <c r="EP1450" s="15"/>
      <c r="EQ1450" s="15"/>
      <c r="ER1450" s="15"/>
      <c r="ES1450" s="15"/>
      <c r="ET1450" s="15"/>
      <c r="EU1450" s="15"/>
      <c r="EV1450" s="15"/>
      <c r="EW1450" s="15"/>
      <c r="EX1450" s="15"/>
      <c r="EY1450" s="15"/>
      <c r="EZ1450" s="15"/>
      <c r="FA1450" s="15"/>
      <c r="FB1450" s="15"/>
      <c r="FC1450" s="15"/>
      <c r="FD1450" s="15"/>
      <c r="FE1450" s="15"/>
      <c r="FF1450" s="15"/>
      <c r="FG1450" s="15"/>
      <c r="FH1450" s="15"/>
      <c r="FI1450" s="15"/>
      <c r="FJ1450" s="15"/>
      <c r="FK1450" s="15"/>
      <c r="FL1450" s="15"/>
      <c r="FM1450" s="15"/>
      <c r="FN1450" s="15"/>
      <c r="FO1450" s="15"/>
      <c r="FP1450" s="15"/>
      <c r="FQ1450" s="15"/>
      <c r="FR1450" s="15"/>
      <c r="FS1450" s="15"/>
      <c r="FT1450" s="15"/>
      <c r="FU1450" s="15"/>
      <c r="FV1450" s="15"/>
      <c r="FW1450" s="15"/>
      <c r="FX1450" s="15"/>
      <c r="FY1450" s="15"/>
      <c r="FZ1450" s="15"/>
      <c r="GA1450" s="15"/>
      <c r="GB1450" s="15"/>
      <c r="GC1450" s="15"/>
      <c r="GD1450" s="15"/>
      <c r="GE1450" s="15"/>
      <c r="GF1450" s="15"/>
      <c r="GG1450" s="15"/>
      <c r="GH1450" s="15"/>
      <c r="GI1450" s="15"/>
      <c r="GJ1450" s="15"/>
      <c r="GK1450" s="15"/>
      <c r="GL1450" s="15"/>
      <c r="GM1450" s="15"/>
      <c r="GN1450" s="15"/>
      <c r="GO1450" s="15"/>
      <c r="GP1450" s="15"/>
      <c r="GQ1450" s="15"/>
      <c r="GR1450" s="15"/>
      <c r="GS1450" s="15"/>
      <c r="GT1450" s="15"/>
      <c r="GU1450" s="15"/>
      <c r="GV1450" s="15"/>
      <c r="GW1450" s="15"/>
      <c r="GX1450" s="15"/>
      <c r="GY1450" s="15"/>
    </row>
    <row r="1451" spans="1:207" s="15" customFormat="1" ht="30" customHeight="1" x14ac:dyDescent="0.25">
      <c r="A1451" s="171">
        <v>1036</v>
      </c>
      <c r="B1451" s="245" t="s">
        <v>673</v>
      </c>
      <c r="C1451" s="47">
        <v>1962</v>
      </c>
      <c r="D1451" s="241" t="s">
        <v>201</v>
      </c>
      <c r="E1451" s="47" t="s">
        <v>20</v>
      </c>
      <c r="F1451" s="26">
        <v>2</v>
      </c>
      <c r="G1451" s="26">
        <v>2</v>
      </c>
      <c r="H1451" s="39">
        <f>I1451+J1451</f>
        <v>387.98</v>
      </c>
      <c r="I1451" s="124">
        <v>0</v>
      </c>
      <c r="J1451" s="39">
        <v>387.98</v>
      </c>
      <c r="K1451" s="257">
        <f t="shared" si="421"/>
        <v>2977203.7</v>
      </c>
      <c r="L1451" s="249">
        <v>0</v>
      </c>
      <c r="M1451" s="249">
        <v>0</v>
      </c>
      <c r="N1451" s="249">
        <v>0</v>
      </c>
      <c r="O1451" s="39">
        <f>'[1]Прод. прилож (2)'!$D$986</f>
        <v>2977203.7</v>
      </c>
      <c r="P1451" s="249">
        <f t="shared" si="422"/>
        <v>7673.6009588123097</v>
      </c>
      <c r="Q1451" s="41">
        <v>9673</v>
      </c>
      <c r="R1451" s="57" t="s">
        <v>92</v>
      </c>
    </row>
    <row r="1452" spans="1:207" s="15" customFormat="1" ht="30" customHeight="1" x14ac:dyDescent="0.25">
      <c r="A1452" s="171">
        <v>1037</v>
      </c>
      <c r="B1452" s="245" t="s">
        <v>674</v>
      </c>
      <c r="C1452" s="241">
        <v>1961</v>
      </c>
      <c r="D1452" s="241" t="s">
        <v>201</v>
      </c>
      <c r="E1452" s="241" t="s">
        <v>20</v>
      </c>
      <c r="F1452" s="26">
        <v>2</v>
      </c>
      <c r="G1452" s="26">
        <v>1</v>
      </c>
      <c r="H1452" s="39">
        <v>283.54000000000002</v>
      </c>
      <c r="I1452" s="124">
        <v>22</v>
      </c>
      <c r="J1452" s="39">
        <v>195.92</v>
      </c>
      <c r="K1452" s="257">
        <f t="shared" si="421"/>
        <v>1936367</v>
      </c>
      <c r="L1452" s="249">
        <v>0</v>
      </c>
      <c r="M1452" s="249">
        <v>0</v>
      </c>
      <c r="N1452" s="249">
        <v>0</v>
      </c>
      <c r="O1452" s="39">
        <f>'[1]Прод. прилож (2)'!$D$352</f>
        <v>1936367</v>
      </c>
      <c r="P1452" s="249">
        <f t="shared" si="422"/>
        <v>6829.2551315511037</v>
      </c>
      <c r="Q1452" s="41">
        <v>9673</v>
      </c>
      <c r="R1452" s="57" t="s">
        <v>91</v>
      </c>
      <c r="S1452" s="147"/>
    </row>
    <row r="1453" spans="1:207" s="15" customFormat="1" ht="30" customHeight="1" x14ac:dyDescent="0.25">
      <c r="A1453" s="337">
        <v>1038</v>
      </c>
      <c r="B1453" s="245" t="s">
        <v>675</v>
      </c>
      <c r="C1453" s="47">
        <v>1963</v>
      </c>
      <c r="D1453" s="241" t="s">
        <v>201</v>
      </c>
      <c r="E1453" s="241" t="s">
        <v>219</v>
      </c>
      <c r="F1453" s="26">
        <v>2</v>
      </c>
      <c r="G1453" s="26">
        <v>1</v>
      </c>
      <c r="H1453" s="39">
        <f t="shared" ref="H1453:H1462" si="427">I1453+J1453</f>
        <v>515.13</v>
      </c>
      <c r="I1453" s="124">
        <v>0</v>
      </c>
      <c r="J1453" s="39">
        <v>515.13</v>
      </c>
      <c r="K1453" s="257">
        <f t="shared" si="421"/>
        <v>24457.439999999999</v>
      </c>
      <c r="L1453" s="249">
        <v>0</v>
      </c>
      <c r="M1453" s="249">
        <v>0</v>
      </c>
      <c r="N1453" s="249">
        <v>0</v>
      </c>
      <c r="O1453" s="39">
        <f>'[1]Прод. прилож (2)'!$D$1643</f>
        <v>24457.439999999999</v>
      </c>
      <c r="P1453" s="249">
        <f t="shared" si="422"/>
        <v>47.478189971463514</v>
      </c>
      <c r="Q1453" s="41">
        <v>9673</v>
      </c>
      <c r="R1453" s="57" t="s">
        <v>93</v>
      </c>
      <c r="S1453" s="46"/>
    </row>
    <row r="1454" spans="1:207" s="15" customFormat="1" ht="30" customHeight="1" x14ac:dyDescent="0.25">
      <c r="A1454" s="337">
        <v>1039</v>
      </c>
      <c r="B1454" s="245" t="s">
        <v>676</v>
      </c>
      <c r="C1454" s="47">
        <v>1963</v>
      </c>
      <c r="D1454" s="241" t="s">
        <v>201</v>
      </c>
      <c r="E1454" s="241" t="s">
        <v>219</v>
      </c>
      <c r="F1454" s="26">
        <v>2</v>
      </c>
      <c r="G1454" s="26">
        <v>1</v>
      </c>
      <c r="H1454" s="39">
        <f t="shared" si="427"/>
        <v>516.21</v>
      </c>
      <c r="I1454" s="124">
        <v>0</v>
      </c>
      <c r="J1454" s="39">
        <v>516.21</v>
      </c>
      <c r="K1454" s="257">
        <f t="shared" si="421"/>
        <v>24457.439999999999</v>
      </c>
      <c r="L1454" s="249">
        <v>0</v>
      </c>
      <c r="M1454" s="249">
        <v>0</v>
      </c>
      <c r="N1454" s="249">
        <v>0</v>
      </c>
      <c r="O1454" s="39">
        <f>'[1]Прод. прилож (2)'!$D$1644</f>
        <v>24457.439999999999</v>
      </c>
      <c r="P1454" s="249">
        <f t="shared" si="422"/>
        <v>47.378857441738823</v>
      </c>
      <c r="Q1454" s="41">
        <v>9673</v>
      </c>
      <c r="R1454" s="57" t="s">
        <v>93</v>
      </c>
      <c r="S1454" s="46"/>
    </row>
    <row r="1455" spans="1:207" s="15" customFormat="1" ht="30" customHeight="1" x14ac:dyDescent="0.25">
      <c r="A1455" s="337">
        <v>1040</v>
      </c>
      <c r="B1455" s="245" t="s">
        <v>677</v>
      </c>
      <c r="C1455" s="47">
        <v>1963</v>
      </c>
      <c r="D1455" s="241" t="s">
        <v>201</v>
      </c>
      <c r="E1455" s="241" t="s">
        <v>219</v>
      </c>
      <c r="F1455" s="26">
        <v>2</v>
      </c>
      <c r="G1455" s="26">
        <v>1</v>
      </c>
      <c r="H1455" s="39">
        <f t="shared" si="427"/>
        <v>542.14</v>
      </c>
      <c r="I1455" s="124">
        <v>0</v>
      </c>
      <c r="J1455" s="39">
        <v>542.14</v>
      </c>
      <c r="K1455" s="257">
        <f t="shared" si="421"/>
        <v>24457.439999999999</v>
      </c>
      <c r="L1455" s="249">
        <v>0</v>
      </c>
      <c r="M1455" s="249">
        <v>0</v>
      </c>
      <c r="N1455" s="249">
        <v>0</v>
      </c>
      <c r="O1455" s="39">
        <f>'[1]Прод. прилож (2)'!$D$1645</f>
        <v>24457.439999999999</v>
      </c>
      <c r="P1455" s="249">
        <f t="shared" si="422"/>
        <v>45.112775297893535</v>
      </c>
      <c r="Q1455" s="41">
        <v>9673</v>
      </c>
      <c r="R1455" s="57" t="s">
        <v>93</v>
      </c>
      <c r="S1455" s="46"/>
    </row>
    <row r="1456" spans="1:207" s="15" customFormat="1" ht="30" customHeight="1" x14ac:dyDescent="0.25">
      <c r="A1456" s="337">
        <v>1041</v>
      </c>
      <c r="B1456" s="245" t="s">
        <v>678</v>
      </c>
      <c r="C1456" s="49">
        <v>1960</v>
      </c>
      <c r="D1456" s="241" t="s">
        <v>201</v>
      </c>
      <c r="E1456" s="47" t="s">
        <v>20</v>
      </c>
      <c r="F1456" s="26">
        <v>2</v>
      </c>
      <c r="G1456" s="26">
        <v>1</v>
      </c>
      <c r="H1456" s="39">
        <v>345</v>
      </c>
      <c r="I1456" s="124">
        <v>0</v>
      </c>
      <c r="J1456" s="39">
        <v>281.58999999999997</v>
      </c>
      <c r="K1456" s="257">
        <f t="shared" si="421"/>
        <v>368936.17</v>
      </c>
      <c r="L1456" s="249">
        <v>0</v>
      </c>
      <c r="M1456" s="249">
        <v>0</v>
      </c>
      <c r="N1456" s="249">
        <v>0</v>
      </c>
      <c r="O1456" s="39">
        <f>'[1]Прод. прилож (2)'!$D$353</f>
        <v>368936.17</v>
      </c>
      <c r="P1456" s="249">
        <f t="shared" si="422"/>
        <v>1069.3802028985506</v>
      </c>
      <c r="Q1456" s="41">
        <v>9673</v>
      </c>
      <c r="R1456" s="57" t="s">
        <v>91</v>
      </c>
      <c r="S1456" s="147"/>
    </row>
    <row r="1457" spans="1:207" s="14" customFormat="1" ht="30" customHeight="1" x14ac:dyDescent="0.25">
      <c r="A1457" s="383">
        <v>1042</v>
      </c>
      <c r="B1457" s="370" t="s">
        <v>679</v>
      </c>
      <c r="C1457" s="403">
        <v>1960</v>
      </c>
      <c r="D1457" s="374" t="s">
        <v>201</v>
      </c>
      <c r="E1457" s="403" t="s">
        <v>20</v>
      </c>
      <c r="F1457" s="413">
        <v>2</v>
      </c>
      <c r="G1457" s="413">
        <v>2</v>
      </c>
      <c r="H1457" s="415">
        <v>345</v>
      </c>
      <c r="I1457" s="417">
        <v>0</v>
      </c>
      <c r="J1457" s="415">
        <v>281.8</v>
      </c>
      <c r="K1457" s="257">
        <f t="shared" ref="K1457" si="428">SUM(L1457:O1457)</f>
        <v>369167</v>
      </c>
      <c r="L1457" s="249">
        <v>0</v>
      </c>
      <c r="M1457" s="249">
        <v>0</v>
      </c>
      <c r="N1457" s="249">
        <v>0</v>
      </c>
      <c r="O1457" s="39">
        <f>'[1]Прод. прилож (2)'!$D$354</f>
        <v>369167</v>
      </c>
      <c r="P1457" s="249">
        <f t="shared" ref="P1457" si="429">K1457/H1457</f>
        <v>1070.0492753623189</v>
      </c>
      <c r="Q1457" s="41">
        <v>9673</v>
      </c>
      <c r="R1457" s="57" t="s">
        <v>91</v>
      </c>
      <c r="S1457" s="136"/>
    </row>
    <row r="1458" spans="1:207" s="14" customFormat="1" ht="30" customHeight="1" x14ac:dyDescent="0.25">
      <c r="A1458" s="384"/>
      <c r="B1458" s="371"/>
      <c r="C1458" s="404"/>
      <c r="D1458" s="375"/>
      <c r="E1458" s="404"/>
      <c r="F1458" s="414"/>
      <c r="G1458" s="414"/>
      <c r="H1458" s="416"/>
      <c r="I1458" s="418"/>
      <c r="J1458" s="416"/>
      <c r="K1458" s="257">
        <f t="shared" si="421"/>
        <v>182345.03</v>
      </c>
      <c r="L1458" s="249">
        <v>0</v>
      </c>
      <c r="M1458" s="249">
        <v>0</v>
      </c>
      <c r="N1458" s="249">
        <v>0</v>
      </c>
      <c r="O1458" s="39">
        <f>'[1]Прод. прилож (2)'!$D$987</f>
        <v>182345.03</v>
      </c>
      <c r="P1458" s="249">
        <f>K1458/H1457</f>
        <v>528.53631884057972</v>
      </c>
      <c r="Q1458" s="41">
        <v>9673</v>
      </c>
      <c r="R1458" s="57" t="s">
        <v>92</v>
      </c>
      <c r="S1458" s="136"/>
    </row>
    <row r="1459" spans="1:207" s="14" customFormat="1" ht="30" customHeight="1" x14ac:dyDescent="0.25">
      <c r="A1459" s="171">
        <v>1043</v>
      </c>
      <c r="B1459" s="245" t="s">
        <v>680</v>
      </c>
      <c r="C1459" s="47">
        <v>1966</v>
      </c>
      <c r="D1459" s="241" t="s">
        <v>201</v>
      </c>
      <c r="E1459" s="47" t="s">
        <v>20</v>
      </c>
      <c r="F1459" s="247">
        <v>5</v>
      </c>
      <c r="G1459" s="247">
        <v>4</v>
      </c>
      <c r="H1459" s="39">
        <f t="shared" si="427"/>
        <v>3203.06</v>
      </c>
      <c r="I1459" s="39">
        <v>0</v>
      </c>
      <c r="J1459" s="39">
        <v>3203.06</v>
      </c>
      <c r="K1459" s="257">
        <f t="shared" si="421"/>
        <v>50000</v>
      </c>
      <c r="L1459" s="249">
        <v>0</v>
      </c>
      <c r="M1459" s="249">
        <v>0</v>
      </c>
      <c r="N1459" s="249">
        <v>0</v>
      </c>
      <c r="O1459" s="39">
        <f>'[1]Прод. прилож (2)'!$D$1646</f>
        <v>50000</v>
      </c>
      <c r="P1459" s="249">
        <f t="shared" si="422"/>
        <v>15.610072867820147</v>
      </c>
      <c r="Q1459" s="41">
        <v>9673</v>
      </c>
      <c r="R1459" s="57" t="s">
        <v>93</v>
      </c>
    </row>
    <row r="1460" spans="1:207" s="15" customFormat="1" ht="30" customHeight="1" x14ac:dyDescent="0.25">
      <c r="A1460" s="171">
        <v>1044</v>
      </c>
      <c r="B1460" s="245" t="s">
        <v>1431</v>
      </c>
      <c r="C1460" s="47">
        <v>1958</v>
      </c>
      <c r="D1460" s="241" t="s">
        <v>201</v>
      </c>
      <c r="E1460" s="47" t="s">
        <v>20</v>
      </c>
      <c r="F1460" s="247">
        <v>2</v>
      </c>
      <c r="G1460" s="247">
        <v>1</v>
      </c>
      <c r="H1460" s="39">
        <v>280.8</v>
      </c>
      <c r="I1460" s="39">
        <v>0</v>
      </c>
      <c r="J1460" s="39">
        <v>280.8</v>
      </c>
      <c r="K1460" s="257">
        <f>SUM(L1460:O1460)</f>
        <v>1615792.13</v>
      </c>
      <c r="L1460" s="249">
        <v>0</v>
      </c>
      <c r="M1460" s="249">
        <v>0</v>
      </c>
      <c r="N1460" s="249">
        <v>0</v>
      </c>
      <c r="O1460" s="39">
        <f>'[1]Прод. прилож (2)'!$D$988</f>
        <v>1615792.13</v>
      </c>
      <c r="P1460" s="249">
        <f>K1460/H1460</f>
        <v>5754.2454772079764</v>
      </c>
      <c r="Q1460" s="41">
        <v>9673</v>
      </c>
      <c r="R1460" s="57" t="s">
        <v>92</v>
      </c>
      <c r="S1460" s="46"/>
    </row>
    <row r="1461" spans="1:207" s="15" customFormat="1" ht="30" customHeight="1" x14ac:dyDescent="0.25">
      <c r="A1461" s="337">
        <v>1045</v>
      </c>
      <c r="B1461" s="245" t="s">
        <v>681</v>
      </c>
      <c r="C1461" s="47">
        <v>1967</v>
      </c>
      <c r="D1461" s="241" t="s">
        <v>201</v>
      </c>
      <c r="E1461" s="47" t="s">
        <v>20</v>
      </c>
      <c r="F1461" s="247">
        <v>2</v>
      </c>
      <c r="G1461" s="247">
        <v>2</v>
      </c>
      <c r="H1461" s="39">
        <f t="shared" si="427"/>
        <v>611.6</v>
      </c>
      <c r="I1461" s="39">
        <v>0</v>
      </c>
      <c r="J1461" s="39">
        <v>611.6</v>
      </c>
      <c r="K1461" s="257">
        <f t="shared" si="421"/>
        <v>50000</v>
      </c>
      <c r="L1461" s="249">
        <v>0</v>
      </c>
      <c r="M1461" s="249">
        <v>0</v>
      </c>
      <c r="N1461" s="249">
        <v>0</v>
      </c>
      <c r="O1461" s="39">
        <f>'[1]Прод. прилож (2)'!$D$1647</f>
        <v>50000</v>
      </c>
      <c r="P1461" s="249">
        <f t="shared" si="422"/>
        <v>81.752779594506208</v>
      </c>
      <c r="Q1461" s="41">
        <v>9673</v>
      </c>
      <c r="R1461" s="57" t="s">
        <v>93</v>
      </c>
      <c r="S1461" s="46"/>
    </row>
    <row r="1462" spans="1:207" s="15" customFormat="1" ht="30" customHeight="1" x14ac:dyDescent="0.25">
      <c r="A1462" s="337">
        <v>1046</v>
      </c>
      <c r="B1462" s="245" t="s">
        <v>682</v>
      </c>
      <c r="C1462" s="47">
        <v>1962</v>
      </c>
      <c r="D1462" s="241" t="s">
        <v>201</v>
      </c>
      <c r="E1462" s="47" t="s">
        <v>20</v>
      </c>
      <c r="F1462" s="26">
        <v>2</v>
      </c>
      <c r="G1462" s="26">
        <v>2</v>
      </c>
      <c r="H1462" s="39">
        <f t="shared" si="427"/>
        <v>388.32</v>
      </c>
      <c r="I1462" s="124">
        <v>0</v>
      </c>
      <c r="J1462" s="39">
        <v>388.32</v>
      </c>
      <c r="K1462" s="257">
        <f t="shared" si="421"/>
        <v>21096.76</v>
      </c>
      <c r="L1462" s="249">
        <v>0</v>
      </c>
      <c r="M1462" s="249">
        <v>0</v>
      </c>
      <c r="N1462" s="249">
        <v>0</v>
      </c>
      <c r="O1462" s="39">
        <f>'[1]Прод. прилож (2)'!$D$989</f>
        <v>21096.76</v>
      </c>
      <c r="P1462" s="249">
        <f t="shared" si="422"/>
        <v>54.328285949732177</v>
      </c>
      <c r="Q1462" s="41">
        <v>9673</v>
      </c>
      <c r="R1462" s="57" t="s">
        <v>92</v>
      </c>
      <c r="S1462" s="46"/>
    </row>
    <row r="1463" spans="1:207" s="15" customFormat="1" ht="30" customHeight="1" x14ac:dyDescent="0.25">
      <c r="A1463" s="337">
        <v>1047</v>
      </c>
      <c r="B1463" s="317" t="s">
        <v>1114</v>
      </c>
      <c r="C1463" s="308">
        <v>1969</v>
      </c>
      <c r="D1463" s="308" t="s">
        <v>201</v>
      </c>
      <c r="E1463" s="308" t="s">
        <v>20</v>
      </c>
      <c r="F1463" s="52">
        <v>5</v>
      </c>
      <c r="G1463" s="52">
        <v>4</v>
      </c>
      <c r="H1463" s="324">
        <v>2966.5</v>
      </c>
      <c r="I1463" s="322">
        <v>77.7</v>
      </c>
      <c r="J1463" s="39">
        <v>2629.5</v>
      </c>
      <c r="K1463" s="321">
        <f t="shared" si="421"/>
        <v>3942423.94</v>
      </c>
      <c r="L1463" s="39">
        <v>0</v>
      </c>
      <c r="M1463" s="39">
        <v>0</v>
      </c>
      <c r="N1463" s="39">
        <v>0</v>
      </c>
      <c r="O1463" s="324">
        <f>'[1]Прод. прилож (2)'!$D$355</f>
        <v>3942423.94</v>
      </c>
      <c r="P1463" s="41">
        <f t="shared" si="422"/>
        <v>1328.981607955503</v>
      </c>
      <c r="Q1463" s="321">
        <v>9673</v>
      </c>
      <c r="R1463" s="316" t="s">
        <v>91</v>
      </c>
      <c r="S1463" s="138"/>
      <c r="T1463" s="87"/>
      <c r="U1463" s="87"/>
      <c r="V1463" s="88"/>
      <c r="W1463" s="88"/>
      <c r="X1463" s="88"/>
      <c r="Y1463" s="88"/>
      <c r="Z1463" s="88"/>
      <c r="AA1463" s="88"/>
      <c r="AB1463" s="88"/>
      <c r="AC1463" s="88"/>
      <c r="AD1463" s="88"/>
      <c r="AE1463" s="88"/>
      <c r="AF1463" s="88"/>
      <c r="AG1463" s="88"/>
      <c r="AH1463" s="88"/>
      <c r="AI1463" s="88"/>
      <c r="AJ1463" s="88"/>
      <c r="AK1463" s="88"/>
      <c r="AL1463" s="88"/>
      <c r="AM1463" s="88"/>
      <c r="AN1463" s="88"/>
      <c r="AO1463" s="88"/>
      <c r="AP1463" s="88"/>
      <c r="AQ1463" s="88"/>
      <c r="AR1463" s="88"/>
      <c r="AS1463" s="88"/>
      <c r="AT1463" s="88"/>
      <c r="AU1463" s="88"/>
      <c r="AV1463" s="88"/>
      <c r="AW1463" s="88"/>
      <c r="AX1463" s="88"/>
      <c r="AY1463" s="88"/>
      <c r="AZ1463" s="88"/>
      <c r="BA1463" s="88"/>
      <c r="BB1463" s="88"/>
      <c r="BC1463" s="88"/>
      <c r="BD1463" s="88"/>
      <c r="BE1463" s="88"/>
      <c r="BF1463" s="88"/>
      <c r="BG1463" s="88"/>
      <c r="BH1463" s="88"/>
      <c r="BI1463" s="88"/>
      <c r="BJ1463" s="88"/>
      <c r="BK1463" s="88"/>
      <c r="BL1463" s="88"/>
      <c r="BM1463" s="88"/>
      <c r="BN1463" s="88"/>
      <c r="BO1463" s="88"/>
      <c r="BP1463" s="88"/>
      <c r="BQ1463" s="88"/>
      <c r="BR1463" s="88"/>
      <c r="BS1463" s="88"/>
      <c r="BT1463" s="88"/>
      <c r="BU1463" s="88"/>
      <c r="BV1463" s="88"/>
      <c r="BW1463" s="88"/>
      <c r="BX1463" s="88"/>
      <c r="BY1463" s="88"/>
      <c r="BZ1463" s="88"/>
      <c r="CA1463" s="88"/>
      <c r="CB1463" s="88"/>
      <c r="CC1463" s="88"/>
      <c r="CD1463" s="88"/>
      <c r="CE1463" s="88"/>
      <c r="CF1463" s="88"/>
      <c r="CG1463" s="88"/>
      <c r="CH1463" s="88"/>
      <c r="CI1463" s="88"/>
      <c r="CJ1463" s="88"/>
      <c r="CK1463" s="88"/>
      <c r="CL1463" s="88"/>
      <c r="CM1463" s="88"/>
      <c r="CN1463" s="88"/>
      <c r="CO1463" s="88"/>
      <c r="CP1463" s="88"/>
      <c r="CQ1463" s="88"/>
      <c r="CR1463" s="88"/>
      <c r="CS1463" s="88"/>
      <c r="CT1463" s="88"/>
      <c r="CU1463" s="88"/>
      <c r="CV1463" s="88"/>
      <c r="CW1463" s="88"/>
      <c r="CX1463" s="88"/>
      <c r="CY1463" s="88"/>
      <c r="CZ1463" s="88"/>
      <c r="DA1463" s="88"/>
      <c r="DB1463" s="88"/>
      <c r="DC1463" s="88"/>
      <c r="DD1463" s="88"/>
      <c r="DE1463" s="88"/>
      <c r="DF1463" s="88"/>
      <c r="DG1463" s="88"/>
      <c r="DH1463" s="88"/>
      <c r="DI1463" s="88"/>
      <c r="DJ1463" s="88"/>
      <c r="DK1463" s="88"/>
      <c r="DL1463" s="88"/>
      <c r="DM1463" s="88"/>
      <c r="DN1463" s="88"/>
      <c r="DO1463" s="88"/>
      <c r="DP1463" s="88"/>
      <c r="DQ1463" s="88"/>
      <c r="DR1463" s="88"/>
      <c r="DS1463" s="88"/>
      <c r="DT1463" s="88"/>
      <c r="DU1463" s="88"/>
      <c r="DV1463" s="88"/>
      <c r="DW1463" s="88"/>
      <c r="DX1463" s="88"/>
      <c r="DY1463" s="88"/>
      <c r="DZ1463" s="88"/>
      <c r="EA1463" s="88"/>
      <c r="EB1463" s="88"/>
      <c r="EC1463" s="88"/>
      <c r="ED1463" s="88"/>
      <c r="EE1463" s="88"/>
      <c r="EF1463" s="88"/>
      <c r="EG1463" s="88"/>
      <c r="EH1463" s="88"/>
      <c r="EI1463" s="88"/>
      <c r="EJ1463" s="88"/>
      <c r="EK1463" s="88"/>
      <c r="EL1463" s="88"/>
      <c r="EM1463" s="88"/>
      <c r="EN1463" s="88"/>
      <c r="EO1463" s="88"/>
      <c r="EP1463" s="88"/>
      <c r="EQ1463" s="88"/>
      <c r="ER1463" s="88"/>
      <c r="ES1463" s="88"/>
      <c r="ET1463" s="88"/>
      <c r="EU1463" s="88"/>
      <c r="EV1463" s="88"/>
      <c r="EW1463" s="88"/>
      <c r="EX1463" s="88"/>
      <c r="EY1463" s="88"/>
      <c r="EZ1463" s="88"/>
      <c r="FA1463" s="88"/>
      <c r="FB1463" s="88"/>
      <c r="FC1463" s="88"/>
      <c r="FD1463" s="88"/>
      <c r="FE1463" s="88"/>
      <c r="FF1463" s="88"/>
      <c r="FG1463" s="88"/>
      <c r="FH1463" s="88"/>
      <c r="FI1463" s="88"/>
      <c r="FJ1463" s="88"/>
      <c r="FK1463" s="88"/>
      <c r="FL1463" s="88"/>
      <c r="FM1463" s="88"/>
      <c r="FN1463" s="88"/>
      <c r="FO1463" s="88"/>
      <c r="FP1463" s="88"/>
      <c r="FQ1463" s="88"/>
      <c r="FR1463" s="88"/>
      <c r="FS1463" s="88"/>
      <c r="FT1463" s="88"/>
      <c r="FU1463" s="88"/>
      <c r="FV1463" s="88"/>
      <c r="FW1463" s="88"/>
      <c r="FX1463" s="88"/>
      <c r="FY1463" s="88"/>
      <c r="FZ1463" s="88"/>
      <c r="GA1463" s="88"/>
      <c r="GB1463" s="88"/>
      <c r="GC1463" s="88"/>
      <c r="GD1463" s="88"/>
      <c r="GE1463" s="88"/>
      <c r="GF1463" s="88"/>
      <c r="GG1463" s="88"/>
      <c r="GH1463" s="88"/>
      <c r="GI1463" s="88"/>
      <c r="GJ1463" s="88"/>
      <c r="GK1463" s="88"/>
      <c r="GL1463" s="88"/>
      <c r="GM1463" s="88"/>
      <c r="GN1463" s="88"/>
      <c r="GO1463" s="88"/>
      <c r="GP1463" s="88"/>
      <c r="GQ1463" s="88"/>
      <c r="GR1463" s="88"/>
      <c r="GS1463" s="88"/>
      <c r="GT1463" s="88"/>
      <c r="GU1463" s="88"/>
      <c r="GV1463" s="88"/>
      <c r="GW1463" s="88"/>
      <c r="GX1463" s="88"/>
      <c r="GY1463" s="88"/>
    </row>
    <row r="1464" spans="1:207" s="118" customFormat="1" ht="30" customHeight="1" x14ac:dyDescent="0.25">
      <c r="A1464" s="337">
        <v>1048</v>
      </c>
      <c r="B1464" s="245" t="s">
        <v>1350</v>
      </c>
      <c r="C1464" s="47">
        <v>1980</v>
      </c>
      <c r="D1464" s="241" t="s">
        <v>201</v>
      </c>
      <c r="E1464" s="47" t="s">
        <v>20</v>
      </c>
      <c r="F1464" s="26">
        <v>9</v>
      </c>
      <c r="G1464" s="26">
        <v>4</v>
      </c>
      <c r="H1464" s="39">
        <v>8829.0499999999993</v>
      </c>
      <c r="I1464" s="124">
        <v>0</v>
      </c>
      <c r="J1464" s="39">
        <v>8829.0499999999993</v>
      </c>
      <c r="K1464" s="257">
        <f t="shared" si="421"/>
        <v>13841339.07</v>
      </c>
      <c r="L1464" s="249">
        <v>0</v>
      </c>
      <c r="M1464" s="249">
        <v>0</v>
      </c>
      <c r="N1464" s="249">
        <v>0</v>
      </c>
      <c r="O1464" s="39">
        <f>'[1]Прод. прилож (2)'!$D$990</f>
        <v>13841339.07</v>
      </c>
      <c r="P1464" s="249">
        <f t="shared" si="422"/>
        <v>1567.7042343173955</v>
      </c>
      <c r="Q1464" s="41">
        <v>9673</v>
      </c>
      <c r="R1464" s="57" t="s">
        <v>92</v>
      </c>
      <c r="S1464" s="46"/>
      <c r="T1464" s="15"/>
      <c r="U1464" s="15"/>
    </row>
    <row r="1465" spans="1:207" s="118" customFormat="1" ht="30" customHeight="1" x14ac:dyDescent="0.25">
      <c r="A1465" s="337">
        <v>1049</v>
      </c>
      <c r="B1465" s="245" t="s">
        <v>1351</v>
      </c>
      <c r="C1465" s="47">
        <v>1980</v>
      </c>
      <c r="D1465" s="241" t="s">
        <v>201</v>
      </c>
      <c r="E1465" s="47" t="s">
        <v>20</v>
      </c>
      <c r="F1465" s="26">
        <v>9</v>
      </c>
      <c r="G1465" s="26">
        <v>4</v>
      </c>
      <c r="H1465" s="39">
        <v>8781.7800000000007</v>
      </c>
      <c r="I1465" s="124">
        <v>0</v>
      </c>
      <c r="J1465" s="39">
        <v>8781.7800000000007</v>
      </c>
      <c r="K1465" s="257">
        <f t="shared" si="421"/>
        <v>13807148.639999999</v>
      </c>
      <c r="L1465" s="249">
        <v>0</v>
      </c>
      <c r="M1465" s="249">
        <v>0</v>
      </c>
      <c r="N1465" s="249">
        <v>0</v>
      </c>
      <c r="O1465" s="39">
        <f>'[1]Прод. прилож (2)'!$D$991</f>
        <v>13807148.639999999</v>
      </c>
      <c r="P1465" s="249">
        <f t="shared" si="422"/>
        <v>1572.2494346248707</v>
      </c>
      <c r="Q1465" s="41">
        <v>9673</v>
      </c>
      <c r="R1465" s="57" t="s">
        <v>92</v>
      </c>
      <c r="S1465" s="46"/>
      <c r="T1465" s="15"/>
      <c r="U1465" s="15"/>
    </row>
    <row r="1466" spans="1:207" s="118" customFormat="1" ht="30" customHeight="1" x14ac:dyDescent="0.25">
      <c r="A1466" s="337">
        <v>1050</v>
      </c>
      <c r="B1466" s="245" t="s">
        <v>1352</v>
      </c>
      <c r="C1466" s="47" t="s">
        <v>1385</v>
      </c>
      <c r="D1466" s="241" t="s">
        <v>201</v>
      </c>
      <c r="E1466" s="47" t="s">
        <v>20</v>
      </c>
      <c r="F1466" s="26">
        <v>9</v>
      </c>
      <c r="G1466" s="26">
        <v>5</v>
      </c>
      <c r="H1466" s="39">
        <v>14415.44</v>
      </c>
      <c r="I1466" s="124">
        <v>0</v>
      </c>
      <c r="J1466" s="39">
        <v>14415.44</v>
      </c>
      <c r="K1466" s="257">
        <f t="shared" ref="K1466" si="430">SUM(L1466:O1466)</f>
        <v>17670046.869999997</v>
      </c>
      <c r="L1466" s="249">
        <v>0</v>
      </c>
      <c r="M1466" s="249">
        <v>3787789</v>
      </c>
      <c r="N1466" s="249">
        <v>0</v>
      </c>
      <c r="O1466" s="39">
        <v>13882257.869999999</v>
      </c>
      <c r="P1466" s="249">
        <f t="shared" ref="P1466" si="431">K1466/H1466</f>
        <v>1225.7722879079652</v>
      </c>
      <c r="Q1466" s="41">
        <v>9673</v>
      </c>
      <c r="R1466" s="57" t="s">
        <v>92</v>
      </c>
      <c r="S1466" s="46"/>
      <c r="T1466" s="15"/>
      <c r="U1466" s="15"/>
    </row>
    <row r="1467" spans="1:207" s="15" customFormat="1" ht="30" customHeight="1" x14ac:dyDescent="0.25">
      <c r="A1467" s="337">
        <v>1051</v>
      </c>
      <c r="B1467" s="245" t="s">
        <v>683</v>
      </c>
      <c r="C1467" s="47">
        <v>1962</v>
      </c>
      <c r="D1467" s="241" t="s">
        <v>201</v>
      </c>
      <c r="E1467" s="47" t="s">
        <v>20</v>
      </c>
      <c r="F1467" s="26">
        <v>2</v>
      </c>
      <c r="G1467" s="26">
        <v>2</v>
      </c>
      <c r="H1467" s="39">
        <f>I1467+J1467</f>
        <v>593.73</v>
      </c>
      <c r="I1467" s="124">
        <v>0</v>
      </c>
      <c r="J1467" s="39">
        <v>593.73</v>
      </c>
      <c r="K1467" s="257">
        <f t="shared" si="421"/>
        <v>37695.589999999997</v>
      </c>
      <c r="L1467" s="249">
        <v>0</v>
      </c>
      <c r="M1467" s="249">
        <v>0</v>
      </c>
      <c r="N1467" s="249">
        <v>0</v>
      </c>
      <c r="O1467" s="39">
        <f>'[1]Прод. прилож (2)'!$D$993</f>
        <v>37695.589999999997</v>
      </c>
      <c r="P1467" s="249">
        <f t="shared" si="422"/>
        <v>63.489448065619044</v>
      </c>
      <c r="Q1467" s="41">
        <v>9673</v>
      </c>
      <c r="R1467" s="57" t="s">
        <v>92</v>
      </c>
      <c r="S1467" s="46"/>
    </row>
    <row r="1468" spans="1:207" s="15" customFormat="1" ht="30" customHeight="1" x14ac:dyDescent="0.25">
      <c r="A1468" s="337">
        <v>1052</v>
      </c>
      <c r="B1468" s="245" t="s">
        <v>684</v>
      </c>
      <c r="C1468" s="47">
        <v>1966</v>
      </c>
      <c r="D1468" s="241" t="s">
        <v>201</v>
      </c>
      <c r="E1468" s="47" t="s">
        <v>20</v>
      </c>
      <c r="F1468" s="62">
        <v>5</v>
      </c>
      <c r="G1468" s="62">
        <v>2</v>
      </c>
      <c r="H1468" s="39">
        <f>I1468+J1468</f>
        <v>2991.9</v>
      </c>
      <c r="I1468" s="39">
        <v>0</v>
      </c>
      <c r="J1468" s="39">
        <v>2991.9</v>
      </c>
      <c r="K1468" s="257">
        <f t="shared" si="421"/>
        <v>50000</v>
      </c>
      <c r="L1468" s="249">
        <v>0</v>
      </c>
      <c r="M1468" s="249">
        <v>0</v>
      </c>
      <c r="N1468" s="249">
        <v>0</v>
      </c>
      <c r="O1468" s="39">
        <f>'[1]Прод. прилож (2)'!$D$1648</f>
        <v>50000</v>
      </c>
      <c r="P1468" s="249">
        <f t="shared" si="422"/>
        <v>16.7117884956048</v>
      </c>
      <c r="Q1468" s="41">
        <v>9673</v>
      </c>
      <c r="R1468" s="57" t="s">
        <v>93</v>
      </c>
      <c r="S1468" s="46"/>
    </row>
    <row r="1469" spans="1:207" s="15" customFormat="1" ht="30" customHeight="1" x14ac:dyDescent="0.25">
      <c r="A1469" s="337">
        <v>1053</v>
      </c>
      <c r="B1469" s="245" t="s">
        <v>685</v>
      </c>
      <c r="C1469" s="47">
        <v>1967</v>
      </c>
      <c r="D1469" s="241" t="s">
        <v>201</v>
      </c>
      <c r="E1469" s="47" t="s">
        <v>20</v>
      </c>
      <c r="F1469" s="62">
        <v>5</v>
      </c>
      <c r="G1469" s="62">
        <v>2</v>
      </c>
      <c r="H1469" s="39">
        <f>I1469+J1469</f>
        <v>3228.5099999999998</v>
      </c>
      <c r="I1469" s="39">
        <v>249.1</v>
      </c>
      <c r="J1469" s="39">
        <v>2979.41</v>
      </c>
      <c r="K1469" s="257">
        <f t="shared" si="421"/>
        <v>50000</v>
      </c>
      <c r="L1469" s="249">
        <v>0</v>
      </c>
      <c r="M1469" s="249">
        <v>0</v>
      </c>
      <c r="N1469" s="249">
        <v>0</v>
      </c>
      <c r="O1469" s="39">
        <f>'[1]Прод. прилож (2)'!$D$1649</f>
        <v>50000</v>
      </c>
      <c r="P1469" s="249">
        <f t="shared" si="422"/>
        <v>15.487020328262885</v>
      </c>
      <c r="Q1469" s="41">
        <v>9673</v>
      </c>
      <c r="R1469" s="57" t="s">
        <v>93</v>
      </c>
      <c r="S1469" s="46"/>
    </row>
    <row r="1470" spans="1:207" s="15" customFormat="1" ht="30" customHeight="1" x14ac:dyDescent="0.25">
      <c r="A1470" s="337">
        <v>1054</v>
      </c>
      <c r="B1470" s="245" t="s">
        <v>686</v>
      </c>
      <c r="C1470" s="241">
        <v>1966</v>
      </c>
      <c r="D1470" s="241" t="s">
        <v>201</v>
      </c>
      <c r="E1470" s="241" t="s">
        <v>22</v>
      </c>
      <c r="F1470" s="247">
        <v>5</v>
      </c>
      <c r="G1470" s="247">
        <v>4</v>
      </c>
      <c r="H1470" s="39">
        <v>4581.7</v>
      </c>
      <c r="I1470" s="39">
        <v>1029.4000000000001</v>
      </c>
      <c r="J1470" s="39">
        <v>3570.3</v>
      </c>
      <c r="K1470" s="257">
        <f t="shared" si="421"/>
        <v>50000</v>
      </c>
      <c r="L1470" s="249">
        <v>0</v>
      </c>
      <c r="M1470" s="249">
        <v>0</v>
      </c>
      <c r="N1470" s="249">
        <v>0</v>
      </c>
      <c r="O1470" s="39">
        <f>'[1]Прод. прилож (2)'!$D$1650</f>
        <v>50000</v>
      </c>
      <c r="P1470" s="249">
        <f t="shared" si="422"/>
        <v>10.912979898291027</v>
      </c>
      <c r="Q1470" s="41">
        <v>9673</v>
      </c>
      <c r="R1470" s="57" t="s">
        <v>93</v>
      </c>
      <c r="S1470" s="46"/>
    </row>
    <row r="1471" spans="1:207" s="15" customFormat="1" ht="30" customHeight="1" x14ac:dyDescent="0.25">
      <c r="A1471" s="337">
        <v>1055</v>
      </c>
      <c r="B1471" s="245" t="s">
        <v>687</v>
      </c>
      <c r="C1471" s="47">
        <v>1966</v>
      </c>
      <c r="D1471" s="241" t="s">
        <v>201</v>
      </c>
      <c r="E1471" s="47" t="s">
        <v>22</v>
      </c>
      <c r="F1471" s="62">
        <v>5</v>
      </c>
      <c r="G1471" s="62">
        <v>4</v>
      </c>
      <c r="H1471" s="39">
        <f>I1471+J1471</f>
        <v>3550.49</v>
      </c>
      <c r="I1471" s="39">
        <v>0</v>
      </c>
      <c r="J1471" s="39">
        <v>3550.49</v>
      </c>
      <c r="K1471" s="257">
        <f t="shared" si="421"/>
        <v>50000</v>
      </c>
      <c r="L1471" s="249">
        <v>0</v>
      </c>
      <c r="M1471" s="249">
        <v>0</v>
      </c>
      <c r="N1471" s="249">
        <v>0</v>
      </c>
      <c r="O1471" s="39">
        <f>'[1]Прод. прилож (2)'!$D$1651</f>
        <v>50000</v>
      </c>
      <c r="P1471" s="249">
        <f t="shared" si="422"/>
        <v>14.082563251832847</v>
      </c>
      <c r="Q1471" s="41">
        <v>9673</v>
      </c>
      <c r="R1471" s="57" t="s">
        <v>93</v>
      </c>
      <c r="S1471" s="46"/>
    </row>
    <row r="1472" spans="1:207" s="15" customFormat="1" ht="30" customHeight="1" x14ac:dyDescent="0.25">
      <c r="A1472" s="337">
        <v>1056</v>
      </c>
      <c r="B1472" s="245" t="s">
        <v>688</v>
      </c>
      <c r="C1472" s="47">
        <v>1966</v>
      </c>
      <c r="D1472" s="241" t="s">
        <v>201</v>
      </c>
      <c r="E1472" s="47" t="s">
        <v>20</v>
      </c>
      <c r="F1472" s="62">
        <v>5</v>
      </c>
      <c r="G1472" s="62">
        <v>2</v>
      </c>
      <c r="H1472" s="39">
        <f>I1472+J1472</f>
        <v>3093.17</v>
      </c>
      <c r="I1472" s="39">
        <v>142.6</v>
      </c>
      <c r="J1472" s="39">
        <v>2950.57</v>
      </c>
      <c r="K1472" s="257">
        <f t="shared" si="421"/>
        <v>50000</v>
      </c>
      <c r="L1472" s="249">
        <v>0</v>
      </c>
      <c r="M1472" s="249">
        <v>0</v>
      </c>
      <c r="N1472" s="249">
        <v>0</v>
      </c>
      <c r="O1472" s="39">
        <f>'[1]Прод. прилож (2)'!$D$1652</f>
        <v>50000</v>
      </c>
      <c r="P1472" s="249">
        <f t="shared" si="422"/>
        <v>16.164646624660136</v>
      </c>
      <c r="Q1472" s="41">
        <v>9673</v>
      </c>
      <c r="R1472" s="57" t="s">
        <v>93</v>
      </c>
      <c r="S1472" s="46"/>
    </row>
    <row r="1473" spans="1:207" s="15" customFormat="1" ht="30" customHeight="1" x14ac:dyDescent="0.25">
      <c r="A1473" s="383">
        <v>1057</v>
      </c>
      <c r="B1473" s="370" t="s">
        <v>689</v>
      </c>
      <c r="C1473" s="403">
        <v>1962</v>
      </c>
      <c r="D1473" s="374" t="s">
        <v>201</v>
      </c>
      <c r="E1473" s="403" t="s">
        <v>20</v>
      </c>
      <c r="F1473" s="537">
        <v>5</v>
      </c>
      <c r="G1473" s="537">
        <v>4</v>
      </c>
      <c r="H1473" s="415">
        <f>I1473+J1473</f>
        <v>3680.54</v>
      </c>
      <c r="I1473" s="415">
        <v>1151.0999999999999</v>
      </c>
      <c r="J1473" s="415">
        <v>2529.44</v>
      </c>
      <c r="K1473" s="257">
        <f t="shared" si="421"/>
        <v>102489.8</v>
      </c>
      <c r="L1473" s="249">
        <v>0</v>
      </c>
      <c r="M1473" s="249">
        <v>0</v>
      </c>
      <c r="N1473" s="249">
        <v>0</v>
      </c>
      <c r="O1473" s="39">
        <f>'[1]Прод. прилож (2)'!$D$994</f>
        <v>102489.8</v>
      </c>
      <c r="P1473" s="249">
        <f t="shared" si="422"/>
        <v>27.846402973476721</v>
      </c>
      <c r="Q1473" s="41">
        <v>9673</v>
      </c>
      <c r="R1473" s="57" t="s">
        <v>92</v>
      </c>
      <c r="S1473" s="46"/>
    </row>
    <row r="1474" spans="1:207" s="15" customFormat="1" ht="30" customHeight="1" x14ac:dyDescent="0.25">
      <c r="A1474" s="384"/>
      <c r="B1474" s="371"/>
      <c r="C1474" s="404"/>
      <c r="D1474" s="375"/>
      <c r="E1474" s="404"/>
      <c r="F1474" s="538"/>
      <c r="G1474" s="538"/>
      <c r="H1474" s="416"/>
      <c r="I1474" s="416"/>
      <c r="J1474" s="416"/>
      <c r="K1474" s="257">
        <f t="shared" si="421"/>
        <v>15080296</v>
      </c>
      <c r="L1474" s="185">
        <v>0</v>
      </c>
      <c r="M1474" s="185">
        <v>0</v>
      </c>
      <c r="N1474" s="185">
        <v>0</v>
      </c>
      <c r="O1474" s="39">
        <f>'[1]Прод. прилож (2)'!$D$1653</f>
        <v>15080296</v>
      </c>
      <c r="P1474" s="249">
        <f>K1474/H1473</f>
        <v>4097.3052867242304</v>
      </c>
      <c r="Q1474" s="41">
        <v>9673</v>
      </c>
      <c r="R1474" s="57" t="s">
        <v>93</v>
      </c>
      <c r="S1474" s="46"/>
    </row>
    <row r="1475" spans="1:207" s="15" customFormat="1" ht="30" customHeight="1" x14ac:dyDescent="0.25">
      <c r="A1475" s="171">
        <v>1058</v>
      </c>
      <c r="B1475" s="245" t="s">
        <v>1084</v>
      </c>
      <c r="C1475" s="241">
        <v>1961</v>
      </c>
      <c r="D1475" s="241" t="s">
        <v>201</v>
      </c>
      <c r="E1475" s="241" t="s">
        <v>20</v>
      </c>
      <c r="F1475" s="52">
        <v>4</v>
      </c>
      <c r="G1475" s="52">
        <v>4</v>
      </c>
      <c r="H1475" s="249">
        <v>3190.72</v>
      </c>
      <c r="I1475" s="259">
        <v>40.6</v>
      </c>
      <c r="J1475" s="39">
        <v>2531.67</v>
      </c>
      <c r="K1475" s="257">
        <f t="shared" si="421"/>
        <v>7749784</v>
      </c>
      <c r="L1475" s="39">
        <v>0</v>
      </c>
      <c r="M1475" s="39">
        <v>0</v>
      </c>
      <c r="N1475" s="39">
        <v>0</v>
      </c>
      <c r="O1475" s="249">
        <f>'[1]Прод. прилож (2)'!$D$356</f>
        <v>7749784</v>
      </c>
      <c r="P1475" s="41">
        <f t="shared" si="422"/>
        <v>2428.8511683883262</v>
      </c>
      <c r="Q1475" s="257">
        <v>9673</v>
      </c>
      <c r="R1475" s="57" t="s">
        <v>91</v>
      </c>
      <c r="S1475" s="141"/>
      <c r="T1475" s="87"/>
      <c r="U1475" s="87"/>
      <c r="V1475" s="88"/>
      <c r="W1475" s="88"/>
      <c r="X1475" s="88"/>
      <c r="Y1475" s="88"/>
      <c r="Z1475" s="88"/>
      <c r="AA1475" s="88"/>
      <c r="AB1475" s="88"/>
      <c r="AC1475" s="88"/>
      <c r="AD1475" s="88"/>
      <c r="AE1475" s="88"/>
      <c r="AF1475" s="88"/>
      <c r="AG1475" s="88"/>
      <c r="AH1475" s="88"/>
      <c r="AI1475" s="88"/>
      <c r="AJ1475" s="88"/>
      <c r="AK1475" s="88"/>
      <c r="AL1475" s="88"/>
      <c r="AM1475" s="88"/>
      <c r="AN1475" s="88"/>
      <c r="AO1475" s="88"/>
      <c r="AP1475" s="88"/>
      <c r="AQ1475" s="88"/>
      <c r="AR1475" s="88"/>
      <c r="AS1475" s="88"/>
      <c r="AT1475" s="88"/>
      <c r="AU1475" s="88"/>
      <c r="AV1475" s="88"/>
      <c r="AW1475" s="88"/>
      <c r="AX1475" s="88"/>
      <c r="AY1475" s="88"/>
      <c r="AZ1475" s="88"/>
      <c r="BA1475" s="88"/>
      <c r="BB1475" s="88"/>
      <c r="BC1475" s="88"/>
      <c r="BD1475" s="88"/>
      <c r="BE1475" s="88"/>
      <c r="BF1475" s="88"/>
      <c r="BG1475" s="88"/>
      <c r="BH1475" s="88"/>
      <c r="BI1475" s="88"/>
      <c r="BJ1475" s="88"/>
      <c r="BK1475" s="88"/>
      <c r="BL1475" s="88"/>
      <c r="BM1475" s="88"/>
      <c r="BN1475" s="88"/>
      <c r="BO1475" s="88"/>
      <c r="BP1475" s="88"/>
      <c r="BQ1475" s="88"/>
      <c r="BR1475" s="88"/>
      <c r="BS1475" s="88"/>
      <c r="BT1475" s="88"/>
      <c r="BU1475" s="88"/>
      <c r="BV1475" s="88"/>
      <c r="BW1475" s="88"/>
      <c r="BX1475" s="88"/>
      <c r="BY1475" s="88"/>
      <c r="BZ1475" s="88"/>
      <c r="CA1475" s="88"/>
      <c r="CB1475" s="88"/>
      <c r="CC1475" s="88"/>
      <c r="CD1475" s="88"/>
      <c r="CE1475" s="88"/>
      <c r="CF1475" s="88"/>
      <c r="CG1475" s="88"/>
      <c r="CH1475" s="88"/>
      <c r="CI1475" s="88"/>
      <c r="CJ1475" s="88"/>
      <c r="CK1475" s="88"/>
      <c r="CL1475" s="88"/>
      <c r="CM1475" s="88"/>
      <c r="CN1475" s="88"/>
      <c r="CO1475" s="88"/>
      <c r="CP1475" s="88"/>
      <c r="CQ1475" s="88"/>
      <c r="CR1475" s="88"/>
      <c r="CS1475" s="88"/>
      <c r="CT1475" s="88"/>
      <c r="CU1475" s="88"/>
      <c r="CV1475" s="88"/>
      <c r="CW1475" s="88"/>
      <c r="CX1475" s="88"/>
      <c r="CY1475" s="88"/>
      <c r="CZ1475" s="88"/>
      <c r="DA1475" s="88"/>
      <c r="DB1475" s="88"/>
      <c r="DC1475" s="88"/>
      <c r="DD1475" s="88"/>
      <c r="DE1475" s="88"/>
      <c r="DF1475" s="88"/>
      <c r="DG1475" s="88"/>
      <c r="DH1475" s="88"/>
      <c r="DI1475" s="88"/>
      <c r="DJ1475" s="88"/>
      <c r="DK1475" s="88"/>
      <c r="DL1475" s="88"/>
      <c r="DM1475" s="88"/>
      <c r="DN1475" s="88"/>
      <c r="DO1475" s="88"/>
      <c r="DP1475" s="88"/>
      <c r="DQ1475" s="88"/>
      <c r="DR1475" s="88"/>
      <c r="DS1475" s="88"/>
      <c r="DT1475" s="88"/>
      <c r="DU1475" s="88"/>
      <c r="DV1475" s="88"/>
      <c r="DW1475" s="88"/>
      <c r="DX1475" s="88"/>
      <c r="DY1475" s="88"/>
      <c r="DZ1475" s="88"/>
      <c r="EA1475" s="88"/>
      <c r="EB1475" s="88"/>
      <c r="EC1475" s="88"/>
      <c r="ED1475" s="88"/>
      <c r="EE1475" s="88"/>
      <c r="EF1475" s="88"/>
      <c r="EG1475" s="88"/>
      <c r="EH1475" s="88"/>
      <c r="EI1475" s="88"/>
      <c r="EJ1475" s="88"/>
      <c r="EK1475" s="88"/>
      <c r="EL1475" s="88"/>
      <c r="EM1475" s="88"/>
      <c r="EN1475" s="88"/>
      <c r="EO1475" s="88"/>
      <c r="EP1475" s="88"/>
      <c r="EQ1475" s="88"/>
      <c r="ER1475" s="88"/>
      <c r="ES1475" s="88"/>
      <c r="ET1475" s="88"/>
      <c r="EU1475" s="88"/>
      <c r="EV1475" s="88"/>
      <c r="EW1475" s="88"/>
      <c r="EX1475" s="88"/>
      <c r="EY1475" s="88"/>
      <c r="EZ1475" s="88"/>
      <c r="FA1475" s="88"/>
      <c r="FB1475" s="88"/>
      <c r="FC1475" s="88"/>
      <c r="FD1475" s="88"/>
      <c r="FE1475" s="88"/>
      <c r="FF1475" s="88"/>
      <c r="FG1475" s="88"/>
      <c r="FH1475" s="88"/>
      <c r="FI1475" s="88"/>
      <c r="FJ1475" s="88"/>
      <c r="FK1475" s="88"/>
      <c r="FL1475" s="88"/>
      <c r="FM1475" s="88"/>
      <c r="FN1475" s="88"/>
      <c r="FO1475" s="88"/>
      <c r="FP1475" s="88"/>
      <c r="FQ1475" s="88"/>
      <c r="FR1475" s="88"/>
      <c r="FS1475" s="88"/>
      <c r="FT1475" s="88"/>
      <c r="FU1475" s="88"/>
      <c r="FV1475" s="88"/>
      <c r="FW1475" s="88"/>
      <c r="FX1475" s="88"/>
      <c r="FY1475" s="88"/>
      <c r="FZ1475" s="88"/>
      <c r="GA1475" s="88"/>
      <c r="GB1475" s="88"/>
      <c r="GC1475" s="88"/>
      <c r="GD1475" s="88"/>
      <c r="GE1475" s="88"/>
      <c r="GF1475" s="88"/>
      <c r="GG1475" s="88"/>
      <c r="GH1475" s="88"/>
      <c r="GI1475" s="88"/>
      <c r="GJ1475" s="88"/>
      <c r="GK1475" s="88"/>
      <c r="GL1475" s="88"/>
      <c r="GM1475" s="88"/>
      <c r="GN1475" s="88"/>
      <c r="GO1475" s="88"/>
      <c r="GP1475" s="88"/>
      <c r="GQ1475" s="88"/>
      <c r="GR1475" s="88"/>
      <c r="GS1475" s="88"/>
      <c r="GT1475" s="88"/>
      <c r="GU1475" s="88"/>
      <c r="GV1475" s="88"/>
      <c r="GW1475" s="88"/>
      <c r="GX1475" s="88"/>
      <c r="GY1475" s="88"/>
    </row>
    <row r="1476" spans="1:207" s="88" customFormat="1" ht="30" customHeight="1" x14ac:dyDescent="0.25">
      <c r="A1476" s="171">
        <v>1059</v>
      </c>
      <c r="B1476" s="245" t="s">
        <v>1223</v>
      </c>
      <c r="C1476" s="241">
        <v>1961</v>
      </c>
      <c r="D1476" s="241" t="s">
        <v>201</v>
      </c>
      <c r="E1476" s="241" t="s">
        <v>20</v>
      </c>
      <c r="F1476" s="52">
        <v>5</v>
      </c>
      <c r="G1476" s="52">
        <v>4</v>
      </c>
      <c r="H1476" s="249">
        <v>4133.1000000000004</v>
      </c>
      <c r="I1476" s="39">
        <v>1140.3</v>
      </c>
      <c r="J1476" s="39">
        <v>2574.7399999999998</v>
      </c>
      <c r="K1476" s="257">
        <f t="shared" ref="K1476:K1477" si="432">SUM(L1476:O1476)</f>
        <v>2639092.7999999998</v>
      </c>
      <c r="L1476" s="39">
        <v>0</v>
      </c>
      <c r="M1476" s="39">
        <v>0</v>
      </c>
      <c r="N1476" s="39">
        <v>0</v>
      </c>
      <c r="O1476" s="249">
        <f>'[1]Прод. прилож (2)'!$D$357</f>
        <v>2639092.7999999998</v>
      </c>
      <c r="P1476" s="41">
        <f t="shared" si="422"/>
        <v>638.5262393844813</v>
      </c>
      <c r="Q1476" s="257">
        <v>9673</v>
      </c>
      <c r="R1476" s="57" t="s">
        <v>91</v>
      </c>
      <c r="S1476" s="138"/>
      <c r="T1476" s="87"/>
      <c r="U1476" s="87"/>
    </row>
    <row r="1477" spans="1:207" s="118" customFormat="1" ht="30" customHeight="1" x14ac:dyDescent="0.25">
      <c r="A1477" s="337">
        <v>1060</v>
      </c>
      <c r="B1477" s="245" t="s">
        <v>1378</v>
      </c>
      <c r="C1477" s="47">
        <v>1994</v>
      </c>
      <c r="D1477" s="241" t="s">
        <v>201</v>
      </c>
      <c r="E1477" s="47" t="s">
        <v>20</v>
      </c>
      <c r="F1477" s="26">
        <v>6</v>
      </c>
      <c r="G1477" s="26">
        <v>6</v>
      </c>
      <c r="H1477" s="39">
        <v>5545.62</v>
      </c>
      <c r="I1477" s="124">
        <v>0</v>
      </c>
      <c r="J1477" s="39">
        <v>5545.62</v>
      </c>
      <c r="K1477" s="257">
        <f t="shared" si="432"/>
        <v>5617155.3799999999</v>
      </c>
      <c r="L1477" s="249">
        <v>0</v>
      </c>
      <c r="M1477" s="249">
        <v>0</v>
      </c>
      <c r="N1477" s="249">
        <v>0</v>
      </c>
      <c r="O1477" s="39">
        <f>'[1]Прод. прилож (2)'!$D$995</f>
        <v>5617155.3799999999</v>
      </c>
      <c r="P1477" s="41">
        <f t="shared" si="422"/>
        <v>1012.8994377544801</v>
      </c>
      <c r="Q1477" s="41">
        <v>9673</v>
      </c>
      <c r="R1477" s="57" t="s">
        <v>92</v>
      </c>
      <c r="S1477" s="46"/>
      <c r="T1477" s="15"/>
      <c r="U1477" s="15"/>
    </row>
    <row r="1478" spans="1:207" s="88" customFormat="1" ht="30" customHeight="1" x14ac:dyDescent="0.25">
      <c r="A1478" s="337">
        <v>1061</v>
      </c>
      <c r="B1478" s="245" t="s">
        <v>1122</v>
      </c>
      <c r="C1478" s="241">
        <v>1959</v>
      </c>
      <c r="D1478" s="241" t="s">
        <v>201</v>
      </c>
      <c r="E1478" s="241" t="s">
        <v>20</v>
      </c>
      <c r="F1478" s="52">
        <v>2</v>
      </c>
      <c r="G1478" s="52">
        <v>2</v>
      </c>
      <c r="H1478" s="249">
        <v>372.57</v>
      </c>
      <c r="I1478" s="259">
        <v>0</v>
      </c>
      <c r="J1478" s="39">
        <v>372.57</v>
      </c>
      <c r="K1478" s="257">
        <f t="shared" si="421"/>
        <v>1552096</v>
      </c>
      <c r="L1478" s="39">
        <v>0</v>
      </c>
      <c r="M1478" s="39">
        <v>0</v>
      </c>
      <c r="N1478" s="39">
        <v>0</v>
      </c>
      <c r="O1478" s="249">
        <f>'[1]Прод. прилож (2)'!$D$358</f>
        <v>1552096</v>
      </c>
      <c r="P1478" s="41">
        <f t="shared" si="422"/>
        <v>4165.9178141020484</v>
      </c>
      <c r="Q1478" s="257">
        <v>9673</v>
      </c>
      <c r="R1478" s="251" t="s">
        <v>91</v>
      </c>
      <c r="S1478" s="138"/>
      <c r="T1478" s="87"/>
      <c r="U1478" s="87"/>
    </row>
    <row r="1479" spans="1:207" s="88" customFormat="1" ht="30" customHeight="1" x14ac:dyDescent="0.25">
      <c r="A1479" s="337">
        <v>1062</v>
      </c>
      <c r="B1479" s="245" t="s">
        <v>690</v>
      </c>
      <c r="C1479" s="47">
        <v>1966</v>
      </c>
      <c r="D1479" s="241" t="s">
        <v>201</v>
      </c>
      <c r="E1479" s="47" t="s">
        <v>22</v>
      </c>
      <c r="F1479" s="247">
        <v>4</v>
      </c>
      <c r="G1479" s="247">
        <v>3</v>
      </c>
      <c r="H1479" s="39">
        <f>I1479+J1479</f>
        <v>2089.3000000000002</v>
      </c>
      <c r="I1479" s="39">
        <v>41.3</v>
      </c>
      <c r="J1479" s="39">
        <v>2048</v>
      </c>
      <c r="K1479" s="257">
        <f t="shared" si="421"/>
        <v>50000</v>
      </c>
      <c r="L1479" s="249">
        <v>0</v>
      </c>
      <c r="M1479" s="249">
        <v>0</v>
      </c>
      <c r="N1479" s="249">
        <v>0</v>
      </c>
      <c r="O1479" s="39">
        <f>'[1]Прод. прилож (2)'!$D$1654</f>
        <v>50000</v>
      </c>
      <c r="P1479" s="249">
        <f t="shared" si="422"/>
        <v>23.931460297707364</v>
      </c>
      <c r="Q1479" s="41">
        <v>9673</v>
      </c>
      <c r="R1479" s="57" t="s">
        <v>93</v>
      </c>
      <c r="S1479" s="15"/>
      <c r="T1479" s="1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F1479" s="15"/>
      <c r="AG1479" s="15"/>
      <c r="AH1479" s="15"/>
      <c r="AI1479" s="15"/>
      <c r="AJ1479" s="15"/>
      <c r="AK1479" s="15"/>
      <c r="AL1479" s="15"/>
      <c r="AM1479" s="15"/>
      <c r="AN1479" s="15"/>
      <c r="AO1479" s="15"/>
      <c r="AP1479" s="15"/>
      <c r="AQ1479" s="15"/>
      <c r="AR1479" s="15"/>
      <c r="AS1479" s="15"/>
      <c r="AT1479" s="15"/>
      <c r="AU1479" s="15"/>
      <c r="AV1479" s="15"/>
      <c r="AW1479" s="15"/>
      <c r="AX1479" s="15"/>
      <c r="AY1479" s="15"/>
      <c r="AZ1479" s="15"/>
      <c r="BA1479" s="15"/>
      <c r="BB1479" s="15"/>
      <c r="BC1479" s="15"/>
      <c r="BD1479" s="15"/>
      <c r="BE1479" s="15"/>
      <c r="BF1479" s="15"/>
      <c r="BG1479" s="15"/>
      <c r="BH1479" s="15"/>
      <c r="BI1479" s="15"/>
      <c r="BJ1479" s="15"/>
      <c r="BK1479" s="15"/>
      <c r="BL1479" s="15"/>
      <c r="BM1479" s="15"/>
      <c r="BN1479" s="15"/>
      <c r="BO1479" s="15"/>
      <c r="BP1479" s="15"/>
      <c r="BQ1479" s="15"/>
      <c r="BR1479" s="15"/>
      <c r="BS1479" s="15"/>
      <c r="BT1479" s="15"/>
      <c r="BU1479" s="15"/>
      <c r="BV1479" s="15"/>
      <c r="BW1479" s="15"/>
      <c r="BX1479" s="15"/>
      <c r="BY1479" s="15"/>
      <c r="BZ1479" s="15"/>
      <c r="CA1479" s="15"/>
      <c r="CB1479" s="15"/>
      <c r="CC1479" s="15"/>
      <c r="CD1479" s="15"/>
      <c r="CE1479" s="15"/>
      <c r="CF1479" s="15"/>
      <c r="CG1479" s="15"/>
      <c r="CH1479" s="15"/>
      <c r="CI1479" s="15"/>
      <c r="CJ1479" s="15"/>
      <c r="CK1479" s="15"/>
      <c r="CL1479" s="15"/>
      <c r="CM1479" s="15"/>
      <c r="CN1479" s="15"/>
      <c r="CO1479" s="15"/>
      <c r="CP1479" s="15"/>
      <c r="CQ1479" s="15"/>
      <c r="CR1479" s="15"/>
      <c r="CS1479" s="15"/>
      <c r="CT1479" s="15"/>
      <c r="CU1479" s="15"/>
      <c r="CV1479" s="15"/>
      <c r="CW1479" s="15"/>
      <c r="CX1479" s="15"/>
      <c r="CY1479" s="15"/>
      <c r="CZ1479" s="15"/>
      <c r="DA1479" s="15"/>
      <c r="DB1479" s="15"/>
      <c r="DC1479" s="15"/>
      <c r="DD1479" s="15"/>
      <c r="DE1479" s="15"/>
      <c r="DF1479" s="15"/>
      <c r="DG1479" s="15"/>
      <c r="DH1479" s="15"/>
      <c r="DI1479" s="15"/>
      <c r="DJ1479" s="15"/>
      <c r="DK1479" s="15"/>
      <c r="DL1479" s="15"/>
      <c r="DM1479" s="15"/>
      <c r="DN1479" s="15"/>
      <c r="DO1479" s="15"/>
      <c r="DP1479" s="15"/>
      <c r="DQ1479" s="15"/>
      <c r="DR1479" s="15"/>
      <c r="DS1479" s="15"/>
      <c r="DT1479" s="15"/>
      <c r="DU1479" s="15"/>
      <c r="DV1479" s="15"/>
      <c r="DW1479" s="15"/>
      <c r="DX1479" s="15"/>
      <c r="DY1479" s="15"/>
      <c r="DZ1479" s="15"/>
      <c r="EA1479" s="15"/>
      <c r="EB1479" s="15"/>
      <c r="EC1479" s="15"/>
      <c r="ED1479" s="15"/>
      <c r="EE1479" s="15"/>
      <c r="EF1479" s="15"/>
      <c r="EG1479" s="15"/>
      <c r="EH1479" s="15"/>
      <c r="EI1479" s="15"/>
      <c r="EJ1479" s="15"/>
      <c r="EK1479" s="15"/>
      <c r="EL1479" s="15"/>
      <c r="EM1479" s="15"/>
      <c r="EN1479" s="15"/>
      <c r="EO1479" s="15"/>
      <c r="EP1479" s="15"/>
      <c r="EQ1479" s="15"/>
      <c r="ER1479" s="15"/>
      <c r="ES1479" s="15"/>
      <c r="ET1479" s="15"/>
      <c r="EU1479" s="15"/>
      <c r="EV1479" s="15"/>
      <c r="EW1479" s="15"/>
      <c r="EX1479" s="15"/>
      <c r="EY1479" s="15"/>
      <c r="EZ1479" s="15"/>
      <c r="FA1479" s="15"/>
      <c r="FB1479" s="15"/>
      <c r="FC1479" s="15"/>
      <c r="FD1479" s="15"/>
      <c r="FE1479" s="15"/>
      <c r="FF1479" s="15"/>
      <c r="FG1479" s="15"/>
      <c r="FH1479" s="15"/>
      <c r="FI1479" s="15"/>
      <c r="FJ1479" s="15"/>
      <c r="FK1479" s="15"/>
      <c r="FL1479" s="15"/>
      <c r="FM1479" s="15"/>
      <c r="FN1479" s="15"/>
      <c r="FO1479" s="15"/>
      <c r="FP1479" s="15"/>
      <c r="FQ1479" s="15"/>
      <c r="FR1479" s="15"/>
      <c r="FS1479" s="15"/>
      <c r="FT1479" s="15"/>
      <c r="FU1479" s="15"/>
      <c r="FV1479" s="15"/>
      <c r="FW1479" s="15"/>
      <c r="FX1479" s="15"/>
      <c r="FY1479" s="15"/>
      <c r="FZ1479" s="15"/>
      <c r="GA1479" s="15"/>
      <c r="GB1479" s="15"/>
      <c r="GC1479" s="15"/>
      <c r="GD1479" s="15"/>
      <c r="GE1479" s="15"/>
      <c r="GF1479" s="15"/>
      <c r="GG1479" s="15"/>
      <c r="GH1479" s="15"/>
      <c r="GI1479" s="15"/>
      <c r="GJ1479" s="15"/>
      <c r="GK1479" s="15"/>
      <c r="GL1479" s="15"/>
      <c r="GM1479" s="15"/>
      <c r="GN1479" s="15"/>
      <c r="GO1479" s="15"/>
      <c r="GP1479" s="15"/>
      <c r="GQ1479" s="15"/>
      <c r="GR1479" s="15"/>
      <c r="GS1479" s="15"/>
      <c r="GT1479" s="15"/>
      <c r="GU1479" s="15"/>
      <c r="GV1479" s="15"/>
      <c r="GW1479" s="15"/>
      <c r="GX1479" s="15"/>
      <c r="GY1479" s="15"/>
    </row>
    <row r="1480" spans="1:207" s="15" customFormat="1" ht="30" customHeight="1" x14ac:dyDescent="0.25">
      <c r="A1480" s="337">
        <v>1063</v>
      </c>
      <c r="B1480" s="245" t="s">
        <v>691</v>
      </c>
      <c r="C1480" s="47">
        <v>1966</v>
      </c>
      <c r="D1480" s="241" t="s">
        <v>201</v>
      </c>
      <c r="E1480" s="47" t="s">
        <v>20</v>
      </c>
      <c r="F1480" s="247">
        <v>4</v>
      </c>
      <c r="G1480" s="247">
        <v>3</v>
      </c>
      <c r="H1480" s="39">
        <f>I1480+J1480</f>
        <v>1996.15</v>
      </c>
      <c r="I1480" s="39">
        <v>87.4</v>
      </c>
      <c r="J1480" s="39">
        <v>1908.75</v>
      </c>
      <c r="K1480" s="257">
        <f t="shared" si="421"/>
        <v>50000</v>
      </c>
      <c r="L1480" s="249">
        <v>0</v>
      </c>
      <c r="M1480" s="249">
        <v>0</v>
      </c>
      <c r="N1480" s="249">
        <v>0</v>
      </c>
      <c r="O1480" s="39">
        <f>'[1]Прод. прилож (2)'!$D$1655</f>
        <v>50000</v>
      </c>
      <c r="P1480" s="249">
        <f t="shared" si="422"/>
        <v>25.048217819302156</v>
      </c>
      <c r="Q1480" s="41">
        <v>9673</v>
      </c>
      <c r="R1480" s="57" t="s">
        <v>93</v>
      </c>
      <c r="S1480" s="46"/>
    </row>
    <row r="1481" spans="1:207" s="15" customFormat="1" ht="30" customHeight="1" x14ac:dyDescent="0.25">
      <c r="A1481" s="383">
        <v>1064</v>
      </c>
      <c r="B1481" s="370" t="s">
        <v>692</v>
      </c>
      <c r="C1481" s="403">
        <v>1964</v>
      </c>
      <c r="D1481" s="374" t="s">
        <v>201</v>
      </c>
      <c r="E1481" s="374" t="s">
        <v>20</v>
      </c>
      <c r="F1481" s="413">
        <v>4</v>
      </c>
      <c r="G1481" s="413">
        <v>3</v>
      </c>
      <c r="H1481" s="415">
        <f>I1481+J1481</f>
        <v>2011.72</v>
      </c>
      <c r="I1481" s="417">
        <v>0</v>
      </c>
      <c r="J1481" s="415">
        <v>2011.72</v>
      </c>
      <c r="K1481" s="257">
        <f t="shared" si="421"/>
        <v>80263.360000000001</v>
      </c>
      <c r="L1481" s="249">
        <v>0</v>
      </c>
      <c r="M1481" s="249">
        <v>0</v>
      </c>
      <c r="N1481" s="249">
        <v>0</v>
      </c>
      <c r="O1481" s="39">
        <f>'[1]Прод. прилож (2)'!$D$996</f>
        <v>80263.360000000001</v>
      </c>
      <c r="P1481" s="249">
        <f t="shared" si="422"/>
        <v>39.897878432386214</v>
      </c>
      <c r="Q1481" s="41">
        <v>9673</v>
      </c>
      <c r="R1481" s="57" t="s">
        <v>92</v>
      </c>
      <c r="S1481" s="46"/>
    </row>
    <row r="1482" spans="1:207" s="15" customFormat="1" ht="30" customHeight="1" x14ac:dyDescent="0.25">
      <c r="A1482" s="384"/>
      <c r="B1482" s="371"/>
      <c r="C1482" s="404"/>
      <c r="D1482" s="375"/>
      <c r="E1482" s="375"/>
      <c r="F1482" s="414"/>
      <c r="G1482" s="414"/>
      <c r="H1482" s="416"/>
      <c r="I1482" s="418"/>
      <c r="J1482" s="416"/>
      <c r="K1482" s="257">
        <f t="shared" si="421"/>
        <v>7610500</v>
      </c>
      <c r="L1482" s="185">
        <v>0</v>
      </c>
      <c r="M1482" s="185">
        <v>0</v>
      </c>
      <c r="N1482" s="185">
        <v>0</v>
      </c>
      <c r="O1482" s="39">
        <f>'[1]Прод. прилож (2)'!$D$1656</f>
        <v>7610500</v>
      </c>
      <c r="P1482" s="249">
        <f>K1482/H1481</f>
        <v>3783.0811444932692</v>
      </c>
      <c r="Q1482" s="41">
        <v>9673</v>
      </c>
      <c r="R1482" s="57" t="s">
        <v>93</v>
      </c>
      <c r="S1482" s="46"/>
    </row>
    <row r="1483" spans="1:207" s="15" customFormat="1" ht="30" customHeight="1" x14ac:dyDescent="0.25">
      <c r="A1483" s="171">
        <v>1065</v>
      </c>
      <c r="B1483" s="245" t="s">
        <v>1036</v>
      </c>
      <c r="C1483" s="47">
        <v>1950</v>
      </c>
      <c r="D1483" s="241" t="s">
        <v>201</v>
      </c>
      <c r="E1483" s="241" t="s">
        <v>20</v>
      </c>
      <c r="F1483" s="26">
        <v>2</v>
      </c>
      <c r="G1483" s="26">
        <v>2</v>
      </c>
      <c r="H1483" s="39">
        <v>845.43</v>
      </c>
      <c r="I1483" s="124">
        <v>0</v>
      </c>
      <c r="J1483" s="39">
        <v>540.53</v>
      </c>
      <c r="K1483" s="257">
        <f t="shared" si="421"/>
        <v>3488430</v>
      </c>
      <c r="L1483" s="249">
        <v>0</v>
      </c>
      <c r="M1483" s="249">
        <v>0</v>
      </c>
      <c r="N1483" s="249">
        <v>0</v>
      </c>
      <c r="O1483" s="39">
        <f>'[1]Прод. прилож (2)'!$D$359</f>
        <v>3488430</v>
      </c>
      <c r="P1483" s="249">
        <f t="shared" si="422"/>
        <v>4126.2197934778751</v>
      </c>
      <c r="Q1483" s="41">
        <v>9673</v>
      </c>
      <c r="R1483" s="57" t="s">
        <v>91</v>
      </c>
      <c r="S1483" s="147"/>
    </row>
    <row r="1484" spans="1:207" s="15" customFormat="1" ht="30" customHeight="1" x14ac:dyDescent="0.25">
      <c r="A1484" s="171">
        <v>1066</v>
      </c>
      <c r="B1484" s="245" t="s">
        <v>696</v>
      </c>
      <c r="C1484" s="47">
        <v>1950</v>
      </c>
      <c r="D1484" s="241" t="s">
        <v>201</v>
      </c>
      <c r="E1484" s="241" t="s">
        <v>500</v>
      </c>
      <c r="F1484" s="26">
        <v>2</v>
      </c>
      <c r="G1484" s="26">
        <v>2</v>
      </c>
      <c r="H1484" s="39">
        <v>729.29</v>
      </c>
      <c r="I1484" s="124">
        <v>0</v>
      </c>
      <c r="J1484" s="39">
        <v>470</v>
      </c>
      <c r="K1484" s="257">
        <f t="shared" si="421"/>
        <v>4681112.22</v>
      </c>
      <c r="L1484" s="249">
        <v>0</v>
      </c>
      <c r="M1484" s="249">
        <v>0</v>
      </c>
      <c r="N1484" s="249">
        <v>0</v>
      </c>
      <c r="O1484" s="39">
        <f>'[1]Прод. прилож (2)'!$D$360</f>
        <v>4681112.22</v>
      </c>
      <c r="P1484" s="249">
        <f t="shared" si="422"/>
        <v>6418.7253630243113</v>
      </c>
      <c r="Q1484" s="41">
        <v>9673</v>
      </c>
      <c r="R1484" s="57" t="s">
        <v>91</v>
      </c>
      <c r="S1484" s="147"/>
    </row>
    <row r="1485" spans="1:207" s="15" customFormat="1" ht="30" customHeight="1" x14ac:dyDescent="0.25">
      <c r="A1485" s="331">
        <v>1067</v>
      </c>
      <c r="B1485" s="245" t="s">
        <v>693</v>
      </c>
      <c r="C1485" s="47">
        <v>1950</v>
      </c>
      <c r="D1485" s="241" t="s">
        <v>201</v>
      </c>
      <c r="E1485" s="47" t="s">
        <v>20</v>
      </c>
      <c r="F1485" s="26">
        <v>2</v>
      </c>
      <c r="G1485" s="26">
        <v>2</v>
      </c>
      <c r="H1485" s="39">
        <f>I1485+J1485</f>
        <v>851.18</v>
      </c>
      <c r="I1485" s="124">
        <v>0</v>
      </c>
      <c r="J1485" s="39">
        <v>851.18</v>
      </c>
      <c r="K1485" s="257">
        <f t="shared" si="421"/>
        <v>3005072.04</v>
      </c>
      <c r="L1485" s="249">
        <v>0</v>
      </c>
      <c r="M1485" s="249">
        <v>0</v>
      </c>
      <c r="N1485" s="249">
        <v>0</v>
      </c>
      <c r="O1485" s="39">
        <f>'[1]Прод. прилож (2)'!$D$997</f>
        <v>3005072.04</v>
      </c>
      <c r="P1485" s="249">
        <f t="shared" si="422"/>
        <v>3530.4777367889287</v>
      </c>
      <c r="Q1485" s="41">
        <v>9673</v>
      </c>
      <c r="R1485" s="57" t="s">
        <v>92</v>
      </c>
      <c r="S1485" s="46"/>
    </row>
    <row r="1486" spans="1:207" s="118" customFormat="1" ht="30" customHeight="1" x14ac:dyDescent="0.25">
      <c r="A1486" s="331">
        <v>1068</v>
      </c>
      <c r="B1486" s="245" t="s">
        <v>1354</v>
      </c>
      <c r="C1486" s="47">
        <v>1976</v>
      </c>
      <c r="D1486" s="241" t="s">
        <v>201</v>
      </c>
      <c r="E1486" s="47" t="s">
        <v>20</v>
      </c>
      <c r="F1486" s="26">
        <v>9</v>
      </c>
      <c r="G1486" s="26">
        <v>1</v>
      </c>
      <c r="H1486" s="39">
        <v>5198.4399999999996</v>
      </c>
      <c r="I1486" s="124">
        <v>0</v>
      </c>
      <c r="J1486" s="39">
        <v>5198.4399999999996</v>
      </c>
      <c r="K1486" s="257">
        <f t="shared" ref="K1486:K1487" si="433">SUM(L1486:O1486)</f>
        <v>3685381.6599999997</v>
      </c>
      <c r="L1486" s="249">
        <v>0</v>
      </c>
      <c r="M1486" s="249">
        <v>0</v>
      </c>
      <c r="N1486" s="249">
        <v>0</v>
      </c>
      <c r="O1486" s="39">
        <f>'[1]Прод. прилож (2)'!$D$998</f>
        <v>3685381.6599999997</v>
      </c>
      <c r="P1486" s="249">
        <f t="shared" ref="P1486:P1487" si="434">K1486/H1486</f>
        <v>708.93992428497779</v>
      </c>
      <c r="Q1486" s="41">
        <v>9673</v>
      </c>
      <c r="R1486" s="57" t="s">
        <v>92</v>
      </c>
      <c r="S1486" s="46"/>
      <c r="T1486" s="15"/>
      <c r="U1486" s="15"/>
    </row>
    <row r="1487" spans="1:207" s="118" customFormat="1" ht="30" customHeight="1" x14ac:dyDescent="0.25">
      <c r="A1487" s="331">
        <v>1069</v>
      </c>
      <c r="B1487" s="245" t="s">
        <v>1353</v>
      </c>
      <c r="C1487" s="47">
        <v>1975</v>
      </c>
      <c r="D1487" s="241" t="s">
        <v>201</v>
      </c>
      <c r="E1487" s="47" t="s">
        <v>20</v>
      </c>
      <c r="F1487" s="26">
        <v>9</v>
      </c>
      <c r="G1487" s="26">
        <v>1</v>
      </c>
      <c r="H1487" s="39">
        <v>4411</v>
      </c>
      <c r="I1487" s="124">
        <v>0</v>
      </c>
      <c r="J1487" s="39">
        <v>4411</v>
      </c>
      <c r="K1487" s="257">
        <f t="shared" si="433"/>
        <v>3679677.15</v>
      </c>
      <c r="L1487" s="249">
        <v>0</v>
      </c>
      <c r="M1487" s="249">
        <v>0</v>
      </c>
      <c r="N1487" s="249">
        <v>0</v>
      </c>
      <c r="O1487" s="39">
        <f>'[1]Прод. прилож (2)'!$D$999</f>
        <v>3679677.15</v>
      </c>
      <c r="P1487" s="249">
        <f t="shared" si="434"/>
        <v>834.20474948991159</v>
      </c>
      <c r="Q1487" s="41">
        <v>9673</v>
      </c>
      <c r="R1487" s="57" t="s">
        <v>92</v>
      </c>
      <c r="S1487" s="46"/>
      <c r="T1487" s="15"/>
      <c r="U1487" s="15"/>
    </row>
    <row r="1488" spans="1:207" s="118" customFormat="1" ht="30" customHeight="1" x14ac:dyDescent="0.25">
      <c r="A1488" s="331">
        <v>1070</v>
      </c>
      <c r="B1488" s="245" t="s">
        <v>1355</v>
      </c>
      <c r="C1488" s="47">
        <v>1975</v>
      </c>
      <c r="D1488" s="241" t="s">
        <v>201</v>
      </c>
      <c r="E1488" s="47" t="s">
        <v>20</v>
      </c>
      <c r="F1488" s="26">
        <v>9</v>
      </c>
      <c r="G1488" s="26">
        <v>1</v>
      </c>
      <c r="H1488" s="39">
        <v>4528</v>
      </c>
      <c r="I1488" s="124">
        <v>0</v>
      </c>
      <c r="J1488" s="39">
        <v>4528</v>
      </c>
      <c r="K1488" s="257">
        <f>'[1]Прод. прилож (2)'!$D$1000</f>
        <v>3844493.22</v>
      </c>
      <c r="L1488" s="249">
        <v>0</v>
      </c>
      <c r="M1488" s="249">
        <v>164199.76999999999</v>
      </c>
      <c r="N1488" s="249">
        <v>0</v>
      </c>
      <c r="O1488" s="39" t="s">
        <v>1580</v>
      </c>
      <c r="P1488" s="249">
        <f t="shared" si="422"/>
        <v>849.04885600706723</v>
      </c>
      <c r="Q1488" s="41">
        <v>9673</v>
      </c>
      <c r="R1488" s="57" t="s">
        <v>92</v>
      </c>
      <c r="S1488" s="46"/>
      <c r="T1488" s="15"/>
      <c r="U1488" s="15"/>
    </row>
    <row r="1489" spans="1:21" ht="30" customHeight="1" x14ac:dyDescent="0.25">
      <c r="A1489" s="372" t="s">
        <v>1548</v>
      </c>
      <c r="B1489" s="372"/>
      <c r="C1489" s="372"/>
      <c r="D1489" s="372"/>
      <c r="E1489" s="372"/>
      <c r="F1489" s="372"/>
      <c r="G1489" s="372"/>
      <c r="H1489" s="372"/>
      <c r="I1489" s="372"/>
      <c r="J1489" s="372"/>
      <c r="K1489" s="372"/>
      <c r="L1489" s="372"/>
      <c r="M1489" s="372"/>
      <c r="N1489" s="372"/>
      <c r="O1489" s="372"/>
      <c r="P1489" s="372"/>
      <c r="Q1489" s="372"/>
      <c r="R1489" s="372"/>
      <c r="S1489" s="14"/>
    </row>
    <row r="1490" spans="1:21" ht="30" customHeight="1" x14ac:dyDescent="0.25">
      <c r="A1490" s="373" t="s">
        <v>707</v>
      </c>
      <c r="B1490" s="373"/>
      <c r="C1490" s="232" t="s">
        <v>21</v>
      </c>
      <c r="D1490" s="232" t="s">
        <v>21</v>
      </c>
      <c r="E1490" s="232" t="s">
        <v>21</v>
      </c>
      <c r="F1490" s="73" t="s">
        <v>21</v>
      </c>
      <c r="G1490" s="73" t="s">
        <v>21</v>
      </c>
      <c r="H1490" s="74">
        <f>SUM(H1491:H1494)</f>
        <v>1714</v>
      </c>
      <c r="I1490" s="74">
        <f t="shared" ref="I1490:O1490" si="435">SUM(I1491:I1494)</f>
        <v>206.49999999999997</v>
      </c>
      <c r="J1490" s="74">
        <f t="shared" si="435"/>
        <v>1507.2</v>
      </c>
      <c r="K1490" s="74">
        <f t="shared" si="435"/>
        <v>200000</v>
      </c>
      <c r="L1490" s="74">
        <f t="shared" si="435"/>
        <v>0</v>
      </c>
      <c r="M1490" s="74">
        <f t="shared" si="435"/>
        <v>0</v>
      </c>
      <c r="N1490" s="74">
        <f t="shared" si="435"/>
        <v>0</v>
      </c>
      <c r="O1490" s="74">
        <f t="shared" si="435"/>
        <v>200000</v>
      </c>
      <c r="P1490" s="29">
        <f>K1490/H1490</f>
        <v>116.68611435239207</v>
      </c>
      <c r="Q1490" s="75" t="s">
        <v>21</v>
      </c>
      <c r="R1490" s="76" t="s">
        <v>21</v>
      </c>
      <c r="S1490" s="14"/>
    </row>
    <row r="1491" spans="1:21" s="118" customFormat="1" ht="30" customHeight="1" x14ac:dyDescent="0.25">
      <c r="A1491" s="171">
        <v>1071</v>
      </c>
      <c r="B1491" s="245" t="s">
        <v>817</v>
      </c>
      <c r="C1491" s="247">
        <v>1964</v>
      </c>
      <c r="D1491" s="241" t="s">
        <v>201</v>
      </c>
      <c r="E1491" s="247" t="s">
        <v>20</v>
      </c>
      <c r="F1491" s="247">
        <v>2</v>
      </c>
      <c r="G1491" s="247">
        <v>2</v>
      </c>
      <c r="H1491" s="39">
        <v>421.8</v>
      </c>
      <c r="I1491" s="39">
        <v>52</v>
      </c>
      <c r="J1491" s="39">
        <v>369.8</v>
      </c>
      <c r="K1491" s="257">
        <f>SUM(L1491:O1491)</f>
        <v>50000</v>
      </c>
      <c r="L1491" s="249">
        <v>0</v>
      </c>
      <c r="M1491" s="249">
        <v>0</v>
      </c>
      <c r="N1491" s="249">
        <v>0</v>
      </c>
      <c r="O1491" s="39">
        <f>'[1]Прод. прилож (2)'!$D$1658</f>
        <v>50000</v>
      </c>
      <c r="P1491" s="249">
        <f>K1491/H1491</f>
        <v>118.53959222380274</v>
      </c>
      <c r="Q1491" s="41">
        <v>9673</v>
      </c>
      <c r="R1491" s="57" t="s">
        <v>93</v>
      </c>
      <c r="S1491" s="53"/>
      <c r="T1491" s="15"/>
      <c r="U1491" s="15"/>
    </row>
    <row r="1492" spans="1:21" ht="30" customHeight="1" x14ac:dyDescent="0.25">
      <c r="A1492" s="171">
        <v>1072</v>
      </c>
      <c r="B1492" s="245" t="s">
        <v>818</v>
      </c>
      <c r="C1492" s="247">
        <v>1964</v>
      </c>
      <c r="D1492" s="241" t="s">
        <v>201</v>
      </c>
      <c r="E1492" s="247" t="s">
        <v>20</v>
      </c>
      <c r="F1492" s="247">
        <v>2</v>
      </c>
      <c r="G1492" s="247">
        <v>2</v>
      </c>
      <c r="H1492" s="39">
        <v>427.8</v>
      </c>
      <c r="I1492" s="39">
        <v>53.1</v>
      </c>
      <c r="J1492" s="39">
        <v>374.4</v>
      </c>
      <c r="K1492" s="257">
        <f>SUM(L1492:O1492)</f>
        <v>50000</v>
      </c>
      <c r="L1492" s="249">
        <v>0</v>
      </c>
      <c r="M1492" s="249">
        <v>0</v>
      </c>
      <c r="N1492" s="249">
        <v>0</v>
      </c>
      <c r="O1492" s="39">
        <f>'[1]Прод. прилож (2)'!$D$1659</f>
        <v>50000</v>
      </c>
      <c r="P1492" s="249">
        <f>K1492/H1492</f>
        <v>116.87704534829359</v>
      </c>
      <c r="Q1492" s="41">
        <v>9673</v>
      </c>
      <c r="R1492" s="57" t="s">
        <v>93</v>
      </c>
      <c r="S1492" s="17"/>
    </row>
    <row r="1493" spans="1:21" ht="30" customHeight="1" x14ac:dyDescent="0.25">
      <c r="A1493" s="171">
        <v>1073</v>
      </c>
      <c r="B1493" s="245" t="s">
        <v>819</v>
      </c>
      <c r="C1493" s="247">
        <v>1964</v>
      </c>
      <c r="D1493" s="241" t="s">
        <v>201</v>
      </c>
      <c r="E1493" s="247" t="s">
        <v>20</v>
      </c>
      <c r="F1493" s="247">
        <v>2</v>
      </c>
      <c r="G1493" s="247">
        <v>2</v>
      </c>
      <c r="H1493" s="39">
        <v>437.3</v>
      </c>
      <c r="I1493" s="39">
        <v>49.8</v>
      </c>
      <c r="J1493" s="39">
        <v>387.5</v>
      </c>
      <c r="K1493" s="257">
        <f>SUM(L1493:O1493)</f>
        <v>50000</v>
      </c>
      <c r="L1493" s="249">
        <v>0</v>
      </c>
      <c r="M1493" s="249">
        <v>0</v>
      </c>
      <c r="N1493" s="249">
        <v>0</v>
      </c>
      <c r="O1493" s="39">
        <f>'[1]Прод. прилож (2)'!$D$1660</f>
        <v>50000</v>
      </c>
      <c r="P1493" s="249">
        <f>K1493/H1493</f>
        <v>114.33798307797851</v>
      </c>
      <c r="Q1493" s="41">
        <v>9673</v>
      </c>
      <c r="R1493" s="57" t="s">
        <v>93</v>
      </c>
      <c r="S1493" s="17"/>
    </row>
    <row r="1494" spans="1:21" ht="30" customHeight="1" x14ac:dyDescent="0.25">
      <c r="A1494" s="171">
        <v>1074</v>
      </c>
      <c r="B1494" s="245" t="s">
        <v>820</v>
      </c>
      <c r="C1494" s="247">
        <v>1964</v>
      </c>
      <c r="D1494" s="241" t="s">
        <v>201</v>
      </c>
      <c r="E1494" s="247" t="s">
        <v>20</v>
      </c>
      <c r="F1494" s="247">
        <v>2</v>
      </c>
      <c r="G1494" s="247">
        <v>2</v>
      </c>
      <c r="H1494" s="39">
        <v>427.1</v>
      </c>
      <c r="I1494" s="39">
        <v>51.6</v>
      </c>
      <c r="J1494" s="39">
        <v>375.5</v>
      </c>
      <c r="K1494" s="257">
        <f>SUM(L1494:O1494)</f>
        <v>50000</v>
      </c>
      <c r="L1494" s="249">
        <v>0</v>
      </c>
      <c r="M1494" s="249">
        <v>0</v>
      </c>
      <c r="N1494" s="249">
        <v>0</v>
      </c>
      <c r="O1494" s="39">
        <f>'[1]Прод. прилож (2)'!$D$1661</f>
        <v>50000</v>
      </c>
      <c r="P1494" s="249">
        <f>K1494/H1494</f>
        <v>117.06860220088971</v>
      </c>
      <c r="Q1494" s="41">
        <v>9673</v>
      </c>
      <c r="R1494" s="57" t="s">
        <v>93</v>
      </c>
      <c r="S1494" s="17"/>
    </row>
    <row r="1495" spans="1:21" ht="30" customHeight="1" x14ac:dyDescent="0.25">
      <c r="A1495" s="372" t="s">
        <v>1549</v>
      </c>
      <c r="B1495" s="372"/>
      <c r="C1495" s="372"/>
      <c r="D1495" s="372"/>
      <c r="E1495" s="372"/>
      <c r="F1495" s="372"/>
      <c r="G1495" s="372"/>
      <c r="H1495" s="372"/>
      <c r="I1495" s="372"/>
      <c r="J1495" s="372"/>
      <c r="K1495" s="372"/>
      <c r="L1495" s="372"/>
      <c r="M1495" s="372"/>
      <c r="N1495" s="372"/>
      <c r="O1495" s="372"/>
      <c r="P1495" s="372"/>
      <c r="Q1495" s="372"/>
      <c r="R1495" s="372"/>
      <c r="S1495" s="14"/>
    </row>
    <row r="1496" spans="1:21" ht="30" customHeight="1" x14ac:dyDescent="0.25">
      <c r="A1496" s="373" t="s">
        <v>706</v>
      </c>
      <c r="B1496" s="373"/>
      <c r="C1496" s="232" t="s">
        <v>21</v>
      </c>
      <c r="D1496" s="232" t="s">
        <v>21</v>
      </c>
      <c r="E1496" s="232" t="s">
        <v>21</v>
      </c>
      <c r="F1496" s="73" t="s">
        <v>21</v>
      </c>
      <c r="G1496" s="73" t="s">
        <v>21</v>
      </c>
      <c r="H1496" s="74">
        <f>SUM(H1497)</f>
        <v>341</v>
      </c>
      <c r="I1496" s="74">
        <f t="shared" ref="I1496:O1496" si="436">SUM(I1497)</f>
        <v>0</v>
      </c>
      <c r="J1496" s="74">
        <f t="shared" si="436"/>
        <v>341</v>
      </c>
      <c r="K1496" s="74">
        <f t="shared" si="436"/>
        <v>21199.01</v>
      </c>
      <c r="L1496" s="74">
        <f t="shared" si="436"/>
        <v>0</v>
      </c>
      <c r="M1496" s="74">
        <f t="shared" si="436"/>
        <v>0</v>
      </c>
      <c r="N1496" s="74">
        <f t="shared" si="436"/>
        <v>0</v>
      </c>
      <c r="O1496" s="74">
        <f t="shared" si="436"/>
        <v>21199.01</v>
      </c>
      <c r="P1496" s="29">
        <f t="shared" ref="P1496:P1497" si="437">K1496/H1496</f>
        <v>62.167184750733135</v>
      </c>
      <c r="Q1496" s="75" t="s">
        <v>21</v>
      </c>
      <c r="R1496" s="76" t="s">
        <v>21</v>
      </c>
      <c r="S1496" s="14"/>
    </row>
    <row r="1497" spans="1:21" s="118" customFormat="1" ht="30" customHeight="1" x14ac:dyDescent="0.25">
      <c r="A1497" s="171">
        <v>1075</v>
      </c>
      <c r="B1497" s="245" t="s">
        <v>821</v>
      </c>
      <c r="C1497" s="247">
        <v>1964</v>
      </c>
      <c r="D1497" s="241" t="s">
        <v>201</v>
      </c>
      <c r="E1497" s="247" t="s">
        <v>20</v>
      </c>
      <c r="F1497" s="26">
        <v>2</v>
      </c>
      <c r="G1497" s="26">
        <v>2</v>
      </c>
      <c r="H1497" s="39">
        <v>341</v>
      </c>
      <c r="I1497" s="124">
        <v>0</v>
      </c>
      <c r="J1497" s="124">
        <v>341</v>
      </c>
      <c r="K1497" s="257">
        <f>SUM(L1497:O1497)</f>
        <v>21199.01</v>
      </c>
      <c r="L1497" s="249">
        <v>0</v>
      </c>
      <c r="M1497" s="249">
        <v>0</v>
      </c>
      <c r="N1497" s="249">
        <v>0</v>
      </c>
      <c r="O1497" s="39">
        <f>'[1]Прод. прилож (2)'!$D$1002</f>
        <v>21199.01</v>
      </c>
      <c r="P1497" s="249">
        <f t="shared" si="437"/>
        <v>62.167184750733135</v>
      </c>
      <c r="Q1497" s="41">
        <v>9673</v>
      </c>
      <c r="R1497" s="57" t="s">
        <v>92</v>
      </c>
      <c r="S1497" s="53"/>
      <c r="T1497" s="15"/>
      <c r="U1497" s="15"/>
    </row>
    <row r="1498" spans="1:21" s="86" customFormat="1" ht="30" customHeight="1" x14ac:dyDescent="0.25">
      <c r="A1498" s="433" t="s">
        <v>1550</v>
      </c>
      <c r="B1498" s="433"/>
      <c r="C1498" s="433"/>
      <c r="D1498" s="433"/>
      <c r="E1498" s="433"/>
      <c r="F1498" s="433"/>
      <c r="G1498" s="433"/>
      <c r="H1498" s="433"/>
      <c r="I1498" s="433"/>
      <c r="J1498" s="433"/>
      <c r="K1498" s="433"/>
      <c r="L1498" s="433"/>
      <c r="M1498" s="433"/>
      <c r="N1498" s="433"/>
      <c r="O1498" s="433"/>
      <c r="P1498" s="433"/>
      <c r="Q1498" s="433"/>
      <c r="R1498" s="433"/>
      <c r="S1498" s="85"/>
      <c r="T1498" s="85"/>
      <c r="U1498" s="85"/>
    </row>
    <row r="1499" spans="1:21" s="88" customFormat="1" ht="30" customHeight="1" x14ac:dyDescent="0.25">
      <c r="A1499" s="373" t="s">
        <v>1256</v>
      </c>
      <c r="B1499" s="373"/>
      <c r="C1499" s="232" t="s">
        <v>21</v>
      </c>
      <c r="D1499" s="232" t="s">
        <v>21</v>
      </c>
      <c r="E1499" s="232" t="s">
        <v>21</v>
      </c>
      <c r="F1499" s="73" t="s">
        <v>21</v>
      </c>
      <c r="G1499" s="73" t="s">
        <v>21</v>
      </c>
      <c r="H1499" s="94">
        <f>SUM(H1500)</f>
        <v>572.79999999999995</v>
      </c>
      <c r="I1499" s="94">
        <f t="shared" ref="I1499:O1499" si="438">SUM(I1500)</f>
        <v>48</v>
      </c>
      <c r="J1499" s="94">
        <f t="shared" si="438"/>
        <v>524.79999999999995</v>
      </c>
      <c r="K1499" s="94">
        <f t="shared" si="438"/>
        <v>50000</v>
      </c>
      <c r="L1499" s="94">
        <f t="shared" si="438"/>
        <v>0</v>
      </c>
      <c r="M1499" s="94">
        <f t="shared" si="438"/>
        <v>0</v>
      </c>
      <c r="N1499" s="94">
        <f t="shared" si="438"/>
        <v>0</v>
      </c>
      <c r="O1499" s="94">
        <f t="shared" si="438"/>
        <v>50000</v>
      </c>
      <c r="P1499" s="29">
        <f t="shared" ref="P1499:P1500" si="439">K1499/H1499</f>
        <v>87.290502793296099</v>
      </c>
      <c r="Q1499" s="95" t="s">
        <v>21</v>
      </c>
      <c r="R1499" s="96" t="s">
        <v>21</v>
      </c>
      <c r="S1499" s="87"/>
      <c r="T1499" s="87"/>
      <c r="U1499" s="87"/>
    </row>
    <row r="1500" spans="1:21" s="88" customFormat="1" ht="30" customHeight="1" x14ac:dyDescent="0.25">
      <c r="A1500" s="331">
        <v>1076</v>
      </c>
      <c r="B1500" s="317" t="s">
        <v>1257</v>
      </c>
      <c r="C1500" s="308">
        <v>1989</v>
      </c>
      <c r="D1500" s="308" t="s">
        <v>201</v>
      </c>
      <c r="E1500" s="308" t="s">
        <v>20</v>
      </c>
      <c r="F1500" s="52">
        <v>2</v>
      </c>
      <c r="G1500" s="52">
        <v>2</v>
      </c>
      <c r="H1500" s="324">
        <v>572.79999999999995</v>
      </c>
      <c r="I1500" s="324">
        <v>48</v>
      </c>
      <c r="J1500" s="324">
        <v>524.79999999999995</v>
      </c>
      <c r="K1500" s="324">
        <f>SUM(L1500:O1500)</f>
        <v>50000</v>
      </c>
      <c r="L1500" s="324">
        <v>0</v>
      </c>
      <c r="M1500" s="324">
        <v>0</v>
      </c>
      <c r="N1500" s="324">
        <v>0</v>
      </c>
      <c r="O1500" s="324">
        <f>'[1]Прод. прилож (2)'!$D$1663</f>
        <v>50000</v>
      </c>
      <c r="P1500" s="41">
        <f t="shared" si="439"/>
        <v>87.290502793296099</v>
      </c>
      <c r="Q1500" s="324">
        <v>9673</v>
      </c>
      <c r="R1500" s="316" t="s">
        <v>93</v>
      </c>
      <c r="S1500" s="89">
        <f>O1500+O1501+O1502+O1503</f>
        <v>15397911.52</v>
      </c>
      <c r="T1500" s="87"/>
      <c r="U1500" s="87"/>
    </row>
    <row r="1501" spans="1:21" ht="30" customHeight="1" x14ac:dyDescent="0.25">
      <c r="A1501" s="393" t="s">
        <v>1551</v>
      </c>
      <c r="B1501" s="393"/>
      <c r="C1501" s="393"/>
      <c r="D1501" s="393"/>
      <c r="E1501" s="393"/>
      <c r="F1501" s="393"/>
      <c r="G1501" s="393"/>
      <c r="H1501" s="393"/>
      <c r="I1501" s="393"/>
      <c r="J1501" s="393"/>
      <c r="K1501" s="393"/>
      <c r="L1501" s="393"/>
      <c r="M1501" s="393"/>
      <c r="N1501" s="393"/>
      <c r="O1501" s="393"/>
      <c r="P1501" s="393"/>
      <c r="Q1501" s="393"/>
      <c r="R1501" s="393"/>
      <c r="S1501" s="14"/>
    </row>
    <row r="1502" spans="1:21" ht="30" customHeight="1" x14ac:dyDescent="0.25">
      <c r="A1502" s="373" t="s">
        <v>702</v>
      </c>
      <c r="B1502" s="373"/>
      <c r="C1502" s="232" t="s">
        <v>21</v>
      </c>
      <c r="D1502" s="232" t="s">
        <v>21</v>
      </c>
      <c r="E1502" s="232" t="s">
        <v>21</v>
      </c>
      <c r="F1502" s="73" t="s">
        <v>21</v>
      </c>
      <c r="G1502" s="73" t="s">
        <v>21</v>
      </c>
      <c r="H1502" s="74">
        <f>SUM(H1503:H1510)</f>
        <v>4034.7</v>
      </c>
      <c r="I1502" s="74">
        <f t="shared" ref="I1502:O1502" si="440">SUM(I1503:I1510)</f>
        <v>423.56</v>
      </c>
      <c r="J1502" s="74">
        <f t="shared" si="440"/>
        <v>3469.0999999999995</v>
      </c>
      <c r="K1502" s="74">
        <f t="shared" si="440"/>
        <v>15107911.52</v>
      </c>
      <c r="L1502" s="74">
        <f t="shared" si="440"/>
        <v>0</v>
      </c>
      <c r="M1502" s="74">
        <f t="shared" si="440"/>
        <v>0</v>
      </c>
      <c r="N1502" s="74">
        <f t="shared" si="440"/>
        <v>0</v>
      </c>
      <c r="O1502" s="74">
        <f t="shared" si="440"/>
        <v>15107911.52</v>
      </c>
      <c r="P1502" s="29">
        <f>K1502/H1502</f>
        <v>3744.4943911567157</v>
      </c>
      <c r="Q1502" s="75" t="s">
        <v>21</v>
      </c>
      <c r="R1502" s="76" t="s">
        <v>21</v>
      </c>
      <c r="S1502" s="14"/>
    </row>
    <row r="1503" spans="1:21" s="118" customFormat="1" ht="30" customHeight="1" x14ac:dyDescent="0.25">
      <c r="A1503" s="171">
        <v>1077</v>
      </c>
      <c r="B1503" s="245" t="s">
        <v>825</v>
      </c>
      <c r="C1503" s="247">
        <v>1962</v>
      </c>
      <c r="D1503" s="241" t="s">
        <v>201</v>
      </c>
      <c r="E1503" s="247" t="s">
        <v>20</v>
      </c>
      <c r="F1503" s="247">
        <v>2</v>
      </c>
      <c r="G1503" s="247">
        <v>2</v>
      </c>
      <c r="H1503" s="39">
        <v>423.4</v>
      </c>
      <c r="I1503" s="39">
        <v>48.6</v>
      </c>
      <c r="J1503" s="39">
        <v>374.8</v>
      </c>
      <c r="K1503" s="257">
        <f t="shared" ref="K1503:K1510" si="441">SUM(L1503:O1503)</f>
        <v>240000</v>
      </c>
      <c r="L1503" s="249">
        <v>0</v>
      </c>
      <c r="M1503" s="249">
        <v>0</v>
      </c>
      <c r="N1503" s="249">
        <v>0</v>
      </c>
      <c r="O1503" s="39">
        <f>'[1]Прод. прилож (2)'!$D$1665</f>
        <v>240000</v>
      </c>
      <c r="P1503" s="249">
        <f t="shared" ref="P1503:P1510" si="442">K1503/H1503</f>
        <v>566.83986773736422</v>
      </c>
      <c r="Q1503" s="41">
        <v>9673</v>
      </c>
      <c r="R1503" s="57" t="s">
        <v>93</v>
      </c>
      <c r="S1503" s="53"/>
      <c r="T1503" s="15"/>
      <c r="U1503" s="15"/>
    </row>
    <row r="1504" spans="1:21" ht="30" customHeight="1" x14ac:dyDescent="0.25">
      <c r="A1504" s="171">
        <v>1078</v>
      </c>
      <c r="B1504" s="245" t="s">
        <v>826</v>
      </c>
      <c r="C1504" s="247">
        <v>1962</v>
      </c>
      <c r="D1504" s="241" t="s">
        <v>201</v>
      </c>
      <c r="E1504" s="247" t="s">
        <v>20</v>
      </c>
      <c r="F1504" s="247">
        <v>2</v>
      </c>
      <c r="G1504" s="247">
        <v>2</v>
      </c>
      <c r="H1504" s="39">
        <v>428</v>
      </c>
      <c r="I1504" s="39">
        <v>43.5</v>
      </c>
      <c r="J1504" s="39">
        <v>384.5</v>
      </c>
      <c r="K1504" s="257">
        <f t="shared" si="441"/>
        <v>50000</v>
      </c>
      <c r="L1504" s="249">
        <v>0</v>
      </c>
      <c r="M1504" s="249">
        <v>0</v>
      </c>
      <c r="N1504" s="249">
        <v>0</v>
      </c>
      <c r="O1504" s="39">
        <f>'[1]Прод. прилож (2)'!$D$1666</f>
        <v>50000</v>
      </c>
      <c r="P1504" s="249">
        <f t="shared" si="442"/>
        <v>116.82242990654206</v>
      </c>
      <c r="Q1504" s="41">
        <v>9673</v>
      </c>
      <c r="R1504" s="57" t="s">
        <v>93</v>
      </c>
      <c r="S1504" s="17"/>
    </row>
    <row r="1505" spans="1:207" ht="30" customHeight="1" x14ac:dyDescent="0.25">
      <c r="A1505" s="337">
        <v>1079</v>
      </c>
      <c r="B1505" s="245" t="s">
        <v>827</v>
      </c>
      <c r="C1505" s="247">
        <v>1962</v>
      </c>
      <c r="D1505" s="241" t="s">
        <v>201</v>
      </c>
      <c r="E1505" s="247" t="s">
        <v>20</v>
      </c>
      <c r="F1505" s="247">
        <v>2</v>
      </c>
      <c r="G1505" s="247">
        <v>2</v>
      </c>
      <c r="H1505" s="39">
        <v>422.6</v>
      </c>
      <c r="I1505" s="39">
        <v>43.3</v>
      </c>
      <c r="J1505" s="39">
        <v>379.3</v>
      </c>
      <c r="K1505" s="257">
        <f t="shared" si="441"/>
        <v>50000</v>
      </c>
      <c r="L1505" s="249">
        <v>0</v>
      </c>
      <c r="M1505" s="249">
        <v>0</v>
      </c>
      <c r="N1505" s="249">
        <v>0</v>
      </c>
      <c r="O1505" s="39">
        <f>'[1]Прод. прилож (2)'!$D$1667</f>
        <v>50000</v>
      </c>
      <c r="P1505" s="249">
        <f t="shared" si="442"/>
        <v>118.3151916706105</v>
      </c>
      <c r="Q1505" s="41">
        <v>9673</v>
      </c>
      <c r="R1505" s="57" t="s">
        <v>93</v>
      </c>
      <c r="S1505" s="17"/>
    </row>
    <row r="1506" spans="1:207" ht="30" customHeight="1" x14ac:dyDescent="0.25">
      <c r="A1506" s="337">
        <v>1080</v>
      </c>
      <c r="B1506" s="245" t="s">
        <v>828</v>
      </c>
      <c r="C1506" s="247">
        <v>1966</v>
      </c>
      <c r="D1506" s="241" t="s">
        <v>201</v>
      </c>
      <c r="E1506" s="247" t="s">
        <v>20</v>
      </c>
      <c r="F1506" s="247">
        <v>2</v>
      </c>
      <c r="G1506" s="247">
        <v>2</v>
      </c>
      <c r="H1506" s="39">
        <v>422.6</v>
      </c>
      <c r="I1506" s="39">
        <v>48.6</v>
      </c>
      <c r="J1506" s="39">
        <v>373.8</v>
      </c>
      <c r="K1506" s="257">
        <f t="shared" si="441"/>
        <v>50000</v>
      </c>
      <c r="L1506" s="249">
        <v>0</v>
      </c>
      <c r="M1506" s="249">
        <v>0</v>
      </c>
      <c r="N1506" s="249">
        <v>0</v>
      </c>
      <c r="O1506" s="39">
        <f>'[1]Прод. прилож (2)'!$D$1668</f>
        <v>50000</v>
      </c>
      <c r="P1506" s="249">
        <f t="shared" si="442"/>
        <v>118.3151916706105</v>
      </c>
      <c r="Q1506" s="41">
        <v>9673</v>
      </c>
      <c r="R1506" s="57" t="s">
        <v>93</v>
      </c>
      <c r="S1506" s="17"/>
    </row>
    <row r="1507" spans="1:207" ht="30" customHeight="1" x14ac:dyDescent="0.25">
      <c r="A1507" s="337">
        <v>1081</v>
      </c>
      <c r="B1507" s="245" t="s">
        <v>829</v>
      </c>
      <c r="C1507" s="247">
        <v>1967</v>
      </c>
      <c r="D1507" s="241" t="s">
        <v>201</v>
      </c>
      <c r="E1507" s="247" t="s">
        <v>20</v>
      </c>
      <c r="F1507" s="247">
        <v>2</v>
      </c>
      <c r="G1507" s="247">
        <v>2</v>
      </c>
      <c r="H1507" s="39">
        <v>420.2</v>
      </c>
      <c r="I1507" s="39">
        <v>49.4</v>
      </c>
      <c r="J1507" s="39">
        <v>370.8</v>
      </c>
      <c r="K1507" s="257">
        <f t="shared" si="441"/>
        <v>50000</v>
      </c>
      <c r="L1507" s="249">
        <v>0</v>
      </c>
      <c r="M1507" s="249">
        <v>0</v>
      </c>
      <c r="N1507" s="249">
        <v>0</v>
      </c>
      <c r="O1507" s="39">
        <f>'[1]Прод. прилож (2)'!$D$1669</f>
        <v>50000</v>
      </c>
      <c r="P1507" s="249">
        <f t="shared" si="442"/>
        <v>118.99095668729177</v>
      </c>
      <c r="Q1507" s="41">
        <v>9673</v>
      </c>
      <c r="R1507" s="57" t="s">
        <v>93</v>
      </c>
      <c r="S1507" s="17"/>
    </row>
    <row r="1508" spans="1:207" ht="30" customHeight="1" x14ac:dyDescent="0.25">
      <c r="A1508" s="337">
        <v>1082</v>
      </c>
      <c r="B1508" s="245" t="s">
        <v>822</v>
      </c>
      <c r="C1508" s="247">
        <v>1965</v>
      </c>
      <c r="D1508" s="241" t="s">
        <v>201</v>
      </c>
      <c r="E1508" s="247" t="s">
        <v>20</v>
      </c>
      <c r="F1508" s="26">
        <v>2</v>
      </c>
      <c r="G1508" s="26">
        <v>2</v>
      </c>
      <c r="H1508" s="39">
        <v>497.4</v>
      </c>
      <c r="I1508" s="124">
        <v>48.8</v>
      </c>
      <c r="J1508" s="124">
        <v>377.7</v>
      </c>
      <c r="K1508" s="257">
        <f t="shared" si="441"/>
        <v>6422713.0099999998</v>
      </c>
      <c r="L1508" s="249">
        <v>0</v>
      </c>
      <c r="M1508" s="249">
        <v>0</v>
      </c>
      <c r="N1508" s="249">
        <v>0</v>
      </c>
      <c r="O1508" s="39">
        <f>'[1]Прод. прилож (2)'!$D$362</f>
        <v>6422713.0099999998</v>
      </c>
      <c r="P1508" s="249">
        <f t="shared" si="442"/>
        <v>12912.57139123442</v>
      </c>
      <c r="Q1508" s="41">
        <v>9673</v>
      </c>
      <c r="R1508" s="57" t="s">
        <v>91</v>
      </c>
    </row>
    <row r="1509" spans="1:207" ht="30" customHeight="1" x14ac:dyDescent="0.25">
      <c r="A1509" s="337">
        <v>1083</v>
      </c>
      <c r="B1509" s="245" t="s">
        <v>823</v>
      </c>
      <c r="C1509" s="247">
        <v>1982</v>
      </c>
      <c r="D1509" s="241" t="s">
        <v>201</v>
      </c>
      <c r="E1509" s="247" t="s">
        <v>22</v>
      </c>
      <c r="F1509" s="26">
        <v>3</v>
      </c>
      <c r="G1509" s="26">
        <v>2</v>
      </c>
      <c r="H1509" s="39">
        <v>923.1</v>
      </c>
      <c r="I1509" s="124">
        <v>92.56</v>
      </c>
      <c r="J1509" s="124">
        <v>830.5</v>
      </c>
      <c r="K1509" s="257">
        <f t="shared" si="441"/>
        <v>1924035.64</v>
      </c>
      <c r="L1509" s="249">
        <v>0</v>
      </c>
      <c r="M1509" s="249">
        <v>0</v>
      </c>
      <c r="N1509" s="249">
        <v>0</v>
      </c>
      <c r="O1509" s="39">
        <f>'[1]Прод. прилож (2)'!$D$363</f>
        <v>1924035.64</v>
      </c>
      <c r="P1509" s="249">
        <f t="shared" si="442"/>
        <v>2084.3198353374496</v>
      </c>
      <c r="Q1509" s="41">
        <v>9673</v>
      </c>
      <c r="R1509" s="57" t="s">
        <v>91</v>
      </c>
    </row>
    <row r="1510" spans="1:207" ht="30" customHeight="1" x14ac:dyDescent="0.25">
      <c r="A1510" s="337">
        <v>1084</v>
      </c>
      <c r="B1510" s="245" t="s">
        <v>824</v>
      </c>
      <c r="C1510" s="247">
        <v>1966</v>
      </c>
      <c r="D1510" s="241" t="s">
        <v>201</v>
      </c>
      <c r="E1510" s="247" t="s">
        <v>20</v>
      </c>
      <c r="F1510" s="26">
        <v>2</v>
      </c>
      <c r="G1510" s="26">
        <v>2</v>
      </c>
      <c r="H1510" s="39">
        <v>497.4</v>
      </c>
      <c r="I1510" s="124">
        <v>48.8</v>
      </c>
      <c r="J1510" s="124">
        <v>377.7</v>
      </c>
      <c r="K1510" s="257">
        <f t="shared" si="441"/>
        <v>6321162.8699999992</v>
      </c>
      <c r="L1510" s="249">
        <v>0</v>
      </c>
      <c r="M1510" s="249">
        <v>0</v>
      </c>
      <c r="N1510" s="249">
        <v>0</v>
      </c>
      <c r="O1510" s="39">
        <f>'[1]Прод. прилож (2)'!$D$364</f>
        <v>6321162.8699999992</v>
      </c>
      <c r="P1510" s="249">
        <f t="shared" si="442"/>
        <v>12708.409469240047</v>
      </c>
      <c r="Q1510" s="41">
        <v>9673</v>
      </c>
      <c r="R1510" s="57" t="s">
        <v>91</v>
      </c>
    </row>
    <row r="1511" spans="1:207" s="118" customFormat="1" ht="30" customHeight="1" x14ac:dyDescent="0.25">
      <c r="A1511" s="372" t="s">
        <v>1552</v>
      </c>
      <c r="B1511" s="372"/>
      <c r="C1511" s="372"/>
      <c r="D1511" s="372"/>
      <c r="E1511" s="372"/>
      <c r="F1511" s="372"/>
      <c r="G1511" s="372"/>
      <c r="H1511" s="372"/>
      <c r="I1511" s="372"/>
      <c r="J1511" s="372"/>
      <c r="K1511" s="372"/>
      <c r="L1511" s="372"/>
      <c r="M1511" s="372"/>
      <c r="N1511" s="372"/>
      <c r="O1511" s="372"/>
      <c r="P1511" s="372"/>
      <c r="Q1511" s="372"/>
      <c r="R1511" s="372"/>
      <c r="S1511" s="46"/>
      <c r="T1511" s="15"/>
      <c r="U1511" s="15"/>
    </row>
    <row r="1512" spans="1:207" s="118" customFormat="1" ht="30" customHeight="1" x14ac:dyDescent="0.25">
      <c r="A1512" s="373" t="s">
        <v>888</v>
      </c>
      <c r="B1512" s="373"/>
      <c r="C1512" s="232" t="s">
        <v>21</v>
      </c>
      <c r="D1512" s="232" t="s">
        <v>21</v>
      </c>
      <c r="E1512" s="232" t="s">
        <v>21</v>
      </c>
      <c r="F1512" s="73" t="s">
        <v>21</v>
      </c>
      <c r="G1512" s="73" t="s">
        <v>21</v>
      </c>
      <c r="H1512" s="74">
        <f>SUM(H1513)</f>
        <v>427</v>
      </c>
      <c r="I1512" s="74">
        <f t="shared" ref="I1512:O1512" si="443">SUM(I1513)</f>
        <v>0</v>
      </c>
      <c r="J1512" s="74">
        <f t="shared" si="443"/>
        <v>377</v>
      </c>
      <c r="K1512" s="74">
        <f t="shared" si="443"/>
        <v>1514842.56</v>
      </c>
      <c r="L1512" s="74">
        <f t="shared" si="443"/>
        <v>0</v>
      </c>
      <c r="M1512" s="74">
        <f t="shared" si="443"/>
        <v>0</v>
      </c>
      <c r="N1512" s="74">
        <f t="shared" si="443"/>
        <v>0</v>
      </c>
      <c r="O1512" s="74">
        <f t="shared" si="443"/>
        <v>1514842.56</v>
      </c>
      <c r="P1512" s="74">
        <f>K1512/H1512</f>
        <v>3547.6406557377049</v>
      </c>
      <c r="Q1512" s="75" t="s">
        <v>21</v>
      </c>
      <c r="R1512" s="76" t="s">
        <v>21</v>
      </c>
      <c r="S1512" s="46"/>
      <c r="T1512" s="15"/>
      <c r="U1512" s="15"/>
    </row>
    <row r="1513" spans="1:207" s="118" customFormat="1" ht="30" customHeight="1" x14ac:dyDescent="0.25">
      <c r="A1513" s="171">
        <v>1085</v>
      </c>
      <c r="B1513" s="245" t="s">
        <v>889</v>
      </c>
      <c r="C1513" s="247">
        <v>1964</v>
      </c>
      <c r="D1513" s="241" t="s">
        <v>201</v>
      </c>
      <c r="E1513" s="247" t="s">
        <v>20</v>
      </c>
      <c r="F1513" s="26">
        <v>2</v>
      </c>
      <c r="G1513" s="26">
        <v>2</v>
      </c>
      <c r="H1513" s="39">
        <v>427</v>
      </c>
      <c r="I1513" s="124">
        <v>0</v>
      </c>
      <c r="J1513" s="124">
        <v>377</v>
      </c>
      <c r="K1513" s="257">
        <f>SUM(L1513:O1513)</f>
        <v>1514842.56</v>
      </c>
      <c r="L1513" s="249">
        <v>0</v>
      </c>
      <c r="M1513" s="249">
        <v>0</v>
      </c>
      <c r="N1513" s="249">
        <v>0</v>
      </c>
      <c r="O1513" s="39">
        <f>'[1]Прод. прилож (2)'!$D$1012</f>
        <v>1514842.56</v>
      </c>
      <c r="P1513" s="249">
        <f>K1513/H1513</f>
        <v>3547.6406557377049</v>
      </c>
      <c r="Q1513" s="41">
        <v>9673</v>
      </c>
      <c r="R1513" s="57" t="s">
        <v>92</v>
      </c>
      <c r="S1513" s="46"/>
      <c r="T1513" s="15"/>
      <c r="U1513" s="15"/>
    </row>
    <row r="1514" spans="1:207" ht="30" customHeight="1" x14ac:dyDescent="0.25">
      <c r="A1514" s="372" t="s">
        <v>1553</v>
      </c>
      <c r="B1514" s="372"/>
      <c r="C1514" s="372"/>
      <c r="D1514" s="372"/>
      <c r="E1514" s="372"/>
      <c r="F1514" s="372"/>
      <c r="G1514" s="372"/>
      <c r="H1514" s="372"/>
      <c r="I1514" s="372"/>
      <c r="J1514" s="372"/>
      <c r="K1514" s="372"/>
      <c r="L1514" s="372"/>
      <c r="M1514" s="372"/>
      <c r="N1514" s="372"/>
      <c r="O1514" s="372"/>
      <c r="P1514" s="372"/>
      <c r="Q1514" s="372"/>
      <c r="R1514" s="372"/>
      <c r="S1514" s="14"/>
    </row>
    <row r="1515" spans="1:207" ht="30" customHeight="1" x14ac:dyDescent="0.25">
      <c r="A1515" s="373" t="s">
        <v>56</v>
      </c>
      <c r="B1515" s="373"/>
      <c r="C1515" s="232" t="s">
        <v>21</v>
      </c>
      <c r="D1515" s="232" t="s">
        <v>21</v>
      </c>
      <c r="E1515" s="232" t="s">
        <v>21</v>
      </c>
      <c r="F1515" s="73" t="s">
        <v>21</v>
      </c>
      <c r="G1515" s="73" t="s">
        <v>21</v>
      </c>
      <c r="H1515" s="74">
        <f>SUM(H1516:H1526)</f>
        <v>4487.3999999999996</v>
      </c>
      <c r="I1515" s="74">
        <f t="shared" ref="I1515:N1515" si="444">SUM(I1516:I1526)</f>
        <v>757</v>
      </c>
      <c r="J1515" s="74">
        <f t="shared" si="444"/>
        <v>3386.2999999999997</v>
      </c>
      <c r="K1515" s="74">
        <f t="shared" si="444"/>
        <v>21759204.77</v>
      </c>
      <c r="L1515" s="74">
        <f t="shared" si="444"/>
        <v>0</v>
      </c>
      <c r="M1515" s="74">
        <f t="shared" si="444"/>
        <v>0</v>
      </c>
      <c r="N1515" s="74">
        <f t="shared" si="444"/>
        <v>0</v>
      </c>
      <c r="O1515" s="74">
        <f>SUM(O1516:O1526)</f>
        <v>21759204.77</v>
      </c>
      <c r="P1515" s="29">
        <f t="shared" ref="P1515" si="445">K1515/H1515</f>
        <v>4848.9559143379247</v>
      </c>
      <c r="Q1515" s="75" t="s">
        <v>21</v>
      </c>
      <c r="R1515" s="76" t="s">
        <v>21</v>
      </c>
      <c r="S1515" s="14"/>
    </row>
    <row r="1516" spans="1:207" s="88" customFormat="1" ht="30" customHeight="1" x14ac:dyDescent="0.25">
      <c r="A1516" s="383">
        <v>1086</v>
      </c>
      <c r="B1516" s="370" t="s">
        <v>839</v>
      </c>
      <c r="C1516" s="378">
        <v>1960</v>
      </c>
      <c r="D1516" s="374" t="s">
        <v>201</v>
      </c>
      <c r="E1516" s="378" t="s">
        <v>20</v>
      </c>
      <c r="F1516" s="413">
        <v>2</v>
      </c>
      <c r="G1516" s="413">
        <v>2</v>
      </c>
      <c r="H1516" s="415">
        <v>406.2</v>
      </c>
      <c r="I1516" s="417">
        <v>0</v>
      </c>
      <c r="J1516" s="417">
        <v>278.10000000000002</v>
      </c>
      <c r="K1516" s="44">
        <f t="shared" ref="K1516:K1526" si="446">SUM(L1516:O1516)</f>
        <v>22715.35</v>
      </c>
      <c r="L1516" s="233">
        <v>0</v>
      </c>
      <c r="M1516" s="233">
        <v>0</v>
      </c>
      <c r="N1516" s="233">
        <v>0</v>
      </c>
      <c r="O1516" s="39">
        <f>'[1]Прод. прилож (2)'!$D$1014</f>
        <v>22715.35</v>
      </c>
      <c r="P1516" s="233">
        <f>K1516/H1516</f>
        <v>55.921590349581486</v>
      </c>
      <c r="Q1516" s="39">
        <v>9673</v>
      </c>
      <c r="R1516" s="57" t="s">
        <v>92</v>
      </c>
      <c r="S1516" s="15"/>
      <c r="T1516" s="15"/>
      <c r="U1516" s="15"/>
      <c r="V1516" s="15"/>
      <c r="W1516" s="15"/>
      <c r="X1516" s="15"/>
      <c r="Y1516" s="15"/>
      <c r="Z1516" s="15"/>
      <c r="AA1516" s="15"/>
      <c r="AB1516" s="15"/>
      <c r="AC1516" s="15"/>
      <c r="AD1516" s="15"/>
      <c r="AE1516" s="15"/>
      <c r="AF1516" s="15"/>
      <c r="AG1516" s="15"/>
      <c r="AH1516" s="15"/>
      <c r="AI1516" s="15"/>
      <c r="AJ1516" s="15"/>
      <c r="AK1516" s="15"/>
      <c r="AL1516" s="15"/>
      <c r="AM1516" s="15"/>
      <c r="AN1516" s="15"/>
      <c r="AO1516" s="15"/>
      <c r="AP1516" s="15"/>
      <c r="AQ1516" s="15"/>
      <c r="AR1516" s="15"/>
      <c r="AS1516" s="15"/>
      <c r="AT1516" s="15"/>
      <c r="AU1516" s="15"/>
      <c r="AV1516" s="15"/>
      <c r="AW1516" s="15"/>
      <c r="AX1516" s="15"/>
      <c r="AY1516" s="15"/>
      <c r="AZ1516" s="15"/>
      <c r="BA1516" s="15"/>
      <c r="BB1516" s="15"/>
      <c r="BC1516" s="15"/>
      <c r="BD1516" s="15"/>
      <c r="BE1516" s="15"/>
      <c r="BF1516" s="15"/>
      <c r="BG1516" s="15"/>
      <c r="BH1516" s="15"/>
      <c r="BI1516" s="15"/>
      <c r="BJ1516" s="15"/>
      <c r="BK1516" s="15"/>
      <c r="BL1516" s="15"/>
      <c r="BM1516" s="15"/>
      <c r="BN1516" s="15"/>
      <c r="BO1516" s="15"/>
      <c r="BP1516" s="15"/>
      <c r="BQ1516" s="15"/>
      <c r="BR1516" s="15"/>
      <c r="BS1516" s="15"/>
      <c r="BT1516" s="15"/>
      <c r="BU1516" s="15"/>
      <c r="BV1516" s="15"/>
      <c r="BW1516" s="15"/>
      <c r="BX1516" s="15"/>
      <c r="BY1516" s="15"/>
      <c r="BZ1516" s="15"/>
      <c r="CA1516" s="15"/>
      <c r="CB1516" s="15"/>
      <c r="CC1516" s="15"/>
      <c r="CD1516" s="15"/>
      <c r="CE1516" s="15"/>
      <c r="CF1516" s="15"/>
      <c r="CG1516" s="15"/>
      <c r="CH1516" s="15"/>
      <c r="CI1516" s="15"/>
      <c r="CJ1516" s="15"/>
      <c r="CK1516" s="15"/>
      <c r="CL1516" s="15"/>
      <c r="CM1516" s="15"/>
      <c r="CN1516" s="15"/>
      <c r="CO1516" s="15"/>
      <c r="CP1516" s="15"/>
      <c r="CQ1516" s="15"/>
      <c r="CR1516" s="15"/>
      <c r="CS1516" s="15"/>
      <c r="CT1516" s="15"/>
      <c r="CU1516" s="15"/>
      <c r="CV1516" s="15"/>
      <c r="CW1516" s="15"/>
      <c r="CX1516" s="15"/>
      <c r="CY1516" s="15"/>
      <c r="CZ1516" s="15"/>
      <c r="DA1516" s="15"/>
      <c r="DB1516" s="15"/>
      <c r="DC1516" s="15"/>
      <c r="DD1516" s="15"/>
      <c r="DE1516" s="15"/>
      <c r="DF1516" s="15"/>
      <c r="DG1516" s="15"/>
      <c r="DH1516" s="15"/>
      <c r="DI1516" s="15"/>
      <c r="DJ1516" s="15"/>
      <c r="DK1516" s="15"/>
      <c r="DL1516" s="15"/>
      <c r="DM1516" s="15"/>
      <c r="DN1516" s="15"/>
      <c r="DO1516" s="15"/>
      <c r="DP1516" s="15"/>
      <c r="DQ1516" s="15"/>
      <c r="DR1516" s="15"/>
      <c r="DS1516" s="15"/>
      <c r="DT1516" s="15"/>
      <c r="DU1516" s="15"/>
      <c r="DV1516" s="15"/>
      <c r="DW1516" s="15"/>
      <c r="DX1516" s="15"/>
      <c r="DY1516" s="15"/>
      <c r="DZ1516" s="15"/>
      <c r="EA1516" s="15"/>
      <c r="EB1516" s="15"/>
      <c r="EC1516" s="15"/>
      <c r="ED1516" s="15"/>
      <c r="EE1516" s="15"/>
      <c r="EF1516" s="15"/>
      <c r="EG1516" s="15"/>
      <c r="EH1516" s="15"/>
      <c r="EI1516" s="15"/>
      <c r="EJ1516" s="15"/>
      <c r="EK1516" s="15"/>
      <c r="EL1516" s="15"/>
      <c r="EM1516" s="15"/>
      <c r="EN1516" s="15"/>
      <c r="EO1516" s="15"/>
      <c r="EP1516" s="15"/>
      <c r="EQ1516" s="15"/>
      <c r="ER1516" s="15"/>
      <c r="ES1516" s="15"/>
      <c r="ET1516" s="15"/>
      <c r="EU1516" s="15"/>
      <c r="EV1516" s="15"/>
      <c r="EW1516" s="15"/>
      <c r="EX1516" s="15"/>
      <c r="EY1516" s="15"/>
      <c r="EZ1516" s="15"/>
      <c r="FA1516" s="15"/>
      <c r="FB1516" s="15"/>
      <c r="FC1516" s="15"/>
      <c r="FD1516" s="15"/>
      <c r="FE1516" s="15"/>
      <c r="FF1516" s="15"/>
      <c r="FG1516" s="15"/>
      <c r="FH1516" s="15"/>
      <c r="FI1516" s="15"/>
      <c r="FJ1516" s="15"/>
      <c r="FK1516" s="15"/>
      <c r="FL1516" s="15"/>
      <c r="FM1516" s="15"/>
      <c r="FN1516" s="15"/>
      <c r="FO1516" s="15"/>
      <c r="FP1516" s="15"/>
      <c r="FQ1516" s="15"/>
      <c r="FR1516" s="15"/>
      <c r="FS1516" s="15"/>
      <c r="FT1516" s="15"/>
      <c r="FU1516" s="15"/>
      <c r="FV1516" s="15"/>
      <c r="FW1516" s="15"/>
      <c r="FX1516" s="15"/>
      <c r="FY1516" s="15"/>
      <c r="FZ1516" s="15"/>
      <c r="GA1516" s="15"/>
      <c r="GB1516" s="15"/>
      <c r="GC1516" s="15"/>
      <c r="GD1516" s="15"/>
      <c r="GE1516" s="15"/>
      <c r="GF1516" s="15"/>
      <c r="GG1516" s="15"/>
      <c r="GH1516" s="15"/>
      <c r="GI1516" s="15"/>
      <c r="GJ1516" s="15"/>
      <c r="GK1516" s="15"/>
      <c r="GL1516" s="15"/>
      <c r="GM1516" s="15"/>
      <c r="GN1516" s="15"/>
      <c r="GO1516" s="15"/>
      <c r="GP1516" s="15"/>
      <c r="GQ1516" s="15"/>
      <c r="GR1516" s="15"/>
      <c r="GS1516" s="15"/>
      <c r="GT1516" s="15"/>
      <c r="GU1516" s="15"/>
      <c r="GV1516" s="15"/>
      <c r="GW1516" s="15"/>
      <c r="GX1516" s="15"/>
      <c r="GY1516" s="15"/>
    </row>
    <row r="1517" spans="1:207" s="88" customFormat="1" ht="30" customHeight="1" x14ac:dyDescent="0.25">
      <c r="A1517" s="384"/>
      <c r="B1517" s="371"/>
      <c r="C1517" s="379"/>
      <c r="D1517" s="375"/>
      <c r="E1517" s="379"/>
      <c r="F1517" s="414"/>
      <c r="G1517" s="414"/>
      <c r="H1517" s="416"/>
      <c r="I1517" s="418"/>
      <c r="J1517" s="418"/>
      <c r="K1517" s="44">
        <f t="shared" si="446"/>
        <v>3544075</v>
      </c>
      <c r="L1517" s="233">
        <v>0</v>
      </c>
      <c r="M1517" s="233">
        <v>0</v>
      </c>
      <c r="N1517" s="233">
        <v>0</v>
      </c>
      <c r="O1517" s="39">
        <f>'[1]Прод. прилож (2)'!$D$1671</f>
        <v>3544075</v>
      </c>
      <c r="P1517" s="233">
        <f>K1517/H1516</f>
        <v>8724.9507631708511</v>
      </c>
      <c r="Q1517" s="41">
        <v>9673</v>
      </c>
      <c r="R1517" s="57" t="s">
        <v>93</v>
      </c>
      <c r="S1517" s="46"/>
      <c r="T1517" s="15"/>
      <c r="U1517" s="15"/>
      <c r="V1517" s="15"/>
      <c r="W1517" s="15"/>
      <c r="X1517" s="15"/>
      <c r="Y1517" s="15"/>
      <c r="Z1517" s="15"/>
      <c r="AA1517" s="15"/>
      <c r="AB1517" s="15"/>
      <c r="AC1517" s="15"/>
      <c r="AD1517" s="15"/>
      <c r="AE1517" s="15"/>
      <c r="AF1517" s="15"/>
      <c r="AG1517" s="15"/>
      <c r="AH1517" s="15"/>
      <c r="AI1517" s="15"/>
      <c r="AJ1517" s="15"/>
      <c r="AK1517" s="15"/>
      <c r="AL1517" s="15"/>
      <c r="AM1517" s="15"/>
      <c r="AN1517" s="15"/>
      <c r="AO1517" s="15"/>
      <c r="AP1517" s="15"/>
      <c r="AQ1517" s="15"/>
      <c r="AR1517" s="15"/>
      <c r="AS1517" s="15"/>
      <c r="AT1517" s="15"/>
      <c r="AU1517" s="15"/>
      <c r="AV1517" s="15"/>
      <c r="AW1517" s="15"/>
      <c r="AX1517" s="15"/>
      <c r="AY1517" s="15"/>
      <c r="AZ1517" s="15"/>
      <c r="BA1517" s="15"/>
      <c r="BB1517" s="15"/>
      <c r="BC1517" s="15"/>
      <c r="BD1517" s="15"/>
      <c r="BE1517" s="15"/>
      <c r="BF1517" s="15"/>
      <c r="BG1517" s="15"/>
      <c r="BH1517" s="15"/>
      <c r="BI1517" s="15"/>
      <c r="BJ1517" s="15"/>
      <c r="BK1517" s="15"/>
      <c r="BL1517" s="15"/>
      <c r="BM1517" s="15"/>
      <c r="BN1517" s="15"/>
      <c r="BO1517" s="15"/>
      <c r="BP1517" s="15"/>
      <c r="BQ1517" s="15"/>
      <c r="BR1517" s="15"/>
      <c r="BS1517" s="15"/>
      <c r="BT1517" s="15"/>
      <c r="BU1517" s="15"/>
      <c r="BV1517" s="15"/>
      <c r="BW1517" s="15"/>
      <c r="BX1517" s="15"/>
      <c r="BY1517" s="15"/>
      <c r="BZ1517" s="15"/>
      <c r="CA1517" s="15"/>
      <c r="CB1517" s="15"/>
      <c r="CC1517" s="15"/>
      <c r="CD1517" s="15"/>
      <c r="CE1517" s="15"/>
      <c r="CF1517" s="15"/>
      <c r="CG1517" s="15"/>
      <c r="CH1517" s="15"/>
      <c r="CI1517" s="15"/>
      <c r="CJ1517" s="15"/>
      <c r="CK1517" s="15"/>
      <c r="CL1517" s="15"/>
      <c r="CM1517" s="15"/>
      <c r="CN1517" s="15"/>
      <c r="CO1517" s="15"/>
      <c r="CP1517" s="15"/>
      <c r="CQ1517" s="15"/>
      <c r="CR1517" s="15"/>
      <c r="CS1517" s="15"/>
      <c r="CT1517" s="15"/>
      <c r="CU1517" s="15"/>
      <c r="CV1517" s="15"/>
      <c r="CW1517" s="15"/>
      <c r="CX1517" s="15"/>
      <c r="CY1517" s="15"/>
      <c r="CZ1517" s="15"/>
      <c r="DA1517" s="15"/>
      <c r="DB1517" s="15"/>
      <c r="DC1517" s="15"/>
      <c r="DD1517" s="15"/>
      <c r="DE1517" s="15"/>
      <c r="DF1517" s="15"/>
      <c r="DG1517" s="15"/>
      <c r="DH1517" s="15"/>
      <c r="DI1517" s="15"/>
      <c r="DJ1517" s="15"/>
      <c r="DK1517" s="15"/>
      <c r="DL1517" s="15"/>
      <c r="DM1517" s="15"/>
      <c r="DN1517" s="15"/>
      <c r="DO1517" s="15"/>
      <c r="DP1517" s="15"/>
      <c r="DQ1517" s="15"/>
      <c r="DR1517" s="15"/>
      <c r="DS1517" s="15"/>
      <c r="DT1517" s="15"/>
      <c r="DU1517" s="15"/>
      <c r="DV1517" s="15"/>
      <c r="DW1517" s="15"/>
      <c r="DX1517" s="15"/>
      <c r="DY1517" s="15"/>
      <c r="DZ1517" s="15"/>
      <c r="EA1517" s="15"/>
      <c r="EB1517" s="15"/>
      <c r="EC1517" s="15"/>
      <c r="ED1517" s="15"/>
      <c r="EE1517" s="15"/>
      <c r="EF1517" s="15"/>
      <c r="EG1517" s="15"/>
      <c r="EH1517" s="15"/>
      <c r="EI1517" s="15"/>
      <c r="EJ1517" s="15"/>
      <c r="EK1517" s="15"/>
      <c r="EL1517" s="15"/>
      <c r="EM1517" s="15"/>
      <c r="EN1517" s="15"/>
      <c r="EO1517" s="15"/>
      <c r="EP1517" s="15"/>
      <c r="EQ1517" s="15"/>
      <c r="ER1517" s="15"/>
      <c r="ES1517" s="15"/>
      <c r="ET1517" s="15"/>
      <c r="EU1517" s="15"/>
      <c r="EV1517" s="15"/>
      <c r="EW1517" s="15"/>
      <c r="EX1517" s="15"/>
      <c r="EY1517" s="15"/>
      <c r="EZ1517" s="15"/>
      <c r="FA1517" s="15"/>
      <c r="FB1517" s="15"/>
      <c r="FC1517" s="15"/>
      <c r="FD1517" s="15"/>
      <c r="FE1517" s="15"/>
      <c r="FF1517" s="15"/>
      <c r="FG1517" s="15"/>
      <c r="FH1517" s="15"/>
      <c r="FI1517" s="15"/>
      <c r="FJ1517" s="15"/>
      <c r="FK1517" s="15"/>
      <c r="FL1517" s="15"/>
      <c r="FM1517" s="15"/>
      <c r="FN1517" s="15"/>
      <c r="FO1517" s="15"/>
      <c r="FP1517" s="15"/>
      <c r="FQ1517" s="15"/>
      <c r="FR1517" s="15"/>
      <c r="FS1517" s="15"/>
      <c r="FT1517" s="15"/>
      <c r="FU1517" s="15"/>
      <c r="FV1517" s="15"/>
      <c r="FW1517" s="15"/>
      <c r="FX1517" s="15"/>
      <c r="FY1517" s="15"/>
      <c r="FZ1517" s="15"/>
      <c r="GA1517" s="15"/>
      <c r="GB1517" s="15"/>
      <c r="GC1517" s="15"/>
      <c r="GD1517" s="15"/>
      <c r="GE1517" s="15"/>
      <c r="GF1517" s="15"/>
      <c r="GG1517" s="15"/>
      <c r="GH1517" s="15"/>
      <c r="GI1517" s="15"/>
      <c r="GJ1517" s="15"/>
      <c r="GK1517" s="15"/>
      <c r="GL1517" s="15"/>
      <c r="GM1517" s="15"/>
      <c r="GN1517" s="15"/>
      <c r="GO1517" s="15"/>
      <c r="GP1517" s="15"/>
      <c r="GQ1517" s="15"/>
      <c r="GR1517" s="15"/>
      <c r="GS1517" s="15"/>
      <c r="GT1517" s="15"/>
      <c r="GU1517" s="15"/>
      <c r="GV1517" s="15"/>
      <c r="GW1517" s="15"/>
      <c r="GX1517" s="15"/>
      <c r="GY1517" s="15"/>
    </row>
    <row r="1518" spans="1:207" s="118" customFormat="1" ht="30" customHeight="1" x14ac:dyDescent="0.25">
      <c r="A1518" s="171">
        <v>1087</v>
      </c>
      <c r="B1518" s="245" t="s">
        <v>836</v>
      </c>
      <c r="C1518" s="247">
        <v>1966</v>
      </c>
      <c r="D1518" s="241" t="s">
        <v>201</v>
      </c>
      <c r="E1518" s="247" t="s">
        <v>20</v>
      </c>
      <c r="F1518" s="247">
        <v>2</v>
      </c>
      <c r="G1518" s="247">
        <v>3</v>
      </c>
      <c r="H1518" s="39">
        <v>900</v>
      </c>
      <c r="I1518" s="39">
        <v>0</v>
      </c>
      <c r="J1518" s="39">
        <v>900</v>
      </c>
      <c r="K1518" s="44">
        <f t="shared" si="446"/>
        <v>3840900</v>
      </c>
      <c r="L1518" s="233">
        <v>0</v>
      </c>
      <c r="M1518" s="233">
        <v>0</v>
      </c>
      <c r="N1518" s="233">
        <v>0</v>
      </c>
      <c r="O1518" s="39">
        <f>'[1]Прод. прилож (2)'!$D$1672</f>
        <v>3840900</v>
      </c>
      <c r="P1518" s="233">
        <f t="shared" ref="P1518:P1526" si="447">K1518/H1518</f>
        <v>4267.666666666667</v>
      </c>
      <c r="Q1518" s="39">
        <v>9673</v>
      </c>
      <c r="R1518" s="57" t="s">
        <v>93</v>
      </c>
      <c r="S1518" s="46"/>
      <c r="T1518" s="1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F1518" s="15"/>
      <c r="AG1518" s="15"/>
      <c r="AH1518" s="15"/>
      <c r="AI1518" s="15"/>
      <c r="AJ1518" s="15"/>
      <c r="AK1518" s="15"/>
      <c r="AL1518" s="15"/>
      <c r="AM1518" s="15"/>
      <c r="AN1518" s="15"/>
      <c r="AO1518" s="15"/>
      <c r="AP1518" s="15"/>
      <c r="AQ1518" s="15"/>
      <c r="AR1518" s="15"/>
      <c r="AS1518" s="15"/>
      <c r="AT1518" s="15"/>
      <c r="AU1518" s="15"/>
      <c r="AV1518" s="15"/>
      <c r="AW1518" s="15"/>
      <c r="AX1518" s="15"/>
      <c r="AY1518" s="15"/>
      <c r="AZ1518" s="15"/>
      <c r="BA1518" s="15"/>
      <c r="BB1518" s="15"/>
      <c r="BC1518" s="15"/>
      <c r="BD1518" s="15"/>
      <c r="BE1518" s="15"/>
      <c r="BF1518" s="15"/>
      <c r="BG1518" s="15"/>
      <c r="BH1518" s="15"/>
      <c r="BI1518" s="15"/>
      <c r="BJ1518" s="15"/>
      <c r="BK1518" s="15"/>
      <c r="BL1518" s="15"/>
      <c r="BM1518" s="15"/>
      <c r="BN1518" s="15"/>
      <c r="BO1518" s="15"/>
      <c r="BP1518" s="15"/>
      <c r="BQ1518" s="15"/>
      <c r="BR1518" s="15"/>
      <c r="BS1518" s="15"/>
      <c r="BT1518" s="15"/>
      <c r="BU1518" s="15"/>
      <c r="BV1518" s="15"/>
      <c r="BW1518" s="15"/>
      <c r="BX1518" s="15"/>
      <c r="BY1518" s="15"/>
      <c r="BZ1518" s="15"/>
      <c r="CA1518" s="15"/>
      <c r="CB1518" s="15"/>
      <c r="CC1518" s="15"/>
      <c r="CD1518" s="15"/>
      <c r="CE1518" s="15"/>
      <c r="CF1518" s="15"/>
      <c r="CG1518" s="15"/>
      <c r="CH1518" s="15"/>
      <c r="CI1518" s="15"/>
      <c r="CJ1518" s="15"/>
      <c r="CK1518" s="15"/>
      <c r="CL1518" s="15"/>
      <c r="CM1518" s="15"/>
      <c r="CN1518" s="15"/>
      <c r="CO1518" s="15"/>
      <c r="CP1518" s="15"/>
      <c r="CQ1518" s="15"/>
      <c r="CR1518" s="15"/>
      <c r="CS1518" s="15"/>
      <c r="CT1518" s="15"/>
      <c r="CU1518" s="15"/>
      <c r="CV1518" s="15"/>
      <c r="CW1518" s="15"/>
      <c r="CX1518" s="15"/>
      <c r="CY1518" s="15"/>
      <c r="CZ1518" s="15"/>
      <c r="DA1518" s="15"/>
      <c r="DB1518" s="15"/>
      <c r="DC1518" s="15"/>
      <c r="DD1518" s="15"/>
      <c r="DE1518" s="15"/>
      <c r="DF1518" s="15"/>
      <c r="DG1518" s="15"/>
      <c r="DH1518" s="15"/>
      <c r="DI1518" s="15"/>
      <c r="DJ1518" s="15"/>
      <c r="DK1518" s="15"/>
      <c r="DL1518" s="15"/>
      <c r="DM1518" s="15"/>
      <c r="DN1518" s="15"/>
      <c r="DO1518" s="15"/>
      <c r="DP1518" s="15"/>
      <c r="DQ1518" s="15"/>
      <c r="DR1518" s="15"/>
      <c r="DS1518" s="15"/>
      <c r="DT1518" s="15"/>
      <c r="DU1518" s="15"/>
      <c r="DV1518" s="15"/>
      <c r="DW1518" s="15"/>
      <c r="DX1518" s="15"/>
      <c r="DY1518" s="15"/>
      <c r="DZ1518" s="15"/>
      <c r="EA1518" s="15"/>
      <c r="EB1518" s="15"/>
      <c r="EC1518" s="15"/>
      <c r="ED1518" s="15"/>
      <c r="EE1518" s="15"/>
      <c r="EF1518" s="15"/>
      <c r="EG1518" s="15"/>
      <c r="EH1518" s="15"/>
      <c r="EI1518" s="15"/>
      <c r="EJ1518" s="15"/>
      <c r="EK1518" s="15"/>
      <c r="EL1518" s="15"/>
      <c r="EM1518" s="15"/>
      <c r="EN1518" s="15"/>
      <c r="EO1518" s="15"/>
      <c r="EP1518" s="15"/>
      <c r="EQ1518" s="15"/>
      <c r="ER1518" s="15"/>
      <c r="ES1518" s="15"/>
      <c r="ET1518" s="15"/>
      <c r="EU1518" s="15"/>
      <c r="EV1518" s="15"/>
      <c r="EW1518" s="15"/>
      <c r="EX1518" s="15"/>
      <c r="EY1518" s="15"/>
      <c r="EZ1518" s="15"/>
      <c r="FA1518" s="15"/>
      <c r="FB1518" s="15"/>
      <c r="FC1518" s="15"/>
      <c r="FD1518" s="15"/>
      <c r="FE1518" s="15"/>
      <c r="FF1518" s="15"/>
      <c r="FG1518" s="15"/>
      <c r="FH1518" s="15"/>
      <c r="FI1518" s="15"/>
      <c r="FJ1518" s="15"/>
      <c r="FK1518" s="15"/>
      <c r="FL1518" s="15"/>
      <c r="FM1518" s="15"/>
      <c r="FN1518" s="15"/>
      <c r="FO1518" s="15"/>
      <c r="FP1518" s="15"/>
      <c r="FQ1518" s="15"/>
      <c r="FR1518" s="15"/>
      <c r="FS1518" s="15"/>
      <c r="FT1518" s="15"/>
      <c r="FU1518" s="15"/>
      <c r="FV1518" s="15"/>
      <c r="FW1518" s="15"/>
      <c r="FX1518" s="15"/>
      <c r="FY1518" s="15"/>
      <c r="FZ1518" s="15"/>
      <c r="GA1518" s="15"/>
      <c r="GB1518" s="15"/>
      <c r="GC1518" s="15"/>
      <c r="GD1518" s="15"/>
      <c r="GE1518" s="15"/>
      <c r="GF1518" s="15"/>
      <c r="GG1518" s="15"/>
      <c r="GH1518" s="15"/>
      <c r="GI1518" s="15"/>
      <c r="GJ1518" s="15"/>
      <c r="GK1518" s="15"/>
      <c r="GL1518" s="15"/>
      <c r="GM1518" s="15"/>
      <c r="GN1518" s="15"/>
      <c r="GO1518" s="15"/>
      <c r="GP1518" s="15"/>
      <c r="GQ1518" s="15"/>
      <c r="GR1518" s="15"/>
      <c r="GS1518" s="15"/>
      <c r="GT1518" s="15"/>
      <c r="GU1518" s="15"/>
      <c r="GV1518" s="15"/>
      <c r="GW1518" s="15"/>
      <c r="GX1518" s="15"/>
      <c r="GY1518" s="15"/>
    </row>
    <row r="1519" spans="1:207" s="118" customFormat="1" ht="30" customHeight="1" x14ac:dyDescent="0.25">
      <c r="A1519" s="171">
        <v>1088</v>
      </c>
      <c r="B1519" s="245" t="s">
        <v>837</v>
      </c>
      <c r="C1519" s="247">
        <v>1962</v>
      </c>
      <c r="D1519" s="241" t="s">
        <v>201</v>
      </c>
      <c r="E1519" s="247" t="s">
        <v>20</v>
      </c>
      <c r="F1519" s="247">
        <v>2</v>
      </c>
      <c r="G1519" s="247">
        <v>2</v>
      </c>
      <c r="H1519" s="39">
        <v>274.3</v>
      </c>
      <c r="I1519" s="39">
        <v>0</v>
      </c>
      <c r="J1519" s="39">
        <v>274.3</v>
      </c>
      <c r="K1519" s="44">
        <f t="shared" si="446"/>
        <v>1512577.5000000002</v>
      </c>
      <c r="L1519" s="233">
        <v>0</v>
      </c>
      <c r="M1519" s="233">
        <v>0</v>
      </c>
      <c r="N1519" s="233">
        <v>0</v>
      </c>
      <c r="O1519" s="39">
        <f>'[1]Прод. прилож (2)'!$D$1673</f>
        <v>1512577.5000000002</v>
      </c>
      <c r="P1519" s="233">
        <f t="shared" si="447"/>
        <v>5514.3182646737159</v>
      </c>
      <c r="Q1519" s="39">
        <v>9673</v>
      </c>
      <c r="R1519" s="57" t="s">
        <v>93</v>
      </c>
      <c r="S1519" s="46"/>
      <c r="T1519" s="15"/>
      <c r="U1519" s="15"/>
      <c r="V1519" s="15"/>
      <c r="W1519" s="15"/>
      <c r="X1519" s="15"/>
      <c r="Y1519" s="15"/>
      <c r="Z1519" s="15"/>
      <c r="AA1519" s="15"/>
      <c r="AB1519" s="15"/>
      <c r="AC1519" s="15"/>
      <c r="AD1519" s="15"/>
      <c r="AE1519" s="15"/>
      <c r="AF1519" s="15"/>
      <c r="AG1519" s="15"/>
      <c r="AH1519" s="15"/>
      <c r="AI1519" s="15"/>
      <c r="AJ1519" s="15"/>
      <c r="AK1519" s="15"/>
      <c r="AL1519" s="15"/>
      <c r="AM1519" s="15"/>
      <c r="AN1519" s="15"/>
      <c r="AO1519" s="15"/>
      <c r="AP1519" s="15"/>
      <c r="AQ1519" s="15"/>
      <c r="AR1519" s="15"/>
      <c r="AS1519" s="15"/>
      <c r="AT1519" s="15"/>
      <c r="AU1519" s="15"/>
      <c r="AV1519" s="15"/>
      <c r="AW1519" s="15"/>
      <c r="AX1519" s="15"/>
      <c r="AY1519" s="15"/>
      <c r="AZ1519" s="15"/>
      <c r="BA1519" s="15"/>
      <c r="BB1519" s="15"/>
      <c r="BC1519" s="15"/>
      <c r="BD1519" s="15"/>
      <c r="BE1519" s="15"/>
      <c r="BF1519" s="15"/>
      <c r="BG1519" s="15"/>
      <c r="BH1519" s="15"/>
      <c r="BI1519" s="15"/>
      <c r="BJ1519" s="15"/>
      <c r="BK1519" s="15"/>
      <c r="BL1519" s="15"/>
      <c r="BM1519" s="15"/>
      <c r="BN1519" s="15"/>
      <c r="BO1519" s="15"/>
      <c r="BP1519" s="15"/>
      <c r="BQ1519" s="15"/>
      <c r="BR1519" s="15"/>
      <c r="BS1519" s="15"/>
      <c r="BT1519" s="15"/>
      <c r="BU1519" s="15"/>
      <c r="BV1519" s="15"/>
      <c r="BW1519" s="15"/>
      <c r="BX1519" s="15"/>
      <c r="BY1519" s="15"/>
      <c r="BZ1519" s="15"/>
      <c r="CA1519" s="15"/>
      <c r="CB1519" s="15"/>
      <c r="CC1519" s="15"/>
      <c r="CD1519" s="15"/>
      <c r="CE1519" s="15"/>
      <c r="CF1519" s="15"/>
      <c r="CG1519" s="15"/>
      <c r="CH1519" s="15"/>
      <c r="CI1519" s="15"/>
      <c r="CJ1519" s="15"/>
      <c r="CK1519" s="15"/>
      <c r="CL1519" s="15"/>
      <c r="CM1519" s="15"/>
      <c r="CN1519" s="15"/>
      <c r="CO1519" s="15"/>
      <c r="CP1519" s="15"/>
      <c r="CQ1519" s="15"/>
      <c r="CR1519" s="15"/>
      <c r="CS1519" s="15"/>
      <c r="CT1519" s="15"/>
      <c r="CU1519" s="15"/>
      <c r="CV1519" s="15"/>
      <c r="CW1519" s="15"/>
      <c r="CX1519" s="15"/>
      <c r="CY1519" s="15"/>
      <c r="CZ1519" s="15"/>
      <c r="DA1519" s="15"/>
      <c r="DB1519" s="15"/>
      <c r="DC1519" s="15"/>
      <c r="DD1519" s="15"/>
      <c r="DE1519" s="15"/>
      <c r="DF1519" s="15"/>
      <c r="DG1519" s="15"/>
      <c r="DH1519" s="15"/>
      <c r="DI1519" s="15"/>
      <c r="DJ1519" s="15"/>
      <c r="DK1519" s="15"/>
      <c r="DL1519" s="15"/>
      <c r="DM1519" s="15"/>
      <c r="DN1519" s="15"/>
      <c r="DO1519" s="15"/>
      <c r="DP1519" s="15"/>
      <c r="DQ1519" s="15"/>
      <c r="DR1519" s="15"/>
      <c r="DS1519" s="15"/>
      <c r="DT1519" s="15"/>
      <c r="DU1519" s="15"/>
      <c r="DV1519" s="15"/>
      <c r="DW1519" s="15"/>
      <c r="DX1519" s="15"/>
      <c r="DY1519" s="15"/>
      <c r="DZ1519" s="15"/>
      <c r="EA1519" s="15"/>
      <c r="EB1519" s="15"/>
      <c r="EC1519" s="15"/>
      <c r="ED1519" s="15"/>
      <c r="EE1519" s="15"/>
      <c r="EF1519" s="15"/>
      <c r="EG1519" s="15"/>
      <c r="EH1519" s="15"/>
      <c r="EI1519" s="15"/>
      <c r="EJ1519" s="15"/>
      <c r="EK1519" s="15"/>
      <c r="EL1519" s="15"/>
      <c r="EM1519" s="15"/>
      <c r="EN1519" s="15"/>
      <c r="EO1519" s="15"/>
      <c r="EP1519" s="15"/>
      <c r="EQ1519" s="15"/>
      <c r="ER1519" s="15"/>
      <c r="ES1519" s="15"/>
      <c r="ET1519" s="15"/>
      <c r="EU1519" s="15"/>
      <c r="EV1519" s="15"/>
      <c r="EW1519" s="15"/>
      <c r="EX1519" s="15"/>
      <c r="EY1519" s="15"/>
      <c r="EZ1519" s="15"/>
      <c r="FA1519" s="15"/>
      <c r="FB1519" s="15"/>
      <c r="FC1519" s="15"/>
      <c r="FD1519" s="15"/>
      <c r="FE1519" s="15"/>
      <c r="FF1519" s="15"/>
      <c r="FG1519" s="15"/>
      <c r="FH1519" s="15"/>
      <c r="FI1519" s="15"/>
      <c r="FJ1519" s="15"/>
      <c r="FK1519" s="15"/>
      <c r="FL1519" s="15"/>
      <c r="FM1519" s="15"/>
      <c r="FN1519" s="15"/>
      <c r="FO1519" s="15"/>
      <c r="FP1519" s="15"/>
      <c r="FQ1519" s="15"/>
      <c r="FR1519" s="15"/>
      <c r="FS1519" s="15"/>
      <c r="FT1519" s="15"/>
      <c r="FU1519" s="15"/>
      <c r="FV1519" s="15"/>
      <c r="FW1519" s="15"/>
      <c r="FX1519" s="15"/>
      <c r="FY1519" s="15"/>
      <c r="FZ1519" s="15"/>
      <c r="GA1519" s="15"/>
      <c r="GB1519" s="15"/>
      <c r="GC1519" s="15"/>
      <c r="GD1519" s="15"/>
      <c r="GE1519" s="15"/>
      <c r="GF1519" s="15"/>
      <c r="GG1519" s="15"/>
      <c r="GH1519" s="15"/>
      <c r="GI1519" s="15"/>
      <c r="GJ1519" s="15"/>
      <c r="GK1519" s="15"/>
      <c r="GL1519" s="15"/>
      <c r="GM1519" s="15"/>
      <c r="GN1519" s="15"/>
      <c r="GO1519" s="15"/>
      <c r="GP1519" s="15"/>
      <c r="GQ1519" s="15"/>
      <c r="GR1519" s="15"/>
      <c r="GS1519" s="15"/>
      <c r="GT1519" s="15"/>
      <c r="GU1519" s="15"/>
      <c r="GV1519" s="15"/>
      <c r="GW1519" s="15"/>
      <c r="GX1519" s="15"/>
      <c r="GY1519" s="15"/>
    </row>
    <row r="1520" spans="1:207" s="118" customFormat="1" ht="30" customHeight="1" x14ac:dyDescent="0.25">
      <c r="A1520" s="337">
        <v>1089</v>
      </c>
      <c r="B1520" s="245" t="s">
        <v>838</v>
      </c>
      <c r="C1520" s="247">
        <v>1961</v>
      </c>
      <c r="D1520" s="241" t="s">
        <v>201</v>
      </c>
      <c r="E1520" s="247" t="s">
        <v>20</v>
      </c>
      <c r="F1520" s="247">
        <v>2</v>
      </c>
      <c r="G1520" s="247">
        <v>2</v>
      </c>
      <c r="H1520" s="39">
        <v>379.9</v>
      </c>
      <c r="I1520" s="39">
        <v>0</v>
      </c>
      <c r="J1520" s="39">
        <v>379.9</v>
      </c>
      <c r="K1520" s="44">
        <f t="shared" si="446"/>
        <v>1927057.4999999998</v>
      </c>
      <c r="L1520" s="233">
        <v>0</v>
      </c>
      <c r="M1520" s="233">
        <v>0</v>
      </c>
      <c r="N1520" s="233">
        <v>0</v>
      </c>
      <c r="O1520" s="39">
        <f>'[1]Прод. прилож (2)'!$D$1674</f>
        <v>1927057.4999999998</v>
      </c>
      <c r="P1520" s="233">
        <f t="shared" si="447"/>
        <v>5072.5388260068439</v>
      </c>
      <c r="Q1520" s="39">
        <v>9673</v>
      </c>
      <c r="R1520" s="57" t="s">
        <v>93</v>
      </c>
      <c r="S1520" s="46"/>
      <c r="T1520" s="15"/>
      <c r="U1520" s="15"/>
      <c r="V1520" s="15"/>
      <c r="W1520" s="15"/>
      <c r="X1520" s="15"/>
      <c r="Y1520" s="15"/>
      <c r="Z1520" s="15"/>
      <c r="AA1520" s="15"/>
      <c r="AB1520" s="15"/>
      <c r="AC1520" s="15"/>
      <c r="AD1520" s="15"/>
      <c r="AE1520" s="15"/>
      <c r="AF1520" s="15"/>
      <c r="AG1520" s="15"/>
      <c r="AH1520" s="15"/>
      <c r="AI1520" s="15"/>
      <c r="AJ1520" s="15"/>
      <c r="AK1520" s="15"/>
      <c r="AL1520" s="15"/>
      <c r="AM1520" s="15"/>
      <c r="AN1520" s="15"/>
      <c r="AO1520" s="15"/>
      <c r="AP1520" s="15"/>
      <c r="AQ1520" s="15"/>
      <c r="AR1520" s="15"/>
      <c r="AS1520" s="15"/>
      <c r="AT1520" s="15"/>
      <c r="AU1520" s="15"/>
      <c r="AV1520" s="15"/>
      <c r="AW1520" s="15"/>
      <c r="AX1520" s="15"/>
      <c r="AY1520" s="15"/>
      <c r="AZ1520" s="15"/>
      <c r="BA1520" s="15"/>
      <c r="BB1520" s="15"/>
      <c r="BC1520" s="15"/>
      <c r="BD1520" s="15"/>
      <c r="BE1520" s="15"/>
      <c r="BF1520" s="15"/>
      <c r="BG1520" s="15"/>
      <c r="BH1520" s="15"/>
      <c r="BI1520" s="15"/>
      <c r="BJ1520" s="15"/>
      <c r="BK1520" s="15"/>
      <c r="BL1520" s="15"/>
      <c r="BM1520" s="15"/>
      <c r="BN1520" s="15"/>
      <c r="BO1520" s="15"/>
      <c r="BP1520" s="15"/>
      <c r="BQ1520" s="15"/>
      <c r="BR1520" s="15"/>
      <c r="BS1520" s="15"/>
      <c r="BT1520" s="15"/>
      <c r="BU1520" s="15"/>
      <c r="BV1520" s="15"/>
      <c r="BW1520" s="15"/>
      <c r="BX1520" s="15"/>
      <c r="BY1520" s="15"/>
      <c r="BZ1520" s="15"/>
      <c r="CA1520" s="15"/>
      <c r="CB1520" s="15"/>
      <c r="CC1520" s="15"/>
      <c r="CD1520" s="15"/>
      <c r="CE1520" s="15"/>
      <c r="CF1520" s="15"/>
      <c r="CG1520" s="15"/>
      <c r="CH1520" s="15"/>
      <c r="CI1520" s="15"/>
      <c r="CJ1520" s="15"/>
      <c r="CK1520" s="15"/>
      <c r="CL1520" s="15"/>
      <c r="CM1520" s="15"/>
      <c r="CN1520" s="15"/>
      <c r="CO1520" s="15"/>
      <c r="CP1520" s="15"/>
      <c r="CQ1520" s="15"/>
      <c r="CR1520" s="15"/>
      <c r="CS1520" s="15"/>
      <c r="CT1520" s="15"/>
      <c r="CU1520" s="15"/>
      <c r="CV1520" s="15"/>
      <c r="CW1520" s="15"/>
      <c r="CX1520" s="15"/>
      <c r="CY1520" s="15"/>
      <c r="CZ1520" s="15"/>
      <c r="DA1520" s="15"/>
      <c r="DB1520" s="15"/>
      <c r="DC1520" s="15"/>
      <c r="DD1520" s="15"/>
      <c r="DE1520" s="15"/>
      <c r="DF1520" s="15"/>
      <c r="DG1520" s="15"/>
      <c r="DH1520" s="15"/>
      <c r="DI1520" s="15"/>
      <c r="DJ1520" s="15"/>
      <c r="DK1520" s="15"/>
      <c r="DL1520" s="15"/>
      <c r="DM1520" s="15"/>
      <c r="DN1520" s="15"/>
      <c r="DO1520" s="15"/>
      <c r="DP1520" s="15"/>
      <c r="DQ1520" s="15"/>
      <c r="DR1520" s="15"/>
      <c r="DS1520" s="15"/>
      <c r="DT1520" s="15"/>
      <c r="DU1520" s="15"/>
      <c r="DV1520" s="15"/>
      <c r="DW1520" s="15"/>
      <c r="DX1520" s="15"/>
      <c r="DY1520" s="15"/>
      <c r="DZ1520" s="15"/>
      <c r="EA1520" s="15"/>
      <c r="EB1520" s="15"/>
      <c r="EC1520" s="15"/>
      <c r="ED1520" s="15"/>
      <c r="EE1520" s="15"/>
      <c r="EF1520" s="15"/>
      <c r="EG1520" s="15"/>
      <c r="EH1520" s="15"/>
      <c r="EI1520" s="15"/>
      <c r="EJ1520" s="15"/>
      <c r="EK1520" s="15"/>
      <c r="EL1520" s="15"/>
      <c r="EM1520" s="15"/>
      <c r="EN1520" s="15"/>
      <c r="EO1520" s="15"/>
      <c r="EP1520" s="15"/>
      <c r="EQ1520" s="15"/>
      <c r="ER1520" s="15"/>
      <c r="ES1520" s="15"/>
      <c r="ET1520" s="15"/>
      <c r="EU1520" s="15"/>
      <c r="EV1520" s="15"/>
      <c r="EW1520" s="15"/>
      <c r="EX1520" s="15"/>
      <c r="EY1520" s="15"/>
      <c r="EZ1520" s="15"/>
      <c r="FA1520" s="15"/>
      <c r="FB1520" s="15"/>
      <c r="FC1520" s="15"/>
      <c r="FD1520" s="15"/>
      <c r="FE1520" s="15"/>
      <c r="FF1520" s="15"/>
      <c r="FG1520" s="15"/>
      <c r="FH1520" s="15"/>
      <c r="FI1520" s="15"/>
      <c r="FJ1520" s="15"/>
      <c r="FK1520" s="15"/>
      <c r="FL1520" s="15"/>
      <c r="FM1520" s="15"/>
      <c r="FN1520" s="15"/>
      <c r="FO1520" s="15"/>
      <c r="FP1520" s="15"/>
      <c r="FQ1520" s="15"/>
      <c r="FR1520" s="15"/>
      <c r="FS1520" s="15"/>
      <c r="FT1520" s="15"/>
      <c r="FU1520" s="15"/>
      <c r="FV1520" s="15"/>
      <c r="FW1520" s="15"/>
      <c r="FX1520" s="15"/>
      <c r="FY1520" s="15"/>
      <c r="FZ1520" s="15"/>
      <c r="GA1520" s="15"/>
      <c r="GB1520" s="15"/>
      <c r="GC1520" s="15"/>
      <c r="GD1520" s="15"/>
      <c r="GE1520" s="15"/>
      <c r="GF1520" s="15"/>
      <c r="GG1520" s="15"/>
      <c r="GH1520" s="15"/>
      <c r="GI1520" s="15"/>
      <c r="GJ1520" s="15"/>
      <c r="GK1520" s="15"/>
      <c r="GL1520" s="15"/>
      <c r="GM1520" s="15"/>
      <c r="GN1520" s="15"/>
      <c r="GO1520" s="15"/>
      <c r="GP1520" s="15"/>
      <c r="GQ1520" s="15"/>
      <c r="GR1520" s="15"/>
      <c r="GS1520" s="15"/>
      <c r="GT1520" s="15"/>
      <c r="GU1520" s="15"/>
      <c r="GV1520" s="15"/>
      <c r="GW1520" s="15"/>
      <c r="GX1520" s="15"/>
      <c r="GY1520" s="15"/>
    </row>
    <row r="1521" spans="1:207" s="15" customFormat="1" ht="30" customHeight="1" x14ac:dyDescent="0.25">
      <c r="A1521" s="337">
        <v>1090</v>
      </c>
      <c r="B1521" s="245" t="s">
        <v>830</v>
      </c>
      <c r="C1521" s="247">
        <v>1965</v>
      </c>
      <c r="D1521" s="241" t="s">
        <v>201</v>
      </c>
      <c r="E1521" s="247" t="s">
        <v>20</v>
      </c>
      <c r="F1521" s="247">
        <v>2</v>
      </c>
      <c r="G1521" s="247">
        <v>2</v>
      </c>
      <c r="H1521" s="39">
        <v>385</v>
      </c>
      <c r="I1521" s="39">
        <v>126</v>
      </c>
      <c r="J1521" s="39">
        <v>259</v>
      </c>
      <c r="K1521" s="44">
        <f t="shared" si="446"/>
        <v>50000</v>
      </c>
      <c r="L1521" s="233">
        <v>0</v>
      </c>
      <c r="M1521" s="233">
        <v>0</v>
      </c>
      <c r="N1521" s="233">
        <v>0</v>
      </c>
      <c r="O1521" s="39">
        <f>'[1]Прод. прилож (2)'!$D$1675</f>
        <v>50000</v>
      </c>
      <c r="P1521" s="233">
        <f t="shared" si="447"/>
        <v>129.87012987012986</v>
      </c>
      <c r="Q1521" s="39">
        <v>9673</v>
      </c>
      <c r="R1521" s="57" t="s">
        <v>93</v>
      </c>
      <c r="S1521" s="53"/>
      <c r="V1521" s="118"/>
      <c r="W1521" s="118"/>
      <c r="X1521" s="118"/>
      <c r="Y1521" s="118"/>
      <c r="Z1521" s="118"/>
      <c r="AA1521" s="118"/>
      <c r="AB1521" s="118"/>
      <c r="AC1521" s="118"/>
      <c r="AD1521" s="118"/>
      <c r="AE1521" s="118"/>
      <c r="AF1521" s="118"/>
      <c r="AG1521" s="118"/>
      <c r="AH1521" s="118"/>
      <c r="AI1521" s="118"/>
      <c r="AJ1521" s="118"/>
      <c r="AK1521" s="118"/>
      <c r="AL1521" s="118"/>
      <c r="AM1521" s="118"/>
      <c r="AN1521" s="118"/>
      <c r="AO1521" s="118"/>
      <c r="AP1521" s="118"/>
      <c r="AQ1521" s="118"/>
      <c r="AR1521" s="118"/>
      <c r="AS1521" s="118"/>
      <c r="AT1521" s="118"/>
      <c r="AU1521" s="118"/>
      <c r="AV1521" s="118"/>
      <c r="AW1521" s="118"/>
      <c r="AX1521" s="118"/>
      <c r="AY1521" s="118"/>
      <c r="AZ1521" s="118"/>
      <c r="BA1521" s="118"/>
      <c r="BB1521" s="118"/>
      <c r="BC1521" s="118"/>
      <c r="BD1521" s="118"/>
      <c r="BE1521" s="118"/>
      <c r="BF1521" s="118"/>
      <c r="BG1521" s="118"/>
      <c r="BH1521" s="118"/>
      <c r="BI1521" s="118"/>
      <c r="BJ1521" s="118"/>
      <c r="BK1521" s="118"/>
      <c r="BL1521" s="118"/>
      <c r="BM1521" s="118"/>
      <c r="BN1521" s="118"/>
      <c r="BO1521" s="118"/>
      <c r="BP1521" s="118"/>
      <c r="BQ1521" s="118"/>
      <c r="BR1521" s="118"/>
      <c r="BS1521" s="118"/>
      <c r="BT1521" s="118"/>
      <c r="BU1521" s="118"/>
      <c r="BV1521" s="118"/>
      <c r="BW1521" s="118"/>
      <c r="BX1521" s="118"/>
      <c r="BY1521" s="118"/>
      <c r="BZ1521" s="118"/>
      <c r="CA1521" s="118"/>
      <c r="CB1521" s="118"/>
      <c r="CC1521" s="118"/>
      <c r="CD1521" s="118"/>
      <c r="CE1521" s="118"/>
      <c r="CF1521" s="118"/>
      <c r="CG1521" s="118"/>
      <c r="CH1521" s="118"/>
      <c r="CI1521" s="118"/>
      <c r="CJ1521" s="118"/>
      <c r="CK1521" s="118"/>
      <c r="CL1521" s="118"/>
      <c r="CM1521" s="118"/>
      <c r="CN1521" s="118"/>
      <c r="CO1521" s="118"/>
      <c r="CP1521" s="118"/>
      <c r="CQ1521" s="118"/>
      <c r="CR1521" s="118"/>
      <c r="CS1521" s="118"/>
      <c r="CT1521" s="118"/>
      <c r="CU1521" s="118"/>
      <c r="CV1521" s="118"/>
      <c r="CW1521" s="118"/>
      <c r="CX1521" s="118"/>
      <c r="CY1521" s="118"/>
      <c r="CZ1521" s="118"/>
      <c r="DA1521" s="118"/>
      <c r="DB1521" s="118"/>
      <c r="DC1521" s="118"/>
      <c r="DD1521" s="118"/>
      <c r="DE1521" s="118"/>
      <c r="DF1521" s="118"/>
      <c r="DG1521" s="118"/>
      <c r="DH1521" s="118"/>
      <c r="DI1521" s="118"/>
      <c r="DJ1521" s="118"/>
      <c r="DK1521" s="118"/>
      <c r="DL1521" s="118"/>
      <c r="DM1521" s="118"/>
      <c r="DN1521" s="118"/>
      <c r="DO1521" s="118"/>
      <c r="DP1521" s="118"/>
      <c r="DQ1521" s="118"/>
      <c r="DR1521" s="118"/>
      <c r="DS1521" s="118"/>
      <c r="DT1521" s="118"/>
      <c r="DU1521" s="118"/>
      <c r="DV1521" s="118"/>
      <c r="DW1521" s="118"/>
      <c r="DX1521" s="118"/>
      <c r="DY1521" s="118"/>
      <c r="DZ1521" s="118"/>
      <c r="EA1521" s="118"/>
      <c r="EB1521" s="118"/>
      <c r="EC1521" s="118"/>
      <c r="ED1521" s="118"/>
      <c r="EE1521" s="118"/>
      <c r="EF1521" s="118"/>
      <c r="EG1521" s="118"/>
      <c r="EH1521" s="118"/>
      <c r="EI1521" s="118"/>
      <c r="EJ1521" s="118"/>
      <c r="EK1521" s="118"/>
      <c r="EL1521" s="118"/>
      <c r="EM1521" s="118"/>
      <c r="EN1521" s="118"/>
      <c r="EO1521" s="118"/>
      <c r="EP1521" s="118"/>
      <c r="EQ1521" s="118"/>
      <c r="ER1521" s="118"/>
      <c r="ES1521" s="118"/>
      <c r="ET1521" s="118"/>
      <c r="EU1521" s="118"/>
      <c r="EV1521" s="118"/>
      <c r="EW1521" s="118"/>
      <c r="EX1521" s="118"/>
      <c r="EY1521" s="118"/>
      <c r="EZ1521" s="118"/>
      <c r="FA1521" s="118"/>
      <c r="FB1521" s="118"/>
      <c r="FC1521" s="118"/>
      <c r="FD1521" s="118"/>
      <c r="FE1521" s="118"/>
      <c r="FF1521" s="118"/>
      <c r="FG1521" s="118"/>
      <c r="FH1521" s="118"/>
      <c r="FI1521" s="118"/>
      <c r="FJ1521" s="118"/>
      <c r="FK1521" s="118"/>
      <c r="FL1521" s="118"/>
      <c r="FM1521" s="118"/>
      <c r="FN1521" s="118"/>
      <c r="FO1521" s="118"/>
      <c r="FP1521" s="118"/>
      <c r="FQ1521" s="118"/>
      <c r="FR1521" s="118"/>
      <c r="FS1521" s="118"/>
      <c r="FT1521" s="118"/>
      <c r="FU1521" s="118"/>
      <c r="FV1521" s="118"/>
      <c r="FW1521" s="118"/>
      <c r="FX1521" s="118"/>
      <c r="FY1521" s="118"/>
      <c r="FZ1521" s="118"/>
      <c r="GA1521" s="118"/>
      <c r="GB1521" s="118"/>
      <c r="GC1521" s="118"/>
      <c r="GD1521" s="118"/>
      <c r="GE1521" s="118"/>
      <c r="GF1521" s="118"/>
      <c r="GG1521" s="118"/>
      <c r="GH1521" s="118"/>
      <c r="GI1521" s="118"/>
      <c r="GJ1521" s="118"/>
      <c r="GK1521" s="118"/>
      <c r="GL1521" s="118"/>
      <c r="GM1521" s="118"/>
      <c r="GN1521" s="118"/>
      <c r="GO1521" s="118"/>
      <c r="GP1521" s="118"/>
      <c r="GQ1521" s="118"/>
      <c r="GR1521" s="118"/>
      <c r="GS1521" s="118"/>
      <c r="GT1521" s="118"/>
      <c r="GU1521" s="118"/>
      <c r="GV1521" s="118"/>
      <c r="GW1521" s="118"/>
      <c r="GX1521" s="118"/>
      <c r="GY1521" s="118"/>
    </row>
    <row r="1522" spans="1:207" s="15" customFormat="1" ht="30" customHeight="1" x14ac:dyDescent="0.25">
      <c r="A1522" s="337">
        <v>1091</v>
      </c>
      <c r="B1522" s="245" t="s">
        <v>831</v>
      </c>
      <c r="C1522" s="247">
        <v>1964</v>
      </c>
      <c r="D1522" s="241" t="s">
        <v>201</v>
      </c>
      <c r="E1522" s="247" t="s">
        <v>20</v>
      </c>
      <c r="F1522" s="247">
        <v>2</v>
      </c>
      <c r="G1522" s="247">
        <v>2</v>
      </c>
      <c r="H1522" s="39">
        <v>382</v>
      </c>
      <c r="I1522" s="39">
        <v>123</v>
      </c>
      <c r="J1522" s="39">
        <v>259</v>
      </c>
      <c r="K1522" s="44">
        <f t="shared" si="446"/>
        <v>50000</v>
      </c>
      <c r="L1522" s="233">
        <v>0</v>
      </c>
      <c r="M1522" s="233">
        <v>0</v>
      </c>
      <c r="N1522" s="233">
        <v>0</v>
      </c>
      <c r="O1522" s="39">
        <f>'[1]Прод. прилож (2)'!$D$1676</f>
        <v>50000</v>
      </c>
      <c r="P1522" s="233">
        <f t="shared" si="447"/>
        <v>130.89005235602093</v>
      </c>
      <c r="Q1522" s="39">
        <v>9673</v>
      </c>
      <c r="R1522" s="57" t="s">
        <v>93</v>
      </c>
      <c r="S1522" s="53"/>
      <c r="V1522" s="118"/>
      <c r="W1522" s="118"/>
      <c r="X1522" s="118"/>
      <c r="Y1522" s="118"/>
      <c r="Z1522" s="118"/>
      <c r="AA1522" s="118"/>
      <c r="AB1522" s="118"/>
      <c r="AC1522" s="118"/>
      <c r="AD1522" s="118"/>
      <c r="AE1522" s="118"/>
      <c r="AF1522" s="118"/>
      <c r="AG1522" s="118"/>
      <c r="AH1522" s="118"/>
      <c r="AI1522" s="118"/>
      <c r="AJ1522" s="118"/>
      <c r="AK1522" s="118"/>
      <c r="AL1522" s="118"/>
      <c r="AM1522" s="118"/>
      <c r="AN1522" s="118"/>
      <c r="AO1522" s="118"/>
      <c r="AP1522" s="118"/>
      <c r="AQ1522" s="118"/>
      <c r="AR1522" s="118"/>
      <c r="AS1522" s="118"/>
      <c r="AT1522" s="118"/>
      <c r="AU1522" s="118"/>
      <c r="AV1522" s="118"/>
      <c r="AW1522" s="118"/>
      <c r="AX1522" s="118"/>
      <c r="AY1522" s="118"/>
      <c r="AZ1522" s="118"/>
      <c r="BA1522" s="118"/>
      <c r="BB1522" s="118"/>
      <c r="BC1522" s="118"/>
      <c r="BD1522" s="118"/>
      <c r="BE1522" s="118"/>
      <c r="BF1522" s="118"/>
      <c r="BG1522" s="118"/>
      <c r="BH1522" s="118"/>
      <c r="BI1522" s="118"/>
      <c r="BJ1522" s="118"/>
      <c r="BK1522" s="118"/>
      <c r="BL1522" s="118"/>
      <c r="BM1522" s="118"/>
      <c r="BN1522" s="118"/>
      <c r="BO1522" s="118"/>
      <c r="BP1522" s="118"/>
      <c r="BQ1522" s="118"/>
      <c r="BR1522" s="118"/>
      <c r="BS1522" s="118"/>
      <c r="BT1522" s="118"/>
      <c r="BU1522" s="118"/>
      <c r="BV1522" s="118"/>
      <c r="BW1522" s="118"/>
      <c r="BX1522" s="118"/>
      <c r="BY1522" s="118"/>
      <c r="BZ1522" s="118"/>
      <c r="CA1522" s="118"/>
      <c r="CB1522" s="118"/>
      <c r="CC1522" s="118"/>
      <c r="CD1522" s="118"/>
      <c r="CE1522" s="118"/>
      <c r="CF1522" s="118"/>
      <c r="CG1522" s="118"/>
      <c r="CH1522" s="118"/>
      <c r="CI1522" s="118"/>
      <c r="CJ1522" s="118"/>
      <c r="CK1522" s="118"/>
      <c r="CL1522" s="118"/>
      <c r="CM1522" s="118"/>
      <c r="CN1522" s="118"/>
      <c r="CO1522" s="118"/>
      <c r="CP1522" s="118"/>
      <c r="CQ1522" s="118"/>
      <c r="CR1522" s="118"/>
      <c r="CS1522" s="118"/>
      <c r="CT1522" s="118"/>
      <c r="CU1522" s="118"/>
      <c r="CV1522" s="118"/>
      <c r="CW1522" s="118"/>
      <c r="CX1522" s="118"/>
      <c r="CY1522" s="118"/>
      <c r="CZ1522" s="118"/>
      <c r="DA1522" s="118"/>
      <c r="DB1522" s="118"/>
      <c r="DC1522" s="118"/>
      <c r="DD1522" s="118"/>
      <c r="DE1522" s="118"/>
      <c r="DF1522" s="118"/>
      <c r="DG1522" s="118"/>
      <c r="DH1522" s="118"/>
      <c r="DI1522" s="118"/>
      <c r="DJ1522" s="118"/>
      <c r="DK1522" s="118"/>
      <c r="DL1522" s="118"/>
      <c r="DM1522" s="118"/>
      <c r="DN1522" s="118"/>
      <c r="DO1522" s="118"/>
      <c r="DP1522" s="118"/>
      <c r="DQ1522" s="118"/>
      <c r="DR1522" s="118"/>
      <c r="DS1522" s="118"/>
      <c r="DT1522" s="118"/>
      <c r="DU1522" s="118"/>
      <c r="DV1522" s="118"/>
      <c r="DW1522" s="118"/>
      <c r="DX1522" s="118"/>
      <c r="DY1522" s="118"/>
      <c r="DZ1522" s="118"/>
      <c r="EA1522" s="118"/>
      <c r="EB1522" s="118"/>
      <c r="EC1522" s="118"/>
      <c r="ED1522" s="118"/>
      <c r="EE1522" s="118"/>
      <c r="EF1522" s="118"/>
      <c r="EG1522" s="118"/>
      <c r="EH1522" s="118"/>
      <c r="EI1522" s="118"/>
      <c r="EJ1522" s="118"/>
      <c r="EK1522" s="118"/>
      <c r="EL1522" s="118"/>
      <c r="EM1522" s="118"/>
      <c r="EN1522" s="118"/>
      <c r="EO1522" s="118"/>
      <c r="EP1522" s="118"/>
      <c r="EQ1522" s="118"/>
      <c r="ER1522" s="118"/>
      <c r="ES1522" s="118"/>
      <c r="ET1522" s="118"/>
      <c r="EU1522" s="118"/>
      <c r="EV1522" s="118"/>
      <c r="EW1522" s="118"/>
      <c r="EX1522" s="118"/>
      <c r="EY1522" s="118"/>
      <c r="EZ1522" s="118"/>
      <c r="FA1522" s="118"/>
      <c r="FB1522" s="118"/>
      <c r="FC1522" s="118"/>
      <c r="FD1522" s="118"/>
      <c r="FE1522" s="118"/>
      <c r="FF1522" s="118"/>
      <c r="FG1522" s="118"/>
      <c r="FH1522" s="118"/>
      <c r="FI1522" s="118"/>
      <c r="FJ1522" s="118"/>
      <c r="FK1522" s="118"/>
      <c r="FL1522" s="118"/>
      <c r="FM1522" s="118"/>
      <c r="FN1522" s="118"/>
      <c r="FO1522" s="118"/>
      <c r="FP1522" s="118"/>
      <c r="FQ1522" s="118"/>
      <c r="FR1522" s="118"/>
      <c r="FS1522" s="118"/>
      <c r="FT1522" s="118"/>
      <c r="FU1522" s="118"/>
      <c r="FV1522" s="118"/>
      <c r="FW1522" s="118"/>
      <c r="FX1522" s="118"/>
      <c r="FY1522" s="118"/>
      <c r="FZ1522" s="118"/>
      <c r="GA1522" s="118"/>
      <c r="GB1522" s="118"/>
      <c r="GC1522" s="118"/>
      <c r="GD1522" s="118"/>
      <c r="GE1522" s="118"/>
      <c r="GF1522" s="118"/>
      <c r="GG1522" s="118"/>
      <c r="GH1522" s="118"/>
      <c r="GI1522" s="118"/>
      <c r="GJ1522" s="118"/>
      <c r="GK1522" s="118"/>
      <c r="GL1522" s="118"/>
      <c r="GM1522" s="118"/>
      <c r="GN1522" s="118"/>
      <c r="GO1522" s="118"/>
      <c r="GP1522" s="118"/>
      <c r="GQ1522" s="118"/>
      <c r="GR1522" s="118"/>
      <c r="GS1522" s="118"/>
      <c r="GT1522" s="118"/>
      <c r="GU1522" s="118"/>
      <c r="GV1522" s="118"/>
      <c r="GW1522" s="118"/>
      <c r="GX1522" s="118"/>
      <c r="GY1522" s="118"/>
    </row>
    <row r="1523" spans="1:207" s="15" customFormat="1" ht="30" customHeight="1" x14ac:dyDescent="0.25">
      <c r="A1523" s="337">
        <v>1092</v>
      </c>
      <c r="B1523" s="245" t="s">
        <v>832</v>
      </c>
      <c r="C1523" s="247">
        <v>1963</v>
      </c>
      <c r="D1523" s="241" t="s">
        <v>201</v>
      </c>
      <c r="E1523" s="247" t="s">
        <v>20</v>
      </c>
      <c r="F1523" s="26">
        <v>2</v>
      </c>
      <c r="G1523" s="26">
        <v>2</v>
      </c>
      <c r="H1523" s="39">
        <v>386</v>
      </c>
      <c r="I1523" s="124">
        <v>127</v>
      </c>
      <c r="J1523" s="124">
        <v>259</v>
      </c>
      <c r="K1523" s="44">
        <f t="shared" si="446"/>
        <v>21301.200000000001</v>
      </c>
      <c r="L1523" s="233">
        <v>0</v>
      </c>
      <c r="M1523" s="233">
        <v>0</v>
      </c>
      <c r="N1523" s="233">
        <v>0</v>
      </c>
      <c r="O1523" s="39">
        <f>'[1]Прод. прилож (2)'!$D$1015</f>
        <v>21301.200000000001</v>
      </c>
      <c r="P1523" s="233">
        <f t="shared" si="447"/>
        <v>55.184455958549222</v>
      </c>
      <c r="Q1523" s="39">
        <v>9673</v>
      </c>
      <c r="R1523" s="57" t="s">
        <v>92</v>
      </c>
      <c r="S1523" s="53"/>
      <c r="V1523" s="118"/>
      <c r="W1523" s="118"/>
      <c r="X1523" s="118"/>
      <c r="Y1523" s="118"/>
      <c r="Z1523" s="118"/>
      <c r="AA1523" s="118"/>
      <c r="AB1523" s="118"/>
      <c r="AC1523" s="118"/>
      <c r="AD1523" s="118"/>
      <c r="AE1523" s="118"/>
      <c r="AF1523" s="118"/>
      <c r="AG1523" s="118"/>
      <c r="AH1523" s="118"/>
      <c r="AI1523" s="118"/>
      <c r="AJ1523" s="118"/>
      <c r="AK1523" s="118"/>
      <c r="AL1523" s="118"/>
      <c r="AM1523" s="118"/>
      <c r="AN1523" s="118"/>
      <c r="AO1523" s="118"/>
      <c r="AP1523" s="118"/>
      <c r="AQ1523" s="118"/>
      <c r="AR1523" s="118"/>
      <c r="AS1523" s="118"/>
      <c r="AT1523" s="118"/>
      <c r="AU1523" s="118"/>
      <c r="AV1523" s="118"/>
      <c r="AW1523" s="118"/>
      <c r="AX1523" s="118"/>
      <c r="AY1523" s="118"/>
      <c r="AZ1523" s="118"/>
      <c r="BA1523" s="118"/>
      <c r="BB1523" s="118"/>
      <c r="BC1523" s="118"/>
      <c r="BD1523" s="118"/>
      <c r="BE1523" s="118"/>
      <c r="BF1523" s="118"/>
      <c r="BG1523" s="118"/>
      <c r="BH1523" s="118"/>
      <c r="BI1523" s="118"/>
      <c r="BJ1523" s="118"/>
      <c r="BK1523" s="118"/>
      <c r="BL1523" s="118"/>
      <c r="BM1523" s="118"/>
      <c r="BN1523" s="118"/>
      <c r="BO1523" s="118"/>
      <c r="BP1523" s="118"/>
      <c r="BQ1523" s="118"/>
      <c r="BR1523" s="118"/>
      <c r="BS1523" s="118"/>
      <c r="BT1523" s="118"/>
      <c r="BU1523" s="118"/>
      <c r="BV1523" s="118"/>
      <c r="BW1523" s="118"/>
      <c r="BX1523" s="118"/>
      <c r="BY1523" s="118"/>
      <c r="BZ1523" s="118"/>
      <c r="CA1523" s="118"/>
      <c r="CB1523" s="118"/>
      <c r="CC1523" s="118"/>
      <c r="CD1523" s="118"/>
      <c r="CE1523" s="118"/>
      <c r="CF1523" s="118"/>
      <c r="CG1523" s="118"/>
      <c r="CH1523" s="118"/>
      <c r="CI1523" s="118"/>
      <c r="CJ1523" s="118"/>
      <c r="CK1523" s="118"/>
      <c r="CL1523" s="118"/>
      <c r="CM1523" s="118"/>
      <c r="CN1523" s="118"/>
      <c r="CO1523" s="118"/>
      <c r="CP1523" s="118"/>
      <c r="CQ1523" s="118"/>
      <c r="CR1523" s="118"/>
      <c r="CS1523" s="118"/>
      <c r="CT1523" s="118"/>
      <c r="CU1523" s="118"/>
      <c r="CV1523" s="118"/>
      <c r="CW1523" s="118"/>
      <c r="CX1523" s="118"/>
      <c r="CY1523" s="118"/>
      <c r="CZ1523" s="118"/>
      <c r="DA1523" s="118"/>
      <c r="DB1523" s="118"/>
      <c r="DC1523" s="118"/>
      <c r="DD1523" s="118"/>
      <c r="DE1523" s="118"/>
      <c r="DF1523" s="118"/>
      <c r="DG1523" s="118"/>
      <c r="DH1523" s="118"/>
      <c r="DI1523" s="118"/>
      <c r="DJ1523" s="118"/>
      <c r="DK1523" s="118"/>
      <c r="DL1523" s="118"/>
      <c r="DM1523" s="118"/>
      <c r="DN1523" s="118"/>
      <c r="DO1523" s="118"/>
      <c r="DP1523" s="118"/>
      <c r="DQ1523" s="118"/>
      <c r="DR1523" s="118"/>
      <c r="DS1523" s="118"/>
      <c r="DT1523" s="118"/>
      <c r="DU1523" s="118"/>
      <c r="DV1523" s="118"/>
      <c r="DW1523" s="118"/>
      <c r="DX1523" s="118"/>
      <c r="DY1523" s="118"/>
      <c r="DZ1523" s="118"/>
      <c r="EA1523" s="118"/>
      <c r="EB1523" s="118"/>
      <c r="EC1523" s="118"/>
      <c r="ED1523" s="118"/>
      <c r="EE1523" s="118"/>
      <c r="EF1523" s="118"/>
      <c r="EG1523" s="118"/>
      <c r="EH1523" s="118"/>
      <c r="EI1523" s="118"/>
      <c r="EJ1523" s="118"/>
      <c r="EK1523" s="118"/>
      <c r="EL1523" s="118"/>
      <c r="EM1523" s="118"/>
      <c r="EN1523" s="118"/>
      <c r="EO1523" s="118"/>
      <c r="EP1523" s="118"/>
      <c r="EQ1523" s="118"/>
      <c r="ER1523" s="118"/>
      <c r="ES1523" s="118"/>
      <c r="ET1523" s="118"/>
      <c r="EU1523" s="118"/>
      <c r="EV1523" s="118"/>
      <c r="EW1523" s="118"/>
      <c r="EX1523" s="118"/>
      <c r="EY1523" s="118"/>
      <c r="EZ1523" s="118"/>
      <c r="FA1523" s="118"/>
      <c r="FB1523" s="118"/>
      <c r="FC1523" s="118"/>
      <c r="FD1523" s="118"/>
      <c r="FE1523" s="118"/>
      <c r="FF1523" s="118"/>
      <c r="FG1523" s="118"/>
      <c r="FH1523" s="118"/>
      <c r="FI1523" s="118"/>
      <c r="FJ1523" s="118"/>
      <c r="FK1523" s="118"/>
      <c r="FL1523" s="118"/>
      <c r="FM1523" s="118"/>
      <c r="FN1523" s="118"/>
      <c r="FO1523" s="118"/>
      <c r="FP1523" s="118"/>
      <c r="FQ1523" s="118"/>
      <c r="FR1523" s="118"/>
      <c r="FS1523" s="118"/>
      <c r="FT1523" s="118"/>
      <c r="FU1523" s="118"/>
      <c r="FV1523" s="118"/>
      <c r="FW1523" s="118"/>
      <c r="FX1523" s="118"/>
      <c r="FY1523" s="118"/>
      <c r="FZ1523" s="118"/>
      <c r="GA1523" s="118"/>
      <c r="GB1523" s="118"/>
      <c r="GC1523" s="118"/>
      <c r="GD1523" s="118"/>
      <c r="GE1523" s="118"/>
      <c r="GF1523" s="118"/>
      <c r="GG1523" s="118"/>
      <c r="GH1523" s="118"/>
      <c r="GI1523" s="118"/>
      <c r="GJ1523" s="118"/>
      <c r="GK1523" s="118"/>
      <c r="GL1523" s="118"/>
      <c r="GM1523" s="118"/>
      <c r="GN1523" s="118"/>
      <c r="GO1523" s="118"/>
      <c r="GP1523" s="118"/>
      <c r="GQ1523" s="118"/>
      <c r="GR1523" s="118"/>
      <c r="GS1523" s="118"/>
      <c r="GT1523" s="118"/>
      <c r="GU1523" s="118"/>
      <c r="GV1523" s="118"/>
      <c r="GW1523" s="118"/>
      <c r="GX1523" s="118"/>
      <c r="GY1523" s="118"/>
    </row>
    <row r="1524" spans="1:207" s="15" customFormat="1" ht="30" customHeight="1" x14ac:dyDescent="0.25">
      <c r="A1524" s="337">
        <v>1093</v>
      </c>
      <c r="B1524" s="245" t="s">
        <v>833</v>
      </c>
      <c r="C1524" s="247">
        <v>1962</v>
      </c>
      <c r="D1524" s="241" t="s">
        <v>201</v>
      </c>
      <c r="E1524" s="247" t="s">
        <v>20</v>
      </c>
      <c r="F1524" s="26">
        <v>2</v>
      </c>
      <c r="G1524" s="26">
        <v>2</v>
      </c>
      <c r="H1524" s="39">
        <v>386</v>
      </c>
      <c r="I1524" s="124">
        <v>127</v>
      </c>
      <c r="J1524" s="124">
        <v>259</v>
      </c>
      <c r="K1524" s="44">
        <f t="shared" si="446"/>
        <v>20547.240000000002</v>
      </c>
      <c r="L1524" s="233">
        <v>0</v>
      </c>
      <c r="M1524" s="233">
        <v>0</v>
      </c>
      <c r="N1524" s="233">
        <v>0</v>
      </c>
      <c r="O1524" s="39">
        <f>'[1]Прод. прилож (2)'!$D$1016</f>
        <v>20547.240000000002</v>
      </c>
      <c r="P1524" s="233">
        <f t="shared" si="447"/>
        <v>53.231191709844566</v>
      </c>
      <c r="Q1524" s="39">
        <v>9673</v>
      </c>
      <c r="R1524" s="57" t="s">
        <v>92</v>
      </c>
      <c r="S1524" s="53"/>
      <c r="V1524" s="118"/>
      <c r="W1524" s="118"/>
      <c r="X1524" s="118"/>
      <c r="Y1524" s="118"/>
      <c r="Z1524" s="118"/>
      <c r="AA1524" s="118"/>
      <c r="AB1524" s="118"/>
      <c r="AC1524" s="118"/>
      <c r="AD1524" s="118"/>
      <c r="AE1524" s="118"/>
      <c r="AF1524" s="118"/>
      <c r="AG1524" s="118"/>
      <c r="AH1524" s="118"/>
      <c r="AI1524" s="118"/>
      <c r="AJ1524" s="118"/>
      <c r="AK1524" s="118"/>
      <c r="AL1524" s="118"/>
      <c r="AM1524" s="118"/>
      <c r="AN1524" s="118"/>
      <c r="AO1524" s="118"/>
      <c r="AP1524" s="118"/>
      <c r="AQ1524" s="118"/>
      <c r="AR1524" s="118"/>
      <c r="AS1524" s="118"/>
      <c r="AT1524" s="118"/>
      <c r="AU1524" s="118"/>
      <c r="AV1524" s="118"/>
      <c r="AW1524" s="118"/>
      <c r="AX1524" s="118"/>
      <c r="AY1524" s="118"/>
      <c r="AZ1524" s="118"/>
      <c r="BA1524" s="118"/>
      <c r="BB1524" s="118"/>
      <c r="BC1524" s="118"/>
      <c r="BD1524" s="118"/>
      <c r="BE1524" s="118"/>
      <c r="BF1524" s="118"/>
      <c r="BG1524" s="118"/>
      <c r="BH1524" s="118"/>
      <c r="BI1524" s="118"/>
      <c r="BJ1524" s="118"/>
      <c r="BK1524" s="118"/>
      <c r="BL1524" s="118"/>
      <c r="BM1524" s="118"/>
      <c r="BN1524" s="118"/>
      <c r="BO1524" s="118"/>
      <c r="BP1524" s="118"/>
      <c r="BQ1524" s="118"/>
      <c r="BR1524" s="118"/>
      <c r="BS1524" s="118"/>
      <c r="BT1524" s="118"/>
      <c r="BU1524" s="118"/>
      <c r="BV1524" s="118"/>
      <c r="BW1524" s="118"/>
      <c r="BX1524" s="118"/>
      <c r="BY1524" s="118"/>
      <c r="BZ1524" s="118"/>
      <c r="CA1524" s="118"/>
      <c r="CB1524" s="118"/>
      <c r="CC1524" s="118"/>
      <c r="CD1524" s="118"/>
      <c r="CE1524" s="118"/>
      <c r="CF1524" s="118"/>
      <c r="CG1524" s="118"/>
      <c r="CH1524" s="118"/>
      <c r="CI1524" s="118"/>
      <c r="CJ1524" s="118"/>
      <c r="CK1524" s="118"/>
      <c r="CL1524" s="118"/>
      <c r="CM1524" s="118"/>
      <c r="CN1524" s="118"/>
      <c r="CO1524" s="118"/>
      <c r="CP1524" s="118"/>
      <c r="CQ1524" s="118"/>
      <c r="CR1524" s="118"/>
      <c r="CS1524" s="118"/>
      <c r="CT1524" s="118"/>
      <c r="CU1524" s="118"/>
      <c r="CV1524" s="118"/>
      <c r="CW1524" s="118"/>
      <c r="CX1524" s="118"/>
      <c r="CY1524" s="118"/>
      <c r="CZ1524" s="118"/>
      <c r="DA1524" s="118"/>
      <c r="DB1524" s="118"/>
      <c r="DC1524" s="118"/>
      <c r="DD1524" s="118"/>
      <c r="DE1524" s="118"/>
      <c r="DF1524" s="118"/>
      <c r="DG1524" s="118"/>
      <c r="DH1524" s="118"/>
      <c r="DI1524" s="118"/>
      <c r="DJ1524" s="118"/>
      <c r="DK1524" s="118"/>
      <c r="DL1524" s="118"/>
      <c r="DM1524" s="118"/>
      <c r="DN1524" s="118"/>
      <c r="DO1524" s="118"/>
      <c r="DP1524" s="118"/>
      <c r="DQ1524" s="118"/>
      <c r="DR1524" s="118"/>
      <c r="DS1524" s="118"/>
      <c r="DT1524" s="118"/>
      <c r="DU1524" s="118"/>
      <c r="DV1524" s="118"/>
      <c r="DW1524" s="118"/>
      <c r="DX1524" s="118"/>
      <c r="DY1524" s="118"/>
      <c r="DZ1524" s="118"/>
      <c r="EA1524" s="118"/>
      <c r="EB1524" s="118"/>
      <c r="EC1524" s="118"/>
      <c r="ED1524" s="118"/>
      <c r="EE1524" s="118"/>
      <c r="EF1524" s="118"/>
      <c r="EG1524" s="118"/>
      <c r="EH1524" s="118"/>
      <c r="EI1524" s="118"/>
      <c r="EJ1524" s="118"/>
      <c r="EK1524" s="118"/>
      <c r="EL1524" s="118"/>
      <c r="EM1524" s="118"/>
      <c r="EN1524" s="118"/>
      <c r="EO1524" s="118"/>
      <c r="EP1524" s="118"/>
      <c r="EQ1524" s="118"/>
      <c r="ER1524" s="118"/>
      <c r="ES1524" s="118"/>
      <c r="ET1524" s="118"/>
      <c r="EU1524" s="118"/>
      <c r="EV1524" s="118"/>
      <c r="EW1524" s="118"/>
      <c r="EX1524" s="118"/>
      <c r="EY1524" s="118"/>
      <c r="EZ1524" s="118"/>
      <c r="FA1524" s="118"/>
      <c r="FB1524" s="118"/>
      <c r="FC1524" s="118"/>
      <c r="FD1524" s="118"/>
      <c r="FE1524" s="118"/>
      <c r="FF1524" s="118"/>
      <c r="FG1524" s="118"/>
      <c r="FH1524" s="118"/>
      <c r="FI1524" s="118"/>
      <c r="FJ1524" s="118"/>
      <c r="FK1524" s="118"/>
      <c r="FL1524" s="118"/>
      <c r="FM1524" s="118"/>
      <c r="FN1524" s="118"/>
      <c r="FO1524" s="118"/>
      <c r="FP1524" s="118"/>
      <c r="FQ1524" s="118"/>
      <c r="FR1524" s="118"/>
      <c r="FS1524" s="118"/>
      <c r="FT1524" s="118"/>
      <c r="FU1524" s="118"/>
      <c r="FV1524" s="118"/>
      <c r="FW1524" s="118"/>
      <c r="FX1524" s="118"/>
      <c r="FY1524" s="118"/>
      <c r="FZ1524" s="118"/>
      <c r="GA1524" s="118"/>
      <c r="GB1524" s="118"/>
      <c r="GC1524" s="118"/>
      <c r="GD1524" s="118"/>
      <c r="GE1524" s="118"/>
      <c r="GF1524" s="118"/>
      <c r="GG1524" s="118"/>
      <c r="GH1524" s="118"/>
      <c r="GI1524" s="118"/>
      <c r="GJ1524" s="118"/>
      <c r="GK1524" s="118"/>
      <c r="GL1524" s="118"/>
      <c r="GM1524" s="118"/>
      <c r="GN1524" s="118"/>
      <c r="GO1524" s="118"/>
      <c r="GP1524" s="118"/>
      <c r="GQ1524" s="118"/>
      <c r="GR1524" s="118"/>
      <c r="GS1524" s="118"/>
      <c r="GT1524" s="118"/>
      <c r="GU1524" s="118"/>
      <c r="GV1524" s="118"/>
      <c r="GW1524" s="118"/>
      <c r="GX1524" s="118"/>
      <c r="GY1524" s="118"/>
    </row>
    <row r="1525" spans="1:207" s="15" customFormat="1" ht="30" customHeight="1" x14ac:dyDescent="0.25">
      <c r="A1525" s="337">
        <v>1094</v>
      </c>
      <c r="B1525" s="245" t="s">
        <v>834</v>
      </c>
      <c r="C1525" s="247">
        <v>1962</v>
      </c>
      <c r="D1525" s="241" t="s">
        <v>201</v>
      </c>
      <c r="E1525" s="247" t="s">
        <v>20</v>
      </c>
      <c r="F1525" s="26">
        <v>2</v>
      </c>
      <c r="G1525" s="26">
        <v>2</v>
      </c>
      <c r="H1525" s="39">
        <v>494</v>
      </c>
      <c r="I1525" s="124">
        <v>127</v>
      </c>
      <c r="J1525" s="124">
        <v>259</v>
      </c>
      <c r="K1525" s="44">
        <f t="shared" si="446"/>
        <v>4721982.7299999995</v>
      </c>
      <c r="L1525" s="233">
        <v>0</v>
      </c>
      <c r="M1525" s="233">
        <v>0</v>
      </c>
      <c r="N1525" s="233">
        <v>0</v>
      </c>
      <c r="O1525" s="39">
        <f>'[1]Прод. прилож (2)'!$D$366</f>
        <v>4721982.7299999995</v>
      </c>
      <c r="P1525" s="233">
        <f t="shared" si="447"/>
        <v>9558.6694939271238</v>
      </c>
      <c r="Q1525" s="39">
        <v>9673</v>
      </c>
      <c r="R1525" s="57" t="s">
        <v>91</v>
      </c>
      <c r="S1525" s="147"/>
      <c r="V1525" s="118"/>
      <c r="W1525" s="118"/>
      <c r="X1525" s="118"/>
      <c r="Y1525" s="118"/>
      <c r="Z1525" s="118"/>
      <c r="AA1525" s="118"/>
      <c r="AB1525" s="118"/>
      <c r="AC1525" s="118"/>
      <c r="AD1525" s="118"/>
      <c r="AE1525" s="118"/>
      <c r="AF1525" s="118"/>
      <c r="AG1525" s="118"/>
      <c r="AH1525" s="118"/>
      <c r="AI1525" s="118"/>
      <c r="AJ1525" s="118"/>
      <c r="AK1525" s="118"/>
      <c r="AL1525" s="118"/>
      <c r="AM1525" s="118"/>
      <c r="AN1525" s="118"/>
      <c r="AO1525" s="118"/>
      <c r="AP1525" s="118"/>
      <c r="AQ1525" s="118"/>
      <c r="AR1525" s="118"/>
      <c r="AS1525" s="118"/>
      <c r="AT1525" s="118"/>
      <c r="AU1525" s="118"/>
      <c r="AV1525" s="118"/>
      <c r="AW1525" s="118"/>
      <c r="AX1525" s="118"/>
      <c r="AY1525" s="118"/>
      <c r="AZ1525" s="118"/>
      <c r="BA1525" s="118"/>
      <c r="BB1525" s="118"/>
      <c r="BC1525" s="118"/>
      <c r="BD1525" s="118"/>
      <c r="BE1525" s="118"/>
      <c r="BF1525" s="118"/>
      <c r="BG1525" s="118"/>
      <c r="BH1525" s="118"/>
      <c r="BI1525" s="118"/>
      <c r="BJ1525" s="118"/>
      <c r="BK1525" s="118"/>
      <c r="BL1525" s="118"/>
      <c r="BM1525" s="118"/>
      <c r="BN1525" s="118"/>
      <c r="BO1525" s="118"/>
      <c r="BP1525" s="118"/>
      <c r="BQ1525" s="118"/>
      <c r="BR1525" s="118"/>
      <c r="BS1525" s="118"/>
      <c r="BT1525" s="118"/>
      <c r="BU1525" s="118"/>
      <c r="BV1525" s="118"/>
      <c r="BW1525" s="118"/>
      <c r="BX1525" s="118"/>
      <c r="BY1525" s="118"/>
      <c r="BZ1525" s="118"/>
      <c r="CA1525" s="118"/>
      <c r="CB1525" s="118"/>
      <c r="CC1525" s="118"/>
      <c r="CD1525" s="118"/>
      <c r="CE1525" s="118"/>
      <c r="CF1525" s="118"/>
      <c r="CG1525" s="118"/>
      <c r="CH1525" s="118"/>
      <c r="CI1525" s="118"/>
      <c r="CJ1525" s="118"/>
      <c r="CK1525" s="118"/>
      <c r="CL1525" s="118"/>
      <c r="CM1525" s="118"/>
      <c r="CN1525" s="118"/>
      <c r="CO1525" s="118"/>
      <c r="CP1525" s="118"/>
      <c r="CQ1525" s="118"/>
      <c r="CR1525" s="118"/>
      <c r="CS1525" s="118"/>
      <c r="CT1525" s="118"/>
      <c r="CU1525" s="118"/>
      <c r="CV1525" s="118"/>
      <c r="CW1525" s="118"/>
      <c r="CX1525" s="118"/>
      <c r="CY1525" s="118"/>
      <c r="CZ1525" s="118"/>
      <c r="DA1525" s="118"/>
      <c r="DB1525" s="118"/>
      <c r="DC1525" s="118"/>
      <c r="DD1525" s="118"/>
      <c r="DE1525" s="118"/>
      <c r="DF1525" s="118"/>
      <c r="DG1525" s="118"/>
      <c r="DH1525" s="118"/>
      <c r="DI1525" s="118"/>
      <c r="DJ1525" s="118"/>
      <c r="DK1525" s="118"/>
      <c r="DL1525" s="118"/>
      <c r="DM1525" s="118"/>
      <c r="DN1525" s="118"/>
      <c r="DO1525" s="118"/>
      <c r="DP1525" s="118"/>
      <c r="DQ1525" s="118"/>
      <c r="DR1525" s="118"/>
      <c r="DS1525" s="118"/>
      <c r="DT1525" s="118"/>
      <c r="DU1525" s="118"/>
      <c r="DV1525" s="118"/>
      <c r="DW1525" s="118"/>
      <c r="DX1525" s="118"/>
      <c r="DY1525" s="118"/>
      <c r="DZ1525" s="118"/>
      <c r="EA1525" s="118"/>
      <c r="EB1525" s="118"/>
      <c r="EC1525" s="118"/>
      <c r="ED1525" s="118"/>
      <c r="EE1525" s="118"/>
      <c r="EF1525" s="118"/>
      <c r="EG1525" s="118"/>
      <c r="EH1525" s="118"/>
      <c r="EI1525" s="118"/>
      <c r="EJ1525" s="118"/>
      <c r="EK1525" s="118"/>
      <c r="EL1525" s="118"/>
      <c r="EM1525" s="118"/>
      <c r="EN1525" s="118"/>
      <c r="EO1525" s="118"/>
      <c r="EP1525" s="118"/>
      <c r="EQ1525" s="118"/>
      <c r="ER1525" s="118"/>
      <c r="ES1525" s="118"/>
      <c r="ET1525" s="118"/>
      <c r="EU1525" s="118"/>
      <c r="EV1525" s="118"/>
      <c r="EW1525" s="118"/>
      <c r="EX1525" s="118"/>
      <c r="EY1525" s="118"/>
      <c r="EZ1525" s="118"/>
      <c r="FA1525" s="118"/>
      <c r="FB1525" s="118"/>
      <c r="FC1525" s="118"/>
      <c r="FD1525" s="118"/>
      <c r="FE1525" s="118"/>
      <c r="FF1525" s="118"/>
      <c r="FG1525" s="118"/>
      <c r="FH1525" s="118"/>
      <c r="FI1525" s="118"/>
      <c r="FJ1525" s="118"/>
      <c r="FK1525" s="118"/>
      <c r="FL1525" s="118"/>
      <c r="FM1525" s="118"/>
      <c r="FN1525" s="118"/>
      <c r="FO1525" s="118"/>
      <c r="FP1525" s="118"/>
      <c r="FQ1525" s="118"/>
      <c r="FR1525" s="118"/>
      <c r="FS1525" s="118"/>
      <c r="FT1525" s="118"/>
      <c r="FU1525" s="118"/>
      <c r="FV1525" s="118"/>
      <c r="FW1525" s="118"/>
      <c r="FX1525" s="118"/>
      <c r="FY1525" s="118"/>
      <c r="FZ1525" s="118"/>
      <c r="GA1525" s="118"/>
      <c r="GB1525" s="118"/>
      <c r="GC1525" s="118"/>
      <c r="GD1525" s="118"/>
      <c r="GE1525" s="118"/>
      <c r="GF1525" s="118"/>
      <c r="GG1525" s="118"/>
      <c r="GH1525" s="118"/>
      <c r="GI1525" s="118"/>
      <c r="GJ1525" s="118"/>
      <c r="GK1525" s="118"/>
      <c r="GL1525" s="118"/>
      <c r="GM1525" s="118"/>
      <c r="GN1525" s="118"/>
      <c r="GO1525" s="118"/>
      <c r="GP1525" s="118"/>
      <c r="GQ1525" s="118"/>
      <c r="GR1525" s="118"/>
      <c r="GS1525" s="118"/>
      <c r="GT1525" s="118"/>
      <c r="GU1525" s="118"/>
      <c r="GV1525" s="118"/>
      <c r="GW1525" s="118"/>
      <c r="GX1525" s="118"/>
      <c r="GY1525" s="118"/>
    </row>
    <row r="1526" spans="1:207" s="15" customFormat="1" ht="30" customHeight="1" x14ac:dyDescent="0.25">
      <c r="A1526" s="337">
        <v>1095</v>
      </c>
      <c r="B1526" s="245" t="s">
        <v>835</v>
      </c>
      <c r="C1526" s="247">
        <v>1962</v>
      </c>
      <c r="D1526" s="241" t="s">
        <v>201</v>
      </c>
      <c r="E1526" s="247" t="s">
        <v>20</v>
      </c>
      <c r="F1526" s="26">
        <v>2</v>
      </c>
      <c r="G1526" s="26">
        <v>2</v>
      </c>
      <c r="H1526" s="39">
        <v>494</v>
      </c>
      <c r="I1526" s="124">
        <v>127</v>
      </c>
      <c r="J1526" s="124">
        <v>259</v>
      </c>
      <c r="K1526" s="44">
        <f t="shared" si="446"/>
        <v>6048048.25</v>
      </c>
      <c r="L1526" s="233">
        <v>0</v>
      </c>
      <c r="M1526" s="233">
        <v>0</v>
      </c>
      <c r="N1526" s="233">
        <v>0</v>
      </c>
      <c r="O1526" s="39">
        <f>'[1]Прод. прилож (2)'!$D$367</f>
        <v>6048048.25</v>
      </c>
      <c r="P1526" s="233">
        <f t="shared" si="447"/>
        <v>12243.012651821862</v>
      </c>
      <c r="Q1526" s="39">
        <v>9673</v>
      </c>
      <c r="R1526" s="57" t="s">
        <v>91</v>
      </c>
      <c r="S1526" s="147"/>
    </row>
    <row r="1527" spans="1:207" s="118" customFormat="1" ht="30" customHeight="1" x14ac:dyDescent="0.25">
      <c r="A1527" s="372" t="s">
        <v>1554</v>
      </c>
      <c r="B1527" s="372"/>
      <c r="C1527" s="372"/>
      <c r="D1527" s="372"/>
      <c r="E1527" s="372"/>
      <c r="F1527" s="372"/>
      <c r="G1527" s="372"/>
      <c r="H1527" s="372"/>
      <c r="I1527" s="372"/>
      <c r="J1527" s="372"/>
      <c r="K1527" s="372"/>
      <c r="L1527" s="372"/>
      <c r="M1527" s="372"/>
      <c r="N1527" s="372"/>
      <c r="O1527" s="372"/>
      <c r="P1527" s="372"/>
      <c r="Q1527" s="372"/>
      <c r="R1527" s="372"/>
      <c r="S1527" s="46"/>
      <c r="T1527" s="15"/>
      <c r="U1527" s="15"/>
    </row>
    <row r="1528" spans="1:207" s="118" customFormat="1" ht="30" customHeight="1" x14ac:dyDescent="0.25">
      <c r="A1528" s="373" t="s">
        <v>86</v>
      </c>
      <c r="B1528" s="373"/>
      <c r="C1528" s="232" t="s">
        <v>21</v>
      </c>
      <c r="D1528" s="232" t="s">
        <v>21</v>
      </c>
      <c r="E1528" s="232" t="s">
        <v>21</v>
      </c>
      <c r="F1528" s="73" t="s">
        <v>21</v>
      </c>
      <c r="G1528" s="73" t="s">
        <v>21</v>
      </c>
      <c r="H1528" s="74">
        <f>SUM(H1529:H1532)</f>
        <v>11541.9</v>
      </c>
      <c r="I1528" s="74">
        <f t="shared" ref="I1528:O1528" si="448">SUM(I1529:I1532)</f>
        <v>653.79999999999995</v>
      </c>
      <c r="J1528" s="74">
        <f t="shared" si="448"/>
        <v>10099</v>
      </c>
      <c r="K1528" s="74">
        <f t="shared" si="448"/>
        <v>27472130.579999998</v>
      </c>
      <c r="L1528" s="74">
        <f t="shared" si="448"/>
        <v>0</v>
      </c>
      <c r="M1528" s="74">
        <f t="shared" si="448"/>
        <v>0</v>
      </c>
      <c r="N1528" s="74">
        <f t="shared" si="448"/>
        <v>0</v>
      </c>
      <c r="O1528" s="74">
        <f t="shared" si="448"/>
        <v>27472130.579999998</v>
      </c>
      <c r="P1528" s="29">
        <f>K1528/H1528</f>
        <v>2380.2086814129389</v>
      </c>
      <c r="Q1528" s="75" t="s">
        <v>21</v>
      </c>
      <c r="R1528" s="76" t="s">
        <v>21</v>
      </c>
      <c r="S1528" s="46"/>
      <c r="T1528" s="15"/>
      <c r="U1528" s="15"/>
    </row>
    <row r="1529" spans="1:207" s="118" customFormat="1" ht="30" customHeight="1" x14ac:dyDescent="0.25">
      <c r="A1529" s="171">
        <v>1096</v>
      </c>
      <c r="B1529" s="245" t="s">
        <v>1116</v>
      </c>
      <c r="C1529" s="241">
        <v>1984</v>
      </c>
      <c r="D1529" s="241">
        <v>2014</v>
      </c>
      <c r="E1529" s="241" t="s">
        <v>22</v>
      </c>
      <c r="F1529" s="52">
        <v>5</v>
      </c>
      <c r="G1529" s="52">
        <v>3</v>
      </c>
      <c r="H1529" s="249">
        <v>4089</v>
      </c>
      <c r="I1529" s="259">
        <v>67.400000000000006</v>
      </c>
      <c r="J1529" s="39">
        <v>3232.5</v>
      </c>
      <c r="K1529" s="257">
        <f>SUM(L1529:O1529)</f>
        <v>3857455.2</v>
      </c>
      <c r="L1529" s="249">
        <v>0</v>
      </c>
      <c r="M1529" s="249">
        <v>0</v>
      </c>
      <c r="N1529" s="249">
        <v>0</v>
      </c>
      <c r="O1529" s="249">
        <f>'[1]Прод. прилож (2)'!$D$369</f>
        <v>3857455.2</v>
      </c>
      <c r="P1529" s="41">
        <f>K1529/H1529</f>
        <v>943.37373440939109</v>
      </c>
      <c r="Q1529" s="257">
        <v>9673</v>
      </c>
      <c r="R1529" s="251" t="s">
        <v>91</v>
      </c>
      <c r="S1529" s="141"/>
      <c r="T1529" s="87"/>
      <c r="U1529" s="87"/>
      <c r="V1529" s="88"/>
      <c r="W1529" s="88"/>
      <c r="X1529" s="88"/>
      <c r="Y1529" s="88"/>
      <c r="Z1529" s="88"/>
      <c r="AA1529" s="88"/>
      <c r="AB1529" s="88"/>
      <c r="AC1529" s="88"/>
      <c r="AD1529" s="88"/>
      <c r="AE1529" s="88"/>
      <c r="AF1529" s="88"/>
      <c r="AG1529" s="88"/>
      <c r="AH1529" s="88"/>
      <c r="AI1529" s="88"/>
      <c r="AJ1529" s="88"/>
      <c r="AK1529" s="88"/>
      <c r="AL1529" s="88"/>
      <c r="AM1529" s="88"/>
      <c r="AN1529" s="88"/>
      <c r="AO1529" s="88"/>
      <c r="AP1529" s="88"/>
      <c r="AQ1529" s="88"/>
      <c r="AR1529" s="88"/>
      <c r="AS1529" s="88"/>
      <c r="AT1529" s="88"/>
      <c r="AU1529" s="88"/>
      <c r="AV1529" s="88"/>
      <c r="AW1529" s="88"/>
      <c r="AX1529" s="88"/>
      <c r="AY1529" s="88"/>
      <c r="AZ1529" s="88"/>
      <c r="BA1529" s="88"/>
      <c r="BB1529" s="88"/>
      <c r="BC1529" s="88"/>
      <c r="BD1529" s="88"/>
      <c r="BE1529" s="88"/>
      <c r="BF1529" s="88"/>
      <c r="BG1529" s="88"/>
      <c r="BH1529" s="88"/>
      <c r="BI1529" s="88"/>
      <c r="BJ1529" s="88"/>
      <c r="BK1529" s="88"/>
      <c r="BL1529" s="88"/>
      <c r="BM1529" s="88"/>
      <c r="BN1529" s="88"/>
      <c r="BO1529" s="88"/>
      <c r="BP1529" s="88"/>
      <c r="BQ1529" s="88"/>
      <c r="BR1529" s="88"/>
      <c r="BS1529" s="88"/>
      <c r="BT1529" s="88"/>
      <c r="BU1529" s="88"/>
      <c r="BV1529" s="88"/>
      <c r="BW1529" s="88"/>
      <c r="BX1529" s="88"/>
      <c r="BY1529" s="88"/>
      <c r="BZ1529" s="88"/>
      <c r="CA1529" s="88"/>
      <c r="CB1529" s="88"/>
      <c r="CC1529" s="88"/>
      <c r="CD1529" s="88"/>
      <c r="CE1529" s="88"/>
      <c r="CF1529" s="88"/>
      <c r="CG1529" s="88"/>
      <c r="CH1529" s="88"/>
      <c r="CI1529" s="88"/>
      <c r="CJ1529" s="88"/>
      <c r="CK1529" s="88"/>
      <c r="CL1529" s="88"/>
      <c r="CM1529" s="88"/>
      <c r="CN1529" s="88"/>
      <c r="CO1529" s="88"/>
      <c r="CP1529" s="88"/>
      <c r="CQ1529" s="88"/>
      <c r="CR1529" s="88"/>
      <c r="CS1529" s="88"/>
      <c r="CT1529" s="88"/>
      <c r="CU1529" s="88"/>
      <c r="CV1529" s="88"/>
      <c r="CW1529" s="88"/>
      <c r="CX1529" s="88"/>
      <c r="CY1529" s="88"/>
      <c r="CZ1529" s="88"/>
      <c r="DA1529" s="88"/>
      <c r="DB1529" s="88"/>
      <c r="DC1529" s="88"/>
      <c r="DD1529" s="88"/>
      <c r="DE1529" s="88"/>
      <c r="DF1529" s="88"/>
      <c r="DG1529" s="88"/>
      <c r="DH1529" s="88"/>
      <c r="DI1529" s="88"/>
      <c r="DJ1529" s="88"/>
      <c r="DK1529" s="88"/>
      <c r="DL1529" s="88"/>
      <c r="DM1529" s="88"/>
      <c r="DN1529" s="88"/>
      <c r="DO1529" s="88"/>
      <c r="DP1529" s="88"/>
      <c r="DQ1529" s="88"/>
      <c r="DR1529" s="88"/>
      <c r="DS1529" s="88"/>
      <c r="DT1529" s="88"/>
      <c r="DU1529" s="88"/>
      <c r="DV1529" s="88"/>
      <c r="DW1529" s="88"/>
      <c r="DX1529" s="88"/>
      <c r="DY1529" s="88"/>
      <c r="DZ1529" s="88"/>
      <c r="EA1529" s="88"/>
      <c r="EB1529" s="88"/>
      <c r="EC1529" s="88"/>
      <c r="ED1529" s="88"/>
      <c r="EE1529" s="88"/>
      <c r="EF1529" s="88"/>
      <c r="EG1529" s="88"/>
      <c r="EH1529" s="88"/>
      <c r="EI1529" s="88"/>
      <c r="EJ1529" s="88"/>
      <c r="EK1529" s="88"/>
      <c r="EL1529" s="88"/>
      <c r="EM1529" s="88"/>
      <c r="EN1529" s="88"/>
      <c r="EO1529" s="88"/>
      <c r="EP1529" s="88"/>
      <c r="EQ1529" s="88"/>
      <c r="ER1529" s="88"/>
      <c r="ES1529" s="88"/>
      <c r="ET1529" s="88"/>
      <c r="EU1529" s="88"/>
      <c r="EV1529" s="88"/>
      <c r="EW1529" s="88"/>
      <c r="EX1529" s="88"/>
      <c r="EY1529" s="88"/>
      <c r="EZ1529" s="88"/>
      <c r="FA1529" s="88"/>
      <c r="FB1529" s="88"/>
      <c r="FC1529" s="88"/>
      <c r="FD1529" s="88"/>
      <c r="FE1529" s="88"/>
      <c r="FF1529" s="88"/>
      <c r="FG1529" s="88"/>
      <c r="FH1529" s="88"/>
      <c r="FI1529" s="88"/>
      <c r="FJ1529" s="88"/>
      <c r="FK1529" s="88"/>
      <c r="FL1529" s="88"/>
      <c r="FM1529" s="88"/>
      <c r="FN1529" s="88"/>
      <c r="FO1529" s="88"/>
      <c r="FP1529" s="88"/>
      <c r="FQ1529" s="88"/>
      <c r="FR1529" s="88"/>
      <c r="FS1529" s="88"/>
      <c r="FT1529" s="88"/>
      <c r="FU1529" s="88"/>
      <c r="FV1529" s="88"/>
      <c r="FW1529" s="88"/>
      <c r="FX1529" s="88"/>
      <c r="FY1529" s="88"/>
      <c r="FZ1529" s="88"/>
      <c r="GA1529" s="88"/>
      <c r="GB1529" s="88"/>
      <c r="GC1529" s="88"/>
      <c r="GD1529" s="88"/>
      <c r="GE1529" s="88"/>
      <c r="GF1529" s="88"/>
      <c r="GG1529" s="88"/>
      <c r="GH1529" s="88"/>
      <c r="GI1529" s="88"/>
      <c r="GJ1529" s="88"/>
      <c r="GK1529" s="88"/>
      <c r="GL1529" s="88"/>
      <c r="GM1529" s="88"/>
      <c r="GN1529" s="88"/>
      <c r="GO1529" s="88"/>
      <c r="GP1529" s="88"/>
      <c r="GQ1529" s="88"/>
      <c r="GR1529" s="88"/>
      <c r="GS1529" s="88"/>
      <c r="GT1529" s="88"/>
      <c r="GU1529" s="88"/>
      <c r="GV1529" s="88"/>
      <c r="GW1529" s="88"/>
      <c r="GX1529" s="88"/>
      <c r="GY1529" s="88"/>
    </row>
    <row r="1530" spans="1:207" s="88" customFormat="1" ht="30" customHeight="1" x14ac:dyDescent="0.25">
      <c r="A1530" s="171">
        <v>1097</v>
      </c>
      <c r="B1530" s="245" t="s">
        <v>840</v>
      </c>
      <c r="C1530" s="247">
        <v>1983</v>
      </c>
      <c r="D1530" s="247">
        <v>2013</v>
      </c>
      <c r="E1530" s="247" t="s">
        <v>338</v>
      </c>
      <c r="F1530" s="26">
        <v>5</v>
      </c>
      <c r="G1530" s="26">
        <v>4</v>
      </c>
      <c r="H1530" s="39">
        <v>3399.8</v>
      </c>
      <c r="I1530" s="124">
        <v>271.10000000000002</v>
      </c>
      <c r="J1530" s="39">
        <v>3128.7</v>
      </c>
      <c r="K1530" s="257">
        <f>SUM(L1530:O1530)</f>
        <v>9111653.6899999995</v>
      </c>
      <c r="L1530" s="249">
        <v>0</v>
      </c>
      <c r="M1530" s="249">
        <v>0</v>
      </c>
      <c r="N1530" s="249">
        <v>0</v>
      </c>
      <c r="O1530" s="39">
        <f>'[1]Прод. прилож (2)'!$D$370</f>
        <v>9111653.6899999995</v>
      </c>
      <c r="P1530" s="249">
        <f>K1530/H1530</f>
        <v>2680.0557944584971</v>
      </c>
      <c r="Q1530" s="41">
        <v>9673</v>
      </c>
      <c r="R1530" s="57" t="s">
        <v>91</v>
      </c>
      <c r="S1530" s="137"/>
      <c r="T1530" s="15"/>
      <c r="U1530" s="15"/>
      <c r="V1530" s="118"/>
      <c r="W1530" s="118"/>
      <c r="X1530" s="118"/>
      <c r="Y1530" s="118"/>
      <c r="Z1530" s="118"/>
      <c r="AA1530" s="118"/>
      <c r="AB1530" s="118"/>
      <c r="AC1530" s="118"/>
      <c r="AD1530" s="118"/>
      <c r="AE1530" s="118"/>
      <c r="AF1530" s="118"/>
      <c r="AG1530" s="118"/>
      <c r="AH1530" s="118"/>
      <c r="AI1530" s="118"/>
      <c r="AJ1530" s="118"/>
      <c r="AK1530" s="118"/>
      <c r="AL1530" s="118"/>
      <c r="AM1530" s="118"/>
      <c r="AN1530" s="118"/>
      <c r="AO1530" s="118"/>
      <c r="AP1530" s="118"/>
      <c r="AQ1530" s="118"/>
      <c r="AR1530" s="118"/>
      <c r="AS1530" s="118"/>
      <c r="AT1530" s="118"/>
      <c r="AU1530" s="118"/>
      <c r="AV1530" s="118"/>
      <c r="AW1530" s="118"/>
      <c r="AX1530" s="118"/>
      <c r="AY1530" s="118"/>
      <c r="AZ1530" s="118"/>
      <c r="BA1530" s="118"/>
      <c r="BB1530" s="118"/>
      <c r="BC1530" s="118"/>
      <c r="BD1530" s="118"/>
      <c r="BE1530" s="118"/>
      <c r="BF1530" s="118"/>
      <c r="BG1530" s="118"/>
      <c r="BH1530" s="118"/>
      <c r="BI1530" s="118"/>
      <c r="BJ1530" s="118"/>
      <c r="BK1530" s="118"/>
      <c r="BL1530" s="118"/>
      <c r="BM1530" s="118"/>
      <c r="BN1530" s="118"/>
      <c r="BO1530" s="118"/>
      <c r="BP1530" s="118"/>
      <c r="BQ1530" s="118"/>
      <c r="BR1530" s="118"/>
      <c r="BS1530" s="118"/>
      <c r="BT1530" s="118"/>
      <c r="BU1530" s="118"/>
      <c r="BV1530" s="118"/>
      <c r="BW1530" s="118"/>
      <c r="BX1530" s="118"/>
      <c r="BY1530" s="118"/>
      <c r="BZ1530" s="118"/>
      <c r="CA1530" s="118"/>
      <c r="CB1530" s="118"/>
      <c r="CC1530" s="118"/>
      <c r="CD1530" s="118"/>
      <c r="CE1530" s="118"/>
      <c r="CF1530" s="118"/>
      <c r="CG1530" s="118"/>
      <c r="CH1530" s="118"/>
      <c r="CI1530" s="118"/>
      <c r="CJ1530" s="118"/>
      <c r="CK1530" s="118"/>
      <c r="CL1530" s="118"/>
      <c r="CM1530" s="118"/>
      <c r="CN1530" s="118"/>
      <c r="CO1530" s="118"/>
      <c r="CP1530" s="118"/>
      <c r="CQ1530" s="118"/>
      <c r="CR1530" s="118"/>
      <c r="CS1530" s="118"/>
      <c r="CT1530" s="118"/>
      <c r="CU1530" s="118"/>
      <c r="CV1530" s="118"/>
      <c r="CW1530" s="118"/>
      <c r="CX1530" s="118"/>
      <c r="CY1530" s="118"/>
      <c r="CZ1530" s="118"/>
      <c r="DA1530" s="118"/>
      <c r="DB1530" s="118"/>
      <c r="DC1530" s="118"/>
      <c r="DD1530" s="118"/>
      <c r="DE1530" s="118"/>
      <c r="DF1530" s="118"/>
      <c r="DG1530" s="118"/>
      <c r="DH1530" s="118"/>
      <c r="DI1530" s="118"/>
      <c r="DJ1530" s="118"/>
      <c r="DK1530" s="118"/>
      <c r="DL1530" s="118"/>
      <c r="DM1530" s="118"/>
      <c r="DN1530" s="118"/>
      <c r="DO1530" s="118"/>
      <c r="DP1530" s="118"/>
      <c r="DQ1530" s="118"/>
      <c r="DR1530" s="118"/>
      <c r="DS1530" s="118"/>
      <c r="DT1530" s="118"/>
      <c r="DU1530" s="118"/>
      <c r="DV1530" s="118"/>
      <c r="DW1530" s="118"/>
      <c r="DX1530" s="118"/>
      <c r="DY1530" s="118"/>
      <c r="DZ1530" s="118"/>
      <c r="EA1530" s="118"/>
      <c r="EB1530" s="118"/>
      <c r="EC1530" s="118"/>
      <c r="ED1530" s="118"/>
      <c r="EE1530" s="118"/>
      <c r="EF1530" s="118"/>
      <c r="EG1530" s="118"/>
      <c r="EH1530" s="118"/>
      <c r="EI1530" s="118"/>
      <c r="EJ1530" s="118"/>
      <c r="EK1530" s="118"/>
      <c r="EL1530" s="118"/>
      <c r="EM1530" s="118"/>
      <c r="EN1530" s="118"/>
      <c r="EO1530" s="118"/>
      <c r="EP1530" s="118"/>
      <c r="EQ1530" s="118"/>
      <c r="ER1530" s="118"/>
      <c r="ES1530" s="118"/>
      <c r="ET1530" s="118"/>
      <c r="EU1530" s="118"/>
      <c r="EV1530" s="118"/>
      <c r="EW1530" s="118"/>
      <c r="EX1530" s="118"/>
      <c r="EY1530" s="118"/>
      <c r="EZ1530" s="118"/>
      <c r="FA1530" s="118"/>
      <c r="FB1530" s="118"/>
      <c r="FC1530" s="118"/>
      <c r="FD1530" s="118"/>
      <c r="FE1530" s="118"/>
      <c r="FF1530" s="118"/>
      <c r="FG1530" s="118"/>
      <c r="FH1530" s="118"/>
      <c r="FI1530" s="118"/>
      <c r="FJ1530" s="118"/>
      <c r="FK1530" s="118"/>
      <c r="FL1530" s="118"/>
      <c r="FM1530" s="118"/>
      <c r="FN1530" s="118"/>
      <c r="FO1530" s="118"/>
      <c r="FP1530" s="118"/>
      <c r="FQ1530" s="118"/>
      <c r="FR1530" s="118"/>
      <c r="FS1530" s="118"/>
      <c r="FT1530" s="118"/>
      <c r="FU1530" s="118"/>
      <c r="FV1530" s="118"/>
      <c r="FW1530" s="118"/>
      <c r="FX1530" s="118"/>
      <c r="FY1530" s="118"/>
      <c r="FZ1530" s="118"/>
      <c r="GA1530" s="118"/>
      <c r="GB1530" s="118"/>
      <c r="GC1530" s="118"/>
      <c r="GD1530" s="118"/>
      <c r="GE1530" s="118"/>
      <c r="GF1530" s="118"/>
      <c r="GG1530" s="118"/>
      <c r="GH1530" s="118"/>
      <c r="GI1530" s="118"/>
      <c r="GJ1530" s="118"/>
      <c r="GK1530" s="118"/>
      <c r="GL1530" s="118"/>
      <c r="GM1530" s="118"/>
      <c r="GN1530" s="118"/>
      <c r="GO1530" s="118"/>
      <c r="GP1530" s="118"/>
      <c r="GQ1530" s="118"/>
      <c r="GR1530" s="118"/>
      <c r="GS1530" s="118"/>
      <c r="GT1530" s="118"/>
      <c r="GU1530" s="118"/>
      <c r="GV1530" s="118"/>
      <c r="GW1530" s="118"/>
      <c r="GX1530" s="118"/>
      <c r="GY1530" s="118"/>
    </row>
    <row r="1531" spans="1:207" ht="30" customHeight="1" x14ac:dyDescent="0.25">
      <c r="A1531" s="171">
        <v>1098</v>
      </c>
      <c r="B1531" s="245" t="s">
        <v>841</v>
      </c>
      <c r="C1531" s="247">
        <v>1984</v>
      </c>
      <c r="D1531" s="247">
        <v>2013</v>
      </c>
      <c r="E1531" s="247" t="s">
        <v>338</v>
      </c>
      <c r="F1531" s="26">
        <v>5</v>
      </c>
      <c r="G1531" s="26">
        <v>3</v>
      </c>
      <c r="H1531" s="39">
        <v>3603.1</v>
      </c>
      <c r="I1531" s="124">
        <v>315.3</v>
      </c>
      <c r="J1531" s="39">
        <v>3287.8</v>
      </c>
      <c r="K1531" s="257">
        <f>SUM(L1531:O1531)</f>
        <v>9995814.8399999999</v>
      </c>
      <c r="L1531" s="249">
        <v>0</v>
      </c>
      <c r="M1531" s="249">
        <v>0</v>
      </c>
      <c r="N1531" s="249">
        <v>0</v>
      </c>
      <c r="O1531" s="39">
        <f>'[1]Прод. прилож (2)'!$D$1018</f>
        <v>9995814.8399999999</v>
      </c>
      <c r="P1531" s="249">
        <f>K1531/H1531</f>
        <v>2774.2263162276927</v>
      </c>
      <c r="Q1531" s="41">
        <v>9673</v>
      </c>
      <c r="R1531" s="57" t="s">
        <v>92</v>
      </c>
      <c r="S1531" s="14"/>
    </row>
    <row r="1532" spans="1:207" ht="30" customHeight="1" x14ac:dyDescent="0.25">
      <c r="A1532" s="171">
        <v>1099</v>
      </c>
      <c r="B1532" s="245" t="s">
        <v>842</v>
      </c>
      <c r="C1532" s="247">
        <v>1964</v>
      </c>
      <c r="D1532" s="241" t="s">
        <v>201</v>
      </c>
      <c r="E1532" s="247" t="s">
        <v>20</v>
      </c>
      <c r="F1532" s="26">
        <v>2</v>
      </c>
      <c r="G1532" s="26">
        <v>2</v>
      </c>
      <c r="H1532" s="39">
        <v>450</v>
      </c>
      <c r="I1532" s="124">
        <v>0</v>
      </c>
      <c r="J1532" s="39">
        <v>450</v>
      </c>
      <c r="K1532" s="257">
        <f>SUM(L1532:O1532)</f>
        <v>4507206.8499999996</v>
      </c>
      <c r="L1532" s="249">
        <v>0</v>
      </c>
      <c r="M1532" s="249">
        <v>0</v>
      </c>
      <c r="N1532" s="249">
        <v>0</v>
      </c>
      <c r="O1532" s="39">
        <f>'[1]Прод. прилож (2)'!$D$371</f>
        <v>4507206.8499999996</v>
      </c>
      <c r="P1532" s="249">
        <f>K1532/H1532</f>
        <v>10016.015222222222</v>
      </c>
      <c r="Q1532" s="41">
        <v>9673</v>
      </c>
      <c r="R1532" s="57" t="s">
        <v>91</v>
      </c>
    </row>
    <row r="1533" spans="1:207" ht="30" customHeight="1" x14ac:dyDescent="0.25">
      <c r="A1533" s="372" t="s">
        <v>1555</v>
      </c>
      <c r="B1533" s="372"/>
      <c r="C1533" s="372"/>
      <c r="D1533" s="372"/>
      <c r="E1533" s="372"/>
      <c r="F1533" s="372"/>
      <c r="G1533" s="372"/>
      <c r="H1533" s="372"/>
      <c r="I1533" s="372"/>
      <c r="J1533" s="372"/>
      <c r="K1533" s="372"/>
      <c r="L1533" s="372"/>
      <c r="M1533" s="372"/>
      <c r="N1533" s="372"/>
      <c r="O1533" s="372"/>
      <c r="P1533" s="372"/>
      <c r="Q1533" s="372"/>
      <c r="R1533" s="372"/>
      <c r="S1533" s="14"/>
    </row>
    <row r="1534" spans="1:207" s="118" customFormat="1" ht="30" customHeight="1" x14ac:dyDescent="0.25">
      <c r="A1534" s="373" t="s">
        <v>80</v>
      </c>
      <c r="B1534" s="373"/>
      <c r="C1534" s="232" t="s">
        <v>21</v>
      </c>
      <c r="D1534" s="232" t="s">
        <v>21</v>
      </c>
      <c r="E1534" s="232" t="s">
        <v>21</v>
      </c>
      <c r="F1534" s="73" t="s">
        <v>21</v>
      </c>
      <c r="G1534" s="73" t="s">
        <v>21</v>
      </c>
      <c r="H1534" s="74">
        <f>SUM(H1535:H1543)</f>
        <v>4651.1000000000004</v>
      </c>
      <c r="I1534" s="74">
        <f t="shared" ref="I1534:O1534" si="449">SUM(I1535:I1543)</f>
        <v>0</v>
      </c>
      <c r="J1534" s="74">
        <f t="shared" si="449"/>
        <v>3761.3</v>
      </c>
      <c r="K1534" s="74">
        <f t="shared" si="449"/>
        <v>21895673.48</v>
      </c>
      <c r="L1534" s="74">
        <f t="shared" si="449"/>
        <v>0</v>
      </c>
      <c r="M1534" s="74">
        <f t="shared" si="449"/>
        <v>0</v>
      </c>
      <c r="N1534" s="74">
        <f t="shared" si="449"/>
        <v>0</v>
      </c>
      <c r="O1534" s="74">
        <f t="shared" si="449"/>
        <v>21895673.48</v>
      </c>
      <c r="P1534" s="29">
        <f>K1534/H1534</f>
        <v>4707.6333512502415</v>
      </c>
      <c r="Q1534" s="75" t="s">
        <v>21</v>
      </c>
      <c r="R1534" s="76" t="s">
        <v>21</v>
      </c>
      <c r="S1534" s="46"/>
      <c r="T1534" s="15"/>
      <c r="U1534" s="15"/>
    </row>
    <row r="1535" spans="1:207" s="119" customFormat="1" ht="30" customHeight="1" x14ac:dyDescent="0.25">
      <c r="A1535" s="383">
        <v>1100</v>
      </c>
      <c r="B1535" s="370" t="s">
        <v>843</v>
      </c>
      <c r="C1535" s="378">
        <v>1965</v>
      </c>
      <c r="D1535" s="374" t="s">
        <v>201</v>
      </c>
      <c r="E1535" s="378" t="s">
        <v>20</v>
      </c>
      <c r="F1535" s="413">
        <v>2</v>
      </c>
      <c r="G1535" s="413">
        <v>2</v>
      </c>
      <c r="H1535" s="415">
        <v>408.3</v>
      </c>
      <c r="I1535" s="417">
        <v>0</v>
      </c>
      <c r="J1535" s="417">
        <v>247.9</v>
      </c>
      <c r="K1535" s="297">
        <f t="shared" ref="K1535:K1540" si="450">SUM(L1535:O1535)</f>
        <v>8864.81</v>
      </c>
      <c r="L1535" s="292">
        <v>0</v>
      </c>
      <c r="M1535" s="292">
        <v>0</v>
      </c>
      <c r="N1535" s="292">
        <v>0</v>
      </c>
      <c r="O1535" s="288">
        <f>'[1]Прод. прилож (2)'!$D$1020</f>
        <v>8864.81</v>
      </c>
      <c r="P1535" s="292">
        <f t="shared" ref="P1535:P1540" si="451">K1535/H1535</f>
        <v>21.711511143766835</v>
      </c>
      <c r="Q1535" s="277">
        <v>9673</v>
      </c>
      <c r="R1535" s="306" t="s">
        <v>92</v>
      </c>
      <c r="S1535" s="341"/>
      <c r="T1535" s="123"/>
      <c r="U1535" s="123"/>
    </row>
    <row r="1536" spans="1:207" s="118" customFormat="1" ht="30" customHeight="1" x14ac:dyDescent="0.25">
      <c r="A1536" s="384"/>
      <c r="B1536" s="371"/>
      <c r="C1536" s="379"/>
      <c r="D1536" s="375"/>
      <c r="E1536" s="379"/>
      <c r="F1536" s="414"/>
      <c r="G1536" s="414"/>
      <c r="H1536" s="416"/>
      <c r="I1536" s="418"/>
      <c r="J1536" s="418"/>
      <c r="K1536" s="321">
        <f t="shared" si="450"/>
        <v>3472000</v>
      </c>
      <c r="L1536" s="324">
        <v>0</v>
      </c>
      <c r="M1536" s="324">
        <v>0</v>
      </c>
      <c r="N1536" s="324">
        <v>0</v>
      </c>
      <c r="O1536" s="39">
        <f>'[1]Прод. прилож (2)'!$D$1680</f>
        <v>3472000</v>
      </c>
      <c r="P1536" s="324">
        <f>K1536/H1535</f>
        <v>8503.5513103110461</v>
      </c>
      <c r="Q1536" s="41">
        <v>9673</v>
      </c>
      <c r="R1536" s="57" t="s">
        <v>93</v>
      </c>
      <c r="S1536" s="15"/>
      <c r="T1536" s="15"/>
      <c r="U1536" s="15"/>
    </row>
    <row r="1537" spans="1:21" s="118" customFormat="1" ht="30" customHeight="1" x14ac:dyDescent="0.25">
      <c r="A1537" s="383">
        <v>1101</v>
      </c>
      <c r="B1537" s="370" t="s">
        <v>844</v>
      </c>
      <c r="C1537" s="378">
        <v>1964</v>
      </c>
      <c r="D1537" s="374" t="s">
        <v>201</v>
      </c>
      <c r="E1537" s="378" t="s">
        <v>20</v>
      </c>
      <c r="F1537" s="413">
        <v>2</v>
      </c>
      <c r="G1537" s="413">
        <v>2</v>
      </c>
      <c r="H1537" s="415">
        <v>579.79999999999995</v>
      </c>
      <c r="I1537" s="417">
        <v>0</v>
      </c>
      <c r="J1537" s="417">
        <v>401.2</v>
      </c>
      <c r="K1537" s="257">
        <f t="shared" si="450"/>
        <v>12166.13</v>
      </c>
      <c r="L1537" s="249">
        <v>0</v>
      </c>
      <c r="M1537" s="249">
        <v>0</v>
      </c>
      <c r="N1537" s="249">
        <v>0</v>
      </c>
      <c r="O1537" s="39">
        <f>'[1]Прод. прилож (2)'!$D$1021</f>
        <v>12166.13</v>
      </c>
      <c r="P1537" s="249">
        <f t="shared" si="451"/>
        <v>20.983321835115557</v>
      </c>
      <c r="Q1537" s="41">
        <v>9673</v>
      </c>
      <c r="R1537" s="57" t="s">
        <v>92</v>
      </c>
      <c r="S1537" s="46"/>
      <c r="T1537" s="15"/>
      <c r="U1537" s="15"/>
    </row>
    <row r="1538" spans="1:21" s="118" customFormat="1" ht="30" customHeight="1" x14ac:dyDescent="0.25">
      <c r="A1538" s="384"/>
      <c r="B1538" s="371"/>
      <c r="C1538" s="379"/>
      <c r="D1538" s="375"/>
      <c r="E1538" s="379"/>
      <c r="F1538" s="414"/>
      <c r="G1538" s="414"/>
      <c r="H1538" s="416"/>
      <c r="I1538" s="418"/>
      <c r="J1538" s="418"/>
      <c r="K1538" s="257">
        <f t="shared" si="450"/>
        <v>4541500</v>
      </c>
      <c r="L1538" s="249">
        <v>0</v>
      </c>
      <c r="M1538" s="249">
        <v>0</v>
      </c>
      <c r="N1538" s="249">
        <v>0</v>
      </c>
      <c r="O1538" s="39">
        <f>'[1]Прод. прилож (2)'!$D$1681</f>
        <v>4541500</v>
      </c>
      <c r="P1538" s="249">
        <f>K1538/H1537</f>
        <v>7832.8734046222844</v>
      </c>
      <c r="Q1538" s="41">
        <v>9673</v>
      </c>
      <c r="R1538" s="57" t="s">
        <v>93</v>
      </c>
      <c r="S1538" s="46"/>
      <c r="T1538" s="15"/>
      <c r="U1538" s="15"/>
    </row>
    <row r="1539" spans="1:21" s="118" customFormat="1" ht="30" customHeight="1" x14ac:dyDescent="0.25">
      <c r="A1539" s="171">
        <v>1102</v>
      </c>
      <c r="B1539" s="245" t="s">
        <v>845</v>
      </c>
      <c r="C1539" s="247">
        <v>1965</v>
      </c>
      <c r="D1539" s="241" t="s">
        <v>201</v>
      </c>
      <c r="E1539" s="247" t="s">
        <v>20</v>
      </c>
      <c r="F1539" s="247">
        <v>2</v>
      </c>
      <c r="G1539" s="247">
        <v>2</v>
      </c>
      <c r="H1539" s="39">
        <v>365.8</v>
      </c>
      <c r="I1539" s="39">
        <v>0</v>
      </c>
      <c r="J1539" s="39">
        <v>244.2</v>
      </c>
      <c r="K1539" s="257">
        <f t="shared" si="450"/>
        <v>2712500</v>
      </c>
      <c r="L1539" s="249">
        <v>0</v>
      </c>
      <c r="M1539" s="249">
        <v>0</v>
      </c>
      <c r="N1539" s="249">
        <v>0</v>
      </c>
      <c r="O1539" s="39">
        <f>'[1]Прод. прилож (2)'!$D$1678</f>
        <v>2712500</v>
      </c>
      <c r="P1539" s="249">
        <f t="shared" si="451"/>
        <v>7415.2542372881353</v>
      </c>
      <c r="Q1539" s="41">
        <v>9673</v>
      </c>
      <c r="R1539" s="57" t="s">
        <v>93</v>
      </c>
      <c r="S1539" s="46"/>
      <c r="T1539" s="15"/>
      <c r="U1539" s="15"/>
    </row>
    <row r="1540" spans="1:21" s="118" customFormat="1" ht="30" customHeight="1" x14ac:dyDescent="0.25">
      <c r="A1540" s="171">
        <v>1103</v>
      </c>
      <c r="B1540" s="245" t="s">
        <v>846</v>
      </c>
      <c r="C1540" s="247">
        <v>1965</v>
      </c>
      <c r="D1540" s="241" t="s">
        <v>201</v>
      </c>
      <c r="E1540" s="247" t="s">
        <v>20</v>
      </c>
      <c r="F1540" s="247">
        <v>2</v>
      </c>
      <c r="G1540" s="247">
        <v>2</v>
      </c>
      <c r="H1540" s="39">
        <v>379.6</v>
      </c>
      <c r="I1540" s="39">
        <v>0</v>
      </c>
      <c r="J1540" s="39">
        <v>260.39999999999998</v>
      </c>
      <c r="K1540" s="257">
        <f t="shared" si="450"/>
        <v>50000</v>
      </c>
      <c r="L1540" s="249">
        <v>0</v>
      </c>
      <c r="M1540" s="249">
        <v>0</v>
      </c>
      <c r="N1540" s="249">
        <v>0</v>
      </c>
      <c r="O1540" s="39">
        <f>'[1]Прод. прилож (2)'!$D$1679</f>
        <v>50000</v>
      </c>
      <c r="P1540" s="249">
        <f t="shared" si="451"/>
        <v>131.71759747102212</v>
      </c>
      <c r="Q1540" s="41">
        <v>9673</v>
      </c>
      <c r="R1540" s="57" t="s">
        <v>93</v>
      </c>
      <c r="S1540" s="46"/>
      <c r="T1540" s="15"/>
      <c r="U1540" s="15"/>
    </row>
    <row r="1541" spans="1:21" s="118" customFormat="1" ht="30" customHeight="1" x14ac:dyDescent="0.25">
      <c r="A1541" s="171">
        <v>1104</v>
      </c>
      <c r="B1541" s="245" t="s">
        <v>1261</v>
      </c>
      <c r="C1541" s="247">
        <v>1965</v>
      </c>
      <c r="D1541" s="241" t="s">
        <v>201</v>
      </c>
      <c r="E1541" s="247" t="s">
        <v>20</v>
      </c>
      <c r="F1541" s="26">
        <v>5</v>
      </c>
      <c r="G1541" s="26">
        <v>2</v>
      </c>
      <c r="H1541" s="39">
        <v>1962.3</v>
      </c>
      <c r="I1541" s="124">
        <v>0</v>
      </c>
      <c r="J1541" s="39">
        <v>1652.3</v>
      </c>
      <c r="K1541" s="257">
        <f>SUM(L1541:O1541)</f>
        <v>4015204.25</v>
      </c>
      <c r="L1541" s="249">
        <v>0</v>
      </c>
      <c r="M1541" s="249">
        <v>0</v>
      </c>
      <c r="N1541" s="249">
        <v>0</v>
      </c>
      <c r="O1541" s="39">
        <f>'[1]Прод. прилож (2)'!$D$373</f>
        <v>4015204.25</v>
      </c>
      <c r="P1541" s="249">
        <f>K1541/H1541</f>
        <v>2046.172476175916</v>
      </c>
      <c r="Q1541" s="41">
        <v>9673</v>
      </c>
      <c r="R1541" s="57" t="s">
        <v>91</v>
      </c>
      <c r="S1541" s="147"/>
      <c r="T1541" s="15"/>
      <c r="U1541" s="15"/>
    </row>
    <row r="1542" spans="1:21" s="118" customFormat="1" ht="30" customHeight="1" x14ac:dyDescent="0.25">
      <c r="A1542" s="383">
        <v>1105</v>
      </c>
      <c r="B1542" s="370" t="s">
        <v>1409</v>
      </c>
      <c r="C1542" s="378">
        <v>1985</v>
      </c>
      <c r="D1542" s="374" t="s">
        <v>201</v>
      </c>
      <c r="E1542" s="378" t="s">
        <v>20</v>
      </c>
      <c r="F1542" s="413">
        <v>3</v>
      </c>
      <c r="G1542" s="413">
        <v>2</v>
      </c>
      <c r="H1542" s="415">
        <v>955.3</v>
      </c>
      <c r="I1542" s="417">
        <v>0</v>
      </c>
      <c r="J1542" s="415">
        <v>955.3</v>
      </c>
      <c r="K1542" s="257">
        <f>SUM(L1542:O1542)</f>
        <v>3197402.29</v>
      </c>
      <c r="L1542" s="249">
        <v>0</v>
      </c>
      <c r="M1542" s="249">
        <v>0</v>
      </c>
      <c r="N1542" s="249">
        <v>0</v>
      </c>
      <c r="O1542" s="39">
        <f>'[1]Прод. прилож (2)'!$D$1022</f>
        <v>3197402.29</v>
      </c>
      <c r="P1542" s="249">
        <f>K1542/H1542</f>
        <v>3347.0138071809906</v>
      </c>
      <c r="Q1542" s="41">
        <v>9673</v>
      </c>
      <c r="R1542" s="57" t="s">
        <v>92</v>
      </c>
      <c r="S1542" s="147"/>
      <c r="T1542" s="15"/>
      <c r="U1542" s="15"/>
    </row>
    <row r="1543" spans="1:21" s="118" customFormat="1" ht="30" customHeight="1" x14ac:dyDescent="0.25">
      <c r="A1543" s="384"/>
      <c r="B1543" s="371"/>
      <c r="C1543" s="379"/>
      <c r="D1543" s="375"/>
      <c r="E1543" s="379"/>
      <c r="F1543" s="414"/>
      <c r="G1543" s="414"/>
      <c r="H1543" s="416"/>
      <c r="I1543" s="418"/>
      <c r="J1543" s="416"/>
      <c r="K1543" s="257">
        <f>SUM(L1543:O1543)</f>
        <v>3886036</v>
      </c>
      <c r="L1543" s="249">
        <v>0</v>
      </c>
      <c r="M1543" s="249">
        <v>0</v>
      </c>
      <c r="N1543" s="249">
        <v>0</v>
      </c>
      <c r="O1543" s="39">
        <f>'[1]Прод. прилож (2)'!$D$1682</f>
        <v>3886036</v>
      </c>
      <c r="P1543" s="249">
        <f>K1543/H1542</f>
        <v>4067.869779126976</v>
      </c>
      <c r="Q1543" s="41">
        <v>9673</v>
      </c>
      <c r="R1543" s="57" t="s">
        <v>93</v>
      </c>
      <c r="S1543" s="147"/>
      <c r="T1543" s="15"/>
      <c r="U1543" s="15"/>
    </row>
    <row r="1544" spans="1:21" s="118" customFormat="1" ht="30" customHeight="1" x14ac:dyDescent="0.25">
      <c r="A1544" s="372" t="s">
        <v>1556</v>
      </c>
      <c r="B1544" s="372"/>
      <c r="C1544" s="372"/>
      <c r="D1544" s="372"/>
      <c r="E1544" s="372"/>
      <c r="F1544" s="372"/>
      <c r="G1544" s="372"/>
      <c r="H1544" s="372"/>
      <c r="I1544" s="372"/>
      <c r="J1544" s="372"/>
      <c r="K1544" s="372"/>
      <c r="L1544" s="372"/>
      <c r="M1544" s="372"/>
      <c r="N1544" s="372"/>
      <c r="O1544" s="372"/>
      <c r="P1544" s="372"/>
      <c r="Q1544" s="372"/>
      <c r="R1544" s="372"/>
      <c r="S1544" s="53"/>
      <c r="T1544" s="15"/>
      <c r="U1544" s="15"/>
    </row>
    <row r="1545" spans="1:21" s="118" customFormat="1" ht="30" customHeight="1" x14ac:dyDescent="0.25">
      <c r="A1545" s="373" t="s">
        <v>705</v>
      </c>
      <c r="B1545" s="373"/>
      <c r="C1545" s="232" t="s">
        <v>21</v>
      </c>
      <c r="D1545" s="232" t="s">
        <v>21</v>
      </c>
      <c r="E1545" s="232" t="s">
        <v>21</v>
      </c>
      <c r="F1545" s="73" t="s">
        <v>21</v>
      </c>
      <c r="G1545" s="73" t="s">
        <v>21</v>
      </c>
      <c r="H1545" s="74">
        <f>SUM(H1546:H1549)</f>
        <v>1161</v>
      </c>
      <c r="I1545" s="74">
        <f t="shared" ref="I1545:O1545" si="452">SUM(I1546:I1549)</f>
        <v>0</v>
      </c>
      <c r="J1545" s="74">
        <f t="shared" si="452"/>
        <v>1122</v>
      </c>
      <c r="K1545" s="74">
        <f t="shared" si="452"/>
        <v>9268748.1799999997</v>
      </c>
      <c r="L1545" s="74">
        <f t="shared" si="452"/>
        <v>0</v>
      </c>
      <c r="M1545" s="74">
        <f t="shared" si="452"/>
        <v>0</v>
      </c>
      <c r="N1545" s="74">
        <f t="shared" si="452"/>
        <v>0</v>
      </c>
      <c r="O1545" s="74">
        <f t="shared" si="452"/>
        <v>9268748.1799999997</v>
      </c>
      <c r="P1545" s="29">
        <f>K1545/H1545</f>
        <v>7983.4178983634793</v>
      </c>
      <c r="Q1545" s="75" t="s">
        <v>21</v>
      </c>
      <c r="R1545" s="76" t="s">
        <v>21</v>
      </c>
      <c r="S1545" s="46"/>
      <c r="T1545" s="15"/>
      <c r="U1545" s="15"/>
    </row>
    <row r="1546" spans="1:21" s="118" customFormat="1" ht="30" customHeight="1" x14ac:dyDescent="0.25">
      <c r="A1546" s="383">
        <v>1106</v>
      </c>
      <c r="B1546" s="370" t="s">
        <v>847</v>
      </c>
      <c r="C1546" s="378">
        <v>1962</v>
      </c>
      <c r="D1546" s="374" t="s">
        <v>201</v>
      </c>
      <c r="E1546" s="378" t="s">
        <v>20</v>
      </c>
      <c r="F1546" s="413">
        <v>2</v>
      </c>
      <c r="G1546" s="413">
        <v>2</v>
      </c>
      <c r="H1546" s="415">
        <v>392</v>
      </c>
      <c r="I1546" s="417">
        <v>0</v>
      </c>
      <c r="J1546" s="417">
        <v>380</v>
      </c>
      <c r="K1546" s="257">
        <f>SUM(L1546:O1546)</f>
        <v>22433.98</v>
      </c>
      <c r="L1546" s="249">
        <v>0</v>
      </c>
      <c r="M1546" s="249">
        <v>0</v>
      </c>
      <c r="N1546" s="249">
        <v>0</v>
      </c>
      <c r="O1546" s="39">
        <f>'[1]Прод. прилож (2)'!$D$1024</f>
        <v>22433.98</v>
      </c>
      <c r="P1546" s="249">
        <f>K1546/H1546</f>
        <v>57.229540816326526</v>
      </c>
      <c r="Q1546" s="41">
        <v>9673</v>
      </c>
      <c r="R1546" s="57" t="s">
        <v>92</v>
      </c>
      <c r="S1546" s="15"/>
      <c r="T1546" s="15"/>
      <c r="U1546" s="15"/>
    </row>
    <row r="1547" spans="1:21" s="118" customFormat="1" ht="30" customHeight="1" x14ac:dyDescent="0.25">
      <c r="A1547" s="384"/>
      <c r="B1547" s="371"/>
      <c r="C1547" s="379"/>
      <c r="D1547" s="375"/>
      <c r="E1547" s="379"/>
      <c r="F1547" s="414"/>
      <c r="G1547" s="414"/>
      <c r="H1547" s="416"/>
      <c r="I1547" s="418"/>
      <c r="J1547" s="418"/>
      <c r="K1547" s="257">
        <f>SUM(L1547:O1547)</f>
        <v>5084564.2</v>
      </c>
      <c r="L1547" s="249">
        <v>0</v>
      </c>
      <c r="M1547" s="249">
        <v>0</v>
      </c>
      <c r="N1547" s="249">
        <v>0</v>
      </c>
      <c r="O1547" s="39">
        <f>'[1]Прод. прилож (2)'!$D$1684</f>
        <v>5084564.2</v>
      </c>
      <c r="P1547" s="249">
        <f>K1547/H1546</f>
        <v>12970.827040816326</v>
      </c>
      <c r="Q1547" s="41">
        <v>9673</v>
      </c>
      <c r="R1547" s="57" t="s">
        <v>93</v>
      </c>
      <c r="S1547" s="46"/>
      <c r="T1547" s="15"/>
      <c r="U1547" s="15"/>
    </row>
    <row r="1548" spans="1:21" s="118" customFormat="1" ht="30" customHeight="1" x14ac:dyDescent="0.25">
      <c r="A1548" s="171">
        <v>1107</v>
      </c>
      <c r="B1548" s="245" t="s">
        <v>848</v>
      </c>
      <c r="C1548" s="247">
        <v>1962</v>
      </c>
      <c r="D1548" s="241" t="s">
        <v>201</v>
      </c>
      <c r="E1548" s="247" t="s">
        <v>20</v>
      </c>
      <c r="F1548" s="26">
        <v>2</v>
      </c>
      <c r="G1548" s="26">
        <v>2</v>
      </c>
      <c r="H1548" s="39">
        <v>396</v>
      </c>
      <c r="I1548" s="124">
        <v>0</v>
      </c>
      <c r="J1548" s="124">
        <v>382</v>
      </c>
      <c r="K1548" s="257">
        <f>SUM(L1548:O1548)</f>
        <v>2131250</v>
      </c>
      <c r="L1548" s="249">
        <v>0</v>
      </c>
      <c r="M1548" s="249">
        <v>0</v>
      </c>
      <c r="N1548" s="249">
        <v>0</v>
      </c>
      <c r="O1548" s="39">
        <f>'[1]Прод. прилож (2)'!$D$1685</f>
        <v>2131250</v>
      </c>
      <c r="P1548" s="249">
        <f>K1548/H1548</f>
        <v>5381.9444444444443</v>
      </c>
      <c r="Q1548" s="41">
        <v>9673</v>
      </c>
      <c r="R1548" s="57" t="s">
        <v>93</v>
      </c>
      <c r="S1548" s="46"/>
      <c r="T1548" s="15"/>
      <c r="U1548" s="15"/>
    </row>
    <row r="1549" spans="1:21" s="118" customFormat="1" ht="30" customHeight="1" x14ac:dyDescent="0.25">
      <c r="A1549" s="171">
        <v>1108</v>
      </c>
      <c r="B1549" s="245" t="s">
        <v>849</v>
      </c>
      <c r="C1549" s="247">
        <v>1963</v>
      </c>
      <c r="D1549" s="241" t="s">
        <v>201</v>
      </c>
      <c r="E1549" s="247" t="s">
        <v>20</v>
      </c>
      <c r="F1549" s="26">
        <v>2</v>
      </c>
      <c r="G1549" s="26">
        <v>2</v>
      </c>
      <c r="H1549" s="39">
        <v>373</v>
      </c>
      <c r="I1549" s="124">
        <v>0</v>
      </c>
      <c r="J1549" s="124">
        <v>360</v>
      </c>
      <c r="K1549" s="257">
        <f>SUM(L1549:O1549)</f>
        <v>2030500</v>
      </c>
      <c r="L1549" s="249">
        <v>0</v>
      </c>
      <c r="M1549" s="249">
        <v>0</v>
      </c>
      <c r="N1549" s="249">
        <v>0</v>
      </c>
      <c r="O1549" s="39">
        <f>'[1]Прод. прилож (2)'!$D$1686</f>
        <v>2030500</v>
      </c>
      <c r="P1549" s="249">
        <f>K1549/H1549</f>
        <v>5443.6997319034854</v>
      </c>
      <c r="Q1549" s="41">
        <v>9673</v>
      </c>
      <c r="R1549" s="57" t="s">
        <v>93</v>
      </c>
      <c r="S1549" s="46"/>
      <c r="T1549" s="15"/>
      <c r="U1549" s="15"/>
    </row>
    <row r="1550" spans="1:21" s="118" customFormat="1" ht="30" customHeight="1" x14ac:dyDescent="0.25">
      <c r="A1550" s="372" t="s">
        <v>1557</v>
      </c>
      <c r="B1550" s="372"/>
      <c r="C1550" s="372"/>
      <c r="D1550" s="372"/>
      <c r="E1550" s="372"/>
      <c r="F1550" s="372"/>
      <c r="G1550" s="372"/>
      <c r="H1550" s="372"/>
      <c r="I1550" s="372"/>
      <c r="J1550" s="372"/>
      <c r="K1550" s="372"/>
      <c r="L1550" s="372"/>
      <c r="M1550" s="372"/>
      <c r="N1550" s="372"/>
      <c r="O1550" s="372"/>
      <c r="P1550" s="372"/>
      <c r="Q1550" s="372"/>
      <c r="R1550" s="372"/>
      <c r="S1550" s="53"/>
      <c r="T1550" s="15"/>
      <c r="U1550" s="15"/>
    </row>
    <row r="1551" spans="1:21" s="118" customFormat="1" ht="30" customHeight="1" x14ac:dyDescent="0.25">
      <c r="A1551" s="373" t="s">
        <v>698</v>
      </c>
      <c r="B1551" s="373"/>
      <c r="C1551" s="232" t="s">
        <v>21</v>
      </c>
      <c r="D1551" s="232" t="s">
        <v>21</v>
      </c>
      <c r="E1551" s="232" t="s">
        <v>21</v>
      </c>
      <c r="F1551" s="73" t="s">
        <v>21</v>
      </c>
      <c r="G1551" s="73" t="s">
        <v>21</v>
      </c>
      <c r="H1551" s="74">
        <f>SUM(H1552:H1554)</f>
        <v>9324</v>
      </c>
      <c r="I1551" s="74">
        <f t="shared" ref="I1551:O1551" si="453">SUM(I1552:I1554)</f>
        <v>1549.3</v>
      </c>
      <c r="J1551" s="74">
        <f t="shared" si="453"/>
        <v>5359</v>
      </c>
      <c r="K1551" s="74">
        <f t="shared" si="453"/>
        <v>150000</v>
      </c>
      <c r="L1551" s="74">
        <f t="shared" si="453"/>
        <v>0</v>
      </c>
      <c r="M1551" s="74">
        <f t="shared" si="453"/>
        <v>0</v>
      </c>
      <c r="N1551" s="74">
        <f t="shared" si="453"/>
        <v>0</v>
      </c>
      <c r="O1551" s="74">
        <f t="shared" si="453"/>
        <v>150000</v>
      </c>
      <c r="P1551" s="29">
        <f>K1551/H1551</f>
        <v>16.087516087516086</v>
      </c>
      <c r="Q1551" s="75" t="s">
        <v>21</v>
      </c>
      <c r="R1551" s="76" t="s">
        <v>21</v>
      </c>
      <c r="S1551" s="46"/>
      <c r="T1551" s="15"/>
      <c r="U1551" s="15"/>
    </row>
    <row r="1552" spans="1:21" s="118" customFormat="1" ht="30" customHeight="1" x14ac:dyDescent="0.25">
      <c r="A1552" s="171">
        <v>1109</v>
      </c>
      <c r="B1552" s="245" t="s">
        <v>850</v>
      </c>
      <c r="C1552" s="247">
        <v>1966</v>
      </c>
      <c r="D1552" s="247">
        <v>2010</v>
      </c>
      <c r="E1552" s="247" t="s">
        <v>338</v>
      </c>
      <c r="F1552" s="247">
        <v>2</v>
      </c>
      <c r="G1552" s="247">
        <v>2</v>
      </c>
      <c r="H1552" s="39">
        <v>1015.8</v>
      </c>
      <c r="I1552" s="39">
        <v>358.4</v>
      </c>
      <c r="J1552" s="39">
        <v>657.4</v>
      </c>
      <c r="K1552" s="257">
        <f>SUM(L1552:O1552)</f>
        <v>50000</v>
      </c>
      <c r="L1552" s="249">
        <v>0</v>
      </c>
      <c r="M1552" s="249">
        <v>0</v>
      </c>
      <c r="N1552" s="249">
        <v>0</v>
      </c>
      <c r="O1552" s="39">
        <f>'[1]Прод. прилож (2)'!$D$1688</f>
        <v>50000</v>
      </c>
      <c r="P1552" s="249">
        <f>K1552/H1552</f>
        <v>49.222287851939363</v>
      </c>
      <c r="Q1552" s="41">
        <v>9673</v>
      </c>
      <c r="R1552" s="57" t="s">
        <v>93</v>
      </c>
      <c r="S1552" s="46"/>
      <c r="T1552" s="15"/>
      <c r="U1552" s="15"/>
    </row>
    <row r="1553" spans="1:21" s="118" customFormat="1" ht="30" customHeight="1" x14ac:dyDescent="0.25">
      <c r="A1553" s="171">
        <v>1110</v>
      </c>
      <c r="B1553" s="245" t="s">
        <v>851</v>
      </c>
      <c r="C1553" s="247">
        <v>1964</v>
      </c>
      <c r="D1553" s="241" t="s">
        <v>201</v>
      </c>
      <c r="E1553" s="247" t="s">
        <v>20</v>
      </c>
      <c r="F1553" s="247">
        <v>2</v>
      </c>
      <c r="G1553" s="247">
        <v>2</v>
      </c>
      <c r="H1553" s="39">
        <v>533.6</v>
      </c>
      <c r="I1553" s="39">
        <v>292.39999999999998</v>
      </c>
      <c r="J1553" s="39">
        <v>241.2</v>
      </c>
      <c r="K1553" s="257">
        <f>SUM(L1553:O1553)</f>
        <v>50000</v>
      </c>
      <c r="L1553" s="249">
        <v>0</v>
      </c>
      <c r="M1553" s="249">
        <v>0</v>
      </c>
      <c r="N1553" s="249">
        <v>0</v>
      </c>
      <c r="O1553" s="39">
        <f>'[1]Прод. прилож (2)'!$D$1689</f>
        <v>50000</v>
      </c>
      <c r="P1553" s="249">
        <f>K1553/H1553</f>
        <v>93.703148425787106</v>
      </c>
      <c r="Q1553" s="41">
        <v>9673</v>
      </c>
      <c r="R1553" s="57" t="s">
        <v>93</v>
      </c>
      <c r="S1553" s="46"/>
      <c r="T1553" s="15"/>
      <c r="U1553" s="15"/>
    </row>
    <row r="1554" spans="1:21" s="118" customFormat="1" ht="30" customHeight="1" x14ac:dyDescent="0.25">
      <c r="A1554" s="171">
        <v>1111</v>
      </c>
      <c r="B1554" s="245" t="s">
        <v>1190</v>
      </c>
      <c r="C1554" s="247">
        <v>1988</v>
      </c>
      <c r="D1554" s="241" t="s">
        <v>201</v>
      </c>
      <c r="E1554" s="247" t="s">
        <v>20</v>
      </c>
      <c r="F1554" s="247">
        <v>5</v>
      </c>
      <c r="G1554" s="247">
        <v>2</v>
      </c>
      <c r="H1554" s="39">
        <v>7774.6</v>
      </c>
      <c r="I1554" s="39">
        <v>898.5</v>
      </c>
      <c r="J1554" s="39">
        <v>4460.3999999999996</v>
      </c>
      <c r="K1554" s="257">
        <f>SUM(L1554:O1554)</f>
        <v>50000</v>
      </c>
      <c r="L1554" s="249">
        <v>0</v>
      </c>
      <c r="M1554" s="249">
        <v>0</v>
      </c>
      <c r="N1554" s="249">
        <v>0</v>
      </c>
      <c r="O1554" s="39">
        <f>'[1]Прод. прилож (2)'!$D$1690</f>
        <v>50000</v>
      </c>
      <c r="P1554" s="249">
        <f>K1554/H1554</f>
        <v>6.4311990327476654</v>
      </c>
      <c r="Q1554" s="41">
        <v>9673</v>
      </c>
      <c r="R1554" s="57" t="s">
        <v>93</v>
      </c>
      <c r="S1554" s="46"/>
      <c r="T1554" s="15"/>
      <c r="U1554" s="15"/>
    </row>
    <row r="1555" spans="1:21" s="118" customFormat="1" ht="30" customHeight="1" x14ac:dyDescent="0.25">
      <c r="A1555" s="372" t="s">
        <v>1558</v>
      </c>
      <c r="B1555" s="372"/>
      <c r="C1555" s="372"/>
      <c r="D1555" s="372"/>
      <c r="E1555" s="372"/>
      <c r="F1555" s="372"/>
      <c r="G1555" s="372"/>
      <c r="H1555" s="372"/>
      <c r="I1555" s="372"/>
      <c r="J1555" s="372"/>
      <c r="K1555" s="372"/>
      <c r="L1555" s="372"/>
      <c r="M1555" s="372"/>
      <c r="N1555" s="372"/>
      <c r="O1555" s="372"/>
      <c r="P1555" s="372"/>
      <c r="Q1555" s="372"/>
      <c r="R1555" s="372"/>
      <c r="S1555" s="53"/>
      <c r="T1555" s="15"/>
      <c r="U1555" s="15"/>
    </row>
    <row r="1556" spans="1:21" s="118" customFormat="1" ht="30" customHeight="1" x14ac:dyDescent="0.25">
      <c r="A1556" s="373" t="s">
        <v>704</v>
      </c>
      <c r="B1556" s="373"/>
      <c r="C1556" s="232" t="s">
        <v>21</v>
      </c>
      <c r="D1556" s="232" t="s">
        <v>21</v>
      </c>
      <c r="E1556" s="232" t="s">
        <v>21</v>
      </c>
      <c r="F1556" s="73" t="s">
        <v>21</v>
      </c>
      <c r="G1556" s="73" t="s">
        <v>21</v>
      </c>
      <c r="H1556" s="74">
        <f>SUM(H1557:H1561)</f>
        <v>1800</v>
      </c>
      <c r="I1556" s="74">
        <f t="shared" ref="I1556:N1556" si="454">SUM(I1557:I1561)</f>
        <v>0</v>
      </c>
      <c r="J1556" s="74">
        <f t="shared" si="454"/>
        <v>1800</v>
      </c>
      <c r="K1556" s="74">
        <f t="shared" si="454"/>
        <v>3367593.7800000003</v>
      </c>
      <c r="L1556" s="74">
        <f t="shared" si="454"/>
        <v>0</v>
      </c>
      <c r="M1556" s="74">
        <f t="shared" si="454"/>
        <v>243111.13</v>
      </c>
      <c r="N1556" s="74">
        <f t="shared" si="454"/>
        <v>0</v>
      </c>
      <c r="O1556" s="74">
        <f>SUM(O1557:O1561)</f>
        <v>3124482.6500000004</v>
      </c>
      <c r="P1556" s="29">
        <f>K1556/H1556</f>
        <v>1870.8854333333334</v>
      </c>
      <c r="Q1556" s="75" t="s">
        <v>21</v>
      </c>
      <c r="R1556" s="76" t="s">
        <v>21</v>
      </c>
      <c r="S1556" s="46"/>
      <c r="T1556" s="15"/>
      <c r="U1556" s="15"/>
    </row>
    <row r="1557" spans="1:21" s="118" customFormat="1" ht="30" customHeight="1" x14ac:dyDescent="0.25">
      <c r="A1557" s="171">
        <v>1112</v>
      </c>
      <c r="B1557" s="245" t="s">
        <v>852</v>
      </c>
      <c r="C1557" s="247">
        <v>1965</v>
      </c>
      <c r="D1557" s="241" t="s">
        <v>201</v>
      </c>
      <c r="E1557" s="247" t="s">
        <v>20</v>
      </c>
      <c r="F1557" s="26">
        <v>2</v>
      </c>
      <c r="G1557" s="26">
        <v>2</v>
      </c>
      <c r="H1557" s="39">
        <v>450</v>
      </c>
      <c r="I1557" s="124">
        <v>0</v>
      </c>
      <c r="J1557" s="124">
        <v>450</v>
      </c>
      <c r="K1557" s="257">
        <f>SUM(L1557:O1557)</f>
        <v>28150.240000000002</v>
      </c>
      <c r="L1557" s="249">
        <v>0</v>
      </c>
      <c r="M1557" s="249">
        <v>0</v>
      </c>
      <c r="N1557" s="249">
        <v>0</v>
      </c>
      <c r="O1557" s="39">
        <f>'[1]Прод. прилож (2)'!$D$1026</f>
        <v>28150.240000000002</v>
      </c>
      <c r="P1557" s="249">
        <f>K1557/H1557</f>
        <v>62.556088888888894</v>
      </c>
      <c r="Q1557" s="41">
        <v>9673</v>
      </c>
      <c r="R1557" s="57" t="s">
        <v>92</v>
      </c>
      <c r="S1557" s="46"/>
      <c r="T1557" s="15"/>
      <c r="U1557" s="15"/>
    </row>
    <row r="1558" spans="1:21" s="118" customFormat="1" ht="30" customHeight="1" x14ac:dyDescent="0.25">
      <c r="A1558" s="171">
        <v>1113</v>
      </c>
      <c r="B1558" s="245" t="s">
        <v>853</v>
      </c>
      <c r="C1558" s="247">
        <v>1965</v>
      </c>
      <c r="D1558" s="241" t="s">
        <v>201</v>
      </c>
      <c r="E1558" s="247" t="s">
        <v>20</v>
      </c>
      <c r="F1558" s="26">
        <v>2</v>
      </c>
      <c r="G1558" s="26">
        <v>2</v>
      </c>
      <c r="H1558" s="39">
        <v>450</v>
      </c>
      <c r="I1558" s="124">
        <v>0</v>
      </c>
      <c r="J1558" s="124">
        <v>450</v>
      </c>
      <c r="K1558" s="257">
        <f>SUM(L1558:O1558)</f>
        <v>21543.94</v>
      </c>
      <c r="L1558" s="249">
        <v>0</v>
      </c>
      <c r="M1558" s="249">
        <v>0</v>
      </c>
      <c r="N1558" s="249">
        <v>0</v>
      </c>
      <c r="O1558" s="39">
        <f>'[1]Прод. прилож (2)'!$D$1027</f>
        <v>21543.94</v>
      </c>
      <c r="P1558" s="249">
        <f>K1558/H1558</f>
        <v>47.87542222222222</v>
      </c>
      <c r="Q1558" s="41">
        <v>9673</v>
      </c>
      <c r="R1558" s="57" t="s">
        <v>92</v>
      </c>
      <c r="S1558" s="46"/>
      <c r="T1558" s="15"/>
      <c r="U1558" s="15"/>
    </row>
    <row r="1559" spans="1:21" s="118" customFormat="1" ht="30" customHeight="1" x14ac:dyDescent="0.25">
      <c r="A1559" s="383">
        <v>1114</v>
      </c>
      <c r="B1559" s="370" t="s">
        <v>854</v>
      </c>
      <c r="C1559" s="378">
        <v>1965</v>
      </c>
      <c r="D1559" s="374" t="s">
        <v>201</v>
      </c>
      <c r="E1559" s="378" t="s">
        <v>20</v>
      </c>
      <c r="F1559" s="413">
        <v>2</v>
      </c>
      <c r="G1559" s="413">
        <v>2</v>
      </c>
      <c r="H1559" s="415">
        <v>450</v>
      </c>
      <c r="I1559" s="417">
        <v>0</v>
      </c>
      <c r="J1559" s="417">
        <v>450</v>
      </c>
      <c r="K1559" s="257">
        <f>SUM(L1559:O1559)</f>
        <v>243111.13</v>
      </c>
      <c r="L1559" s="249">
        <v>0</v>
      </c>
      <c r="M1559" s="39">
        <f>'[1]Прод. прилож (2)'!$D$1028</f>
        <v>243111.13</v>
      </c>
      <c r="N1559" s="249">
        <v>0</v>
      </c>
      <c r="O1559" s="39">
        <v>0</v>
      </c>
      <c r="P1559" s="249">
        <f>K1559/H1559</f>
        <v>540.24695555555559</v>
      </c>
      <c r="Q1559" s="41">
        <v>9673</v>
      </c>
      <c r="R1559" s="57" t="s">
        <v>92</v>
      </c>
      <c r="S1559" s="46"/>
      <c r="T1559" s="15"/>
      <c r="U1559" s="15"/>
    </row>
    <row r="1560" spans="1:21" s="118" customFormat="1" ht="30" customHeight="1" x14ac:dyDescent="0.25">
      <c r="A1560" s="384"/>
      <c r="B1560" s="371"/>
      <c r="C1560" s="379"/>
      <c r="D1560" s="375"/>
      <c r="E1560" s="379"/>
      <c r="F1560" s="414"/>
      <c r="G1560" s="414"/>
      <c r="H1560" s="416"/>
      <c r="I1560" s="418"/>
      <c r="J1560" s="418"/>
      <c r="K1560" s="257">
        <f>SUM(L1560:O1560)</f>
        <v>3053500</v>
      </c>
      <c r="L1560" s="249">
        <v>0</v>
      </c>
      <c r="M1560" s="249">
        <v>0</v>
      </c>
      <c r="N1560" s="249">
        <v>0</v>
      </c>
      <c r="O1560" s="39">
        <f>'[1]Прод. прилож (2)'!$D$1692</f>
        <v>3053500</v>
      </c>
      <c r="P1560" s="249">
        <f>K1560/H1559</f>
        <v>6785.5555555555557</v>
      </c>
      <c r="Q1560" s="41">
        <v>9673</v>
      </c>
      <c r="R1560" s="57" t="s">
        <v>93</v>
      </c>
      <c r="S1560" s="46"/>
      <c r="T1560" s="15"/>
      <c r="U1560" s="15"/>
    </row>
    <row r="1561" spans="1:21" s="118" customFormat="1" ht="30" customHeight="1" x14ac:dyDescent="0.25">
      <c r="A1561" s="171">
        <v>1115</v>
      </c>
      <c r="B1561" s="245" t="s">
        <v>855</v>
      </c>
      <c r="C1561" s="247">
        <v>1965</v>
      </c>
      <c r="D1561" s="241" t="s">
        <v>201</v>
      </c>
      <c r="E1561" s="247" t="s">
        <v>20</v>
      </c>
      <c r="F1561" s="26">
        <v>2</v>
      </c>
      <c r="G1561" s="26">
        <v>2</v>
      </c>
      <c r="H1561" s="39">
        <v>450</v>
      </c>
      <c r="I1561" s="124">
        <v>0</v>
      </c>
      <c r="J1561" s="124">
        <v>450</v>
      </c>
      <c r="K1561" s="257">
        <f>SUM(L1561:O1561)</f>
        <v>21288.47</v>
      </c>
      <c r="L1561" s="249">
        <v>0</v>
      </c>
      <c r="M1561" s="249">
        <v>0</v>
      </c>
      <c r="N1561" s="249">
        <v>0</v>
      </c>
      <c r="O1561" s="39">
        <f>'[1]Прод. прилож (2)'!$D$1029</f>
        <v>21288.47</v>
      </c>
      <c r="P1561" s="249">
        <f>K1561/H1561</f>
        <v>47.307711111111111</v>
      </c>
      <c r="Q1561" s="41">
        <v>9673</v>
      </c>
      <c r="R1561" s="57" t="s">
        <v>92</v>
      </c>
      <c r="S1561" s="46"/>
      <c r="T1561" s="15"/>
      <c r="U1561" s="15"/>
    </row>
    <row r="1562" spans="1:21" s="118" customFormat="1" ht="30" customHeight="1" x14ac:dyDescent="0.25">
      <c r="A1562" s="372" t="s">
        <v>1559</v>
      </c>
      <c r="B1562" s="372"/>
      <c r="C1562" s="372"/>
      <c r="D1562" s="372"/>
      <c r="E1562" s="372"/>
      <c r="F1562" s="372"/>
      <c r="G1562" s="372"/>
      <c r="H1562" s="372"/>
      <c r="I1562" s="372"/>
      <c r="J1562" s="372"/>
      <c r="K1562" s="372"/>
      <c r="L1562" s="372"/>
      <c r="M1562" s="372"/>
      <c r="N1562" s="372"/>
      <c r="O1562" s="372"/>
      <c r="P1562" s="372"/>
      <c r="Q1562" s="372"/>
      <c r="R1562" s="372"/>
      <c r="S1562" s="53"/>
      <c r="T1562" s="15"/>
      <c r="U1562" s="15"/>
    </row>
    <row r="1563" spans="1:21" s="118" customFormat="1" ht="30" customHeight="1" x14ac:dyDescent="0.25">
      <c r="A1563" s="373" t="s">
        <v>697</v>
      </c>
      <c r="B1563" s="373"/>
      <c r="C1563" s="232" t="s">
        <v>21</v>
      </c>
      <c r="D1563" s="232" t="s">
        <v>21</v>
      </c>
      <c r="E1563" s="232" t="s">
        <v>21</v>
      </c>
      <c r="F1563" s="73" t="s">
        <v>21</v>
      </c>
      <c r="G1563" s="73" t="s">
        <v>21</v>
      </c>
      <c r="H1563" s="74">
        <f>SUM(H1564:H1566)</f>
        <v>2137.3000000000002</v>
      </c>
      <c r="I1563" s="74">
        <f t="shared" ref="I1563:O1563" si="455">SUM(I1564:I1566)</f>
        <v>616.70000000000005</v>
      </c>
      <c r="J1563" s="74">
        <f t="shared" si="455"/>
        <v>1171</v>
      </c>
      <c r="K1563" s="74">
        <f t="shared" si="455"/>
        <v>14737511.629999999</v>
      </c>
      <c r="L1563" s="74">
        <f t="shared" si="455"/>
        <v>0</v>
      </c>
      <c r="M1563" s="74">
        <f t="shared" si="455"/>
        <v>0</v>
      </c>
      <c r="N1563" s="74">
        <f t="shared" si="455"/>
        <v>0</v>
      </c>
      <c r="O1563" s="74">
        <f t="shared" si="455"/>
        <v>14737511.629999999</v>
      </c>
      <c r="P1563" s="29">
        <f>K1563/H1563</f>
        <v>6895.3874654938463</v>
      </c>
      <c r="Q1563" s="75" t="s">
        <v>21</v>
      </c>
      <c r="R1563" s="76" t="s">
        <v>21</v>
      </c>
      <c r="S1563" s="46"/>
      <c r="T1563" s="15"/>
      <c r="U1563" s="15"/>
    </row>
    <row r="1564" spans="1:21" s="118" customFormat="1" ht="30" customHeight="1" x14ac:dyDescent="0.25">
      <c r="A1564" s="171">
        <v>1116</v>
      </c>
      <c r="B1564" s="245" t="s">
        <v>856</v>
      </c>
      <c r="C1564" s="247">
        <v>1963</v>
      </c>
      <c r="D1564" s="241" t="s">
        <v>201</v>
      </c>
      <c r="E1564" s="247" t="s">
        <v>20</v>
      </c>
      <c r="F1564" s="26">
        <v>2</v>
      </c>
      <c r="G1564" s="26">
        <v>2</v>
      </c>
      <c r="H1564" s="39">
        <v>500.4</v>
      </c>
      <c r="I1564" s="124">
        <v>148.4</v>
      </c>
      <c r="J1564" s="124">
        <v>262.89999999999998</v>
      </c>
      <c r="K1564" s="257">
        <f>SUM(L1564:O1564)</f>
        <v>3977183.0100000002</v>
      </c>
      <c r="L1564" s="249">
        <v>0</v>
      </c>
      <c r="M1564" s="249">
        <v>0</v>
      </c>
      <c r="N1564" s="249">
        <v>0</v>
      </c>
      <c r="O1564" s="39">
        <f>'[1]Прод. прилож (2)'!$D$375</f>
        <v>3977183.0100000002</v>
      </c>
      <c r="P1564" s="249">
        <f>K1564/H1564</f>
        <v>7948.0076139088742</v>
      </c>
      <c r="Q1564" s="41">
        <v>9673</v>
      </c>
      <c r="R1564" s="57" t="s">
        <v>91</v>
      </c>
      <c r="S1564" s="147"/>
      <c r="T1564" s="15"/>
      <c r="U1564" s="15"/>
    </row>
    <row r="1565" spans="1:21" s="118" customFormat="1" ht="30" customHeight="1" x14ac:dyDescent="0.25">
      <c r="A1565" s="171">
        <v>1117</v>
      </c>
      <c r="B1565" s="245" t="s">
        <v>857</v>
      </c>
      <c r="C1565" s="247">
        <v>1963</v>
      </c>
      <c r="D1565" s="241" t="s">
        <v>201</v>
      </c>
      <c r="E1565" s="247" t="s">
        <v>20</v>
      </c>
      <c r="F1565" s="26">
        <v>2</v>
      </c>
      <c r="G1565" s="26">
        <v>2</v>
      </c>
      <c r="H1565" s="39">
        <v>507</v>
      </c>
      <c r="I1565" s="124">
        <v>127.7</v>
      </c>
      <c r="J1565" s="39">
        <v>272.2</v>
      </c>
      <c r="K1565" s="257">
        <f>SUM(L1565:O1565)</f>
        <v>3930888.51</v>
      </c>
      <c r="L1565" s="249">
        <v>0</v>
      </c>
      <c r="M1565" s="249">
        <v>0</v>
      </c>
      <c r="N1565" s="249">
        <v>0</v>
      </c>
      <c r="O1565" s="39">
        <f>'[1]Прод. прилож (2)'!$D$376</f>
        <v>3930888.51</v>
      </c>
      <c r="P1565" s="249">
        <f>K1565/H1565</f>
        <v>7753.2317751479286</v>
      </c>
      <c r="Q1565" s="41">
        <v>9673</v>
      </c>
      <c r="R1565" s="57" t="s">
        <v>91</v>
      </c>
      <c r="S1565" s="147"/>
      <c r="T1565" s="15"/>
      <c r="U1565" s="15"/>
    </row>
    <row r="1566" spans="1:21" s="118" customFormat="1" ht="30" customHeight="1" x14ac:dyDescent="0.25">
      <c r="A1566" s="171">
        <v>1118</v>
      </c>
      <c r="B1566" s="245" t="s">
        <v>858</v>
      </c>
      <c r="C1566" s="247">
        <v>1964</v>
      </c>
      <c r="D1566" s="241" t="s">
        <v>201</v>
      </c>
      <c r="E1566" s="247" t="s">
        <v>20</v>
      </c>
      <c r="F1566" s="26">
        <v>3</v>
      </c>
      <c r="G1566" s="26">
        <v>2</v>
      </c>
      <c r="H1566" s="39">
        <v>1129.9000000000001</v>
      </c>
      <c r="I1566" s="124">
        <v>340.6</v>
      </c>
      <c r="J1566" s="124">
        <v>635.9</v>
      </c>
      <c r="K1566" s="257">
        <f>SUM(L1566:O1566)</f>
        <v>6829440.1100000003</v>
      </c>
      <c r="L1566" s="249">
        <v>0</v>
      </c>
      <c r="M1566" s="249">
        <v>0</v>
      </c>
      <c r="N1566" s="249">
        <v>0</v>
      </c>
      <c r="O1566" s="39">
        <f>'[1]Прод. прилож (2)'!$D$377</f>
        <v>6829440.1100000003</v>
      </c>
      <c r="P1566" s="249">
        <f>K1566/H1566</f>
        <v>6044.2872024072922</v>
      </c>
      <c r="Q1566" s="41">
        <v>9673</v>
      </c>
      <c r="R1566" s="57" t="s">
        <v>91</v>
      </c>
      <c r="S1566" s="147"/>
      <c r="T1566" s="15"/>
      <c r="U1566" s="15"/>
    </row>
    <row r="1567" spans="1:21" s="118" customFormat="1" ht="30" customHeight="1" x14ac:dyDescent="0.25">
      <c r="A1567" s="372" t="s">
        <v>1560</v>
      </c>
      <c r="B1567" s="372"/>
      <c r="C1567" s="372"/>
      <c r="D1567" s="372"/>
      <c r="E1567" s="372"/>
      <c r="F1567" s="372"/>
      <c r="G1567" s="372"/>
      <c r="H1567" s="372"/>
      <c r="I1567" s="372"/>
      <c r="J1567" s="372"/>
      <c r="K1567" s="372"/>
      <c r="L1567" s="372"/>
      <c r="M1567" s="372"/>
      <c r="N1567" s="372"/>
      <c r="O1567" s="372"/>
      <c r="P1567" s="372"/>
      <c r="Q1567" s="372"/>
      <c r="R1567" s="372"/>
      <c r="S1567" s="46"/>
      <c r="T1567" s="15"/>
      <c r="U1567" s="15"/>
    </row>
    <row r="1568" spans="1:21" s="118" customFormat="1" ht="30" customHeight="1" x14ac:dyDescent="0.25">
      <c r="A1568" s="373" t="s">
        <v>87</v>
      </c>
      <c r="B1568" s="373"/>
      <c r="C1568" s="232" t="s">
        <v>21</v>
      </c>
      <c r="D1568" s="232" t="s">
        <v>21</v>
      </c>
      <c r="E1568" s="232" t="s">
        <v>21</v>
      </c>
      <c r="F1568" s="73" t="s">
        <v>21</v>
      </c>
      <c r="G1568" s="73" t="s">
        <v>21</v>
      </c>
      <c r="H1568" s="74">
        <f>SUM(H1569:H1574)</f>
        <v>8339.5</v>
      </c>
      <c r="I1568" s="74">
        <f t="shared" ref="I1568:O1568" si="456">SUM(I1569:I1574)</f>
        <v>1654.71</v>
      </c>
      <c r="J1568" s="74">
        <f t="shared" si="456"/>
        <v>6617.71</v>
      </c>
      <c r="K1568" s="74">
        <f t="shared" si="456"/>
        <v>6171856</v>
      </c>
      <c r="L1568" s="74">
        <f t="shared" si="456"/>
        <v>0</v>
      </c>
      <c r="M1568" s="74">
        <f t="shared" si="456"/>
        <v>0</v>
      </c>
      <c r="N1568" s="74">
        <f t="shared" si="456"/>
        <v>0</v>
      </c>
      <c r="O1568" s="74">
        <f t="shared" si="456"/>
        <v>6171856</v>
      </c>
      <c r="P1568" s="74">
        <f t="shared" ref="P1568:P1574" si="457">K1568/H1568</f>
        <v>740.07506445230524</v>
      </c>
      <c r="Q1568" s="75" t="s">
        <v>21</v>
      </c>
      <c r="R1568" s="76" t="s">
        <v>21</v>
      </c>
      <c r="S1568" s="46"/>
      <c r="T1568" s="15"/>
      <c r="U1568" s="15"/>
    </row>
    <row r="1569" spans="1:21" s="118" customFormat="1" ht="30" customHeight="1" x14ac:dyDescent="0.25">
      <c r="A1569" s="171">
        <v>1119</v>
      </c>
      <c r="B1569" s="245" t="s">
        <v>859</v>
      </c>
      <c r="C1569" s="247">
        <v>1963</v>
      </c>
      <c r="D1569" s="241" t="s">
        <v>201</v>
      </c>
      <c r="E1569" s="247" t="s">
        <v>20</v>
      </c>
      <c r="F1569" s="247">
        <v>2</v>
      </c>
      <c r="G1569" s="247">
        <v>2</v>
      </c>
      <c r="H1569" s="39">
        <v>656.25</v>
      </c>
      <c r="I1569" s="39">
        <v>287.60000000000002</v>
      </c>
      <c r="J1569" s="39">
        <v>368.65</v>
      </c>
      <c r="K1569" s="257">
        <f t="shared" ref="K1569:K1574" si="458">SUM(L1569:O1569)</f>
        <v>50000</v>
      </c>
      <c r="L1569" s="249">
        <v>0</v>
      </c>
      <c r="M1569" s="249">
        <v>0</v>
      </c>
      <c r="N1569" s="249">
        <v>0</v>
      </c>
      <c r="O1569" s="39">
        <f>'[1]Прод. прилож (2)'!$D$1694</f>
        <v>50000</v>
      </c>
      <c r="P1569" s="249">
        <f t="shared" si="457"/>
        <v>76.19047619047619</v>
      </c>
      <c r="Q1569" s="41">
        <v>9673</v>
      </c>
      <c r="R1569" s="57" t="s">
        <v>93</v>
      </c>
      <c r="S1569" s="46"/>
      <c r="T1569" s="15"/>
      <c r="U1569" s="15"/>
    </row>
    <row r="1570" spans="1:21" s="118" customFormat="1" ht="30" customHeight="1" x14ac:dyDescent="0.25">
      <c r="A1570" s="171">
        <v>1120</v>
      </c>
      <c r="B1570" s="245" t="s">
        <v>860</v>
      </c>
      <c r="C1570" s="247">
        <v>1962</v>
      </c>
      <c r="D1570" s="241" t="s">
        <v>201</v>
      </c>
      <c r="E1570" s="247" t="s">
        <v>20</v>
      </c>
      <c r="F1570" s="247">
        <v>2</v>
      </c>
      <c r="G1570" s="247">
        <v>2</v>
      </c>
      <c r="H1570" s="39">
        <v>648.70000000000005</v>
      </c>
      <c r="I1570" s="39">
        <v>287.60000000000002</v>
      </c>
      <c r="J1570" s="39">
        <v>361.1</v>
      </c>
      <c r="K1570" s="257">
        <f t="shared" si="458"/>
        <v>50000</v>
      </c>
      <c r="L1570" s="249">
        <v>0</v>
      </c>
      <c r="M1570" s="249">
        <v>0</v>
      </c>
      <c r="N1570" s="249">
        <v>0</v>
      </c>
      <c r="O1570" s="39">
        <f>'[1]Прод. прилож (2)'!$D$1695</f>
        <v>50000</v>
      </c>
      <c r="P1570" s="249">
        <f t="shared" si="457"/>
        <v>77.07723138584862</v>
      </c>
      <c r="Q1570" s="41">
        <v>9673</v>
      </c>
      <c r="R1570" s="57" t="s">
        <v>93</v>
      </c>
      <c r="S1570" s="46"/>
      <c r="T1570" s="15"/>
      <c r="U1570" s="15"/>
    </row>
    <row r="1571" spans="1:21" s="118" customFormat="1" ht="30" customHeight="1" x14ac:dyDescent="0.25">
      <c r="A1571" s="337">
        <v>1121</v>
      </c>
      <c r="B1571" s="245" t="s">
        <v>861</v>
      </c>
      <c r="C1571" s="247">
        <v>1962</v>
      </c>
      <c r="D1571" s="241" t="s">
        <v>201</v>
      </c>
      <c r="E1571" s="247" t="s">
        <v>20</v>
      </c>
      <c r="F1571" s="247">
        <v>2</v>
      </c>
      <c r="G1571" s="247">
        <v>2</v>
      </c>
      <c r="H1571" s="39">
        <v>656.2</v>
      </c>
      <c r="I1571" s="39">
        <v>289.3</v>
      </c>
      <c r="J1571" s="39">
        <v>366.9</v>
      </c>
      <c r="K1571" s="257">
        <f t="shared" si="458"/>
        <v>50000</v>
      </c>
      <c r="L1571" s="249">
        <v>0</v>
      </c>
      <c r="M1571" s="249">
        <v>0</v>
      </c>
      <c r="N1571" s="249">
        <v>0</v>
      </c>
      <c r="O1571" s="39">
        <f>'[1]Прод. прилож (2)'!$D$1696</f>
        <v>50000</v>
      </c>
      <c r="P1571" s="249">
        <f t="shared" si="457"/>
        <v>76.196281621456862</v>
      </c>
      <c r="Q1571" s="41">
        <v>9673</v>
      </c>
      <c r="R1571" s="57" t="s">
        <v>93</v>
      </c>
      <c r="S1571" s="46"/>
      <c r="T1571" s="15"/>
      <c r="U1571" s="15"/>
    </row>
    <row r="1572" spans="1:21" s="118" customFormat="1" ht="30" customHeight="1" x14ac:dyDescent="0.25">
      <c r="A1572" s="337">
        <v>1122</v>
      </c>
      <c r="B1572" s="245" t="s">
        <v>1456</v>
      </c>
      <c r="C1572" s="247">
        <v>1971</v>
      </c>
      <c r="D1572" s="241" t="s">
        <v>201</v>
      </c>
      <c r="E1572" s="247" t="s">
        <v>22</v>
      </c>
      <c r="F1572" s="247">
        <v>5</v>
      </c>
      <c r="G1572" s="247">
        <v>4</v>
      </c>
      <c r="H1572" s="39">
        <v>4335.55</v>
      </c>
      <c r="I1572" s="39">
        <v>45.01</v>
      </c>
      <c r="J1572" s="39">
        <v>4224.26</v>
      </c>
      <c r="K1572" s="257">
        <f t="shared" si="458"/>
        <v>5921856</v>
      </c>
      <c r="L1572" s="249">
        <v>0</v>
      </c>
      <c r="M1572" s="249">
        <v>0</v>
      </c>
      <c r="N1572" s="249">
        <v>0</v>
      </c>
      <c r="O1572" s="39">
        <f>'[1]Прод. прилож (2)'!$D$1697</f>
        <v>5921856</v>
      </c>
      <c r="P1572" s="249">
        <f>K1572/H1572</f>
        <v>1365.8834519265145</v>
      </c>
      <c r="Q1572" s="41">
        <v>9673</v>
      </c>
      <c r="R1572" s="57" t="s">
        <v>93</v>
      </c>
      <c r="S1572" s="46"/>
      <c r="T1572" s="15"/>
      <c r="U1572" s="15"/>
    </row>
    <row r="1573" spans="1:21" s="118" customFormat="1" ht="30" customHeight="1" x14ac:dyDescent="0.25">
      <c r="A1573" s="337">
        <v>1123</v>
      </c>
      <c r="B1573" s="317" t="s">
        <v>862</v>
      </c>
      <c r="C1573" s="319">
        <v>1966</v>
      </c>
      <c r="D1573" s="308" t="s">
        <v>201</v>
      </c>
      <c r="E1573" s="319" t="s">
        <v>22</v>
      </c>
      <c r="F1573" s="319">
        <v>2</v>
      </c>
      <c r="G1573" s="319">
        <v>2</v>
      </c>
      <c r="H1573" s="39">
        <v>1021.2</v>
      </c>
      <c r="I1573" s="39">
        <v>372.6</v>
      </c>
      <c r="J1573" s="39">
        <v>648.6</v>
      </c>
      <c r="K1573" s="321">
        <f t="shared" si="458"/>
        <v>50000</v>
      </c>
      <c r="L1573" s="324">
        <v>0</v>
      </c>
      <c r="M1573" s="324">
        <v>0</v>
      </c>
      <c r="N1573" s="324">
        <v>0</v>
      </c>
      <c r="O1573" s="39">
        <f>'[1]Прод. прилож (2)'!$D$1698</f>
        <v>50000</v>
      </c>
      <c r="P1573" s="324">
        <f t="shared" si="457"/>
        <v>48.962005483744612</v>
      </c>
      <c r="Q1573" s="41">
        <v>9673</v>
      </c>
      <c r="R1573" s="57" t="s">
        <v>93</v>
      </c>
      <c r="S1573" s="15"/>
      <c r="T1573" s="15"/>
      <c r="U1573" s="15"/>
    </row>
    <row r="1574" spans="1:21" s="118" customFormat="1" ht="30" customHeight="1" x14ac:dyDescent="0.25">
      <c r="A1574" s="337">
        <v>1124</v>
      </c>
      <c r="B1574" s="245" t="s">
        <v>863</v>
      </c>
      <c r="C1574" s="247">
        <v>1966</v>
      </c>
      <c r="D1574" s="241" t="s">
        <v>201</v>
      </c>
      <c r="E1574" s="247" t="s">
        <v>22</v>
      </c>
      <c r="F1574" s="247">
        <v>2</v>
      </c>
      <c r="G1574" s="247">
        <v>2</v>
      </c>
      <c r="H1574" s="39">
        <v>1021.6</v>
      </c>
      <c r="I1574" s="39">
        <v>372.6</v>
      </c>
      <c r="J1574" s="39">
        <v>648.20000000000005</v>
      </c>
      <c r="K1574" s="257">
        <f t="shared" si="458"/>
        <v>50000</v>
      </c>
      <c r="L1574" s="249">
        <v>0</v>
      </c>
      <c r="M1574" s="249">
        <v>0</v>
      </c>
      <c r="N1574" s="249">
        <v>0</v>
      </c>
      <c r="O1574" s="39">
        <f>'[1]Прод. прилож (2)'!$D$1699</f>
        <v>50000</v>
      </c>
      <c r="P1574" s="249">
        <f t="shared" si="457"/>
        <v>48.942834768989819</v>
      </c>
      <c r="Q1574" s="41">
        <v>9673</v>
      </c>
      <c r="R1574" s="57" t="s">
        <v>93</v>
      </c>
      <c r="S1574" s="46"/>
      <c r="T1574" s="15"/>
      <c r="U1574" s="15"/>
    </row>
    <row r="1575" spans="1:21" s="118" customFormat="1" ht="30" customHeight="1" x14ac:dyDescent="0.25">
      <c r="A1575" s="372" t="s">
        <v>1561</v>
      </c>
      <c r="B1575" s="372"/>
      <c r="C1575" s="372"/>
      <c r="D1575" s="372"/>
      <c r="E1575" s="372"/>
      <c r="F1575" s="372"/>
      <c r="G1575" s="372"/>
      <c r="H1575" s="372"/>
      <c r="I1575" s="372"/>
      <c r="J1575" s="372"/>
      <c r="K1575" s="372"/>
      <c r="L1575" s="372"/>
      <c r="M1575" s="372"/>
      <c r="N1575" s="372"/>
      <c r="O1575" s="372"/>
      <c r="P1575" s="372"/>
      <c r="Q1575" s="372"/>
      <c r="R1575" s="372"/>
      <c r="S1575" s="46"/>
      <c r="T1575" s="15"/>
      <c r="U1575" s="15"/>
    </row>
    <row r="1576" spans="1:21" s="118" customFormat="1" ht="30" customHeight="1" x14ac:dyDescent="0.25">
      <c r="A1576" s="373" t="s">
        <v>57</v>
      </c>
      <c r="B1576" s="373"/>
      <c r="C1576" s="232" t="s">
        <v>21</v>
      </c>
      <c r="D1576" s="232" t="s">
        <v>21</v>
      </c>
      <c r="E1576" s="232" t="s">
        <v>21</v>
      </c>
      <c r="F1576" s="73" t="s">
        <v>21</v>
      </c>
      <c r="G1576" s="73" t="s">
        <v>21</v>
      </c>
      <c r="H1576" s="74">
        <f>SUM(H1577:H1583)</f>
        <v>3651.4</v>
      </c>
      <c r="I1576" s="74">
        <f t="shared" ref="I1576:O1576" si="459">SUM(I1577:I1583)</f>
        <v>425.8</v>
      </c>
      <c r="J1576" s="74">
        <f t="shared" si="459"/>
        <v>2872.7999999999997</v>
      </c>
      <c r="K1576" s="74">
        <f t="shared" si="459"/>
        <v>33812731.460000001</v>
      </c>
      <c r="L1576" s="74">
        <f t="shared" si="459"/>
        <v>0</v>
      </c>
      <c r="M1576" s="74">
        <f t="shared" si="459"/>
        <v>0</v>
      </c>
      <c r="N1576" s="74">
        <f t="shared" si="459"/>
        <v>0</v>
      </c>
      <c r="O1576" s="74">
        <f t="shared" si="459"/>
        <v>33812731.460000001</v>
      </c>
      <c r="P1576" s="29">
        <f>K1576/H1576</f>
        <v>9260.2101823957928</v>
      </c>
      <c r="Q1576" s="75" t="s">
        <v>21</v>
      </c>
      <c r="R1576" s="76" t="s">
        <v>21</v>
      </c>
      <c r="S1576" s="46"/>
      <c r="T1576" s="15"/>
      <c r="U1576" s="15"/>
    </row>
    <row r="1577" spans="1:21" s="118" customFormat="1" ht="30" customHeight="1" x14ac:dyDescent="0.25">
      <c r="A1577" s="171">
        <v>1125</v>
      </c>
      <c r="B1577" s="245" t="s">
        <v>865</v>
      </c>
      <c r="C1577" s="247">
        <v>1963</v>
      </c>
      <c r="D1577" s="241" t="s">
        <v>201</v>
      </c>
      <c r="E1577" s="247" t="s">
        <v>20</v>
      </c>
      <c r="F1577" s="26">
        <v>2</v>
      </c>
      <c r="G1577" s="26">
        <v>2</v>
      </c>
      <c r="H1577" s="39">
        <v>506</v>
      </c>
      <c r="I1577" s="124">
        <v>68</v>
      </c>
      <c r="J1577" s="124">
        <v>375</v>
      </c>
      <c r="K1577" s="257">
        <f t="shared" ref="K1577:K1583" si="460">SUM(L1577:O1577)</f>
        <v>5326627.53</v>
      </c>
      <c r="L1577" s="249">
        <v>0</v>
      </c>
      <c r="M1577" s="249">
        <v>0</v>
      </c>
      <c r="N1577" s="249">
        <v>0</v>
      </c>
      <c r="O1577" s="39">
        <f>'[1]Прод. прилож (2)'!$D$379</f>
        <v>5326627.53</v>
      </c>
      <c r="P1577" s="249">
        <f t="shared" ref="P1577:P1583" si="461">K1577/H1577</f>
        <v>10526.931877470357</v>
      </c>
      <c r="Q1577" s="41">
        <v>9673</v>
      </c>
      <c r="R1577" s="57" t="s">
        <v>91</v>
      </c>
      <c r="S1577" s="147"/>
      <c r="T1577" s="15"/>
      <c r="U1577" s="15"/>
    </row>
    <row r="1578" spans="1:21" s="118" customFormat="1" ht="30" customHeight="1" x14ac:dyDescent="0.25">
      <c r="A1578" s="171">
        <v>1126</v>
      </c>
      <c r="B1578" s="245" t="s">
        <v>866</v>
      </c>
      <c r="C1578" s="247">
        <v>1962</v>
      </c>
      <c r="D1578" s="241" t="s">
        <v>201</v>
      </c>
      <c r="E1578" s="247" t="s">
        <v>20</v>
      </c>
      <c r="F1578" s="26">
        <v>2</v>
      </c>
      <c r="G1578" s="26">
        <v>2</v>
      </c>
      <c r="H1578" s="39">
        <v>490.7</v>
      </c>
      <c r="I1578" s="124">
        <v>42</v>
      </c>
      <c r="J1578" s="124">
        <v>390</v>
      </c>
      <c r="K1578" s="257">
        <f t="shared" si="460"/>
        <v>4842208.0199999996</v>
      </c>
      <c r="L1578" s="249">
        <v>0</v>
      </c>
      <c r="M1578" s="249">
        <v>0</v>
      </c>
      <c r="N1578" s="249">
        <v>0</v>
      </c>
      <c r="O1578" s="39">
        <f>'[1]Прод. прилож (2)'!$D$380</f>
        <v>4842208.0199999996</v>
      </c>
      <c r="P1578" s="249">
        <f t="shared" si="461"/>
        <v>9867.9600978194412</v>
      </c>
      <c r="Q1578" s="41">
        <v>9673</v>
      </c>
      <c r="R1578" s="57" t="s">
        <v>91</v>
      </c>
      <c r="S1578" s="147"/>
      <c r="T1578" s="16"/>
      <c r="U1578" s="15"/>
    </row>
    <row r="1579" spans="1:21" s="118" customFormat="1" ht="30" customHeight="1" x14ac:dyDescent="0.25">
      <c r="A1579" s="331">
        <v>1127</v>
      </c>
      <c r="B1579" s="245" t="s">
        <v>867</v>
      </c>
      <c r="C1579" s="247">
        <v>1959</v>
      </c>
      <c r="D1579" s="241" t="s">
        <v>201</v>
      </c>
      <c r="E1579" s="247" t="s">
        <v>20</v>
      </c>
      <c r="F1579" s="26">
        <v>2</v>
      </c>
      <c r="G1579" s="26">
        <v>2</v>
      </c>
      <c r="H1579" s="39">
        <v>506.3</v>
      </c>
      <c r="I1579" s="124">
        <v>34</v>
      </c>
      <c r="J1579" s="124">
        <v>413.6</v>
      </c>
      <c r="K1579" s="257">
        <f t="shared" si="460"/>
        <v>2816861.4899999998</v>
      </c>
      <c r="L1579" s="249">
        <v>0</v>
      </c>
      <c r="M1579" s="249">
        <v>0</v>
      </c>
      <c r="N1579" s="249">
        <v>0</v>
      </c>
      <c r="O1579" s="39">
        <f>'[1]Прод. прилож (2)'!$D$381</f>
        <v>2816861.4899999998</v>
      </c>
      <c r="P1579" s="249">
        <f t="shared" si="461"/>
        <v>5563.6213509776808</v>
      </c>
      <c r="Q1579" s="41">
        <v>9673</v>
      </c>
      <c r="R1579" s="57" t="s">
        <v>91</v>
      </c>
      <c r="S1579" s="147"/>
      <c r="T1579" s="15"/>
      <c r="U1579" s="15"/>
    </row>
    <row r="1580" spans="1:21" ht="30" customHeight="1" x14ac:dyDescent="0.25">
      <c r="A1580" s="331">
        <v>1128</v>
      </c>
      <c r="B1580" s="245" t="s">
        <v>868</v>
      </c>
      <c r="C1580" s="247">
        <v>1965</v>
      </c>
      <c r="D1580" s="241" t="s">
        <v>201</v>
      </c>
      <c r="E1580" s="247" t="s">
        <v>20</v>
      </c>
      <c r="F1580" s="26">
        <v>2</v>
      </c>
      <c r="G1580" s="26">
        <v>2</v>
      </c>
      <c r="H1580" s="39">
        <v>434</v>
      </c>
      <c r="I1580" s="124">
        <v>49</v>
      </c>
      <c r="J1580" s="124">
        <v>385</v>
      </c>
      <c r="K1580" s="257">
        <f t="shared" si="460"/>
        <v>5132283.26</v>
      </c>
      <c r="L1580" s="249">
        <v>0</v>
      </c>
      <c r="M1580" s="249">
        <v>0</v>
      </c>
      <c r="N1580" s="249">
        <v>0</v>
      </c>
      <c r="O1580" s="39">
        <f>'[1]Прод. прилож (2)'!$D$382</f>
        <v>5132283.26</v>
      </c>
      <c r="P1580" s="249">
        <f t="shared" si="461"/>
        <v>11825.537465437788</v>
      </c>
      <c r="Q1580" s="41">
        <v>9673</v>
      </c>
      <c r="R1580" s="57" t="s">
        <v>91</v>
      </c>
    </row>
    <row r="1581" spans="1:21" ht="30" customHeight="1" x14ac:dyDescent="0.25">
      <c r="A1581" s="331">
        <v>1129</v>
      </c>
      <c r="B1581" s="245" t="s">
        <v>869</v>
      </c>
      <c r="C1581" s="247">
        <v>1967</v>
      </c>
      <c r="D1581" s="241" t="s">
        <v>201</v>
      </c>
      <c r="E1581" s="247" t="s">
        <v>20</v>
      </c>
      <c r="F1581" s="26">
        <v>2</v>
      </c>
      <c r="G1581" s="26">
        <v>2</v>
      </c>
      <c r="H1581" s="39">
        <v>664.9</v>
      </c>
      <c r="I1581" s="124">
        <v>53</v>
      </c>
      <c r="J1581" s="124">
        <v>525</v>
      </c>
      <c r="K1581" s="257">
        <f t="shared" si="460"/>
        <v>6319714.3799999999</v>
      </c>
      <c r="L1581" s="249">
        <v>0</v>
      </c>
      <c r="M1581" s="249">
        <v>0</v>
      </c>
      <c r="N1581" s="249">
        <v>0</v>
      </c>
      <c r="O1581" s="39">
        <f>'[1]Прод. прилож (2)'!$D$383</f>
        <v>6319714.3799999999</v>
      </c>
      <c r="P1581" s="249">
        <f t="shared" si="461"/>
        <v>9504.7591818318542</v>
      </c>
      <c r="Q1581" s="41">
        <v>9673</v>
      </c>
      <c r="R1581" s="57" t="s">
        <v>91</v>
      </c>
      <c r="U1581" s="17"/>
    </row>
    <row r="1582" spans="1:21" s="118" customFormat="1" ht="30" customHeight="1" x14ac:dyDescent="0.25">
      <c r="A1582" s="331">
        <v>1130</v>
      </c>
      <c r="B1582" s="245" t="s">
        <v>870</v>
      </c>
      <c r="C1582" s="247">
        <v>1966</v>
      </c>
      <c r="D1582" s="241" t="s">
        <v>201</v>
      </c>
      <c r="E1582" s="247" t="s">
        <v>20</v>
      </c>
      <c r="F1582" s="26">
        <v>2</v>
      </c>
      <c r="G1582" s="26">
        <v>2</v>
      </c>
      <c r="H1582" s="39">
        <v>674.5</v>
      </c>
      <c r="I1582" s="124">
        <v>55</v>
      </c>
      <c r="J1582" s="124">
        <v>534</v>
      </c>
      <c r="K1582" s="257">
        <f t="shared" si="460"/>
        <v>6399036.7800000003</v>
      </c>
      <c r="L1582" s="249">
        <v>0</v>
      </c>
      <c r="M1582" s="249">
        <v>0</v>
      </c>
      <c r="N1582" s="249">
        <v>0</v>
      </c>
      <c r="O1582" s="39">
        <f>'[1]Прод. прилож (2)'!$D$384</f>
        <v>6399036.7800000003</v>
      </c>
      <c r="P1582" s="249">
        <f t="shared" si="461"/>
        <v>9487.0819570051899</v>
      </c>
      <c r="Q1582" s="41">
        <v>9673</v>
      </c>
      <c r="R1582" s="57" t="s">
        <v>91</v>
      </c>
      <c r="S1582" s="147"/>
      <c r="T1582" s="15"/>
      <c r="U1582" s="15"/>
    </row>
    <row r="1583" spans="1:21" s="118" customFormat="1" ht="30" customHeight="1" x14ac:dyDescent="0.25">
      <c r="A1583" s="331">
        <v>1131</v>
      </c>
      <c r="B1583" s="245" t="s">
        <v>864</v>
      </c>
      <c r="C1583" s="247">
        <v>1966</v>
      </c>
      <c r="D1583" s="241" t="s">
        <v>201</v>
      </c>
      <c r="E1583" s="247" t="s">
        <v>20</v>
      </c>
      <c r="F1583" s="26">
        <v>2</v>
      </c>
      <c r="G1583" s="26">
        <v>2</v>
      </c>
      <c r="H1583" s="39">
        <v>375</v>
      </c>
      <c r="I1583" s="124">
        <v>124.8</v>
      </c>
      <c r="J1583" s="124">
        <v>250.2</v>
      </c>
      <c r="K1583" s="257">
        <f t="shared" si="460"/>
        <v>2976000</v>
      </c>
      <c r="L1583" s="249">
        <v>0</v>
      </c>
      <c r="M1583" s="249">
        <v>0</v>
      </c>
      <c r="N1583" s="249">
        <v>0</v>
      </c>
      <c r="O1583" s="39">
        <f>'[1]Прод. прилож (2)'!$D$385</f>
        <v>2976000</v>
      </c>
      <c r="P1583" s="249">
        <f t="shared" si="461"/>
        <v>7936</v>
      </c>
      <c r="Q1583" s="41">
        <v>9673</v>
      </c>
      <c r="R1583" s="57" t="s">
        <v>91</v>
      </c>
      <c r="S1583" s="147"/>
      <c r="T1583" s="16"/>
      <c r="U1583" s="15"/>
    </row>
    <row r="1584" spans="1:21" s="118" customFormat="1" ht="30" customHeight="1" x14ac:dyDescent="0.25">
      <c r="A1584" s="372" t="s">
        <v>1562</v>
      </c>
      <c r="B1584" s="372"/>
      <c r="C1584" s="372"/>
      <c r="D1584" s="372"/>
      <c r="E1584" s="372"/>
      <c r="F1584" s="372"/>
      <c r="G1584" s="372"/>
      <c r="H1584" s="372"/>
      <c r="I1584" s="372"/>
      <c r="J1584" s="372"/>
      <c r="K1584" s="372"/>
      <c r="L1584" s="372"/>
      <c r="M1584" s="372"/>
      <c r="N1584" s="372"/>
      <c r="O1584" s="372"/>
      <c r="P1584" s="372"/>
      <c r="Q1584" s="372"/>
      <c r="R1584" s="372"/>
      <c r="S1584" s="46"/>
      <c r="T1584" s="15"/>
      <c r="U1584" s="15"/>
    </row>
    <row r="1585" spans="1:21" s="118" customFormat="1" ht="33.75" customHeight="1" x14ac:dyDescent="0.25">
      <c r="A1585" s="373" t="s">
        <v>58</v>
      </c>
      <c r="B1585" s="373"/>
      <c r="C1585" s="232" t="s">
        <v>21</v>
      </c>
      <c r="D1585" s="232" t="s">
        <v>21</v>
      </c>
      <c r="E1585" s="232" t="s">
        <v>21</v>
      </c>
      <c r="F1585" s="73" t="s">
        <v>21</v>
      </c>
      <c r="G1585" s="73" t="s">
        <v>21</v>
      </c>
      <c r="H1585" s="74">
        <f>SUM(H1586:H1601)</f>
        <v>12978.300000000001</v>
      </c>
      <c r="I1585" s="74">
        <f t="shared" ref="I1585:O1585" si="462">SUM(I1586:I1601)</f>
        <v>2908.3199999999997</v>
      </c>
      <c r="J1585" s="74">
        <f t="shared" si="462"/>
        <v>9970.0300000000007</v>
      </c>
      <c r="K1585" s="74">
        <f t="shared" si="462"/>
        <v>14697116.580000002</v>
      </c>
      <c r="L1585" s="74">
        <f t="shared" si="462"/>
        <v>0</v>
      </c>
      <c r="M1585" s="74">
        <f t="shared" si="462"/>
        <v>114447.21</v>
      </c>
      <c r="N1585" s="74">
        <f t="shared" si="462"/>
        <v>0</v>
      </c>
      <c r="O1585" s="74">
        <f t="shared" si="462"/>
        <v>14582669.370000001</v>
      </c>
      <c r="P1585" s="29">
        <f>K1585/H1585</f>
        <v>1132.4377291324749</v>
      </c>
      <c r="Q1585" s="75" t="s">
        <v>21</v>
      </c>
      <c r="R1585" s="76" t="s">
        <v>21</v>
      </c>
      <c r="S1585" s="46"/>
      <c r="T1585" s="15"/>
      <c r="U1585" s="15"/>
    </row>
    <row r="1586" spans="1:21" s="118" customFormat="1" ht="30" customHeight="1" x14ac:dyDescent="0.25">
      <c r="A1586" s="171">
        <v>1132</v>
      </c>
      <c r="B1586" s="245" t="s">
        <v>877</v>
      </c>
      <c r="C1586" s="247">
        <v>1958</v>
      </c>
      <c r="D1586" s="241" t="s">
        <v>201</v>
      </c>
      <c r="E1586" s="247" t="s">
        <v>20</v>
      </c>
      <c r="F1586" s="26">
        <v>2</v>
      </c>
      <c r="G1586" s="26">
        <v>2</v>
      </c>
      <c r="H1586" s="39">
        <v>423.2</v>
      </c>
      <c r="I1586" s="124">
        <v>48.4</v>
      </c>
      <c r="J1586" s="124">
        <v>374.8</v>
      </c>
      <c r="K1586" s="257">
        <f t="shared" ref="K1586:K1601" si="463">SUM(L1586:O1586)</f>
        <v>8436.52</v>
      </c>
      <c r="L1586" s="249">
        <v>0</v>
      </c>
      <c r="M1586" s="249">
        <v>0</v>
      </c>
      <c r="N1586" s="249">
        <v>0</v>
      </c>
      <c r="O1586" s="39">
        <f>'[1]Прод. прилож (2)'!$D$1004</f>
        <v>8436.52</v>
      </c>
      <c r="P1586" s="249">
        <f t="shared" ref="P1586:P1601" si="464">K1586/H1586</f>
        <v>19.935066162570891</v>
      </c>
      <c r="Q1586" s="41">
        <v>9673</v>
      </c>
      <c r="R1586" s="57" t="s">
        <v>92</v>
      </c>
      <c r="S1586" s="46"/>
      <c r="T1586" s="15"/>
      <c r="U1586" s="15"/>
    </row>
    <row r="1587" spans="1:21" ht="30" customHeight="1" x14ac:dyDescent="0.25">
      <c r="A1587" s="171">
        <v>1133</v>
      </c>
      <c r="B1587" s="245" t="s">
        <v>878</v>
      </c>
      <c r="C1587" s="247">
        <v>1959</v>
      </c>
      <c r="D1587" s="241" t="s">
        <v>201</v>
      </c>
      <c r="E1587" s="247" t="s">
        <v>20</v>
      </c>
      <c r="F1587" s="26">
        <v>2</v>
      </c>
      <c r="G1587" s="26">
        <v>2</v>
      </c>
      <c r="H1587" s="39">
        <v>499.48</v>
      </c>
      <c r="I1587" s="124">
        <v>60.39</v>
      </c>
      <c r="J1587" s="124">
        <v>439.09</v>
      </c>
      <c r="K1587" s="257">
        <f t="shared" si="463"/>
        <v>8450.5</v>
      </c>
      <c r="L1587" s="249">
        <v>0</v>
      </c>
      <c r="M1587" s="249">
        <v>0</v>
      </c>
      <c r="N1587" s="249">
        <v>0</v>
      </c>
      <c r="O1587" s="39">
        <f>'[1]Прод. прилож (2)'!$D$1005</f>
        <v>8450.5</v>
      </c>
      <c r="P1587" s="249">
        <f t="shared" si="464"/>
        <v>16.91859533915272</v>
      </c>
      <c r="Q1587" s="41">
        <v>9673</v>
      </c>
      <c r="R1587" s="57" t="s">
        <v>92</v>
      </c>
      <c r="S1587" s="14"/>
    </row>
    <row r="1588" spans="1:21" ht="30" customHeight="1" x14ac:dyDescent="0.25">
      <c r="A1588" s="337">
        <v>1134</v>
      </c>
      <c r="B1588" s="245" t="s">
        <v>879</v>
      </c>
      <c r="C1588" s="247">
        <v>1963</v>
      </c>
      <c r="D1588" s="241" t="s">
        <v>201</v>
      </c>
      <c r="E1588" s="247" t="s">
        <v>20</v>
      </c>
      <c r="F1588" s="26">
        <v>2</v>
      </c>
      <c r="G1588" s="26">
        <v>2</v>
      </c>
      <c r="H1588" s="39">
        <v>629.5</v>
      </c>
      <c r="I1588" s="124">
        <v>72.599999999999994</v>
      </c>
      <c r="J1588" s="124">
        <v>556.9</v>
      </c>
      <c r="K1588" s="257">
        <f t="shared" si="463"/>
        <v>10573.22</v>
      </c>
      <c r="L1588" s="249">
        <v>0</v>
      </c>
      <c r="M1588" s="249">
        <v>0</v>
      </c>
      <c r="N1588" s="249">
        <v>0</v>
      </c>
      <c r="O1588" s="39">
        <f>'[1]Прод. прилож (2)'!$D$1006</f>
        <v>10573.22</v>
      </c>
      <c r="P1588" s="249">
        <f t="shared" si="464"/>
        <v>16.796219221604446</v>
      </c>
      <c r="Q1588" s="41">
        <v>9673</v>
      </c>
      <c r="R1588" s="57" t="s">
        <v>92</v>
      </c>
      <c r="S1588" s="14"/>
    </row>
    <row r="1589" spans="1:21" s="118" customFormat="1" ht="30" customHeight="1" x14ac:dyDescent="0.25">
      <c r="A1589" s="337">
        <v>1135</v>
      </c>
      <c r="B1589" s="245" t="s">
        <v>880</v>
      </c>
      <c r="C1589" s="247">
        <v>1964</v>
      </c>
      <c r="D1589" s="241" t="s">
        <v>201</v>
      </c>
      <c r="E1589" s="247" t="s">
        <v>20</v>
      </c>
      <c r="F1589" s="26">
        <v>2</v>
      </c>
      <c r="G1589" s="26">
        <v>2</v>
      </c>
      <c r="H1589" s="39">
        <v>468.88</v>
      </c>
      <c r="I1589" s="124">
        <v>49.39</v>
      </c>
      <c r="J1589" s="124">
        <v>419.49</v>
      </c>
      <c r="K1589" s="257">
        <f t="shared" si="463"/>
        <v>8929.6</v>
      </c>
      <c r="L1589" s="249">
        <v>0</v>
      </c>
      <c r="M1589" s="249">
        <v>0</v>
      </c>
      <c r="N1589" s="249">
        <v>0</v>
      </c>
      <c r="O1589" s="39">
        <f>'[1]Прод. прилож (2)'!$D$1007</f>
        <v>8929.6</v>
      </c>
      <c r="P1589" s="249">
        <f t="shared" si="464"/>
        <v>19.044531649889098</v>
      </c>
      <c r="Q1589" s="41">
        <v>9673</v>
      </c>
      <c r="R1589" s="57" t="s">
        <v>92</v>
      </c>
      <c r="S1589" s="15"/>
      <c r="T1589" s="15"/>
      <c r="U1589" s="15"/>
    </row>
    <row r="1590" spans="1:21" s="118" customFormat="1" ht="30" customHeight="1" x14ac:dyDescent="0.25">
      <c r="A1590" s="337">
        <v>1136</v>
      </c>
      <c r="B1590" s="245" t="s">
        <v>881</v>
      </c>
      <c r="C1590" s="247">
        <v>1972</v>
      </c>
      <c r="D1590" s="241" t="s">
        <v>201</v>
      </c>
      <c r="E1590" s="247" t="s">
        <v>20</v>
      </c>
      <c r="F1590" s="26">
        <v>2</v>
      </c>
      <c r="G1590" s="26">
        <v>2</v>
      </c>
      <c r="H1590" s="39">
        <v>639.4</v>
      </c>
      <c r="I1590" s="124">
        <v>51.7</v>
      </c>
      <c r="J1590" s="124">
        <v>587.70000000000005</v>
      </c>
      <c r="K1590" s="257">
        <f t="shared" si="463"/>
        <v>10916.69</v>
      </c>
      <c r="L1590" s="249">
        <v>0</v>
      </c>
      <c r="M1590" s="249">
        <v>0</v>
      </c>
      <c r="N1590" s="249">
        <v>0</v>
      </c>
      <c r="O1590" s="39">
        <f>'[1]Прод. прилож (2)'!$D$1008</f>
        <v>10916.69</v>
      </c>
      <c r="P1590" s="249">
        <f t="shared" si="464"/>
        <v>17.073334375977481</v>
      </c>
      <c r="Q1590" s="41">
        <v>9673</v>
      </c>
      <c r="R1590" s="57" t="s">
        <v>92</v>
      </c>
      <c r="S1590" s="46"/>
      <c r="T1590" s="15"/>
      <c r="U1590" s="15"/>
    </row>
    <row r="1591" spans="1:21" s="118" customFormat="1" ht="30" customHeight="1" x14ac:dyDescent="0.25">
      <c r="A1591" s="337">
        <v>1137</v>
      </c>
      <c r="B1591" s="245" t="s">
        <v>882</v>
      </c>
      <c r="C1591" s="247">
        <v>1975</v>
      </c>
      <c r="D1591" s="241" t="s">
        <v>201</v>
      </c>
      <c r="E1591" s="247" t="s">
        <v>20</v>
      </c>
      <c r="F1591" s="26">
        <v>2</v>
      </c>
      <c r="G1591" s="26">
        <v>2</v>
      </c>
      <c r="H1591" s="39">
        <v>1107.3499999999999</v>
      </c>
      <c r="I1591" s="124">
        <v>85.5</v>
      </c>
      <c r="J1591" s="39">
        <v>1021.85</v>
      </c>
      <c r="K1591" s="257">
        <f t="shared" si="463"/>
        <v>18236.98</v>
      </c>
      <c r="L1591" s="249">
        <v>0</v>
      </c>
      <c r="M1591" s="249">
        <v>0</v>
      </c>
      <c r="N1591" s="249">
        <v>0</v>
      </c>
      <c r="O1591" s="39">
        <f>'[1]Прод. прилож (2)'!$D$1009</f>
        <v>18236.98</v>
      </c>
      <c r="P1591" s="249">
        <f t="shared" si="464"/>
        <v>16.469029665417438</v>
      </c>
      <c r="Q1591" s="41">
        <v>9673</v>
      </c>
      <c r="R1591" s="57" t="s">
        <v>92</v>
      </c>
      <c r="S1591" s="46"/>
      <c r="T1591" s="15"/>
      <c r="U1591" s="15"/>
    </row>
    <row r="1592" spans="1:21" s="118" customFormat="1" ht="30" customHeight="1" x14ac:dyDescent="0.25">
      <c r="A1592" s="337">
        <v>1138</v>
      </c>
      <c r="B1592" s="245" t="s">
        <v>883</v>
      </c>
      <c r="C1592" s="247">
        <v>1984</v>
      </c>
      <c r="D1592" s="241" t="s">
        <v>201</v>
      </c>
      <c r="E1592" s="247" t="s">
        <v>20</v>
      </c>
      <c r="F1592" s="26">
        <v>2</v>
      </c>
      <c r="G1592" s="26">
        <v>2</v>
      </c>
      <c r="H1592" s="39">
        <v>947.95</v>
      </c>
      <c r="I1592" s="124">
        <v>94.05</v>
      </c>
      <c r="J1592" s="124">
        <v>853.9</v>
      </c>
      <c r="K1592" s="257">
        <f t="shared" si="463"/>
        <v>17947.55</v>
      </c>
      <c r="L1592" s="249">
        <v>0</v>
      </c>
      <c r="M1592" s="249">
        <v>0</v>
      </c>
      <c r="N1592" s="249">
        <v>0</v>
      </c>
      <c r="O1592" s="39">
        <f>'[1]Прод. прилож (2)'!$D$1010</f>
        <v>17947.55</v>
      </c>
      <c r="P1592" s="249">
        <f t="shared" si="464"/>
        <v>18.933013344585682</v>
      </c>
      <c r="Q1592" s="41">
        <v>9673</v>
      </c>
      <c r="R1592" s="57" t="s">
        <v>92</v>
      </c>
      <c r="S1592" s="46"/>
      <c r="T1592" s="15"/>
      <c r="U1592" s="15"/>
    </row>
    <row r="1593" spans="1:21" s="118" customFormat="1" ht="30" customHeight="1" x14ac:dyDescent="0.25">
      <c r="A1593" s="419">
        <v>1139</v>
      </c>
      <c r="B1593" s="370" t="s">
        <v>991</v>
      </c>
      <c r="C1593" s="378">
        <v>1979</v>
      </c>
      <c r="D1593" s="374" t="s">
        <v>201</v>
      </c>
      <c r="E1593" s="378" t="s">
        <v>22</v>
      </c>
      <c r="F1593" s="413">
        <v>5</v>
      </c>
      <c r="G1593" s="413">
        <v>4</v>
      </c>
      <c r="H1593" s="415">
        <v>3080</v>
      </c>
      <c r="I1593" s="417">
        <v>0</v>
      </c>
      <c r="J1593" s="425">
        <v>2698.1</v>
      </c>
      <c r="K1593" s="257">
        <f>SUM(L1593:O1593)</f>
        <v>12022643.210000001</v>
      </c>
      <c r="L1593" s="249">
        <v>0</v>
      </c>
      <c r="M1593" s="249">
        <v>0</v>
      </c>
      <c r="N1593" s="249">
        <v>0</v>
      </c>
      <c r="O1593" s="39">
        <f>'[1]Прод. прилож (2)'!$D$387</f>
        <v>12022643.210000001</v>
      </c>
      <c r="P1593" s="249">
        <f t="shared" ref="P1593" si="465">K1593/H1593</f>
        <v>3903.4555876623381</v>
      </c>
      <c r="Q1593" s="41">
        <v>9673</v>
      </c>
      <c r="R1593" s="57" t="s">
        <v>91</v>
      </c>
      <c r="S1593" s="147"/>
      <c r="T1593" s="15"/>
      <c r="U1593" s="15"/>
    </row>
    <row r="1594" spans="1:21" s="118" customFormat="1" ht="30" customHeight="1" x14ac:dyDescent="0.25">
      <c r="A1594" s="420"/>
      <c r="B1594" s="371"/>
      <c r="C1594" s="379"/>
      <c r="D1594" s="375"/>
      <c r="E1594" s="379"/>
      <c r="F1594" s="414"/>
      <c r="G1594" s="414"/>
      <c r="H1594" s="416"/>
      <c r="I1594" s="418"/>
      <c r="J1594" s="426"/>
      <c r="K1594" s="257">
        <f>SUM(L1594:O1594)</f>
        <v>2018219.51</v>
      </c>
      <c r="L1594" s="249">
        <v>0</v>
      </c>
      <c r="M1594" s="249">
        <v>0</v>
      </c>
      <c r="N1594" s="249">
        <v>0</v>
      </c>
      <c r="O1594" s="39">
        <f>'[1]Прод. прилож (2)'!$D$1031</f>
        <v>2018219.51</v>
      </c>
      <c r="P1594" s="249">
        <f>K1594/H1593</f>
        <v>655.26607467532472</v>
      </c>
      <c r="Q1594" s="41">
        <v>9673</v>
      </c>
      <c r="R1594" s="57" t="s">
        <v>92</v>
      </c>
      <c r="S1594" s="46"/>
      <c r="T1594" s="15"/>
      <c r="U1594" s="15"/>
    </row>
    <row r="1595" spans="1:21" s="118" customFormat="1" ht="30" customHeight="1" x14ac:dyDescent="0.25">
      <c r="A1595" s="171">
        <v>1140</v>
      </c>
      <c r="B1595" s="245" t="s">
        <v>871</v>
      </c>
      <c r="C1595" s="247">
        <v>1967</v>
      </c>
      <c r="D1595" s="241" t="s">
        <v>201</v>
      </c>
      <c r="E1595" s="247" t="s">
        <v>20</v>
      </c>
      <c r="F1595" s="247">
        <v>2</v>
      </c>
      <c r="G1595" s="247">
        <v>2</v>
      </c>
      <c r="H1595" s="39">
        <v>935.2</v>
      </c>
      <c r="I1595" s="39">
        <v>434.3</v>
      </c>
      <c r="J1595" s="39">
        <v>500.9</v>
      </c>
      <c r="K1595" s="257">
        <f t="shared" si="463"/>
        <v>50000</v>
      </c>
      <c r="L1595" s="249">
        <v>0</v>
      </c>
      <c r="M1595" s="249">
        <v>0</v>
      </c>
      <c r="N1595" s="249">
        <v>0</v>
      </c>
      <c r="O1595" s="39">
        <f>'[1]Прод. прилож (2)'!$D$1701</f>
        <v>50000</v>
      </c>
      <c r="P1595" s="249">
        <f t="shared" si="464"/>
        <v>53.464499572283998</v>
      </c>
      <c r="Q1595" s="41">
        <v>9673</v>
      </c>
      <c r="R1595" s="57" t="s">
        <v>93</v>
      </c>
      <c r="S1595" s="46"/>
      <c r="T1595" s="15"/>
      <c r="U1595" s="15"/>
    </row>
    <row r="1596" spans="1:21" s="118" customFormat="1" ht="30" customHeight="1" x14ac:dyDescent="0.25">
      <c r="A1596" s="171">
        <v>1141</v>
      </c>
      <c r="B1596" s="245" t="s">
        <v>872</v>
      </c>
      <c r="C1596" s="247">
        <v>1964</v>
      </c>
      <c r="D1596" s="241" t="s">
        <v>201</v>
      </c>
      <c r="E1596" s="247" t="s">
        <v>20</v>
      </c>
      <c r="F1596" s="247">
        <v>2</v>
      </c>
      <c r="G1596" s="247">
        <v>2</v>
      </c>
      <c r="H1596" s="39">
        <v>699.22</v>
      </c>
      <c r="I1596" s="39">
        <v>643.37</v>
      </c>
      <c r="J1596" s="39">
        <v>376.2</v>
      </c>
      <c r="K1596" s="257">
        <f t="shared" si="463"/>
        <v>50000</v>
      </c>
      <c r="L1596" s="249">
        <v>0</v>
      </c>
      <c r="M1596" s="249">
        <v>0</v>
      </c>
      <c r="N1596" s="249">
        <v>0</v>
      </c>
      <c r="O1596" s="39">
        <f>'[1]Прод. прилож (2)'!$D$1702</f>
        <v>50000</v>
      </c>
      <c r="P1596" s="249">
        <f t="shared" si="464"/>
        <v>71.508252052286835</v>
      </c>
      <c r="Q1596" s="41">
        <v>9673</v>
      </c>
      <c r="R1596" s="57" t="s">
        <v>93</v>
      </c>
      <c r="S1596" s="46"/>
      <c r="T1596" s="15"/>
      <c r="U1596" s="15"/>
    </row>
    <row r="1597" spans="1:21" s="118" customFormat="1" ht="30" customHeight="1" x14ac:dyDescent="0.25">
      <c r="A1597" s="337">
        <v>1142</v>
      </c>
      <c r="B1597" s="245" t="s">
        <v>873</v>
      </c>
      <c r="C1597" s="247">
        <v>1967</v>
      </c>
      <c r="D1597" s="241" t="s">
        <v>201</v>
      </c>
      <c r="E1597" s="247" t="s">
        <v>20</v>
      </c>
      <c r="F1597" s="247">
        <v>2</v>
      </c>
      <c r="G1597" s="247">
        <v>2</v>
      </c>
      <c r="H1597" s="39">
        <v>933.6</v>
      </c>
      <c r="I1597" s="39">
        <v>417.7</v>
      </c>
      <c r="J1597" s="39">
        <v>515.9</v>
      </c>
      <c r="K1597" s="257">
        <f t="shared" si="463"/>
        <v>50000</v>
      </c>
      <c r="L1597" s="249">
        <v>0</v>
      </c>
      <c r="M1597" s="249">
        <v>0</v>
      </c>
      <c r="N1597" s="249">
        <v>0</v>
      </c>
      <c r="O1597" s="39">
        <f>'[1]Прод. прилож (2)'!$D$1703</f>
        <v>50000</v>
      </c>
      <c r="P1597" s="249">
        <f t="shared" si="464"/>
        <v>53.556126820908311</v>
      </c>
      <c r="Q1597" s="41">
        <v>9673</v>
      </c>
      <c r="R1597" s="57" t="s">
        <v>93</v>
      </c>
      <c r="S1597" s="46"/>
      <c r="T1597" s="15"/>
      <c r="U1597" s="15"/>
    </row>
    <row r="1598" spans="1:21" s="118" customFormat="1" ht="30" customHeight="1" x14ac:dyDescent="0.25">
      <c r="A1598" s="337">
        <v>1143</v>
      </c>
      <c r="B1598" s="245" t="s">
        <v>874</v>
      </c>
      <c r="C1598" s="247">
        <v>1962</v>
      </c>
      <c r="D1598" s="241" t="s">
        <v>201</v>
      </c>
      <c r="E1598" s="247" t="s">
        <v>20</v>
      </c>
      <c r="F1598" s="247">
        <v>2</v>
      </c>
      <c r="G1598" s="247">
        <v>2</v>
      </c>
      <c r="H1598" s="39">
        <v>710</v>
      </c>
      <c r="I1598" s="39">
        <v>326.89999999999998</v>
      </c>
      <c r="J1598" s="39">
        <v>383.1</v>
      </c>
      <c r="K1598" s="257">
        <f t="shared" si="463"/>
        <v>50000</v>
      </c>
      <c r="L1598" s="249">
        <v>0</v>
      </c>
      <c r="M1598" s="249">
        <v>0</v>
      </c>
      <c r="N1598" s="249">
        <v>0</v>
      </c>
      <c r="O1598" s="39">
        <f>'[1]Прод. прилож (2)'!$D$1704</f>
        <v>50000</v>
      </c>
      <c r="P1598" s="249">
        <f t="shared" si="464"/>
        <v>70.422535211267601</v>
      </c>
      <c r="Q1598" s="41">
        <v>9673</v>
      </c>
      <c r="R1598" s="57" t="s">
        <v>93</v>
      </c>
      <c r="S1598" s="46"/>
      <c r="T1598" s="15"/>
      <c r="U1598" s="15"/>
    </row>
    <row r="1599" spans="1:21" s="88" customFormat="1" ht="48.75" customHeight="1" x14ac:dyDescent="0.25">
      <c r="A1599" s="337">
        <v>1144</v>
      </c>
      <c r="B1599" s="199" t="s">
        <v>1290</v>
      </c>
      <c r="C1599" s="179">
        <v>1969</v>
      </c>
      <c r="D1599" s="179" t="s">
        <v>201</v>
      </c>
      <c r="E1599" s="352" t="s">
        <v>1303</v>
      </c>
      <c r="F1599" s="204">
        <v>1</v>
      </c>
      <c r="G1599" s="204">
        <v>1</v>
      </c>
      <c r="H1599" s="206">
        <v>518.4</v>
      </c>
      <c r="I1599" s="209">
        <v>0</v>
      </c>
      <c r="J1599" s="209">
        <v>480</v>
      </c>
      <c r="K1599" s="257">
        <f t="shared" ref="K1599" si="466">SUM(L1599:O1599)</f>
        <v>272762.8</v>
      </c>
      <c r="L1599" s="233">
        <v>0</v>
      </c>
      <c r="M1599" s="233">
        <v>114447.21</v>
      </c>
      <c r="N1599" s="233">
        <v>0</v>
      </c>
      <c r="O1599" s="51">
        <f>'[1]Прод. прилож (2)'!$D$388</f>
        <v>158315.59</v>
      </c>
      <c r="P1599" s="41">
        <f>K1599/H1599</f>
        <v>526.16280864197529</v>
      </c>
      <c r="Q1599" s="257">
        <v>9673</v>
      </c>
      <c r="R1599" s="251" t="s">
        <v>91</v>
      </c>
      <c r="S1599" s="138"/>
      <c r="T1599" s="87"/>
      <c r="U1599" s="87"/>
    </row>
    <row r="1600" spans="1:21" s="118" customFormat="1" ht="30" customHeight="1" x14ac:dyDescent="0.25">
      <c r="A1600" s="337">
        <v>1145</v>
      </c>
      <c r="B1600" s="245" t="s">
        <v>875</v>
      </c>
      <c r="C1600" s="247">
        <v>1963</v>
      </c>
      <c r="D1600" s="241" t="s">
        <v>201</v>
      </c>
      <c r="E1600" s="247" t="s">
        <v>20</v>
      </c>
      <c r="F1600" s="247">
        <v>2</v>
      </c>
      <c r="G1600" s="247">
        <v>2</v>
      </c>
      <c r="H1600" s="39">
        <v>699.45</v>
      </c>
      <c r="I1600" s="39">
        <v>320.35000000000002</v>
      </c>
      <c r="J1600" s="39">
        <v>379.1</v>
      </c>
      <c r="K1600" s="257">
        <f t="shared" si="463"/>
        <v>50000</v>
      </c>
      <c r="L1600" s="249">
        <v>0</v>
      </c>
      <c r="M1600" s="249">
        <v>0</v>
      </c>
      <c r="N1600" s="249">
        <v>0</v>
      </c>
      <c r="O1600" s="39">
        <f>'[1]Прод. прилож (2)'!$D$1705</f>
        <v>50000</v>
      </c>
      <c r="P1600" s="249">
        <f t="shared" si="464"/>
        <v>71.484738008435201</v>
      </c>
      <c r="Q1600" s="41">
        <v>9673</v>
      </c>
      <c r="R1600" s="57" t="s">
        <v>93</v>
      </c>
      <c r="S1600" s="53"/>
      <c r="T1600" s="15"/>
      <c r="U1600" s="15"/>
    </row>
    <row r="1601" spans="1:21" s="118" customFormat="1" ht="30" customHeight="1" x14ac:dyDescent="0.25">
      <c r="A1601" s="337">
        <v>1146</v>
      </c>
      <c r="B1601" s="245" t="s">
        <v>876</v>
      </c>
      <c r="C1601" s="247">
        <v>1963</v>
      </c>
      <c r="D1601" s="241" t="s">
        <v>201</v>
      </c>
      <c r="E1601" s="247" t="s">
        <v>20</v>
      </c>
      <c r="F1601" s="247">
        <v>2</v>
      </c>
      <c r="G1601" s="247">
        <v>2</v>
      </c>
      <c r="H1601" s="39">
        <v>686.67</v>
      </c>
      <c r="I1601" s="39">
        <v>303.67</v>
      </c>
      <c r="J1601" s="39">
        <v>383</v>
      </c>
      <c r="K1601" s="257">
        <f t="shared" si="463"/>
        <v>50000</v>
      </c>
      <c r="L1601" s="249">
        <v>0</v>
      </c>
      <c r="M1601" s="249">
        <v>0</v>
      </c>
      <c r="N1601" s="249">
        <v>0</v>
      </c>
      <c r="O1601" s="39">
        <f>'[1]Прод. прилож (2)'!$D$1706</f>
        <v>50000</v>
      </c>
      <c r="P1601" s="249">
        <f t="shared" si="464"/>
        <v>72.815180508832483</v>
      </c>
      <c r="Q1601" s="41">
        <v>9673</v>
      </c>
      <c r="R1601" s="57" t="s">
        <v>93</v>
      </c>
      <c r="S1601" s="46"/>
      <c r="T1601" s="15"/>
      <c r="U1601" s="15"/>
    </row>
    <row r="1602" spans="1:21" s="118" customFormat="1" ht="30" customHeight="1" x14ac:dyDescent="0.25">
      <c r="A1602" s="372" t="s">
        <v>1563</v>
      </c>
      <c r="B1602" s="372"/>
      <c r="C1602" s="372"/>
      <c r="D1602" s="372"/>
      <c r="E1602" s="372"/>
      <c r="F1602" s="372"/>
      <c r="G1602" s="372"/>
      <c r="H1602" s="372"/>
      <c r="I1602" s="372"/>
      <c r="J1602" s="372"/>
      <c r="K1602" s="372"/>
      <c r="L1602" s="372"/>
      <c r="M1602" s="372"/>
      <c r="N1602" s="372"/>
      <c r="O1602" s="372"/>
      <c r="P1602" s="372"/>
      <c r="Q1602" s="372"/>
      <c r="R1602" s="372"/>
      <c r="S1602" s="46"/>
      <c r="T1602" s="15"/>
      <c r="U1602" s="15"/>
    </row>
    <row r="1603" spans="1:21" s="118" customFormat="1" ht="46.5" customHeight="1" x14ac:dyDescent="0.25">
      <c r="A1603" s="373" t="s">
        <v>703</v>
      </c>
      <c r="B1603" s="373"/>
      <c r="C1603" s="232" t="s">
        <v>21</v>
      </c>
      <c r="D1603" s="232" t="s">
        <v>21</v>
      </c>
      <c r="E1603" s="232" t="s">
        <v>21</v>
      </c>
      <c r="F1603" s="73" t="s">
        <v>21</v>
      </c>
      <c r="G1603" s="73" t="s">
        <v>21</v>
      </c>
      <c r="H1603" s="74">
        <f>SUM(H1604:H1609)</f>
        <v>2272.1999999999998</v>
      </c>
      <c r="I1603" s="74">
        <f t="shared" ref="I1603:O1603" si="467">SUM(I1604:I1609)</f>
        <v>0</v>
      </c>
      <c r="J1603" s="74">
        <f t="shared" si="467"/>
        <v>2010.9</v>
      </c>
      <c r="K1603" s="74">
        <f t="shared" si="467"/>
        <v>21284802.73</v>
      </c>
      <c r="L1603" s="74">
        <f t="shared" si="467"/>
        <v>0</v>
      </c>
      <c r="M1603" s="74">
        <f t="shared" si="467"/>
        <v>0</v>
      </c>
      <c r="N1603" s="74">
        <f t="shared" si="467"/>
        <v>0</v>
      </c>
      <c r="O1603" s="74">
        <f t="shared" si="467"/>
        <v>21284802.73</v>
      </c>
      <c r="P1603" s="74">
        <f>K1603/H1603</f>
        <v>9367.4864580582707</v>
      </c>
      <c r="Q1603" s="75" t="s">
        <v>21</v>
      </c>
      <c r="R1603" s="76" t="s">
        <v>21</v>
      </c>
      <c r="S1603" s="46"/>
      <c r="T1603" s="15"/>
      <c r="U1603" s="15"/>
    </row>
    <row r="1604" spans="1:21" s="118" customFormat="1" ht="30" customHeight="1" x14ac:dyDescent="0.25">
      <c r="A1604" s="450">
        <v>1147</v>
      </c>
      <c r="B1604" s="370" t="s">
        <v>990</v>
      </c>
      <c r="C1604" s="378">
        <v>1970</v>
      </c>
      <c r="D1604" s="378" t="s">
        <v>201</v>
      </c>
      <c r="E1604" s="378" t="s">
        <v>20</v>
      </c>
      <c r="F1604" s="394">
        <v>2</v>
      </c>
      <c r="G1604" s="394">
        <v>2</v>
      </c>
      <c r="H1604" s="467">
        <v>575.9</v>
      </c>
      <c r="I1604" s="465">
        <v>0</v>
      </c>
      <c r="J1604" s="465">
        <v>517.9</v>
      </c>
      <c r="K1604" s="38">
        <f t="shared" ref="K1604:K1609" si="468">SUM(L1604:O1604)</f>
        <v>3845374.87</v>
      </c>
      <c r="L1604" s="38">
        <v>0</v>
      </c>
      <c r="M1604" s="38">
        <v>0</v>
      </c>
      <c r="N1604" s="38">
        <v>0</v>
      </c>
      <c r="O1604" s="38">
        <f>'[1]Прод. прилож (2)'!$D$1033</f>
        <v>3845374.87</v>
      </c>
      <c r="P1604" s="249">
        <f>K1604/H1604</f>
        <v>6677.1572668866129</v>
      </c>
      <c r="Q1604" s="41">
        <v>9673</v>
      </c>
      <c r="R1604" s="57" t="s">
        <v>92</v>
      </c>
      <c r="S1604" s="66"/>
    </row>
    <row r="1605" spans="1:21" s="118" customFormat="1" ht="30" customHeight="1" x14ac:dyDescent="0.25">
      <c r="A1605" s="429"/>
      <c r="B1605" s="371"/>
      <c r="C1605" s="379"/>
      <c r="D1605" s="379"/>
      <c r="E1605" s="379"/>
      <c r="F1605" s="395"/>
      <c r="G1605" s="395"/>
      <c r="H1605" s="468"/>
      <c r="I1605" s="468"/>
      <c r="J1605" s="468"/>
      <c r="K1605" s="38">
        <f t="shared" si="468"/>
        <v>50000</v>
      </c>
      <c r="L1605" s="38">
        <v>0</v>
      </c>
      <c r="M1605" s="38">
        <v>0</v>
      </c>
      <c r="N1605" s="38">
        <v>0</v>
      </c>
      <c r="O1605" s="38">
        <f>'[1]Прод. прилож (2)'!$D$1708</f>
        <v>50000</v>
      </c>
      <c r="P1605" s="249">
        <f>K1605/H1604</f>
        <v>86.820628581350931</v>
      </c>
      <c r="Q1605" s="41">
        <v>9673</v>
      </c>
      <c r="R1605" s="57" t="s">
        <v>93</v>
      </c>
      <c r="S1605" s="66"/>
    </row>
    <row r="1606" spans="1:21" s="118" customFormat="1" ht="30" customHeight="1" x14ac:dyDescent="0.25">
      <c r="A1606" s="171">
        <v>1148</v>
      </c>
      <c r="B1606" s="245" t="s">
        <v>884</v>
      </c>
      <c r="C1606" s="247">
        <v>1964</v>
      </c>
      <c r="D1606" s="241" t="s">
        <v>201</v>
      </c>
      <c r="E1606" s="247" t="s">
        <v>20</v>
      </c>
      <c r="F1606" s="26">
        <v>2</v>
      </c>
      <c r="G1606" s="26">
        <v>2</v>
      </c>
      <c r="H1606" s="39">
        <v>427</v>
      </c>
      <c r="I1606" s="124">
        <v>0</v>
      </c>
      <c r="J1606" s="124">
        <v>377</v>
      </c>
      <c r="K1606" s="257">
        <f t="shared" si="468"/>
        <v>4205369.38</v>
      </c>
      <c r="L1606" s="249">
        <v>0</v>
      </c>
      <c r="M1606" s="249">
        <v>0</v>
      </c>
      <c r="N1606" s="249">
        <v>0</v>
      </c>
      <c r="O1606" s="39">
        <f>'[1]Прод. прилож (2)'!$D$1034</f>
        <v>4205369.38</v>
      </c>
      <c r="P1606" s="249">
        <f>K1606/H1606</f>
        <v>9848.6402341920366</v>
      </c>
      <c r="Q1606" s="41">
        <v>9673</v>
      </c>
      <c r="R1606" s="57" t="s">
        <v>92</v>
      </c>
      <c r="S1606" s="46"/>
      <c r="T1606" s="15"/>
      <c r="U1606" s="15"/>
    </row>
    <row r="1607" spans="1:21" ht="30" customHeight="1" x14ac:dyDescent="0.25">
      <c r="A1607" s="171">
        <v>1149</v>
      </c>
      <c r="B1607" s="245" t="s">
        <v>885</v>
      </c>
      <c r="C1607" s="247">
        <v>1965</v>
      </c>
      <c r="D1607" s="241" t="s">
        <v>201</v>
      </c>
      <c r="E1607" s="247" t="s">
        <v>20</v>
      </c>
      <c r="F1607" s="26">
        <v>2</v>
      </c>
      <c r="G1607" s="26">
        <v>2</v>
      </c>
      <c r="H1607" s="39">
        <v>422.1</v>
      </c>
      <c r="I1607" s="124">
        <v>0</v>
      </c>
      <c r="J1607" s="124">
        <v>364</v>
      </c>
      <c r="K1607" s="257">
        <f t="shared" si="468"/>
        <v>4394733.71</v>
      </c>
      <c r="L1607" s="249">
        <v>0</v>
      </c>
      <c r="M1607" s="249">
        <v>0</v>
      </c>
      <c r="N1607" s="249">
        <v>0</v>
      </c>
      <c r="O1607" s="39">
        <f>'[1]Прод. прилож (2)'!$D$1035</f>
        <v>4394733.71</v>
      </c>
      <c r="P1607" s="249">
        <f>K1607/H1607</f>
        <v>10411.593721866855</v>
      </c>
      <c r="Q1607" s="41">
        <v>9673</v>
      </c>
      <c r="R1607" s="57" t="s">
        <v>92</v>
      </c>
      <c r="S1607" s="14"/>
    </row>
    <row r="1608" spans="1:21" ht="30" customHeight="1" x14ac:dyDescent="0.25">
      <c r="A1608" s="272">
        <v>1150</v>
      </c>
      <c r="B1608" s="266" t="s">
        <v>886</v>
      </c>
      <c r="C1608" s="279">
        <v>1965</v>
      </c>
      <c r="D1608" s="274" t="s">
        <v>201</v>
      </c>
      <c r="E1608" s="279" t="s">
        <v>20</v>
      </c>
      <c r="F1608" s="286">
        <v>2</v>
      </c>
      <c r="G1608" s="286">
        <v>2</v>
      </c>
      <c r="H1608" s="288">
        <v>422.3</v>
      </c>
      <c r="I1608" s="290">
        <v>0</v>
      </c>
      <c r="J1608" s="290">
        <v>375</v>
      </c>
      <c r="K1608" s="297">
        <f t="shared" si="468"/>
        <v>4377041.2</v>
      </c>
      <c r="L1608" s="292">
        <v>0</v>
      </c>
      <c r="M1608" s="292">
        <v>0</v>
      </c>
      <c r="N1608" s="292">
        <v>0</v>
      </c>
      <c r="O1608" s="288">
        <f>'[1]Прод. прилож (2)'!$D$1036</f>
        <v>4377041.2</v>
      </c>
      <c r="P1608" s="292">
        <f>K1608/H1608</f>
        <v>10364.767227089747</v>
      </c>
      <c r="Q1608" s="277">
        <v>9673</v>
      </c>
      <c r="R1608" s="306" t="s">
        <v>92</v>
      </c>
      <c r="S1608" s="14"/>
    </row>
    <row r="1609" spans="1:21" s="118" customFormat="1" ht="30" customHeight="1" x14ac:dyDescent="0.25">
      <c r="A1609" s="331">
        <v>1151</v>
      </c>
      <c r="B1609" s="317" t="s">
        <v>887</v>
      </c>
      <c r="C1609" s="319">
        <v>1964</v>
      </c>
      <c r="D1609" s="308" t="s">
        <v>201</v>
      </c>
      <c r="E1609" s="319" t="s">
        <v>20</v>
      </c>
      <c r="F1609" s="26">
        <v>2</v>
      </c>
      <c r="G1609" s="26">
        <v>2</v>
      </c>
      <c r="H1609" s="39">
        <v>424.9</v>
      </c>
      <c r="I1609" s="124">
        <v>0</v>
      </c>
      <c r="J1609" s="124">
        <v>377</v>
      </c>
      <c r="K1609" s="321">
        <f t="shared" si="468"/>
        <v>4412283.57</v>
      </c>
      <c r="L1609" s="324">
        <v>0</v>
      </c>
      <c r="M1609" s="324">
        <v>0</v>
      </c>
      <c r="N1609" s="324">
        <v>0</v>
      </c>
      <c r="O1609" s="39">
        <f>'[1]Прод. прилож (2)'!$D$1037</f>
        <v>4412283.57</v>
      </c>
      <c r="P1609" s="324">
        <f>K1609/H1609</f>
        <v>10384.287055777831</v>
      </c>
      <c r="Q1609" s="41">
        <v>9673</v>
      </c>
      <c r="R1609" s="57" t="s">
        <v>92</v>
      </c>
      <c r="S1609" s="15"/>
      <c r="T1609" s="15"/>
      <c r="U1609" s="15"/>
    </row>
    <row r="1610" spans="1:21" ht="30" customHeight="1" x14ac:dyDescent="0.25">
      <c r="A1610" s="393" t="s">
        <v>1564</v>
      </c>
      <c r="B1610" s="393"/>
      <c r="C1610" s="393"/>
      <c r="D1610" s="393"/>
      <c r="E1610" s="393"/>
      <c r="F1610" s="393"/>
      <c r="G1610" s="393"/>
      <c r="H1610" s="393"/>
      <c r="I1610" s="393"/>
      <c r="J1610" s="393"/>
      <c r="K1610" s="393"/>
      <c r="L1610" s="393"/>
      <c r="M1610" s="393"/>
      <c r="N1610" s="393"/>
      <c r="O1610" s="393"/>
      <c r="P1610" s="393"/>
      <c r="Q1610" s="393"/>
      <c r="R1610" s="393"/>
      <c r="S1610" s="14"/>
    </row>
    <row r="1611" spans="1:21" ht="30" customHeight="1" x14ac:dyDescent="0.25">
      <c r="A1611" s="373" t="s">
        <v>59</v>
      </c>
      <c r="B1611" s="373"/>
      <c r="C1611" s="232" t="s">
        <v>21</v>
      </c>
      <c r="D1611" s="232" t="s">
        <v>21</v>
      </c>
      <c r="E1611" s="232" t="s">
        <v>21</v>
      </c>
      <c r="F1611" s="73" t="s">
        <v>21</v>
      </c>
      <c r="G1611" s="73" t="s">
        <v>21</v>
      </c>
      <c r="H1611" s="74">
        <f>SUM(H1612:H1632)</f>
        <v>7592.1399999999994</v>
      </c>
      <c r="I1611" s="74">
        <f t="shared" ref="I1611:O1611" si="469">SUM(I1612:I1632)</f>
        <v>54.2</v>
      </c>
      <c r="J1611" s="74">
        <f t="shared" si="469"/>
        <v>6606.87</v>
      </c>
      <c r="K1611" s="74">
        <f t="shared" si="469"/>
        <v>24453527.559999999</v>
      </c>
      <c r="L1611" s="74">
        <f t="shared" si="469"/>
        <v>0</v>
      </c>
      <c r="M1611" s="74">
        <f t="shared" si="469"/>
        <v>5595.78</v>
      </c>
      <c r="N1611" s="74">
        <f t="shared" si="469"/>
        <v>0</v>
      </c>
      <c r="O1611" s="74">
        <f t="shared" si="469"/>
        <v>24447931.779999997</v>
      </c>
      <c r="P1611" s="29">
        <f>K1611/H1611</f>
        <v>3220.9005049959565</v>
      </c>
      <c r="Q1611" s="75" t="s">
        <v>21</v>
      </c>
      <c r="R1611" s="76" t="s">
        <v>21</v>
      </c>
      <c r="S1611" s="14"/>
    </row>
    <row r="1612" spans="1:21" s="118" customFormat="1" ht="30" customHeight="1" x14ac:dyDescent="0.25">
      <c r="A1612" s="171">
        <v>1152</v>
      </c>
      <c r="B1612" s="84" t="s">
        <v>890</v>
      </c>
      <c r="C1612" s="241">
        <v>1961</v>
      </c>
      <c r="D1612" s="241" t="s">
        <v>201</v>
      </c>
      <c r="E1612" s="241" t="s">
        <v>20</v>
      </c>
      <c r="F1612" s="52">
        <v>2</v>
      </c>
      <c r="G1612" s="52">
        <v>1</v>
      </c>
      <c r="H1612" s="60">
        <v>403</v>
      </c>
      <c r="I1612" s="124">
        <v>0</v>
      </c>
      <c r="J1612" s="259">
        <v>299.70999999999998</v>
      </c>
      <c r="K1612" s="257">
        <f t="shared" ref="K1612:K1631" si="470">SUM(L1612:O1612)</f>
        <v>4104796.73</v>
      </c>
      <c r="L1612" s="249">
        <v>0</v>
      </c>
      <c r="M1612" s="249">
        <v>0</v>
      </c>
      <c r="N1612" s="249">
        <v>0</v>
      </c>
      <c r="O1612" s="39">
        <f>'[1]Прод. прилож (2)'!$D$390</f>
        <v>4104796.73</v>
      </c>
      <c r="P1612" s="249">
        <f t="shared" ref="P1612:P1631" si="471">K1612/H1612</f>
        <v>10185.599826302729</v>
      </c>
      <c r="Q1612" s="41">
        <v>9673</v>
      </c>
      <c r="R1612" s="57" t="s">
        <v>91</v>
      </c>
      <c r="S1612" s="150"/>
      <c r="T1612" s="18"/>
    </row>
    <row r="1613" spans="1:21" s="118" customFormat="1" ht="30" customHeight="1" x14ac:dyDescent="0.25">
      <c r="A1613" s="171">
        <v>1153</v>
      </c>
      <c r="B1613" s="84" t="s">
        <v>891</v>
      </c>
      <c r="C1613" s="241">
        <v>1963</v>
      </c>
      <c r="D1613" s="241" t="s">
        <v>201</v>
      </c>
      <c r="E1613" s="241" t="s">
        <v>20</v>
      </c>
      <c r="F1613" s="52">
        <v>2</v>
      </c>
      <c r="G1613" s="52">
        <v>1</v>
      </c>
      <c r="H1613" s="60">
        <v>228.4</v>
      </c>
      <c r="I1613" s="124">
        <v>0</v>
      </c>
      <c r="J1613" s="259">
        <v>200.6</v>
      </c>
      <c r="K1613" s="257">
        <f t="shared" si="470"/>
        <v>5226.26</v>
      </c>
      <c r="L1613" s="249">
        <v>0</v>
      </c>
      <c r="M1613" s="249">
        <v>0</v>
      </c>
      <c r="N1613" s="249">
        <v>0</v>
      </c>
      <c r="O1613" s="39">
        <f>'[1]Прод. прилож (2)'!$D$1039</f>
        <v>5226.26</v>
      </c>
      <c r="P1613" s="249">
        <f t="shared" si="471"/>
        <v>22.882049036777584</v>
      </c>
      <c r="Q1613" s="41">
        <v>9673</v>
      </c>
      <c r="R1613" s="57" t="s">
        <v>92</v>
      </c>
      <c r="S1613" s="66"/>
      <c r="T1613" s="18"/>
    </row>
    <row r="1614" spans="1:21" s="118" customFormat="1" ht="30" customHeight="1" x14ac:dyDescent="0.25">
      <c r="A1614" s="337">
        <v>1154</v>
      </c>
      <c r="B1614" s="84" t="s">
        <v>892</v>
      </c>
      <c r="C1614" s="241">
        <v>1962</v>
      </c>
      <c r="D1614" s="241" t="s">
        <v>201</v>
      </c>
      <c r="E1614" s="241" t="s">
        <v>20</v>
      </c>
      <c r="F1614" s="52">
        <v>2</v>
      </c>
      <c r="G1614" s="52">
        <v>1</v>
      </c>
      <c r="H1614" s="60">
        <v>308.10000000000002</v>
      </c>
      <c r="I1614" s="124">
        <v>0</v>
      </c>
      <c r="J1614" s="259">
        <v>281.7</v>
      </c>
      <c r="K1614" s="257">
        <f t="shared" si="470"/>
        <v>15278.16</v>
      </c>
      <c r="L1614" s="249">
        <v>0</v>
      </c>
      <c r="M1614" s="249">
        <v>0</v>
      </c>
      <c r="N1614" s="249">
        <v>0</v>
      </c>
      <c r="O1614" s="249">
        <f>'[1]Прод. прилож (2)'!$D$1040</f>
        <v>15278.16</v>
      </c>
      <c r="P1614" s="249">
        <f t="shared" si="471"/>
        <v>49.588315481986363</v>
      </c>
      <c r="Q1614" s="41">
        <v>9673</v>
      </c>
      <c r="R1614" s="57" t="s">
        <v>92</v>
      </c>
      <c r="S1614" s="66"/>
      <c r="T1614" s="18"/>
    </row>
    <row r="1615" spans="1:21" s="118" customFormat="1" ht="30" customHeight="1" x14ac:dyDescent="0.25">
      <c r="A1615" s="337">
        <v>1155</v>
      </c>
      <c r="B1615" s="84" t="s">
        <v>893</v>
      </c>
      <c r="C1615" s="241">
        <v>1964</v>
      </c>
      <c r="D1615" s="241" t="s">
        <v>201</v>
      </c>
      <c r="E1615" s="241" t="s">
        <v>20</v>
      </c>
      <c r="F1615" s="52">
        <v>2</v>
      </c>
      <c r="G1615" s="52">
        <v>2</v>
      </c>
      <c r="H1615" s="60">
        <v>426.7</v>
      </c>
      <c r="I1615" s="39">
        <v>0</v>
      </c>
      <c r="J1615" s="249">
        <v>380.4</v>
      </c>
      <c r="K1615" s="257">
        <f t="shared" si="470"/>
        <v>50000</v>
      </c>
      <c r="L1615" s="249">
        <v>0</v>
      </c>
      <c r="M1615" s="249">
        <v>0</v>
      </c>
      <c r="N1615" s="249">
        <v>0</v>
      </c>
      <c r="O1615" s="249">
        <f>'[1]Прод. прилож (2)'!$D$1710</f>
        <v>50000</v>
      </c>
      <c r="P1615" s="249">
        <f t="shared" si="471"/>
        <v>117.17834544176236</v>
      </c>
      <c r="Q1615" s="41">
        <v>9673</v>
      </c>
      <c r="R1615" s="57" t="s">
        <v>93</v>
      </c>
      <c r="S1615" s="66"/>
      <c r="T1615" s="18"/>
    </row>
    <row r="1616" spans="1:21" s="118" customFormat="1" ht="30" customHeight="1" x14ac:dyDescent="0.25">
      <c r="A1616" s="337">
        <v>1156</v>
      </c>
      <c r="B1616" s="84" t="s">
        <v>894</v>
      </c>
      <c r="C1616" s="241">
        <v>1965</v>
      </c>
      <c r="D1616" s="241" t="s">
        <v>201</v>
      </c>
      <c r="E1616" s="241" t="s">
        <v>20</v>
      </c>
      <c r="F1616" s="52">
        <v>2</v>
      </c>
      <c r="G1616" s="52">
        <v>2</v>
      </c>
      <c r="H1616" s="60">
        <v>423.7</v>
      </c>
      <c r="I1616" s="39">
        <v>0</v>
      </c>
      <c r="J1616" s="249">
        <v>380.3</v>
      </c>
      <c r="K1616" s="257">
        <f t="shared" si="470"/>
        <v>50000</v>
      </c>
      <c r="L1616" s="249">
        <v>0</v>
      </c>
      <c r="M1616" s="249">
        <v>0</v>
      </c>
      <c r="N1616" s="249">
        <v>0</v>
      </c>
      <c r="O1616" s="249">
        <f>'[1]Прод. прилож (2)'!$D$1711</f>
        <v>50000</v>
      </c>
      <c r="P1616" s="249">
        <f t="shared" si="471"/>
        <v>118.0080245456691</v>
      </c>
      <c r="Q1616" s="41">
        <v>9673</v>
      </c>
      <c r="R1616" s="57" t="s">
        <v>93</v>
      </c>
      <c r="S1616" s="66"/>
      <c r="T1616" s="18"/>
    </row>
    <row r="1617" spans="1:21" s="118" customFormat="1" ht="30" customHeight="1" x14ac:dyDescent="0.25">
      <c r="A1617" s="337">
        <v>1157</v>
      </c>
      <c r="B1617" s="84" t="s">
        <v>895</v>
      </c>
      <c r="C1617" s="241">
        <v>1966</v>
      </c>
      <c r="D1617" s="241" t="s">
        <v>201</v>
      </c>
      <c r="E1617" s="241" t="s">
        <v>20</v>
      </c>
      <c r="F1617" s="52">
        <v>2</v>
      </c>
      <c r="G1617" s="52">
        <v>2</v>
      </c>
      <c r="H1617" s="60">
        <v>426.8</v>
      </c>
      <c r="I1617" s="39">
        <v>0</v>
      </c>
      <c r="J1617" s="249">
        <v>383.3</v>
      </c>
      <c r="K1617" s="257">
        <f t="shared" si="470"/>
        <v>50000</v>
      </c>
      <c r="L1617" s="249">
        <v>0</v>
      </c>
      <c r="M1617" s="249">
        <v>0</v>
      </c>
      <c r="N1617" s="249">
        <v>0</v>
      </c>
      <c r="O1617" s="249">
        <f>'[1]Прод. прилож (2)'!$D$1712</f>
        <v>50000</v>
      </c>
      <c r="P1617" s="249">
        <f t="shared" si="471"/>
        <v>117.15089034676663</v>
      </c>
      <c r="Q1617" s="41">
        <v>9673</v>
      </c>
      <c r="R1617" s="57" t="s">
        <v>93</v>
      </c>
      <c r="S1617" s="66"/>
      <c r="T1617" s="18"/>
    </row>
    <row r="1618" spans="1:21" s="118" customFormat="1" ht="30" customHeight="1" x14ac:dyDescent="0.25">
      <c r="A1618" s="337">
        <v>1158</v>
      </c>
      <c r="B1618" s="84" t="s">
        <v>896</v>
      </c>
      <c r="C1618" s="241">
        <v>1965</v>
      </c>
      <c r="D1618" s="241" t="s">
        <v>201</v>
      </c>
      <c r="E1618" s="241" t="s">
        <v>20</v>
      </c>
      <c r="F1618" s="52">
        <v>2</v>
      </c>
      <c r="G1618" s="52">
        <v>2</v>
      </c>
      <c r="H1618" s="60">
        <v>434.3</v>
      </c>
      <c r="I1618" s="39">
        <v>0</v>
      </c>
      <c r="J1618" s="249">
        <v>387.3</v>
      </c>
      <c r="K1618" s="257">
        <f t="shared" si="470"/>
        <v>50000</v>
      </c>
      <c r="L1618" s="249">
        <v>0</v>
      </c>
      <c r="M1618" s="249">
        <v>0</v>
      </c>
      <c r="N1618" s="249">
        <v>0</v>
      </c>
      <c r="O1618" s="249">
        <f>'[1]Прод. прилож (2)'!$D$1713</f>
        <v>50000</v>
      </c>
      <c r="P1618" s="249">
        <f t="shared" si="471"/>
        <v>115.12779184895233</v>
      </c>
      <c r="Q1618" s="41">
        <v>9673</v>
      </c>
      <c r="R1618" s="57" t="s">
        <v>93</v>
      </c>
      <c r="S1618" s="66"/>
      <c r="T1618" s="18"/>
    </row>
    <row r="1619" spans="1:21" s="118" customFormat="1" ht="30" customHeight="1" x14ac:dyDescent="0.25">
      <c r="A1619" s="337">
        <v>1159</v>
      </c>
      <c r="B1619" s="84" t="s">
        <v>897</v>
      </c>
      <c r="C1619" s="241">
        <v>1966</v>
      </c>
      <c r="D1619" s="241" t="s">
        <v>201</v>
      </c>
      <c r="E1619" s="241" t="s">
        <v>20</v>
      </c>
      <c r="F1619" s="52">
        <v>2</v>
      </c>
      <c r="G1619" s="52">
        <v>3</v>
      </c>
      <c r="H1619" s="60">
        <v>587</v>
      </c>
      <c r="I1619" s="39">
        <v>0</v>
      </c>
      <c r="J1619" s="249">
        <v>516.5</v>
      </c>
      <c r="K1619" s="257">
        <f t="shared" si="470"/>
        <v>50000</v>
      </c>
      <c r="L1619" s="249">
        <v>0</v>
      </c>
      <c r="M1619" s="249">
        <v>0</v>
      </c>
      <c r="N1619" s="249">
        <v>0</v>
      </c>
      <c r="O1619" s="249">
        <f>'[1]Прод. прилож (2)'!$D$1714</f>
        <v>50000</v>
      </c>
      <c r="P1619" s="249">
        <f t="shared" si="471"/>
        <v>85.178875638841561</v>
      </c>
      <c r="Q1619" s="41">
        <v>9673</v>
      </c>
      <c r="R1619" s="57" t="s">
        <v>93</v>
      </c>
      <c r="S1619" s="66"/>
      <c r="T1619" s="18"/>
    </row>
    <row r="1620" spans="1:21" s="118" customFormat="1" ht="30" customHeight="1" x14ac:dyDescent="0.25">
      <c r="A1620" s="337">
        <v>1160</v>
      </c>
      <c r="B1620" s="84" t="s">
        <v>898</v>
      </c>
      <c r="C1620" s="241">
        <v>1964</v>
      </c>
      <c r="D1620" s="241" t="s">
        <v>201</v>
      </c>
      <c r="E1620" s="241" t="s">
        <v>20</v>
      </c>
      <c r="F1620" s="52">
        <v>2</v>
      </c>
      <c r="G1620" s="52">
        <v>3</v>
      </c>
      <c r="H1620" s="60">
        <v>596.9</v>
      </c>
      <c r="I1620" s="39">
        <v>0</v>
      </c>
      <c r="J1620" s="249">
        <v>527.1</v>
      </c>
      <c r="K1620" s="257">
        <f t="shared" si="470"/>
        <v>3015896</v>
      </c>
      <c r="L1620" s="249">
        <v>0</v>
      </c>
      <c r="M1620" s="249">
        <v>0</v>
      </c>
      <c r="N1620" s="249">
        <v>0</v>
      </c>
      <c r="O1620" s="249">
        <f>'[1]Прод. прилож (2)'!$D$1715</f>
        <v>3015896</v>
      </c>
      <c r="P1620" s="249">
        <f t="shared" si="471"/>
        <v>5052.5984251968503</v>
      </c>
      <c r="Q1620" s="41">
        <v>9673</v>
      </c>
      <c r="R1620" s="57" t="s">
        <v>93</v>
      </c>
      <c r="S1620" s="66"/>
      <c r="T1620" s="18"/>
    </row>
    <row r="1621" spans="1:21" s="118" customFormat="1" ht="30" customHeight="1" x14ac:dyDescent="0.25">
      <c r="A1621" s="337">
        <v>1161</v>
      </c>
      <c r="B1621" s="84" t="s">
        <v>899</v>
      </c>
      <c r="C1621" s="241">
        <v>1961</v>
      </c>
      <c r="D1621" s="241" t="s">
        <v>201</v>
      </c>
      <c r="E1621" s="241" t="s">
        <v>20</v>
      </c>
      <c r="F1621" s="52">
        <v>2</v>
      </c>
      <c r="G1621" s="52">
        <v>1</v>
      </c>
      <c r="H1621" s="60">
        <v>324.5</v>
      </c>
      <c r="I1621" s="124">
        <v>0</v>
      </c>
      <c r="J1621" s="259">
        <v>257.49</v>
      </c>
      <c r="K1621" s="257">
        <f t="shared" si="470"/>
        <v>3473053.52</v>
      </c>
      <c r="L1621" s="249">
        <v>0</v>
      </c>
      <c r="M1621" s="249">
        <v>0</v>
      </c>
      <c r="N1621" s="249">
        <v>0</v>
      </c>
      <c r="O1621" s="249">
        <f>'[1]Прод. прилож (2)'!$D$391</f>
        <v>3473053.52</v>
      </c>
      <c r="P1621" s="249">
        <f t="shared" si="471"/>
        <v>10702.78434514638</v>
      </c>
      <c r="Q1621" s="41">
        <v>9673</v>
      </c>
      <c r="R1621" s="57" t="s">
        <v>91</v>
      </c>
      <c r="S1621" s="150"/>
      <c r="T1621" s="18"/>
    </row>
    <row r="1622" spans="1:21" s="118" customFormat="1" ht="30" customHeight="1" x14ac:dyDescent="0.25">
      <c r="A1622" s="337">
        <v>1162</v>
      </c>
      <c r="B1622" s="84" t="s">
        <v>900</v>
      </c>
      <c r="C1622" s="241">
        <v>1964</v>
      </c>
      <c r="D1622" s="241" t="s">
        <v>201</v>
      </c>
      <c r="E1622" s="241" t="s">
        <v>20</v>
      </c>
      <c r="F1622" s="52">
        <v>2</v>
      </c>
      <c r="G1622" s="52">
        <v>1</v>
      </c>
      <c r="H1622" s="60">
        <v>193.5</v>
      </c>
      <c r="I1622" s="39">
        <v>0</v>
      </c>
      <c r="J1622" s="249">
        <v>158.30000000000001</v>
      </c>
      <c r="K1622" s="257">
        <f t="shared" si="470"/>
        <v>50000</v>
      </c>
      <c r="L1622" s="249">
        <v>0</v>
      </c>
      <c r="M1622" s="249">
        <v>0</v>
      </c>
      <c r="N1622" s="249">
        <v>0</v>
      </c>
      <c r="O1622" s="249">
        <f>'[1]Прод. прилож (2)'!$D$1716</f>
        <v>50000</v>
      </c>
      <c r="P1622" s="249">
        <f t="shared" si="471"/>
        <v>258.39793281653749</v>
      </c>
      <c r="Q1622" s="41">
        <v>9673</v>
      </c>
      <c r="R1622" s="57" t="s">
        <v>93</v>
      </c>
      <c r="S1622" s="66"/>
      <c r="T1622" s="18"/>
    </row>
    <row r="1623" spans="1:21" s="118" customFormat="1" ht="30" customHeight="1" x14ac:dyDescent="0.25">
      <c r="A1623" s="383">
        <v>1163</v>
      </c>
      <c r="B1623" s="370" t="s">
        <v>901</v>
      </c>
      <c r="C1623" s="374">
        <v>1963</v>
      </c>
      <c r="D1623" s="374" t="s">
        <v>201</v>
      </c>
      <c r="E1623" s="374" t="s">
        <v>20</v>
      </c>
      <c r="F1623" s="409">
        <v>2</v>
      </c>
      <c r="G1623" s="409">
        <v>2</v>
      </c>
      <c r="H1623" s="469">
        <v>427.54</v>
      </c>
      <c r="I1623" s="417">
        <v>0</v>
      </c>
      <c r="J1623" s="400">
        <v>389.58</v>
      </c>
      <c r="K1623" s="257">
        <f t="shared" si="470"/>
        <v>210472.93</v>
      </c>
      <c r="L1623" s="249">
        <v>0</v>
      </c>
      <c r="M1623" s="249">
        <v>5595.78</v>
      </c>
      <c r="N1623" s="249">
        <v>0</v>
      </c>
      <c r="O1623" s="249">
        <v>204877.15</v>
      </c>
      <c r="P1623" s="249">
        <f t="shared" si="471"/>
        <v>492.28827712026941</v>
      </c>
      <c r="Q1623" s="41">
        <v>9673</v>
      </c>
      <c r="R1623" s="57" t="s">
        <v>92</v>
      </c>
      <c r="S1623" s="66"/>
      <c r="T1623" s="18"/>
    </row>
    <row r="1624" spans="1:21" s="118" customFormat="1" ht="30" customHeight="1" x14ac:dyDescent="0.25">
      <c r="A1624" s="384"/>
      <c r="B1624" s="371"/>
      <c r="C1624" s="375"/>
      <c r="D1624" s="375"/>
      <c r="E1624" s="375"/>
      <c r="F1624" s="410"/>
      <c r="G1624" s="410"/>
      <c r="H1624" s="470"/>
      <c r="I1624" s="418"/>
      <c r="J1624" s="401"/>
      <c r="K1624" s="257">
        <f t="shared" si="470"/>
        <v>3053500</v>
      </c>
      <c r="L1624" s="249">
        <v>0</v>
      </c>
      <c r="M1624" s="249">
        <v>0</v>
      </c>
      <c r="N1624" s="249">
        <v>0</v>
      </c>
      <c r="O1624" s="249">
        <f>'[1]Прод. прилож (2)'!$D$1717</f>
        <v>3053500</v>
      </c>
      <c r="P1624" s="249">
        <f>K1624/H1623</f>
        <v>7142.021799129906</v>
      </c>
      <c r="Q1624" s="41">
        <v>9673</v>
      </c>
      <c r="R1624" s="57" t="s">
        <v>93</v>
      </c>
      <c r="S1624" s="66"/>
      <c r="T1624" s="18"/>
    </row>
    <row r="1625" spans="1:21" s="118" customFormat="1" ht="30" customHeight="1" x14ac:dyDescent="0.25">
      <c r="A1625" s="383">
        <v>1164</v>
      </c>
      <c r="B1625" s="370" t="s">
        <v>902</v>
      </c>
      <c r="C1625" s="374">
        <v>1961</v>
      </c>
      <c r="D1625" s="374" t="s">
        <v>201</v>
      </c>
      <c r="E1625" s="374" t="s">
        <v>904</v>
      </c>
      <c r="F1625" s="409">
        <v>2</v>
      </c>
      <c r="G1625" s="409">
        <v>1</v>
      </c>
      <c r="H1625" s="469">
        <v>264</v>
      </c>
      <c r="I1625" s="417">
        <v>0</v>
      </c>
      <c r="J1625" s="400">
        <v>193.18</v>
      </c>
      <c r="K1625" s="257">
        <f t="shared" ref="K1625" si="472">SUM(L1625:O1625)</f>
        <v>248371.49</v>
      </c>
      <c r="L1625" s="249">
        <v>0</v>
      </c>
      <c r="M1625" s="249">
        <v>0</v>
      </c>
      <c r="N1625" s="249">
        <v>0</v>
      </c>
      <c r="O1625" s="249">
        <f>'[1]Прод. прилож (2)'!$D$392</f>
        <v>248371.49</v>
      </c>
      <c r="P1625" s="249">
        <f t="shared" ref="P1625" si="473">K1625/H1625</f>
        <v>940.80109848484847</v>
      </c>
      <c r="Q1625" s="41">
        <v>9673</v>
      </c>
      <c r="R1625" s="57" t="s">
        <v>91</v>
      </c>
      <c r="S1625" s="150"/>
      <c r="T1625" s="18"/>
    </row>
    <row r="1626" spans="1:21" s="118" customFormat="1" ht="30" customHeight="1" x14ac:dyDescent="0.25">
      <c r="A1626" s="384"/>
      <c r="B1626" s="371"/>
      <c r="C1626" s="375"/>
      <c r="D1626" s="375"/>
      <c r="E1626" s="375"/>
      <c r="F1626" s="410"/>
      <c r="G1626" s="410"/>
      <c r="H1626" s="470"/>
      <c r="I1626" s="418"/>
      <c r="J1626" s="401"/>
      <c r="K1626" s="257">
        <f t="shared" si="470"/>
        <v>4213391.12</v>
      </c>
      <c r="L1626" s="249">
        <v>0</v>
      </c>
      <c r="M1626" s="249">
        <v>0</v>
      </c>
      <c r="N1626" s="249">
        <v>0</v>
      </c>
      <c r="O1626" s="249">
        <f>'[1]Прод. прилож (2)'!$D$1718</f>
        <v>4213391.12</v>
      </c>
      <c r="P1626" s="249">
        <f>K1626/H1625</f>
        <v>15959.81484848485</v>
      </c>
      <c r="Q1626" s="41">
        <v>9673</v>
      </c>
      <c r="R1626" s="57" t="s">
        <v>93</v>
      </c>
      <c r="S1626" s="150"/>
      <c r="T1626" s="18"/>
    </row>
    <row r="1627" spans="1:21" s="118" customFormat="1" ht="30" customHeight="1" x14ac:dyDescent="0.25">
      <c r="A1627" s="171">
        <v>1165</v>
      </c>
      <c r="B1627" s="84" t="s">
        <v>903</v>
      </c>
      <c r="C1627" s="241">
        <v>1955</v>
      </c>
      <c r="D1627" s="241" t="s">
        <v>201</v>
      </c>
      <c r="E1627" s="241" t="s">
        <v>20</v>
      </c>
      <c r="F1627" s="52">
        <v>2</v>
      </c>
      <c r="G1627" s="52">
        <v>2</v>
      </c>
      <c r="H1627" s="60">
        <v>398.5</v>
      </c>
      <c r="I1627" s="39">
        <v>0</v>
      </c>
      <c r="J1627" s="249">
        <v>314.2</v>
      </c>
      <c r="K1627" s="257">
        <f t="shared" si="470"/>
        <v>50000</v>
      </c>
      <c r="L1627" s="249">
        <v>0</v>
      </c>
      <c r="M1627" s="249">
        <v>0</v>
      </c>
      <c r="N1627" s="249">
        <v>0</v>
      </c>
      <c r="O1627" s="249">
        <f>'[1]Прод. прилож (2)'!$D$1719</f>
        <v>50000</v>
      </c>
      <c r="P1627" s="249">
        <f t="shared" si="471"/>
        <v>125.47051442910916</v>
      </c>
      <c r="Q1627" s="41">
        <v>9673</v>
      </c>
      <c r="R1627" s="57" t="s">
        <v>93</v>
      </c>
      <c r="S1627" s="66"/>
      <c r="T1627" s="18"/>
    </row>
    <row r="1628" spans="1:21" s="118" customFormat="1" ht="30" customHeight="1" x14ac:dyDescent="0.25">
      <c r="A1628" s="171">
        <v>1166</v>
      </c>
      <c r="B1628" s="84" t="s">
        <v>905</v>
      </c>
      <c r="C1628" s="241">
        <v>1962</v>
      </c>
      <c r="D1628" s="241" t="s">
        <v>201</v>
      </c>
      <c r="E1628" s="241" t="s">
        <v>20</v>
      </c>
      <c r="F1628" s="52">
        <v>2</v>
      </c>
      <c r="G1628" s="52">
        <v>1</v>
      </c>
      <c r="H1628" s="60">
        <v>294.89999999999998</v>
      </c>
      <c r="I1628" s="124">
        <v>0</v>
      </c>
      <c r="J1628" s="259">
        <v>274.3</v>
      </c>
      <c r="K1628" s="257">
        <f t="shared" si="470"/>
        <v>13514.77</v>
      </c>
      <c r="L1628" s="249">
        <v>0</v>
      </c>
      <c r="M1628" s="249">
        <v>0</v>
      </c>
      <c r="N1628" s="249">
        <v>0</v>
      </c>
      <c r="O1628" s="249">
        <f>'[1]Прод. прилож (2)'!$D$1042</f>
        <v>13514.77</v>
      </c>
      <c r="P1628" s="249">
        <f t="shared" si="471"/>
        <v>45.828314682943379</v>
      </c>
      <c r="Q1628" s="41">
        <v>9673</v>
      </c>
      <c r="R1628" s="57" t="s">
        <v>92</v>
      </c>
      <c r="S1628" s="66"/>
      <c r="T1628" s="18"/>
    </row>
    <row r="1629" spans="1:21" s="118" customFormat="1" ht="30" customHeight="1" x14ac:dyDescent="0.25">
      <c r="A1629" s="337">
        <v>1167</v>
      </c>
      <c r="B1629" s="84" t="s">
        <v>906</v>
      </c>
      <c r="C1629" s="241">
        <v>1963</v>
      </c>
      <c r="D1629" s="241" t="s">
        <v>201</v>
      </c>
      <c r="E1629" s="241" t="s">
        <v>20</v>
      </c>
      <c r="F1629" s="52">
        <v>2</v>
      </c>
      <c r="G1629" s="52">
        <v>2</v>
      </c>
      <c r="H1629" s="60">
        <v>401.7</v>
      </c>
      <c r="I1629" s="124">
        <v>0</v>
      </c>
      <c r="J1629" s="259">
        <v>356.21</v>
      </c>
      <c r="K1629" s="257">
        <f t="shared" si="470"/>
        <v>19014.580000000002</v>
      </c>
      <c r="L1629" s="249">
        <v>0</v>
      </c>
      <c r="M1629" s="249">
        <v>0</v>
      </c>
      <c r="N1629" s="249">
        <v>0</v>
      </c>
      <c r="O1629" s="249">
        <f>'[1]Прод. прилож (2)'!$D$1043</f>
        <v>19014.580000000002</v>
      </c>
      <c r="P1629" s="249">
        <f t="shared" si="471"/>
        <v>47.335275080906158</v>
      </c>
      <c r="Q1629" s="41">
        <v>9673</v>
      </c>
      <c r="R1629" s="57" t="s">
        <v>92</v>
      </c>
      <c r="S1629" s="66"/>
      <c r="T1629" s="18"/>
    </row>
    <row r="1630" spans="1:21" s="118" customFormat="1" ht="30" customHeight="1" x14ac:dyDescent="0.25">
      <c r="A1630" s="337">
        <v>1168</v>
      </c>
      <c r="B1630" s="84" t="s">
        <v>907</v>
      </c>
      <c r="C1630" s="241">
        <v>1964</v>
      </c>
      <c r="D1630" s="241" t="s">
        <v>201</v>
      </c>
      <c r="E1630" s="241" t="s">
        <v>20</v>
      </c>
      <c r="F1630" s="52">
        <v>2</v>
      </c>
      <c r="G1630" s="52">
        <v>2</v>
      </c>
      <c r="H1630" s="72">
        <v>433.4</v>
      </c>
      <c r="I1630" s="249">
        <v>54.2</v>
      </c>
      <c r="J1630" s="249">
        <v>391.6</v>
      </c>
      <c r="K1630" s="257">
        <f t="shared" si="470"/>
        <v>50000</v>
      </c>
      <c r="L1630" s="249">
        <v>0</v>
      </c>
      <c r="M1630" s="249">
        <v>0</v>
      </c>
      <c r="N1630" s="249">
        <v>0</v>
      </c>
      <c r="O1630" s="249">
        <f>'[1]Прод. прилож (2)'!$D$1720</f>
        <v>50000</v>
      </c>
      <c r="P1630" s="249">
        <f t="shared" si="471"/>
        <v>115.36686663590217</v>
      </c>
      <c r="Q1630" s="41">
        <v>9673</v>
      </c>
      <c r="R1630" s="57" t="s">
        <v>93</v>
      </c>
      <c r="S1630" s="66"/>
      <c r="T1630" s="18"/>
    </row>
    <row r="1631" spans="1:21" s="118" customFormat="1" ht="30" customHeight="1" x14ac:dyDescent="0.25">
      <c r="A1631" s="337">
        <v>1169</v>
      </c>
      <c r="B1631" s="84" t="s">
        <v>908</v>
      </c>
      <c r="C1631" s="241">
        <v>1964</v>
      </c>
      <c r="D1631" s="241" t="s">
        <v>201</v>
      </c>
      <c r="E1631" s="241" t="s">
        <v>20</v>
      </c>
      <c r="F1631" s="52">
        <v>2</v>
      </c>
      <c r="G1631" s="52">
        <v>3</v>
      </c>
      <c r="H1631" s="72">
        <v>579.4</v>
      </c>
      <c r="I1631" s="39">
        <v>0</v>
      </c>
      <c r="J1631" s="249">
        <v>520.70000000000005</v>
      </c>
      <c r="K1631" s="257">
        <f t="shared" si="470"/>
        <v>50000</v>
      </c>
      <c r="L1631" s="249">
        <v>0</v>
      </c>
      <c r="M1631" s="249">
        <v>0</v>
      </c>
      <c r="N1631" s="249">
        <v>0</v>
      </c>
      <c r="O1631" s="249">
        <f>'[1]Прод. прилож (2)'!$D$1721</f>
        <v>50000</v>
      </c>
      <c r="P1631" s="249">
        <f t="shared" si="471"/>
        <v>86.296168450120817</v>
      </c>
      <c r="Q1631" s="41">
        <v>9673</v>
      </c>
      <c r="R1631" s="57" t="s">
        <v>93</v>
      </c>
      <c r="S1631" s="66"/>
      <c r="T1631" s="18"/>
    </row>
    <row r="1632" spans="1:21" s="88" customFormat="1" ht="30" customHeight="1" x14ac:dyDescent="0.25">
      <c r="A1632" s="337">
        <v>1170</v>
      </c>
      <c r="B1632" s="245" t="s">
        <v>1224</v>
      </c>
      <c r="C1632" s="241">
        <v>1954</v>
      </c>
      <c r="D1632" s="241" t="s">
        <v>201</v>
      </c>
      <c r="E1632" s="241" t="s">
        <v>904</v>
      </c>
      <c r="F1632" s="52">
        <v>2</v>
      </c>
      <c r="G1632" s="52">
        <v>1</v>
      </c>
      <c r="H1632" s="249">
        <v>439.8</v>
      </c>
      <c r="I1632" s="259">
        <v>0</v>
      </c>
      <c r="J1632" s="259">
        <v>394.4</v>
      </c>
      <c r="K1632" s="257">
        <f>SUM(L1632:O1632)</f>
        <v>5631012</v>
      </c>
      <c r="L1632" s="249">
        <v>0</v>
      </c>
      <c r="M1632" s="249">
        <v>0</v>
      </c>
      <c r="N1632" s="249">
        <v>0</v>
      </c>
      <c r="O1632" s="249">
        <f>'[1]Прод. прилож (2)'!$D$1044</f>
        <v>5631012</v>
      </c>
      <c r="P1632" s="41">
        <f>K1632/H1632</f>
        <v>12803.574351978172</v>
      </c>
      <c r="Q1632" s="257">
        <v>9673</v>
      </c>
      <c r="R1632" s="251" t="s">
        <v>92</v>
      </c>
      <c r="S1632" s="87"/>
      <c r="T1632" s="87"/>
      <c r="U1632" s="87"/>
    </row>
    <row r="1633" spans="1:207" ht="30" customHeight="1" x14ac:dyDescent="0.25">
      <c r="A1633" s="372" t="s">
        <v>1565</v>
      </c>
      <c r="B1633" s="372"/>
      <c r="C1633" s="372"/>
      <c r="D1633" s="372"/>
      <c r="E1633" s="372"/>
      <c r="F1633" s="372"/>
      <c r="G1633" s="372"/>
      <c r="H1633" s="372"/>
      <c r="I1633" s="372"/>
      <c r="J1633" s="372"/>
      <c r="K1633" s="372"/>
      <c r="L1633" s="372"/>
      <c r="M1633" s="372"/>
      <c r="N1633" s="372"/>
      <c r="O1633" s="372"/>
      <c r="P1633" s="372"/>
      <c r="Q1633" s="372"/>
      <c r="R1633" s="372"/>
      <c r="S1633" s="14"/>
    </row>
    <row r="1634" spans="1:207" s="118" customFormat="1" ht="30" customHeight="1" x14ac:dyDescent="0.25">
      <c r="A1634" s="373" t="s">
        <v>911</v>
      </c>
      <c r="B1634" s="373"/>
      <c r="C1634" s="232" t="s">
        <v>21</v>
      </c>
      <c r="D1634" s="232" t="s">
        <v>21</v>
      </c>
      <c r="E1634" s="232" t="s">
        <v>21</v>
      </c>
      <c r="F1634" s="73" t="s">
        <v>21</v>
      </c>
      <c r="G1634" s="73" t="s">
        <v>21</v>
      </c>
      <c r="H1634" s="74">
        <f>SUM(H1635)</f>
        <v>421.2</v>
      </c>
      <c r="I1634" s="74">
        <f t="shared" ref="I1634:J1634" si="474">SUM(I1635)</f>
        <v>0</v>
      </c>
      <c r="J1634" s="74">
        <f t="shared" si="474"/>
        <v>421.2</v>
      </c>
      <c r="K1634" s="74">
        <f>SUM(K1635:K1636)</f>
        <v>5957215.7600000007</v>
      </c>
      <c r="L1634" s="74">
        <f t="shared" ref="L1634:O1634" si="475">SUM(L1635:L1636)</f>
        <v>0</v>
      </c>
      <c r="M1634" s="74">
        <f t="shared" si="475"/>
        <v>0</v>
      </c>
      <c r="N1634" s="74">
        <f t="shared" si="475"/>
        <v>0</v>
      </c>
      <c r="O1634" s="74">
        <f t="shared" si="475"/>
        <v>5957215.7600000007</v>
      </c>
      <c r="P1634" s="29">
        <f>K1634/H1634</f>
        <v>14143.437226970562</v>
      </c>
      <c r="Q1634" s="75" t="s">
        <v>21</v>
      </c>
      <c r="R1634" s="76" t="s">
        <v>21</v>
      </c>
      <c r="S1634" s="53"/>
      <c r="T1634" s="16"/>
      <c r="U1634" s="15"/>
    </row>
    <row r="1635" spans="1:207" s="118" customFormat="1" ht="30" customHeight="1" x14ac:dyDescent="0.25">
      <c r="A1635" s="419">
        <v>1171</v>
      </c>
      <c r="B1635" s="370" t="s">
        <v>912</v>
      </c>
      <c r="C1635" s="374">
        <v>1964</v>
      </c>
      <c r="D1635" s="374" t="s">
        <v>201</v>
      </c>
      <c r="E1635" s="374" t="s">
        <v>20</v>
      </c>
      <c r="F1635" s="394">
        <v>2</v>
      </c>
      <c r="G1635" s="394">
        <v>2</v>
      </c>
      <c r="H1635" s="396">
        <v>421.2</v>
      </c>
      <c r="I1635" s="400">
        <v>0</v>
      </c>
      <c r="J1635" s="400">
        <v>421.2</v>
      </c>
      <c r="K1635" s="257">
        <f>SUM(L1635:O1635)</f>
        <v>312991.86</v>
      </c>
      <c r="L1635" s="249">
        <v>0</v>
      </c>
      <c r="M1635" s="249">
        <v>0</v>
      </c>
      <c r="N1635" s="249">
        <v>0</v>
      </c>
      <c r="O1635" s="249">
        <f>'[1]Прод. прилож (2)'!$D$394</f>
        <v>312991.86</v>
      </c>
      <c r="P1635" s="249">
        <f>K1635/H1635</f>
        <v>743.09558404558402</v>
      </c>
      <c r="Q1635" s="41">
        <v>9673</v>
      </c>
      <c r="R1635" s="57" t="s">
        <v>91</v>
      </c>
      <c r="S1635" s="147"/>
      <c r="T1635" s="16"/>
      <c r="U1635" s="15"/>
    </row>
    <row r="1636" spans="1:207" s="118" customFormat="1" ht="30" customHeight="1" x14ac:dyDescent="0.25">
      <c r="A1636" s="420"/>
      <c r="B1636" s="371"/>
      <c r="C1636" s="375"/>
      <c r="D1636" s="375"/>
      <c r="E1636" s="375"/>
      <c r="F1636" s="395"/>
      <c r="G1636" s="395"/>
      <c r="H1636" s="397"/>
      <c r="I1636" s="401"/>
      <c r="J1636" s="401"/>
      <c r="K1636" s="257">
        <f>SUM(L1636:O1636)</f>
        <v>5644223.9000000004</v>
      </c>
      <c r="L1636" s="249">
        <v>0</v>
      </c>
      <c r="M1636" s="249">
        <v>0</v>
      </c>
      <c r="N1636" s="249">
        <v>0</v>
      </c>
      <c r="O1636" s="249">
        <f>'[1]Прод. прилож (2)'!$D$1723</f>
        <v>5644223.9000000004</v>
      </c>
      <c r="P1636" s="249">
        <f>K1636/H1635</f>
        <v>13400.341642924977</v>
      </c>
      <c r="Q1636" s="41">
        <v>9673</v>
      </c>
      <c r="R1636" s="57" t="s">
        <v>93</v>
      </c>
      <c r="S1636" s="53"/>
      <c r="T1636" s="16"/>
      <c r="U1636" s="15"/>
    </row>
    <row r="1637" spans="1:207" ht="30" customHeight="1" x14ac:dyDescent="0.25">
      <c r="A1637" s="372" t="s">
        <v>1566</v>
      </c>
      <c r="B1637" s="372"/>
      <c r="C1637" s="372"/>
      <c r="D1637" s="372"/>
      <c r="E1637" s="372"/>
      <c r="F1637" s="372"/>
      <c r="G1637" s="372"/>
      <c r="H1637" s="372"/>
      <c r="I1637" s="372"/>
      <c r="J1637" s="372"/>
      <c r="K1637" s="372"/>
      <c r="L1637" s="372"/>
      <c r="M1637" s="372"/>
      <c r="N1637" s="372"/>
      <c r="O1637" s="372"/>
      <c r="P1637" s="372"/>
      <c r="Q1637" s="372"/>
      <c r="R1637" s="372"/>
      <c r="S1637" s="14"/>
    </row>
    <row r="1638" spans="1:207" s="118" customFormat="1" ht="30" customHeight="1" x14ac:dyDescent="0.25">
      <c r="A1638" s="373" t="s">
        <v>60</v>
      </c>
      <c r="B1638" s="373"/>
      <c r="C1638" s="232" t="s">
        <v>21</v>
      </c>
      <c r="D1638" s="232" t="s">
        <v>21</v>
      </c>
      <c r="E1638" s="232" t="s">
        <v>21</v>
      </c>
      <c r="F1638" s="73" t="s">
        <v>21</v>
      </c>
      <c r="G1638" s="73" t="s">
        <v>21</v>
      </c>
      <c r="H1638" s="74">
        <f>SUM(H1639:H1642)</f>
        <v>1648.6999999999998</v>
      </c>
      <c r="I1638" s="74">
        <f t="shared" ref="I1638:O1638" si="476">SUM(I1639:I1642)</f>
        <v>0</v>
      </c>
      <c r="J1638" s="74">
        <f t="shared" si="476"/>
        <v>1153.0999999999999</v>
      </c>
      <c r="K1638" s="74">
        <f t="shared" si="476"/>
        <v>10978365.630000001</v>
      </c>
      <c r="L1638" s="74">
        <f t="shared" si="476"/>
        <v>0</v>
      </c>
      <c r="M1638" s="74">
        <f t="shared" si="476"/>
        <v>197829.72</v>
      </c>
      <c r="N1638" s="74">
        <f t="shared" si="476"/>
        <v>0</v>
      </c>
      <c r="O1638" s="74">
        <f t="shared" si="476"/>
        <v>10780535.91</v>
      </c>
      <c r="P1638" s="74">
        <f t="shared" ref="P1638" si="477">SUM(P1639:P1642)</f>
        <v>20630.715243896033</v>
      </c>
      <c r="Q1638" s="75" t="s">
        <v>21</v>
      </c>
      <c r="R1638" s="76" t="s">
        <v>21</v>
      </c>
      <c r="S1638" s="53"/>
      <c r="T1638" s="16"/>
      <c r="U1638" s="15"/>
    </row>
    <row r="1639" spans="1:207" s="88" customFormat="1" ht="30" customHeight="1" x14ac:dyDescent="0.25">
      <c r="A1639" s="171">
        <v>1172</v>
      </c>
      <c r="B1639" s="199" t="s">
        <v>909</v>
      </c>
      <c r="C1639" s="179">
        <v>1963</v>
      </c>
      <c r="D1639" s="179">
        <v>1978</v>
      </c>
      <c r="E1639" s="179" t="s">
        <v>20</v>
      </c>
      <c r="F1639" s="194">
        <v>2</v>
      </c>
      <c r="G1639" s="194">
        <v>2</v>
      </c>
      <c r="H1639" s="216">
        <v>500</v>
      </c>
      <c r="I1639" s="218">
        <v>0</v>
      </c>
      <c r="J1639" s="218">
        <v>378.9</v>
      </c>
      <c r="K1639" s="257">
        <f t="shared" ref="K1639:K1642" si="478">SUM(L1639:O1639)</f>
        <v>5194502.6100000003</v>
      </c>
      <c r="L1639" s="249">
        <v>0</v>
      </c>
      <c r="M1639" s="249">
        <v>0</v>
      </c>
      <c r="N1639" s="249">
        <v>0</v>
      </c>
      <c r="O1639" s="249">
        <f>'[1]Прод. прилож (2)'!$D$396</f>
        <v>5194502.6100000003</v>
      </c>
      <c r="P1639" s="249">
        <f t="shared" ref="P1639:P1642" si="479">K1639/H1639</f>
        <v>10389.005220000001</v>
      </c>
      <c r="Q1639" s="41">
        <v>9673</v>
      </c>
      <c r="R1639" s="57" t="s">
        <v>91</v>
      </c>
      <c r="S1639" s="137"/>
      <c r="T1639" s="16"/>
      <c r="U1639" s="15"/>
      <c r="V1639" s="118"/>
      <c r="W1639" s="118"/>
      <c r="X1639" s="118"/>
      <c r="Y1639" s="118"/>
      <c r="Z1639" s="118"/>
      <c r="AA1639" s="118"/>
      <c r="AB1639" s="118"/>
      <c r="AC1639" s="118"/>
      <c r="AD1639" s="118"/>
      <c r="AE1639" s="118"/>
      <c r="AF1639" s="118"/>
      <c r="AG1639" s="118"/>
      <c r="AH1639" s="118"/>
      <c r="AI1639" s="118"/>
      <c r="AJ1639" s="118"/>
      <c r="AK1639" s="118"/>
      <c r="AL1639" s="118"/>
      <c r="AM1639" s="118"/>
      <c r="AN1639" s="118"/>
      <c r="AO1639" s="118"/>
      <c r="AP1639" s="118"/>
      <c r="AQ1639" s="118"/>
      <c r="AR1639" s="118"/>
      <c r="AS1639" s="118"/>
      <c r="AT1639" s="118"/>
      <c r="AU1639" s="118"/>
      <c r="AV1639" s="118"/>
      <c r="AW1639" s="118"/>
      <c r="AX1639" s="118"/>
      <c r="AY1639" s="118"/>
      <c r="AZ1639" s="118"/>
      <c r="BA1639" s="118"/>
      <c r="BB1639" s="118"/>
      <c r="BC1639" s="118"/>
      <c r="BD1639" s="118"/>
      <c r="BE1639" s="118"/>
      <c r="BF1639" s="118"/>
      <c r="BG1639" s="118"/>
      <c r="BH1639" s="118"/>
      <c r="BI1639" s="118"/>
      <c r="BJ1639" s="118"/>
      <c r="BK1639" s="118"/>
      <c r="BL1639" s="118"/>
      <c r="BM1639" s="118"/>
      <c r="BN1639" s="118"/>
      <c r="BO1639" s="118"/>
      <c r="BP1639" s="118"/>
      <c r="BQ1639" s="118"/>
      <c r="BR1639" s="118"/>
      <c r="BS1639" s="118"/>
      <c r="BT1639" s="118"/>
      <c r="BU1639" s="118"/>
      <c r="BV1639" s="118"/>
      <c r="BW1639" s="118"/>
      <c r="BX1639" s="118"/>
      <c r="BY1639" s="118"/>
      <c r="BZ1639" s="118"/>
      <c r="CA1639" s="118"/>
      <c r="CB1639" s="118"/>
      <c r="CC1639" s="118"/>
      <c r="CD1639" s="118"/>
      <c r="CE1639" s="118"/>
      <c r="CF1639" s="118"/>
      <c r="CG1639" s="118"/>
      <c r="CH1639" s="118"/>
      <c r="CI1639" s="118"/>
      <c r="CJ1639" s="118"/>
      <c r="CK1639" s="118"/>
      <c r="CL1639" s="118"/>
      <c r="CM1639" s="118"/>
      <c r="CN1639" s="118"/>
      <c r="CO1639" s="118"/>
      <c r="CP1639" s="118"/>
      <c r="CQ1639" s="118"/>
      <c r="CR1639" s="118"/>
      <c r="CS1639" s="118"/>
      <c r="CT1639" s="118"/>
      <c r="CU1639" s="118"/>
      <c r="CV1639" s="118"/>
      <c r="CW1639" s="118"/>
      <c r="CX1639" s="118"/>
      <c r="CY1639" s="118"/>
      <c r="CZ1639" s="118"/>
      <c r="DA1639" s="118"/>
      <c r="DB1639" s="118"/>
      <c r="DC1639" s="118"/>
      <c r="DD1639" s="118"/>
      <c r="DE1639" s="118"/>
      <c r="DF1639" s="118"/>
      <c r="DG1639" s="118"/>
      <c r="DH1639" s="118"/>
      <c r="DI1639" s="118"/>
      <c r="DJ1639" s="118"/>
      <c r="DK1639" s="118"/>
      <c r="DL1639" s="118"/>
      <c r="DM1639" s="118"/>
      <c r="DN1639" s="118"/>
      <c r="DO1639" s="118"/>
      <c r="DP1639" s="118"/>
      <c r="DQ1639" s="118"/>
      <c r="DR1639" s="118"/>
      <c r="DS1639" s="118"/>
      <c r="DT1639" s="118"/>
      <c r="DU1639" s="118"/>
      <c r="DV1639" s="118"/>
      <c r="DW1639" s="118"/>
      <c r="DX1639" s="118"/>
      <c r="DY1639" s="118"/>
      <c r="DZ1639" s="118"/>
      <c r="EA1639" s="118"/>
      <c r="EB1639" s="118"/>
      <c r="EC1639" s="118"/>
      <c r="ED1639" s="118"/>
      <c r="EE1639" s="118"/>
      <c r="EF1639" s="118"/>
      <c r="EG1639" s="118"/>
      <c r="EH1639" s="118"/>
      <c r="EI1639" s="118"/>
      <c r="EJ1639" s="118"/>
      <c r="EK1639" s="118"/>
      <c r="EL1639" s="118"/>
      <c r="EM1639" s="118"/>
      <c r="EN1639" s="118"/>
      <c r="EO1639" s="118"/>
      <c r="EP1639" s="118"/>
      <c r="EQ1639" s="118"/>
      <c r="ER1639" s="118"/>
      <c r="ES1639" s="118"/>
      <c r="ET1639" s="118"/>
      <c r="EU1639" s="118"/>
      <c r="EV1639" s="118"/>
      <c r="EW1639" s="118"/>
      <c r="EX1639" s="118"/>
      <c r="EY1639" s="118"/>
      <c r="EZ1639" s="118"/>
      <c r="FA1639" s="118"/>
      <c r="FB1639" s="118"/>
      <c r="FC1639" s="118"/>
      <c r="FD1639" s="118"/>
      <c r="FE1639" s="118"/>
      <c r="FF1639" s="118"/>
      <c r="FG1639" s="118"/>
      <c r="FH1639" s="118"/>
      <c r="FI1639" s="118"/>
      <c r="FJ1639" s="118"/>
      <c r="FK1639" s="118"/>
      <c r="FL1639" s="118"/>
      <c r="FM1639" s="118"/>
      <c r="FN1639" s="118"/>
      <c r="FO1639" s="118"/>
      <c r="FP1639" s="118"/>
      <c r="FQ1639" s="118"/>
      <c r="FR1639" s="118"/>
      <c r="FS1639" s="118"/>
      <c r="FT1639" s="118"/>
      <c r="FU1639" s="118"/>
      <c r="FV1639" s="118"/>
      <c r="FW1639" s="118"/>
      <c r="FX1639" s="118"/>
      <c r="FY1639" s="118"/>
      <c r="FZ1639" s="118"/>
      <c r="GA1639" s="118"/>
      <c r="GB1639" s="118"/>
      <c r="GC1639" s="118"/>
      <c r="GD1639" s="118"/>
      <c r="GE1639" s="118"/>
      <c r="GF1639" s="118"/>
      <c r="GG1639" s="118"/>
      <c r="GH1639" s="118"/>
      <c r="GI1639" s="118"/>
      <c r="GJ1639" s="118"/>
      <c r="GK1639" s="118"/>
      <c r="GL1639" s="118"/>
      <c r="GM1639" s="118"/>
      <c r="GN1639" s="118"/>
      <c r="GO1639" s="118"/>
      <c r="GP1639" s="118"/>
      <c r="GQ1639" s="118"/>
      <c r="GR1639" s="118"/>
      <c r="GS1639" s="118"/>
      <c r="GT1639" s="118"/>
      <c r="GU1639" s="118"/>
      <c r="GV1639" s="118"/>
      <c r="GW1639" s="118"/>
      <c r="GX1639" s="118"/>
      <c r="GY1639" s="118"/>
    </row>
    <row r="1640" spans="1:207" s="118" customFormat="1" ht="30" customHeight="1" x14ac:dyDescent="0.25">
      <c r="A1640" s="171">
        <v>1173</v>
      </c>
      <c r="B1640" s="245" t="s">
        <v>1115</v>
      </c>
      <c r="C1640" s="241">
        <v>1875</v>
      </c>
      <c r="D1640" s="241" t="s">
        <v>201</v>
      </c>
      <c r="E1640" s="241" t="s">
        <v>904</v>
      </c>
      <c r="F1640" s="52">
        <v>2</v>
      </c>
      <c r="G1640" s="52">
        <v>1</v>
      </c>
      <c r="H1640" s="233">
        <v>228.8</v>
      </c>
      <c r="I1640" s="234">
        <v>0</v>
      </c>
      <c r="J1640" s="234">
        <v>196.6</v>
      </c>
      <c r="K1640" s="257">
        <f t="shared" si="478"/>
        <v>197829.72</v>
      </c>
      <c r="L1640" s="233">
        <v>0</v>
      </c>
      <c r="M1640" s="233">
        <f>'[1]Прод. прилож (2)'!$D$397</f>
        <v>197829.72</v>
      </c>
      <c r="N1640" s="233">
        <v>0</v>
      </c>
      <c r="O1640" s="233">
        <v>0</v>
      </c>
      <c r="P1640" s="41">
        <f t="shared" si="479"/>
        <v>864.64038461538462</v>
      </c>
      <c r="Q1640" s="257">
        <v>9673</v>
      </c>
      <c r="R1640" s="57" t="s">
        <v>91</v>
      </c>
      <c r="S1640" s="137"/>
      <c r="T1640" s="15"/>
      <c r="U1640" s="15"/>
    </row>
    <row r="1641" spans="1:207" s="118" customFormat="1" ht="30" customHeight="1" x14ac:dyDescent="0.25">
      <c r="A1641" s="171">
        <v>1174</v>
      </c>
      <c r="B1641" s="245" t="s">
        <v>1225</v>
      </c>
      <c r="C1641" s="241">
        <v>1959</v>
      </c>
      <c r="D1641" s="241" t="s">
        <v>201</v>
      </c>
      <c r="E1641" s="241" t="s">
        <v>20</v>
      </c>
      <c r="F1641" s="52">
        <v>2</v>
      </c>
      <c r="G1641" s="52">
        <v>2</v>
      </c>
      <c r="H1641" s="233">
        <v>600.4</v>
      </c>
      <c r="I1641" s="234">
        <v>0</v>
      </c>
      <c r="J1641" s="234">
        <v>348.5</v>
      </c>
      <c r="K1641" s="257">
        <f>SUM(L1641:O1641)</f>
        <v>5536033.3000000007</v>
      </c>
      <c r="L1641" s="233">
        <v>0</v>
      </c>
      <c r="M1641" s="233">
        <v>0</v>
      </c>
      <c r="N1641" s="233">
        <v>0</v>
      </c>
      <c r="O1641" s="233">
        <f>'[1]Прод. прилож (2)'!$D$1046</f>
        <v>5536033.3000000007</v>
      </c>
      <c r="P1641" s="41">
        <f>K1641/H1641</f>
        <v>9220.5751165889415</v>
      </c>
      <c r="Q1641" s="257">
        <v>9673</v>
      </c>
      <c r="R1641" s="251" t="s">
        <v>92</v>
      </c>
      <c r="S1641" s="16">
        <f>O1641</f>
        <v>5536033.3000000007</v>
      </c>
      <c r="T1641" s="16"/>
      <c r="U1641" s="15"/>
    </row>
    <row r="1642" spans="1:207" s="118" customFormat="1" ht="30" customHeight="1" x14ac:dyDescent="0.25">
      <c r="A1642" s="171">
        <v>1175</v>
      </c>
      <c r="B1642" s="84" t="s">
        <v>910</v>
      </c>
      <c r="C1642" s="247">
        <v>1857</v>
      </c>
      <c r="D1642" s="241" t="s">
        <v>201</v>
      </c>
      <c r="E1642" s="241" t="s">
        <v>20</v>
      </c>
      <c r="F1642" s="247">
        <v>2</v>
      </c>
      <c r="G1642" s="247">
        <v>2</v>
      </c>
      <c r="H1642" s="39">
        <v>319.5</v>
      </c>
      <c r="I1642" s="39">
        <v>0</v>
      </c>
      <c r="J1642" s="39">
        <v>229.1</v>
      </c>
      <c r="K1642" s="257">
        <f t="shared" si="478"/>
        <v>50000</v>
      </c>
      <c r="L1642" s="249">
        <v>0</v>
      </c>
      <c r="M1642" s="249">
        <v>0</v>
      </c>
      <c r="N1642" s="249">
        <v>0</v>
      </c>
      <c r="O1642" s="249">
        <f>'[1]Прод. прилож (2)'!$D$1725</f>
        <v>50000</v>
      </c>
      <c r="P1642" s="249">
        <f t="shared" si="479"/>
        <v>156.49452269170578</v>
      </c>
      <c r="Q1642" s="41">
        <v>9673</v>
      </c>
      <c r="R1642" s="57" t="s">
        <v>93</v>
      </c>
      <c r="S1642" s="53"/>
      <c r="T1642" s="16"/>
      <c r="U1642" s="15"/>
    </row>
    <row r="1643" spans="1:207" s="118" customFormat="1" ht="30" customHeight="1" x14ac:dyDescent="0.25">
      <c r="A1643" s="372" t="s">
        <v>1567</v>
      </c>
      <c r="B1643" s="372"/>
      <c r="C1643" s="372"/>
      <c r="D1643" s="372"/>
      <c r="E1643" s="372"/>
      <c r="F1643" s="372"/>
      <c r="G1643" s="372"/>
      <c r="H1643" s="372"/>
      <c r="I1643" s="372"/>
      <c r="J1643" s="372"/>
      <c r="K1643" s="372"/>
      <c r="L1643" s="372"/>
      <c r="M1643" s="372"/>
      <c r="N1643" s="372"/>
      <c r="O1643" s="372"/>
      <c r="P1643" s="372"/>
      <c r="Q1643" s="372"/>
      <c r="R1643" s="372"/>
      <c r="S1643" s="46"/>
      <c r="T1643" s="15"/>
      <c r="U1643" s="15"/>
    </row>
    <row r="1644" spans="1:207" ht="30" customHeight="1" x14ac:dyDescent="0.25">
      <c r="A1644" s="373" t="s">
        <v>61</v>
      </c>
      <c r="B1644" s="373"/>
      <c r="C1644" s="232" t="s">
        <v>21</v>
      </c>
      <c r="D1644" s="232" t="s">
        <v>21</v>
      </c>
      <c r="E1644" s="232" t="s">
        <v>21</v>
      </c>
      <c r="F1644" s="73" t="s">
        <v>21</v>
      </c>
      <c r="G1644" s="73" t="s">
        <v>21</v>
      </c>
      <c r="H1644" s="74">
        <f>SUM(H1645:H1647)</f>
        <v>1399.1999999999998</v>
      </c>
      <c r="I1644" s="74">
        <f t="shared" ref="I1644:O1644" si="480">SUM(I1645:I1647)</f>
        <v>0</v>
      </c>
      <c r="J1644" s="74">
        <f t="shared" si="480"/>
        <v>1144.3</v>
      </c>
      <c r="K1644" s="74">
        <f t="shared" si="480"/>
        <v>9702157</v>
      </c>
      <c r="L1644" s="74">
        <f t="shared" si="480"/>
        <v>0</v>
      </c>
      <c r="M1644" s="74">
        <f t="shared" si="480"/>
        <v>0</v>
      </c>
      <c r="N1644" s="74">
        <f t="shared" si="480"/>
        <v>0</v>
      </c>
      <c r="O1644" s="74">
        <f t="shared" si="480"/>
        <v>9702157</v>
      </c>
      <c r="P1644" s="29">
        <f>K1644/H1644</f>
        <v>6934.0744711263587</v>
      </c>
      <c r="Q1644" s="75" t="s">
        <v>21</v>
      </c>
      <c r="R1644" s="76" t="s">
        <v>21</v>
      </c>
      <c r="S1644" s="14"/>
    </row>
    <row r="1645" spans="1:207" ht="30" customHeight="1" x14ac:dyDescent="0.25">
      <c r="A1645" s="266">
        <v>1176</v>
      </c>
      <c r="B1645" s="266" t="s">
        <v>1512</v>
      </c>
      <c r="C1645" s="279">
        <v>1976</v>
      </c>
      <c r="D1645" s="279" t="s">
        <v>201</v>
      </c>
      <c r="E1645" s="279" t="s">
        <v>20</v>
      </c>
      <c r="F1645" s="281">
        <v>2</v>
      </c>
      <c r="G1645" s="281">
        <v>2</v>
      </c>
      <c r="H1645" s="313">
        <v>794.8</v>
      </c>
      <c r="I1645" s="313">
        <v>0</v>
      </c>
      <c r="J1645" s="313">
        <v>601</v>
      </c>
      <c r="K1645" s="313">
        <f>SUM(L1645:O1645)</f>
        <v>9602157</v>
      </c>
      <c r="L1645" s="313">
        <v>0</v>
      </c>
      <c r="M1645" s="313">
        <v>0</v>
      </c>
      <c r="N1645" s="313">
        <v>0</v>
      </c>
      <c r="O1645" s="313">
        <f>'[1]Прод. прилож (2)'!$D$1727</f>
        <v>9602157</v>
      </c>
      <c r="P1645" s="277">
        <f>K1645/H1645</f>
        <v>12081.224207347761</v>
      </c>
      <c r="Q1645" s="277">
        <v>9673</v>
      </c>
      <c r="R1645" s="164" t="s">
        <v>93</v>
      </c>
      <c r="S1645" s="2"/>
      <c r="T1645" s="2"/>
      <c r="U1645" s="2"/>
    </row>
    <row r="1646" spans="1:207" s="118" customFormat="1" ht="30" customHeight="1" x14ac:dyDescent="0.25">
      <c r="A1646" s="331">
        <v>1177</v>
      </c>
      <c r="B1646" s="317" t="s">
        <v>913</v>
      </c>
      <c r="C1646" s="308">
        <v>1966</v>
      </c>
      <c r="D1646" s="308">
        <v>2010</v>
      </c>
      <c r="E1646" s="308" t="s">
        <v>20</v>
      </c>
      <c r="F1646" s="308">
        <v>2</v>
      </c>
      <c r="G1646" s="308">
        <v>1</v>
      </c>
      <c r="H1646" s="309">
        <v>312.39999999999998</v>
      </c>
      <c r="I1646" s="309">
        <v>0</v>
      </c>
      <c r="J1646" s="309">
        <v>271.5</v>
      </c>
      <c r="K1646" s="321">
        <f>SUM(L1646:O1646)</f>
        <v>50000</v>
      </c>
      <c r="L1646" s="324">
        <v>0</v>
      </c>
      <c r="M1646" s="324">
        <v>0</v>
      </c>
      <c r="N1646" s="324">
        <v>0</v>
      </c>
      <c r="O1646" s="324">
        <f>'[1]Прод. прилож (2)'!$D$1728</f>
        <v>50000</v>
      </c>
      <c r="P1646" s="324">
        <f>K1646/H1646</f>
        <v>160.05121638924456</v>
      </c>
      <c r="Q1646" s="41">
        <v>9673</v>
      </c>
      <c r="R1646" s="57" t="s">
        <v>93</v>
      </c>
      <c r="S1646" s="15"/>
      <c r="T1646" s="15"/>
      <c r="U1646" s="15"/>
    </row>
    <row r="1647" spans="1:207" ht="30" customHeight="1" x14ac:dyDescent="0.25">
      <c r="A1647" s="273">
        <v>1178</v>
      </c>
      <c r="B1647" s="267" t="s">
        <v>914</v>
      </c>
      <c r="C1647" s="275">
        <v>1964</v>
      </c>
      <c r="D1647" s="275">
        <v>2009</v>
      </c>
      <c r="E1647" s="275" t="s">
        <v>20</v>
      </c>
      <c r="F1647" s="275">
        <v>2</v>
      </c>
      <c r="G1647" s="275">
        <v>1</v>
      </c>
      <c r="H1647" s="284">
        <v>292</v>
      </c>
      <c r="I1647" s="284">
        <v>0</v>
      </c>
      <c r="J1647" s="284">
        <v>271.8</v>
      </c>
      <c r="K1647" s="298">
        <f>SUM(L1647:O1647)</f>
        <v>50000</v>
      </c>
      <c r="L1647" s="293">
        <v>0</v>
      </c>
      <c r="M1647" s="293">
        <v>0</v>
      </c>
      <c r="N1647" s="293">
        <v>0</v>
      </c>
      <c r="O1647" s="293">
        <f>'[1]Прод. прилож (2)'!$D$1729</f>
        <v>50000</v>
      </c>
      <c r="P1647" s="293">
        <f>K1647/H1647</f>
        <v>171.23287671232876</v>
      </c>
      <c r="Q1647" s="278">
        <v>9673</v>
      </c>
      <c r="R1647" s="296" t="s">
        <v>93</v>
      </c>
      <c r="S1647" s="14"/>
    </row>
    <row r="1648" spans="1:207" ht="30" customHeight="1" x14ac:dyDescent="0.25">
      <c r="A1648" s="372" t="s">
        <v>1568</v>
      </c>
      <c r="B1648" s="372"/>
      <c r="C1648" s="372"/>
      <c r="D1648" s="372"/>
      <c r="E1648" s="372"/>
      <c r="F1648" s="372"/>
      <c r="G1648" s="372"/>
      <c r="H1648" s="372"/>
      <c r="I1648" s="372"/>
      <c r="J1648" s="372"/>
      <c r="K1648" s="372"/>
      <c r="L1648" s="372"/>
      <c r="M1648" s="372"/>
      <c r="N1648" s="372"/>
      <c r="O1648" s="372"/>
      <c r="P1648" s="372"/>
      <c r="Q1648" s="372"/>
      <c r="R1648" s="372"/>
      <c r="S1648" s="14"/>
    </row>
    <row r="1649" spans="1:21" ht="30" customHeight="1" x14ac:dyDescent="0.25">
      <c r="A1649" s="373" t="s">
        <v>73</v>
      </c>
      <c r="B1649" s="373"/>
      <c r="C1649" s="232" t="s">
        <v>21</v>
      </c>
      <c r="D1649" s="232" t="s">
        <v>21</v>
      </c>
      <c r="E1649" s="232" t="s">
        <v>21</v>
      </c>
      <c r="F1649" s="73" t="s">
        <v>21</v>
      </c>
      <c r="G1649" s="73" t="s">
        <v>21</v>
      </c>
      <c r="H1649" s="74">
        <f>SUM(H1650:H1661)</f>
        <v>6291.1799999999994</v>
      </c>
      <c r="I1649" s="74">
        <f t="shared" ref="I1649:O1649" si="481">SUM(I1650:I1661)</f>
        <v>367.17</v>
      </c>
      <c r="J1649" s="74">
        <f t="shared" si="481"/>
        <v>5193.71</v>
      </c>
      <c r="K1649" s="74">
        <f t="shared" si="481"/>
        <v>38584005.369999997</v>
      </c>
      <c r="L1649" s="74">
        <f t="shared" si="481"/>
        <v>0</v>
      </c>
      <c r="M1649" s="74">
        <f t="shared" si="481"/>
        <v>0</v>
      </c>
      <c r="N1649" s="74">
        <f t="shared" si="481"/>
        <v>0</v>
      </c>
      <c r="O1649" s="74">
        <f t="shared" si="481"/>
        <v>38584005.369999997</v>
      </c>
      <c r="P1649" s="29">
        <f>K1649/H1649</f>
        <v>6133.0315409827726</v>
      </c>
      <c r="Q1649" s="75" t="s">
        <v>21</v>
      </c>
      <c r="R1649" s="76" t="s">
        <v>21</v>
      </c>
      <c r="S1649" s="14"/>
    </row>
    <row r="1650" spans="1:21" ht="30" customHeight="1" x14ac:dyDescent="0.25">
      <c r="A1650" s="241">
        <v>1179</v>
      </c>
      <c r="B1650" s="245" t="s">
        <v>1457</v>
      </c>
      <c r="C1650" s="247">
        <v>1985</v>
      </c>
      <c r="D1650" s="247" t="s">
        <v>201</v>
      </c>
      <c r="E1650" s="247" t="s">
        <v>22</v>
      </c>
      <c r="F1650" s="248">
        <v>3</v>
      </c>
      <c r="G1650" s="248">
        <v>2</v>
      </c>
      <c r="H1650" s="38">
        <v>1112.5</v>
      </c>
      <c r="I1650" s="38">
        <v>0</v>
      </c>
      <c r="J1650" s="38">
        <v>741.5</v>
      </c>
      <c r="K1650" s="38">
        <f>SUM(L1650:O1650)</f>
        <v>3712250</v>
      </c>
      <c r="L1650" s="38">
        <v>0</v>
      </c>
      <c r="M1650" s="38">
        <v>0</v>
      </c>
      <c r="N1650" s="38">
        <v>0</v>
      </c>
      <c r="O1650" s="38">
        <f>'[1]Прод. прилож (2)'!$D$1731</f>
        <v>3712250</v>
      </c>
      <c r="P1650" s="41">
        <f>K1650/H1650</f>
        <v>3336.8539325842698</v>
      </c>
      <c r="Q1650" s="173">
        <v>9673</v>
      </c>
      <c r="R1650" s="31" t="s">
        <v>93</v>
      </c>
      <c r="S1650" s="2"/>
      <c r="T1650" s="2"/>
      <c r="U1650" s="2"/>
    </row>
    <row r="1651" spans="1:21" ht="30" customHeight="1" x14ac:dyDescent="0.25">
      <c r="A1651" s="241">
        <v>1180</v>
      </c>
      <c r="B1651" s="245" t="s">
        <v>1458</v>
      </c>
      <c r="C1651" s="247">
        <v>1985</v>
      </c>
      <c r="D1651" s="247" t="s">
        <v>201</v>
      </c>
      <c r="E1651" s="247" t="s">
        <v>22</v>
      </c>
      <c r="F1651" s="248">
        <v>3</v>
      </c>
      <c r="G1651" s="248">
        <v>2</v>
      </c>
      <c r="H1651" s="38">
        <v>1098.4000000000001</v>
      </c>
      <c r="I1651" s="38">
        <v>0</v>
      </c>
      <c r="J1651" s="38">
        <v>739.1</v>
      </c>
      <c r="K1651" s="38">
        <f>SUM(L1651:O1651)</f>
        <v>3712250</v>
      </c>
      <c r="L1651" s="38">
        <v>0</v>
      </c>
      <c r="M1651" s="38">
        <v>0</v>
      </c>
      <c r="N1651" s="38">
        <v>0</v>
      </c>
      <c r="O1651" s="38">
        <f>'[1]Прод. прилож (2)'!$D$1732</f>
        <v>3712250</v>
      </c>
      <c r="P1651" s="41">
        <f>K1651/H1651</f>
        <v>3379.6886380189362</v>
      </c>
      <c r="Q1651" s="173">
        <v>9673</v>
      </c>
      <c r="R1651" s="31" t="s">
        <v>93</v>
      </c>
      <c r="S1651" s="2"/>
      <c r="T1651" s="2"/>
      <c r="U1651" s="2"/>
    </row>
    <row r="1652" spans="1:21" ht="30" customHeight="1" x14ac:dyDescent="0.25">
      <c r="A1652" s="383">
        <v>1181</v>
      </c>
      <c r="B1652" s="370" t="s">
        <v>915</v>
      </c>
      <c r="C1652" s="374">
        <v>1963</v>
      </c>
      <c r="D1652" s="374" t="s">
        <v>201</v>
      </c>
      <c r="E1652" s="378" t="s">
        <v>20</v>
      </c>
      <c r="F1652" s="394">
        <v>2</v>
      </c>
      <c r="G1652" s="394">
        <v>2</v>
      </c>
      <c r="H1652" s="396">
        <v>402.45</v>
      </c>
      <c r="I1652" s="400">
        <v>50.2</v>
      </c>
      <c r="J1652" s="423">
        <v>352.25</v>
      </c>
      <c r="K1652" s="257">
        <f t="shared" ref="K1652:K1661" si="482">SUM(L1652:O1652)</f>
        <v>34005.79</v>
      </c>
      <c r="L1652" s="249">
        <v>0</v>
      </c>
      <c r="M1652" s="249">
        <v>0</v>
      </c>
      <c r="N1652" s="249">
        <v>0</v>
      </c>
      <c r="O1652" s="249">
        <f>'[1]Прод. прилож (2)'!$D$1048</f>
        <v>34005.79</v>
      </c>
      <c r="P1652" s="249">
        <f t="shared" ref="P1652:P1661" si="483">K1652/H1652</f>
        <v>84.496931295813155</v>
      </c>
      <c r="Q1652" s="41">
        <v>9673</v>
      </c>
      <c r="R1652" s="57" t="s">
        <v>92</v>
      </c>
      <c r="S1652" s="14"/>
    </row>
    <row r="1653" spans="1:21" ht="30" customHeight="1" x14ac:dyDescent="0.25">
      <c r="A1653" s="384"/>
      <c r="B1653" s="371"/>
      <c r="C1653" s="375"/>
      <c r="D1653" s="375"/>
      <c r="E1653" s="379"/>
      <c r="F1653" s="395"/>
      <c r="G1653" s="395"/>
      <c r="H1653" s="397"/>
      <c r="I1653" s="401"/>
      <c r="J1653" s="424"/>
      <c r="K1653" s="257">
        <f t="shared" si="482"/>
        <v>3588008</v>
      </c>
      <c r="L1653" s="249">
        <v>0</v>
      </c>
      <c r="M1653" s="249">
        <v>0</v>
      </c>
      <c r="N1653" s="249">
        <v>0</v>
      </c>
      <c r="O1653" s="249">
        <f>'[1]Прод. прилож (2)'!$D$1733</f>
        <v>3588008</v>
      </c>
      <c r="P1653" s="249">
        <f>K1653/H1652</f>
        <v>8915.413094794385</v>
      </c>
      <c r="Q1653" s="41">
        <v>9673</v>
      </c>
      <c r="R1653" s="57" t="s">
        <v>93</v>
      </c>
      <c r="S1653" s="14"/>
    </row>
    <row r="1654" spans="1:21" ht="30" customHeight="1" x14ac:dyDescent="0.25">
      <c r="A1654" s="171">
        <v>1182</v>
      </c>
      <c r="B1654" s="245" t="s">
        <v>916</v>
      </c>
      <c r="C1654" s="241">
        <v>1969</v>
      </c>
      <c r="D1654" s="241" t="s">
        <v>201</v>
      </c>
      <c r="E1654" s="247" t="s">
        <v>20</v>
      </c>
      <c r="F1654" s="248">
        <v>2</v>
      </c>
      <c r="G1654" s="248">
        <v>2</v>
      </c>
      <c r="H1654" s="249">
        <v>555.87</v>
      </c>
      <c r="I1654" s="249">
        <v>48.59</v>
      </c>
      <c r="J1654" s="249">
        <v>507.28</v>
      </c>
      <c r="K1654" s="257">
        <f t="shared" si="482"/>
        <v>50000</v>
      </c>
      <c r="L1654" s="249">
        <v>0</v>
      </c>
      <c r="M1654" s="249">
        <v>0</v>
      </c>
      <c r="N1654" s="249">
        <v>0</v>
      </c>
      <c r="O1654" s="249">
        <f>'[1]Прод. прилож (2)'!$D$1734</f>
        <v>50000</v>
      </c>
      <c r="P1654" s="249">
        <f t="shared" si="483"/>
        <v>89.949088815730292</v>
      </c>
      <c r="Q1654" s="41">
        <v>9673</v>
      </c>
      <c r="R1654" s="57" t="s">
        <v>93</v>
      </c>
      <c r="S1654" s="14"/>
    </row>
    <row r="1655" spans="1:21" ht="30" customHeight="1" x14ac:dyDescent="0.25">
      <c r="A1655" s="171">
        <v>1183</v>
      </c>
      <c r="B1655" s="245" t="s">
        <v>917</v>
      </c>
      <c r="C1655" s="241">
        <v>1966</v>
      </c>
      <c r="D1655" s="241" t="s">
        <v>201</v>
      </c>
      <c r="E1655" s="247" t="s">
        <v>20</v>
      </c>
      <c r="F1655" s="248">
        <v>2</v>
      </c>
      <c r="G1655" s="248">
        <v>2</v>
      </c>
      <c r="H1655" s="249">
        <v>555.87</v>
      </c>
      <c r="I1655" s="249">
        <v>48.59</v>
      </c>
      <c r="J1655" s="249">
        <v>507.28</v>
      </c>
      <c r="K1655" s="257">
        <f t="shared" si="482"/>
        <v>50000</v>
      </c>
      <c r="L1655" s="249">
        <v>0</v>
      </c>
      <c r="M1655" s="249">
        <v>0</v>
      </c>
      <c r="N1655" s="249">
        <v>0</v>
      </c>
      <c r="O1655" s="249">
        <f>'[1]Прод. прилож (2)'!$D$1735</f>
        <v>50000</v>
      </c>
      <c r="P1655" s="249">
        <f t="shared" si="483"/>
        <v>89.949088815730292</v>
      </c>
      <c r="Q1655" s="41">
        <v>9673</v>
      </c>
      <c r="R1655" s="57" t="s">
        <v>93</v>
      </c>
      <c r="S1655" s="14"/>
    </row>
    <row r="1656" spans="1:21" ht="30" customHeight="1" x14ac:dyDescent="0.25">
      <c r="A1656" s="383">
        <v>1184</v>
      </c>
      <c r="B1656" s="370" t="s">
        <v>918</v>
      </c>
      <c r="C1656" s="374">
        <v>1961</v>
      </c>
      <c r="D1656" s="374" t="s">
        <v>201</v>
      </c>
      <c r="E1656" s="378" t="s">
        <v>20</v>
      </c>
      <c r="F1656" s="394">
        <v>2</v>
      </c>
      <c r="G1656" s="394">
        <v>2</v>
      </c>
      <c r="H1656" s="396">
        <v>562.1</v>
      </c>
      <c r="I1656" s="400">
        <v>46.2</v>
      </c>
      <c r="J1656" s="400">
        <v>515.9</v>
      </c>
      <c r="K1656" s="257">
        <f t="shared" si="482"/>
        <v>34005.79</v>
      </c>
      <c r="L1656" s="249">
        <v>0</v>
      </c>
      <c r="M1656" s="249">
        <v>0</v>
      </c>
      <c r="N1656" s="249">
        <v>0</v>
      </c>
      <c r="O1656" s="249">
        <f>'[1]Прод. прилож (2)'!$D$1049</f>
        <v>34005.79</v>
      </c>
      <c r="P1656" s="249">
        <f t="shared" si="483"/>
        <v>60.497758405977585</v>
      </c>
      <c r="Q1656" s="41">
        <v>9673</v>
      </c>
      <c r="R1656" s="57" t="s">
        <v>92</v>
      </c>
      <c r="S1656" s="14"/>
    </row>
    <row r="1657" spans="1:21" ht="30" customHeight="1" x14ac:dyDescent="0.25">
      <c r="A1657" s="384"/>
      <c r="B1657" s="371"/>
      <c r="C1657" s="375"/>
      <c r="D1657" s="375"/>
      <c r="E1657" s="379"/>
      <c r="F1657" s="395"/>
      <c r="G1657" s="395"/>
      <c r="H1657" s="397"/>
      <c r="I1657" s="401"/>
      <c r="J1657" s="401"/>
      <c r="K1657" s="257">
        <f t="shared" si="482"/>
        <v>4425827</v>
      </c>
      <c r="L1657" s="249">
        <v>0</v>
      </c>
      <c r="M1657" s="249">
        <v>0</v>
      </c>
      <c r="N1657" s="249">
        <v>0</v>
      </c>
      <c r="O1657" s="249">
        <f>'[1]Прод. прилож (2)'!$D$1736</f>
        <v>4425827</v>
      </c>
      <c r="P1657" s="249">
        <f>K1657/H1656</f>
        <v>7873.7359900373594</v>
      </c>
      <c r="Q1657" s="41">
        <v>9673</v>
      </c>
      <c r="R1657" s="57" t="s">
        <v>93</v>
      </c>
      <c r="S1657" s="14"/>
    </row>
    <row r="1658" spans="1:21" ht="30" customHeight="1" x14ac:dyDescent="0.25">
      <c r="A1658" s="383">
        <v>1185</v>
      </c>
      <c r="B1658" s="370" t="s">
        <v>919</v>
      </c>
      <c r="C1658" s="374">
        <v>1967</v>
      </c>
      <c r="D1658" s="374" t="s">
        <v>201</v>
      </c>
      <c r="E1658" s="378" t="s">
        <v>20</v>
      </c>
      <c r="F1658" s="394">
        <v>2</v>
      </c>
      <c r="G1658" s="394">
        <v>2</v>
      </c>
      <c r="H1658" s="396">
        <v>799.61</v>
      </c>
      <c r="I1658" s="400">
        <v>62.4</v>
      </c>
      <c r="J1658" s="400">
        <v>737.21</v>
      </c>
      <c r="K1658" s="257">
        <f t="shared" si="482"/>
        <v>34005.79</v>
      </c>
      <c r="L1658" s="249">
        <v>0</v>
      </c>
      <c r="M1658" s="249">
        <v>0</v>
      </c>
      <c r="N1658" s="249">
        <v>0</v>
      </c>
      <c r="O1658" s="249">
        <f>'[1]Прод. прилож (2)'!$D$1050</f>
        <v>34005.79</v>
      </c>
      <c r="P1658" s="249">
        <f t="shared" si="483"/>
        <v>42.527969885319095</v>
      </c>
      <c r="Q1658" s="41">
        <v>9673</v>
      </c>
      <c r="R1658" s="57" t="s">
        <v>92</v>
      </c>
      <c r="S1658" s="14"/>
    </row>
    <row r="1659" spans="1:21" ht="30" customHeight="1" x14ac:dyDescent="0.25">
      <c r="A1659" s="384"/>
      <c r="B1659" s="371"/>
      <c r="C1659" s="375"/>
      <c r="D1659" s="375"/>
      <c r="E1659" s="379"/>
      <c r="F1659" s="395"/>
      <c r="G1659" s="395"/>
      <c r="H1659" s="397"/>
      <c r="I1659" s="401"/>
      <c r="J1659" s="401"/>
      <c r="K1659" s="257">
        <f t="shared" si="482"/>
        <v>11242965</v>
      </c>
      <c r="L1659" s="249">
        <v>0</v>
      </c>
      <c r="M1659" s="249">
        <v>0</v>
      </c>
      <c r="N1659" s="249">
        <v>0</v>
      </c>
      <c r="O1659" s="249">
        <f>'[1]Прод. прилож (2)'!$D$1737</f>
        <v>11242965</v>
      </c>
      <c r="P1659" s="249">
        <f>K1659/H1658</f>
        <v>14060.560773377021</v>
      </c>
      <c r="Q1659" s="41">
        <v>9673</v>
      </c>
      <c r="R1659" s="57" t="s">
        <v>93</v>
      </c>
      <c r="S1659" s="14"/>
    </row>
    <row r="1660" spans="1:21" ht="30" customHeight="1" x14ac:dyDescent="0.25">
      <c r="A1660" s="171">
        <v>1186</v>
      </c>
      <c r="B1660" s="245" t="s">
        <v>920</v>
      </c>
      <c r="C1660" s="241">
        <v>1965</v>
      </c>
      <c r="D1660" s="241" t="s">
        <v>201</v>
      </c>
      <c r="E1660" s="247" t="s">
        <v>20</v>
      </c>
      <c r="F1660" s="248">
        <v>2</v>
      </c>
      <c r="G1660" s="248">
        <v>2</v>
      </c>
      <c r="H1660" s="249">
        <v>425.68</v>
      </c>
      <c r="I1660" s="259">
        <v>38.89</v>
      </c>
      <c r="J1660" s="259">
        <v>386.79</v>
      </c>
      <c r="K1660" s="257">
        <f t="shared" si="482"/>
        <v>5245354.5</v>
      </c>
      <c r="L1660" s="249">
        <v>0</v>
      </c>
      <c r="M1660" s="249">
        <v>0</v>
      </c>
      <c r="N1660" s="249">
        <v>0</v>
      </c>
      <c r="O1660" s="249">
        <f>'[1]Прод. прилож (2)'!$D$399</f>
        <v>5245354.5</v>
      </c>
      <c r="P1660" s="249">
        <f t="shared" si="483"/>
        <v>12322.294916369103</v>
      </c>
      <c r="Q1660" s="41">
        <v>9673</v>
      </c>
      <c r="R1660" s="57" t="s">
        <v>91</v>
      </c>
    </row>
    <row r="1661" spans="1:21" ht="30" customHeight="1" x14ac:dyDescent="0.25">
      <c r="A1661" s="171">
        <v>1187</v>
      </c>
      <c r="B1661" s="245" t="s">
        <v>921</v>
      </c>
      <c r="C1661" s="241">
        <v>1970</v>
      </c>
      <c r="D1661" s="241" t="s">
        <v>201</v>
      </c>
      <c r="E1661" s="247" t="s">
        <v>22</v>
      </c>
      <c r="F1661" s="248">
        <v>2</v>
      </c>
      <c r="G1661" s="248">
        <v>2</v>
      </c>
      <c r="H1661" s="249">
        <v>778.7</v>
      </c>
      <c r="I1661" s="259">
        <v>72.3</v>
      </c>
      <c r="J1661" s="259">
        <v>706.4</v>
      </c>
      <c r="K1661" s="257">
        <f t="shared" si="482"/>
        <v>6455333.5</v>
      </c>
      <c r="L1661" s="249">
        <v>0</v>
      </c>
      <c r="M1661" s="249">
        <v>0</v>
      </c>
      <c r="N1661" s="249">
        <v>0</v>
      </c>
      <c r="O1661" s="249">
        <f>'[1]Прод. прилож (2)'!$D$400</f>
        <v>6455333.5</v>
      </c>
      <c r="P1661" s="249">
        <f t="shared" si="483"/>
        <v>8289.8850648516745</v>
      </c>
      <c r="Q1661" s="41">
        <v>9673</v>
      </c>
      <c r="R1661" s="57" t="s">
        <v>91</v>
      </c>
    </row>
    <row r="1662" spans="1:21" ht="30" customHeight="1" x14ac:dyDescent="0.25">
      <c r="A1662" s="372" t="s">
        <v>1569</v>
      </c>
      <c r="B1662" s="372"/>
      <c r="C1662" s="372"/>
      <c r="D1662" s="372"/>
      <c r="E1662" s="372"/>
      <c r="F1662" s="372"/>
      <c r="G1662" s="372"/>
      <c r="H1662" s="372"/>
      <c r="I1662" s="372"/>
      <c r="J1662" s="372"/>
      <c r="K1662" s="372"/>
      <c r="L1662" s="372"/>
      <c r="M1662" s="372"/>
      <c r="N1662" s="372"/>
      <c r="O1662" s="372"/>
      <c r="P1662" s="372"/>
      <c r="Q1662" s="372"/>
      <c r="R1662" s="372"/>
      <c r="S1662" s="14"/>
    </row>
    <row r="1663" spans="1:21" ht="30" customHeight="1" x14ac:dyDescent="0.25">
      <c r="A1663" s="373" t="s">
        <v>1043</v>
      </c>
      <c r="B1663" s="373"/>
      <c r="C1663" s="232" t="s">
        <v>21</v>
      </c>
      <c r="D1663" s="232" t="s">
        <v>21</v>
      </c>
      <c r="E1663" s="232" t="s">
        <v>21</v>
      </c>
      <c r="F1663" s="73" t="s">
        <v>21</v>
      </c>
      <c r="G1663" s="73" t="s">
        <v>21</v>
      </c>
      <c r="H1663" s="74">
        <f>SUM(H1664:H1665)</f>
        <v>697.4</v>
      </c>
      <c r="I1663" s="74">
        <f t="shared" ref="I1663:N1663" si="484">SUM(I1664:I1665)</f>
        <v>0</v>
      </c>
      <c r="J1663" s="74">
        <f t="shared" si="484"/>
        <v>473.9</v>
      </c>
      <c r="K1663" s="74">
        <f t="shared" si="484"/>
        <v>320186.65999999997</v>
      </c>
      <c r="L1663" s="74">
        <f t="shared" si="484"/>
        <v>0</v>
      </c>
      <c r="M1663" s="74">
        <f t="shared" si="484"/>
        <v>270186.65999999997</v>
      </c>
      <c r="N1663" s="74">
        <f t="shared" si="484"/>
        <v>0</v>
      </c>
      <c r="O1663" s="74">
        <f>SUM(O1664:O1665)</f>
        <v>50000</v>
      </c>
      <c r="P1663" s="29">
        <f>K1663/H1663</f>
        <v>459.11479782047604</v>
      </c>
      <c r="Q1663" s="75" t="s">
        <v>21</v>
      </c>
      <c r="R1663" s="76" t="s">
        <v>21</v>
      </c>
      <c r="S1663" s="14"/>
    </row>
    <row r="1664" spans="1:21" s="118" customFormat="1" ht="30" customHeight="1" x14ac:dyDescent="0.25">
      <c r="A1664" s="171">
        <v>1188</v>
      </c>
      <c r="B1664" s="199" t="s">
        <v>1074</v>
      </c>
      <c r="C1664" s="179">
        <v>1964</v>
      </c>
      <c r="D1664" s="179" t="s">
        <v>201</v>
      </c>
      <c r="E1664" s="179" t="s">
        <v>20</v>
      </c>
      <c r="F1664" s="204">
        <v>2</v>
      </c>
      <c r="G1664" s="204">
        <v>2</v>
      </c>
      <c r="H1664" s="206">
        <v>347.4</v>
      </c>
      <c r="I1664" s="209">
        <v>0</v>
      </c>
      <c r="J1664" s="209">
        <v>233.9</v>
      </c>
      <c r="K1664" s="257">
        <f>SUM(L1664:O1664)</f>
        <v>270186.65999999997</v>
      </c>
      <c r="L1664" s="233">
        <v>0</v>
      </c>
      <c r="M1664" s="233">
        <f>'[1]Прод. прилож (2)'!$D$402</f>
        <v>270186.65999999997</v>
      </c>
      <c r="N1664" s="233">
        <v>0</v>
      </c>
      <c r="O1664" s="233">
        <v>0</v>
      </c>
      <c r="P1664" s="41">
        <f>K1664/H1664</f>
        <v>777.73937823834194</v>
      </c>
      <c r="Q1664" s="257">
        <v>9673</v>
      </c>
      <c r="R1664" s="251" t="s">
        <v>91</v>
      </c>
      <c r="S1664" s="137"/>
      <c r="T1664" s="16"/>
      <c r="U1664" s="15"/>
    </row>
    <row r="1665" spans="1:21" s="118" customFormat="1" ht="30" customHeight="1" x14ac:dyDescent="0.25">
      <c r="A1665" s="171">
        <v>1189</v>
      </c>
      <c r="B1665" s="199" t="s">
        <v>1042</v>
      </c>
      <c r="C1665" s="179">
        <v>1962</v>
      </c>
      <c r="D1665" s="179" t="s">
        <v>201</v>
      </c>
      <c r="E1665" s="179" t="s">
        <v>20</v>
      </c>
      <c r="F1665" s="117">
        <v>2</v>
      </c>
      <c r="G1665" s="117">
        <v>2</v>
      </c>
      <c r="H1665" s="206">
        <v>350</v>
      </c>
      <c r="I1665" s="206">
        <v>0</v>
      </c>
      <c r="J1665" s="206">
        <v>240</v>
      </c>
      <c r="K1665" s="257">
        <f>SUM(L1665:O1665)</f>
        <v>50000</v>
      </c>
      <c r="L1665" s="233">
        <v>0</v>
      </c>
      <c r="M1665" s="233">
        <v>0</v>
      </c>
      <c r="N1665" s="233">
        <v>0</v>
      </c>
      <c r="O1665" s="233">
        <f>'[1]Прод. прилож (2)'!$D$1739</f>
        <v>50000</v>
      </c>
      <c r="P1665" s="41">
        <f>K1665/H1665</f>
        <v>142.85714285714286</v>
      </c>
      <c r="Q1665" s="257">
        <v>9673</v>
      </c>
      <c r="R1665" s="57" t="s">
        <v>93</v>
      </c>
      <c r="S1665" s="15"/>
      <c r="T1665" s="15"/>
      <c r="U1665" s="15"/>
    </row>
    <row r="1666" spans="1:21" s="118" customFormat="1" ht="30" customHeight="1" x14ac:dyDescent="0.25">
      <c r="A1666" s="372" t="s">
        <v>1570</v>
      </c>
      <c r="B1666" s="372"/>
      <c r="C1666" s="372"/>
      <c r="D1666" s="372"/>
      <c r="E1666" s="372"/>
      <c r="F1666" s="372"/>
      <c r="G1666" s="372"/>
      <c r="H1666" s="372"/>
      <c r="I1666" s="372"/>
      <c r="J1666" s="372"/>
      <c r="K1666" s="372"/>
      <c r="L1666" s="372"/>
      <c r="M1666" s="372"/>
      <c r="N1666" s="372"/>
      <c r="O1666" s="372"/>
      <c r="P1666" s="372"/>
      <c r="Q1666" s="372"/>
      <c r="R1666" s="372"/>
      <c r="S1666" s="46"/>
      <c r="T1666" s="15"/>
      <c r="U1666" s="15"/>
    </row>
    <row r="1667" spans="1:21" s="118" customFormat="1" ht="30" customHeight="1" x14ac:dyDescent="0.25">
      <c r="A1667" s="373" t="s">
        <v>699</v>
      </c>
      <c r="B1667" s="373"/>
      <c r="C1667" s="232" t="s">
        <v>21</v>
      </c>
      <c r="D1667" s="232" t="s">
        <v>21</v>
      </c>
      <c r="E1667" s="232" t="s">
        <v>21</v>
      </c>
      <c r="F1667" s="73" t="s">
        <v>21</v>
      </c>
      <c r="G1667" s="73" t="s">
        <v>21</v>
      </c>
      <c r="H1667" s="74">
        <f>SUM(H1668:H1668)</f>
        <v>345</v>
      </c>
      <c r="I1667" s="74">
        <f t="shared" ref="I1667:O1667" si="485">SUM(I1668:I1668)</f>
        <v>0</v>
      </c>
      <c r="J1667" s="74">
        <f t="shared" si="485"/>
        <v>345</v>
      </c>
      <c r="K1667" s="74">
        <f t="shared" si="485"/>
        <v>5076205.55</v>
      </c>
      <c r="L1667" s="74">
        <f t="shared" si="485"/>
        <v>0</v>
      </c>
      <c r="M1667" s="74">
        <f t="shared" si="485"/>
        <v>0</v>
      </c>
      <c r="N1667" s="74">
        <f t="shared" si="485"/>
        <v>0</v>
      </c>
      <c r="O1667" s="74">
        <f t="shared" si="485"/>
        <v>5076205.55</v>
      </c>
      <c r="P1667" s="29">
        <f>K1667/H1667</f>
        <v>14713.639275362319</v>
      </c>
      <c r="Q1667" s="75" t="s">
        <v>21</v>
      </c>
      <c r="R1667" s="76" t="s">
        <v>21</v>
      </c>
      <c r="S1667" s="46"/>
      <c r="T1667" s="15"/>
      <c r="U1667" s="15"/>
    </row>
    <row r="1668" spans="1:21" ht="30" customHeight="1" x14ac:dyDescent="0.25">
      <c r="A1668" s="171">
        <v>1190</v>
      </c>
      <c r="B1668" s="245" t="s">
        <v>922</v>
      </c>
      <c r="C1668" s="247">
        <v>1963</v>
      </c>
      <c r="D1668" s="241" t="s">
        <v>201</v>
      </c>
      <c r="E1668" s="247" t="s">
        <v>20</v>
      </c>
      <c r="F1668" s="248">
        <v>2</v>
      </c>
      <c r="G1668" s="248">
        <v>2</v>
      </c>
      <c r="H1668" s="257">
        <v>345</v>
      </c>
      <c r="I1668" s="258">
        <v>0</v>
      </c>
      <c r="J1668" s="258">
        <v>345</v>
      </c>
      <c r="K1668" s="257">
        <f>SUM(L1668:O1668)</f>
        <v>5076205.55</v>
      </c>
      <c r="L1668" s="249">
        <v>0</v>
      </c>
      <c r="M1668" s="249">
        <v>0</v>
      </c>
      <c r="N1668" s="249">
        <v>0</v>
      </c>
      <c r="O1668" s="249">
        <f>'[1]Прод. прилож (2)'!$D$404</f>
        <v>5076205.55</v>
      </c>
      <c r="P1668" s="249">
        <f>K1668/H1668</f>
        <v>14713.639275362319</v>
      </c>
      <c r="Q1668" s="41">
        <v>9673</v>
      </c>
      <c r="R1668" s="57" t="s">
        <v>91</v>
      </c>
    </row>
    <row r="1669" spans="1:21" ht="30" customHeight="1" x14ac:dyDescent="0.25">
      <c r="A1669" s="372" t="s">
        <v>1571</v>
      </c>
      <c r="B1669" s="372"/>
      <c r="C1669" s="372"/>
      <c r="D1669" s="372"/>
      <c r="E1669" s="372"/>
      <c r="F1669" s="372"/>
      <c r="G1669" s="372"/>
      <c r="H1669" s="372"/>
      <c r="I1669" s="372"/>
      <c r="J1669" s="372"/>
      <c r="K1669" s="372"/>
      <c r="L1669" s="372"/>
      <c r="M1669" s="372"/>
      <c r="N1669" s="372"/>
      <c r="O1669" s="372"/>
      <c r="P1669" s="372"/>
      <c r="Q1669" s="372"/>
      <c r="R1669" s="372"/>
      <c r="S1669" s="2"/>
      <c r="T1669" s="2"/>
      <c r="U1669" s="2"/>
    </row>
    <row r="1670" spans="1:21" ht="30" customHeight="1" x14ac:dyDescent="0.25">
      <c r="A1670" s="373" t="s">
        <v>62</v>
      </c>
      <c r="B1670" s="373"/>
      <c r="C1670" s="232" t="s">
        <v>21</v>
      </c>
      <c r="D1670" s="232" t="s">
        <v>21</v>
      </c>
      <c r="E1670" s="232" t="s">
        <v>21</v>
      </c>
      <c r="F1670" s="73" t="s">
        <v>21</v>
      </c>
      <c r="G1670" s="73" t="s">
        <v>21</v>
      </c>
      <c r="H1670" s="74">
        <f>SUM(H1671:H1678)</f>
        <v>7327.5000000000009</v>
      </c>
      <c r="I1670" s="74">
        <f t="shared" ref="I1670:O1670" si="486">SUM(I1671:I1678)</f>
        <v>0</v>
      </c>
      <c r="J1670" s="74">
        <f t="shared" si="486"/>
        <v>2823.3</v>
      </c>
      <c r="K1670" s="74">
        <f t="shared" si="486"/>
        <v>16296932.390000001</v>
      </c>
      <c r="L1670" s="74">
        <f t="shared" si="486"/>
        <v>0</v>
      </c>
      <c r="M1670" s="74">
        <f t="shared" si="486"/>
        <v>0</v>
      </c>
      <c r="N1670" s="74">
        <f t="shared" si="486"/>
        <v>0</v>
      </c>
      <c r="O1670" s="74">
        <f t="shared" si="486"/>
        <v>16296932.390000001</v>
      </c>
      <c r="P1670" s="29">
        <f>K1670/H1670</f>
        <v>2224.0781153190037</v>
      </c>
      <c r="Q1670" s="75" t="s">
        <v>21</v>
      </c>
      <c r="R1670" s="76" t="s">
        <v>21</v>
      </c>
      <c r="S1670" s="2"/>
      <c r="T1670" s="2"/>
      <c r="U1670" s="2"/>
    </row>
    <row r="1671" spans="1:21" s="88" customFormat="1" ht="30" customHeight="1" x14ac:dyDescent="0.25">
      <c r="A1671" s="383">
        <v>1191</v>
      </c>
      <c r="B1671" s="370" t="s">
        <v>1203</v>
      </c>
      <c r="C1671" s="374">
        <v>1985</v>
      </c>
      <c r="D1671" s="374" t="s">
        <v>201</v>
      </c>
      <c r="E1671" s="374" t="s">
        <v>22</v>
      </c>
      <c r="F1671" s="409">
        <v>4</v>
      </c>
      <c r="G1671" s="409">
        <v>4</v>
      </c>
      <c r="H1671" s="398">
        <v>2419.6</v>
      </c>
      <c r="I1671" s="411">
        <v>0</v>
      </c>
      <c r="J1671" s="411">
        <v>428.1</v>
      </c>
      <c r="K1671" s="257">
        <f t="shared" ref="K1671:K1678" si="487">SUM(L1671:O1671)</f>
        <v>2719856.36</v>
      </c>
      <c r="L1671" s="233">
        <v>0</v>
      </c>
      <c r="M1671" s="233">
        <v>0</v>
      </c>
      <c r="N1671" s="233">
        <v>0</v>
      </c>
      <c r="O1671" s="233">
        <f>'[1]Прод. прилож (2)'!$D$1052</f>
        <v>2719856.36</v>
      </c>
      <c r="P1671" s="41">
        <f>K1671/H1671</f>
        <v>1124.0933873367499</v>
      </c>
      <c r="Q1671" s="257">
        <v>9673</v>
      </c>
      <c r="R1671" s="57" t="s">
        <v>92</v>
      </c>
      <c r="S1671" s="89"/>
      <c r="T1671" s="89"/>
      <c r="U1671" s="87"/>
    </row>
    <row r="1672" spans="1:21" s="88" customFormat="1" ht="30" customHeight="1" x14ac:dyDescent="0.25">
      <c r="A1672" s="384"/>
      <c r="B1672" s="371"/>
      <c r="C1672" s="375"/>
      <c r="D1672" s="375"/>
      <c r="E1672" s="375"/>
      <c r="F1672" s="410"/>
      <c r="G1672" s="410"/>
      <c r="H1672" s="399"/>
      <c r="I1672" s="412"/>
      <c r="J1672" s="412"/>
      <c r="K1672" s="257">
        <f t="shared" si="487"/>
        <v>50000</v>
      </c>
      <c r="L1672" s="233">
        <v>0</v>
      </c>
      <c r="M1672" s="233">
        <v>0</v>
      </c>
      <c r="N1672" s="233">
        <v>0</v>
      </c>
      <c r="O1672" s="233">
        <f>'[1]Прод. прилож (2)'!$D$1741</f>
        <v>50000</v>
      </c>
      <c r="P1672" s="41">
        <f>K1672/H1671</f>
        <v>20.664572656637461</v>
      </c>
      <c r="Q1672" s="257">
        <v>9673</v>
      </c>
      <c r="R1672" s="57" t="s">
        <v>93</v>
      </c>
      <c r="S1672" s="89"/>
      <c r="T1672" s="89"/>
      <c r="U1672" s="87"/>
    </row>
    <row r="1673" spans="1:21" s="88" customFormat="1" ht="30" customHeight="1" x14ac:dyDescent="0.25">
      <c r="A1673" s="361">
        <v>1192</v>
      </c>
      <c r="B1673" s="353" t="s">
        <v>1428</v>
      </c>
      <c r="C1673" s="354">
        <v>1986</v>
      </c>
      <c r="D1673" s="354" t="s">
        <v>201</v>
      </c>
      <c r="E1673" s="354" t="s">
        <v>20</v>
      </c>
      <c r="F1673" s="52">
        <v>2</v>
      </c>
      <c r="G1673" s="52">
        <v>1</v>
      </c>
      <c r="H1673" s="358">
        <v>772</v>
      </c>
      <c r="I1673" s="360">
        <v>0</v>
      </c>
      <c r="J1673" s="360">
        <v>511.9</v>
      </c>
      <c r="K1673" s="362">
        <f>SUM(L1673:O1673)</f>
        <v>4324500</v>
      </c>
      <c r="L1673" s="358">
        <v>0</v>
      </c>
      <c r="M1673" s="358">
        <v>0</v>
      </c>
      <c r="N1673" s="358">
        <v>0</v>
      </c>
      <c r="O1673" s="358">
        <f>'[1]Прод. прилож (2)'!$D$1742</f>
        <v>4324500</v>
      </c>
      <c r="P1673" s="41">
        <f>K1673/H1673</f>
        <v>5601.6839378238346</v>
      </c>
      <c r="Q1673" s="362">
        <v>9673</v>
      </c>
      <c r="R1673" s="57" t="s">
        <v>93</v>
      </c>
      <c r="S1673" s="89"/>
      <c r="T1673" s="89"/>
      <c r="U1673" s="87"/>
    </row>
    <row r="1674" spans="1:21" s="88" customFormat="1" ht="30" customHeight="1" x14ac:dyDescent="0.25">
      <c r="A1674" s="361">
        <v>1193</v>
      </c>
      <c r="B1674" s="353" t="s">
        <v>1513</v>
      </c>
      <c r="C1674" s="354">
        <v>1986</v>
      </c>
      <c r="D1674" s="354" t="s">
        <v>201</v>
      </c>
      <c r="E1674" s="354" t="s">
        <v>20</v>
      </c>
      <c r="F1674" s="52">
        <v>2</v>
      </c>
      <c r="G1674" s="52">
        <v>1</v>
      </c>
      <c r="H1674" s="358">
        <v>772</v>
      </c>
      <c r="I1674" s="360">
        <v>0</v>
      </c>
      <c r="J1674" s="360">
        <v>511.9</v>
      </c>
      <c r="K1674" s="362">
        <f>SUM(L1674:O1674)</f>
        <v>4805000</v>
      </c>
      <c r="L1674" s="358">
        <v>0</v>
      </c>
      <c r="M1674" s="358">
        <v>0</v>
      </c>
      <c r="N1674" s="358">
        <v>0</v>
      </c>
      <c r="O1674" s="358">
        <f>'[1]Прод. прилож (2)'!$D$1743</f>
        <v>4805000</v>
      </c>
      <c r="P1674" s="41">
        <f>K1674/H1674</f>
        <v>6224.0932642487051</v>
      </c>
      <c r="Q1674" s="362">
        <v>9673</v>
      </c>
      <c r="R1674" s="57" t="s">
        <v>93</v>
      </c>
      <c r="S1674" s="89"/>
      <c r="T1674" s="89"/>
      <c r="U1674" s="87"/>
    </row>
    <row r="1675" spans="1:21" ht="30" customHeight="1" x14ac:dyDescent="0.25">
      <c r="A1675" s="450">
        <v>1194</v>
      </c>
      <c r="B1675" s="370" t="s">
        <v>1204</v>
      </c>
      <c r="C1675" s="378">
        <v>1990</v>
      </c>
      <c r="D1675" s="378" t="s">
        <v>201</v>
      </c>
      <c r="E1675" s="378" t="s">
        <v>22</v>
      </c>
      <c r="F1675" s="394">
        <v>3</v>
      </c>
      <c r="G1675" s="394">
        <v>2</v>
      </c>
      <c r="H1675" s="467">
        <v>982.2</v>
      </c>
      <c r="I1675" s="465">
        <v>0</v>
      </c>
      <c r="J1675" s="465">
        <v>322.5</v>
      </c>
      <c r="K1675" s="359">
        <f t="shared" si="487"/>
        <v>74980.89</v>
      </c>
      <c r="L1675" s="359">
        <v>0</v>
      </c>
      <c r="M1675" s="359">
        <v>0</v>
      </c>
      <c r="N1675" s="359">
        <v>0</v>
      </c>
      <c r="O1675" s="355">
        <f>'[1]Прод. прилож (2)'!$D$406</f>
        <v>74980.89</v>
      </c>
      <c r="P1675" s="355">
        <f>K1675/H1675</f>
        <v>76.339737324373857</v>
      </c>
      <c r="Q1675" s="356">
        <v>9673</v>
      </c>
      <c r="R1675" s="357" t="s">
        <v>91</v>
      </c>
      <c r="S1675" s="148"/>
      <c r="T1675" s="2"/>
      <c r="U1675" s="2"/>
    </row>
    <row r="1676" spans="1:21" ht="30" customHeight="1" x14ac:dyDescent="0.25">
      <c r="A1676" s="429"/>
      <c r="B1676" s="371"/>
      <c r="C1676" s="379"/>
      <c r="D1676" s="379"/>
      <c r="E1676" s="379"/>
      <c r="F1676" s="395"/>
      <c r="G1676" s="395"/>
      <c r="H1676" s="468"/>
      <c r="I1676" s="466"/>
      <c r="J1676" s="466"/>
      <c r="K1676" s="38">
        <f t="shared" si="487"/>
        <v>4222595.1400000006</v>
      </c>
      <c r="L1676" s="38">
        <v>0</v>
      </c>
      <c r="M1676" s="38">
        <v>0</v>
      </c>
      <c r="N1676" s="38">
        <v>0</v>
      </c>
      <c r="O1676" s="249">
        <f>'[1]Прод. прилож (2)'!$D$1053</f>
        <v>4222595.1400000006</v>
      </c>
      <c r="P1676" s="249">
        <f>K1676/H1675</f>
        <v>4299.1194665037674</v>
      </c>
      <c r="Q1676" s="41">
        <v>9673</v>
      </c>
      <c r="R1676" s="57" t="s">
        <v>92</v>
      </c>
      <c r="S1676" s="2"/>
      <c r="T1676" s="2"/>
      <c r="U1676" s="2"/>
    </row>
    <row r="1677" spans="1:21" ht="30" customHeight="1" x14ac:dyDescent="0.25">
      <c r="A1677" s="189">
        <v>1195</v>
      </c>
      <c r="B1677" s="199" t="s">
        <v>1205</v>
      </c>
      <c r="C1677" s="179">
        <v>1962</v>
      </c>
      <c r="D1677" s="179" t="s">
        <v>201</v>
      </c>
      <c r="E1677" s="179" t="s">
        <v>20</v>
      </c>
      <c r="F1677" s="179">
        <v>2</v>
      </c>
      <c r="G1677" s="179">
        <v>2</v>
      </c>
      <c r="H1677" s="206">
        <v>1189.9000000000001</v>
      </c>
      <c r="I1677" s="206">
        <v>0</v>
      </c>
      <c r="J1677" s="206">
        <v>523.5</v>
      </c>
      <c r="K1677" s="239">
        <f t="shared" si="487"/>
        <v>50000</v>
      </c>
      <c r="L1677" s="216">
        <v>0</v>
      </c>
      <c r="M1677" s="216">
        <v>0</v>
      </c>
      <c r="N1677" s="216">
        <v>0</v>
      </c>
      <c r="O1677" s="216">
        <f>'[1]Прод. прилож (2)'!$D$1744</f>
        <v>50000</v>
      </c>
      <c r="P1677" s="216">
        <f>K1677/H1677</f>
        <v>42.020337843516259</v>
      </c>
      <c r="Q1677" s="227">
        <v>9673</v>
      </c>
      <c r="R1677" s="214" t="s">
        <v>93</v>
      </c>
      <c r="S1677" s="14"/>
    </row>
    <row r="1678" spans="1:21" s="118" customFormat="1" ht="30" customHeight="1" x14ac:dyDescent="0.25">
      <c r="A1678" s="171">
        <v>1196</v>
      </c>
      <c r="B1678" s="245" t="s">
        <v>1206</v>
      </c>
      <c r="C1678" s="241">
        <v>1968</v>
      </c>
      <c r="D1678" s="241" t="s">
        <v>201</v>
      </c>
      <c r="E1678" s="241" t="s">
        <v>20</v>
      </c>
      <c r="F1678" s="241">
        <v>2</v>
      </c>
      <c r="G1678" s="241">
        <v>2</v>
      </c>
      <c r="H1678" s="233">
        <v>1191.8</v>
      </c>
      <c r="I1678" s="233">
        <v>0</v>
      </c>
      <c r="J1678" s="233">
        <v>525.4</v>
      </c>
      <c r="K1678" s="257">
        <f t="shared" si="487"/>
        <v>50000</v>
      </c>
      <c r="L1678" s="249">
        <v>0</v>
      </c>
      <c r="M1678" s="249">
        <v>0</v>
      </c>
      <c r="N1678" s="249">
        <v>0</v>
      </c>
      <c r="O1678" s="249">
        <f>'[1]Прод. прилож (2)'!$D$1745</f>
        <v>50000</v>
      </c>
      <c r="P1678" s="249">
        <f>K1678/H1678</f>
        <v>41.953347877160596</v>
      </c>
      <c r="Q1678" s="41">
        <v>9673</v>
      </c>
      <c r="R1678" s="57" t="s">
        <v>93</v>
      </c>
      <c r="S1678" s="15"/>
      <c r="T1678" s="15"/>
      <c r="U1678" s="15"/>
    </row>
    <row r="1679" spans="1:21" ht="30" customHeight="1" x14ac:dyDescent="0.25">
      <c r="A1679" s="393" t="s">
        <v>1572</v>
      </c>
      <c r="B1679" s="393"/>
      <c r="C1679" s="393"/>
      <c r="D1679" s="393"/>
      <c r="E1679" s="393"/>
      <c r="F1679" s="393"/>
      <c r="G1679" s="393"/>
      <c r="H1679" s="393"/>
      <c r="I1679" s="393"/>
      <c r="J1679" s="393"/>
      <c r="K1679" s="393"/>
      <c r="L1679" s="393"/>
      <c r="M1679" s="393"/>
      <c r="N1679" s="393"/>
      <c r="O1679" s="393"/>
      <c r="P1679" s="393"/>
      <c r="Q1679" s="393"/>
      <c r="R1679" s="393"/>
      <c r="S1679" s="14"/>
    </row>
    <row r="1680" spans="1:21" s="118" customFormat="1" ht="30" customHeight="1" x14ac:dyDescent="0.25">
      <c r="A1680" s="373" t="s">
        <v>63</v>
      </c>
      <c r="B1680" s="373"/>
      <c r="C1680" s="232" t="s">
        <v>21</v>
      </c>
      <c r="D1680" s="232" t="s">
        <v>21</v>
      </c>
      <c r="E1680" s="232" t="s">
        <v>21</v>
      </c>
      <c r="F1680" s="73" t="s">
        <v>21</v>
      </c>
      <c r="G1680" s="73" t="s">
        <v>21</v>
      </c>
      <c r="H1680" s="74">
        <f>SUM(H1681:H1687)</f>
        <v>4108.8</v>
      </c>
      <c r="I1680" s="74">
        <f t="shared" ref="I1680:O1680" si="488">SUM(I1681:I1687)</f>
        <v>0</v>
      </c>
      <c r="J1680" s="74">
        <f t="shared" si="488"/>
        <v>3765.7</v>
      </c>
      <c r="K1680" s="74">
        <f t="shared" si="488"/>
        <v>17053330.289999999</v>
      </c>
      <c r="L1680" s="74">
        <f t="shared" si="488"/>
        <v>0</v>
      </c>
      <c r="M1680" s="74">
        <f t="shared" si="488"/>
        <v>0</v>
      </c>
      <c r="N1680" s="74">
        <f t="shared" si="488"/>
        <v>0</v>
      </c>
      <c r="O1680" s="74">
        <f t="shared" si="488"/>
        <v>17053330.289999999</v>
      </c>
      <c r="P1680" s="29">
        <f>K1680/H1680</f>
        <v>4150.4405884929902</v>
      </c>
      <c r="Q1680" s="75" t="s">
        <v>21</v>
      </c>
      <c r="R1680" s="76" t="s">
        <v>21</v>
      </c>
      <c r="S1680" s="53"/>
      <c r="T1680" s="15"/>
      <c r="U1680" s="15"/>
    </row>
    <row r="1681" spans="1:21" s="118" customFormat="1" ht="30" customHeight="1" x14ac:dyDescent="0.25">
      <c r="A1681" s="189">
        <v>1197</v>
      </c>
      <c r="B1681" s="199" t="s">
        <v>1207</v>
      </c>
      <c r="C1681" s="179">
        <v>1967</v>
      </c>
      <c r="D1681" s="179" t="s">
        <v>201</v>
      </c>
      <c r="E1681" s="192" t="s">
        <v>20</v>
      </c>
      <c r="F1681" s="194">
        <v>2</v>
      </c>
      <c r="G1681" s="194">
        <v>2</v>
      </c>
      <c r="H1681" s="227">
        <v>485.8</v>
      </c>
      <c r="I1681" s="218">
        <v>0</v>
      </c>
      <c r="J1681" s="218">
        <v>380.4</v>
      </c>
      <c r="K1681" s="257">
        <f t="shared" ref="K1681:K1687" si="489">SUM(L1681:O1681)</f>
        <v>442428.8</v>
      </c>
      <c r="L1681" s="249">
        <v>0</v>
      </c>
      <c r="M1681" s="249">
        <v>0</v>
      </c>
      <c r="N1681" s="249">
        <v>0</v>
      </c>
      <c r="O1681" s="249">
        <f>'[1]Прод. прилож (2)'!$D$408</f>
        <v>442428.8</v>
      </c>
      <c r="P1681" s="249">
        <f>K1681/H1681</f>
        <v>910.72210786331823</v>
      </c>
      <c r="Q1681" s="41">
        <v>9673</v>
      </c>
      <c r="R1681" s="57" t="s">
        <v>91</v>
      </c>
      <c r="S1681" s="147"/>
      <c r="T1681" s="15"/>
      <c r="U1681" s="15"/>
    </row>
    <row r="1682" spans="1:21" s="119" customFormat="1" ht="30" customHeight="1" x14ac:dyDescent="0.25">
      <c r="A1682" s="383">
        <v>1198</v>
      </c>
      <c r="B1682" s="370" t="s">
        <v>1208</v>
      </c>
      <c r="C1682" s="374">
        <v>1968</v>
      </c>
      <c r="D1682" s="374" t="s">
        <v>201</v>
      </c>
      <c r="E1682" s="378" t="s">
        <v>20</v>
      </c>
      <c r="F1682" s="394">
        <v>2</v>
      </c>
      <c r="G1682" s="394">
        <v>2</v>
      </c>
      <c r="H1682" s="405">
        <v>422.4</v>
      </c>
      <c r="I1682" s="400">
        <v>0</v>
      </c>
      <c r="J1682" s="400">
        <v>375.2</v>
      </c>
      <c r="K1682" s="297">
        <f t="shared" si="489"/>
        <v>19596.16</v>
      </c>
      <c r="L1682" s="292">
        <v>0</v>
      </c>
      <c r="M1682" s="292">
        <v>0</v>
      </c>
      <c r="N1682" s="292">
        <v>0</v>
      </c>
      <c r="O1682" s="292">
        <f>'[1]Прод. прилож (2)'!$D$1056</f>
        <v>19596.16</v>
      </c>
      <c r="P1682" s="292">
        <f>K1682/H1682</f>
        <v>46.392424242424248</v>
      </c>
      <c r="Q1682" s="277">
        <v>9673</v>
      </c>
      <c r="R1682" s="306" t="s">
        <v>92</v>
      </c>
      <c r="S1682" s="341"/>
      <c r="T1682" s="123"/>
      <c r="U1682" s="342"/>
    </row>
    <row r="1683" spans="1:21" s="118" customFormat="1" ht="30" customHeight="1" x14ac:dyDescent="0.25">
      <c r="A1683" s="384"/>
      <c r="B1683" s="371"/>
      <c r="C1683" s="375"/>
      <c r="D1683" s="375"/>
      <c r="E1683" s="379"/>
      <c r="F1683" s="395"/>
      <c r="G1683" s="395"/>
      <c r="H1683" s="406"/>
      <c r="I1683" s="401"/>
      <c r="J1683" s="401"/>
      <c r="K1683" s="321">
        <f t="shared" si="489"/>
        <v>5902835.2999999998</v>
      </c>
      <c r="L1683" s="324">
        <v>0</v>
      </c>
      <c r="M1683" s="324">
        <v>0</v>
      </c>
      <c r="N1683" s="324">
        <v>0</v>
      </c>
      <c r="O1683" s="324">
        <f>'[1]Прод. прилож (2)'!$D$1748</f>
        <v>5902835.2999999998</v>
      </c>
      <c r="P1683" s="324">
        <f>K1683/H1682</f>
        <v>13974.515388257576</v>
      </c>
      <c r="Q1683" s="41">
        <v>9673</v>
      </c>
      <c r="R1683" s="57" t="s">
        <v>93</v>
      </c>
      <c r="S1683" s="15"/>
      <c r="T1683" s="15"/>
      <c r="U1683" s="16"/>
    </row>
    <row r="1684" spans="1:21" s="118" customFormat="1" ht="30" customHeight="1" x14ac:dyDescent="0.25">
      <c r="A1684" s="171">
        <v>1199</v>
      </c>
      <c r="B1684" s="84" t="s">
        <v>1209</v>
      </c>
      <c r="C1684" s="241">
        <v>1995</v>
      </c>
      <c r="D1684" s="241" t="s">
        <v>201</v>
      </c>
      <c r="E1684" s="247" t="s">
        <v>20</v>
      </c>
      <c r="F1684" s="248">
        <v>3</v>
      </c>
      <c r="G1684" s="248">
        <v>2</v>
      </c>
      <c r="H1684" s="249">
        <v>1171.3</v>
      </c>
      <c r="I1684" s="249">
        <v>0</v>
      </c>
      <c r="J1684" s="249">
        <v>1078.8</v>
      </c>
      <c r="K1684" s="257">
        <f t="shared" si="489"/>
        <v>50000</v>
      </c>
      <c r="L1684" s="249">
        <v>0</v>
      </c>
      <c r="M1684" s="249">
        <v>0</v>
      </c>
      <c r="N1684" s="249">
        <v>0</v>
      </c>
      <c r="O1684" s="249">
        <f>'[1]Прод. прилож (2)'!$D$1749</f>
        <v>50000</v>
      </c>
      <c r="P1684" s="249">
        <f>K1684/H1684</f>
        <v>42.687612054981649</v>
      </c>
      <c r="Q1684" s="41">
        <v>9673</v>
      </c>
      <c r="R1684" s="57" t="s">
        <v>93</v>
      </c>
      <c r="S1684" s="46"/>
      <c r="T1684" s="15"/>
      <c r="U1684" s="15"/>
    </row>
    <row r="1685" spans="1:21" s="118" customFormat="1" ht="30" customHeight="1" x14ac:dyDescent="0.25">
      <c r="A1685" s="189">
        <v>1200</v>
      </c>
      <c r="B1685" s="84" t="s">
        <v>1514</v>
      </c>
      <c r="C1685" s="179">
        <v>1996</v>
      </c>
      <c r="D1685" s="179" t="s">
        <v>201</v>
      </c>
      <c r="E1685" s="192" t="s">
        <v>20</v>
      </c>
      <c r="F1685" s="194">
        <v>3</v>
      </c>
      <c r="G1685" s="194">
        <v>2</v>
      </c>
      <c r="H1685" s="216">
        <v>1101</v>
      </c>
      <c r="I1685" s="216">
        <v>0</v>
      </c>
      <c r="J1685" s="216">
        <v>1003</v>
      </c>
      <c r="K1685" s="257">
        <f t="shared" si="489"/>
        <v>6631675</v>
      </c>
      <c r="L1685" s="249">
        <v>0</v>
      </c>
      <c r="M1685" s="249">
        <v>0</v>
      </c>
      <c r="N1685" s="249">
        <v>0</v>
      </c>
      <c r="O1685" s="249">
        <f>'[1]Прод. прилож (2)'!$D$1750</f>
        <v>6631675</v>
      </c>
      <c r="P1685" s="249">
        <f>K1685/H1685</f>
        <v>6023.3197093551316</v>
      </c>
      <c r="Q1685" s="41">
        <v>9673</v>
      </c>
      <c r="R1685" s="57" t="s">
        <v>93</v>
      </c>
      <c r="S1685" s="46"/>
      <c r="T1685" s="15"/>
      <c r="U1685" s="15"/>
    </row>
    <row r="1686" spans="1:21" s="118" customFormat="1" ht="30" customHeight="1" x14ac:dyDescent="0.25">
      <c r="A1686" s="383">
        <v>1201</v>
      </c>
      <c r="B1686" s="370" t="s">
        <v>1298</v>
      </c>
      <c r="C1686" s="374">
        <v>1980</v>
      </c>
      <c r="D1686" s="374" t="s">
        <v>201</v>
      </c>
      <c r="E1686" s="378" t="s">
        <v>20</v>
      </c>
      <c r="F1686" s="394">
        <v>2</v>
      </c>
      <c r="G1686" s="394">
        <v>3</v>
      </c>
      <c r="H1686" s="396">
        <v>928.3</v>
      </c>
      <c r="I1686" s="400">
        <v>0</v>
      </c>
      <c r="J1686" s="400">
        <v>928.3</v>
      </c>
      <c r="K1686" s="257">
        <f t="shared" si="489"/>
        <v>3134595.03</v>
      </c>
      <c r="L1686" s="249">
        <v>0</v>
      </c>
      <c r="M1686" s="249">
        <v>0</v>
      </c>
      <c r="N1686" s="249">
        <v>0</v>
      </c>
      <c r="O1686" s="249">
        <f>'[1]Прод. прилож (2)'!$D$1055</f>
        <v>3134595.03</v>
      </c>
      <c r="P1686" s="249">
        <f>K1686/H1686</f>
        <v>3376.7047613917912</v>
      </c>
      <c r="Q1686" s="41">
        <v>9673</v>
      </c>
      <c r="R1686" s="57" t="s">
        <v>92</v>
      </c>
      <c r="S1686" s="46"/>
      <c r="T1686" s="15"/>
      <c r="U1686" s="15"/>
    </row>
    <row r="1687" spans="1:21" s="118" customFormat="1" ht="30" customHeight="1" x14ac:dyDescent="0.25">
      <c r="A1687" s="384"/>
      <c r="B1687" s="371"/>
      <c r="C1687" s="375"/>
      <c r="D1687" s="375"/>
      <c r="E1687" s="379"/>
      <c r="F1687" s="395"/>
      <c r="G1687" s="395"/>
      <c r="H1687" s="397"/>
      <c r="I1687" s="401"/>
      <c r="J1687" s="401"/>
      <c r="K1687" s="257">
        <f t="shared" si="489"/>
        <v>872200</v>
      </c>
      <c r="L1687" s="249">
        <v>0</v>
      </c>
      <c r="M1687" s="249">
        <v>0</v>
      </c>
      <c r="N1687" s="249">
        <v>0</v>
      </c>
      <c r="O1687" s="249">
        <f>'[1]Прод. прилож (2)'!$D$1747</f>
        <v>872200</v>
      </c>
      <c r="P1687" s="249">
        <f>K1687/H1686</f>
        <v>939.56695033932999</v>
      </c>
      <c r="Q1687" s="41">
        <v>9673</v>
      </c>
      <c r="R1687" s="57" t="s">
        <v>93</v>
      </c>
      <c r="S1687" s="46"/>
      <c r="T1687" s="15"/>
      <c r="U1687" s="15"/>
    </row>
    <row r="1688" spans="1:21" s="86" customFormat="1" ht="30" customHeight="1" x14ac:dyDescent="0.25">
      <c r="A1688" s="372" t="s">
        <v>1573</v>
      </c>
      <c r="B1688" s="372"/>
      <c r="C1688" s="372"/>
      <c r="D1688" s="372"/>
      <c r="E1688" s="372"/>
      <c r="F1688" s="372"/>
      <c r="G1688" s="372"/>
      <c r="H1688" s="372"/>
      <c r="I1688" s="372"/>
      <c r="J1688" s="372"/>
      <c r="K1688" s="372"/>
      <c r="L1688" s="372"/>
      <c r="M1688" s="372"/>
      <c r="N1688" s="372"/>
      <c r="O1688" s="372"/>
      <c r="P1688" s="372"/>
      <c r="Q1688" s="372"/>
      <c r="R1688" s="372"/>
      <c r="S1688" s="85"/>
      <c r="T1688" s="85"/>
      <c r="U1688" s="85"/>
    </row>
    <row r="1689" spans="1:21" s="86" customFormat="1" ht="30" customHeight="1" x14ac:dyDescent="0.25">
      <c r="A1689" s="373" t="s">
        <v>1075</v>
      </c>
      <c r="B1689" s="373"/>
      <c r="C1689" s="232" t="s">
        <v>21</v>
      </c>
      <c r="D1689" s="232" t="s">
        <v>21</v>
      </c>
      <c r="E1689" s="232" t="s">
        <v>21</v>
      </c>
      <c r="F1689" s="73" t="s">
        <v>21</v>
      </c>
      <c r="G1689" s="73" t="s">
        <v>21</v>
      </c>
      <c r="H1689" s="94">
        <f>SUM(H1690)</f>
        <v>6078.06</v>
      </c>
      <c r="I1689" s="94">
        <f t="shared" ref="I1689:O1689" si="490">SUM(I1690)</f>
        <v>0</v>
      </c>
      <c r="J1689" s="94">
        <f t="shared" si="490"/>
        <v>4419.3999999999996</v>
      </c>
      <c r="K1689" s="94">
        <f t="shared" si="490"/>
        <v>6823311.2400000002</v>
      </c>
      <c r="L1689" s="94">
        <f t="shared" si="490"/>
        <v>0</v>
      </c>
      <c r="M1689" s="94">
        <f t="shared" si="490"/>
        <v>0</v>
      </c>
      <c r="N1689" s="94">
        <f t="shared" si="490"/>
        <v>0</v>
      </c>
      <c r="O1689" s="94">
        <f t="shared" si="490"/>
        <v>6823311.2400000002</v>
      </c>
      <c r="P1689" s="29">
        <f>K1689/H1689</f>
        <v>1122.6133404408642</v>
      </c>
      <c r="Q1689" s="95" t="s">
        <v>21</v>
      </c>
      <c r="R1689" s="96" t="s">
        <v>21</v>
      </c>
      <c r="S1689" s="85"/>
      <c r="T1689" s="85"/>
      <c r="U1689" s="85"/>
    </row>
    <row r="1690" spans="1:21" s="88" customFormat="1" ht="30" customHeight="1" x14ac:dyDescent="0.25">
      <c r="A1690" s="171">
        <v>1202</v>
      </c>
      <c r="B1690" s="245" t="s">
        <v>1076</v>
      </c>
      <c r="C1690" s="241">
        <v>1980</v>
      </c>
      <c r="D1690" s="241">
        <v>2015</v>
      </c>
      <c r="E1690" s="241" t="s">
        <v>22</v>
      </c>
      <c r="F1690" s="248">
        <v>5</v>
      </c>
      <c r="G1690" s="248">
        <v>6</v>
      </c>
      <c r="H1690" s="39">
        <v>6078.06</v>
      </c>
      <c r="I1690" s="124">
        <v>0</v>
      </c>
      <c r="J1690" s="39">
        <v>4419.3999999999996</v>
      </c>
      <c r="K1690" s="257">
        <f>SUM(L1690:O1690)</f>
        <v>6823311.2400000002</v>
      </c>
      <c r="L1690" s="39">
        <v>0</v>
      </c>
      <c r="M1690" s="39">
        <v>0</v>
      </c>
      <c r="N1690" s="39">
        <v>0</v>
      </c>
      <c r="O1690" s="233">
        <f>'[1]Прод. прилож (2)'!$D$1058</f>
        <v>6823311.2400000002</v>
      </c>
      <c r="P1690" s="41">
        <f>K1690/H1690</f>
        <v>1122.6133404408642</v>
      </c>
      <c r="Q1690" s="257">
        <v>9673</v>
      </c>
      <c r="R1690" s="251" t="s">
        <v>92</v>
      </c>
      <c r="S1690" s="89">
        <f>O1690</f>
        <v>6823311.2400000002</v>
      </c>
      <c r="T1690" s="87"/>
      <c r="U1690" s="87"/>
    </row>
    <row r="1691" spans="1:21" s="86" customFormat="1" ht="30" customHeight="1" x14ac:dyDescent="0.25">
      <c r="A1691" s="372" t="s">
        <v>1574</v>
      </c>
      <c r="B1691" s="372"/>
      <c r="C1691" s="372"/>
      <c r="D1691" s="372"/>
      <c r="E1691" s="372"/>
      <c r="F1691" s="372"/>
      <c r="G1691" s="372"/>
      <c r="H1691" s="372"/>
      <c r="I1691" s="372"/>
      <c r="J1691" s="372"/>
      <c r="K1691" s="372"/>
      <c r="L1691" s="372"/>
      <c r="M1691" s="372"/>
      <c r="N1691" s="372"/>
      <c r="O1691" s="372"/>
      <c r="P1691" s="372"/>
      <c r="Q1691" s="372"/>
      <c r="R1691" s="372"/>
      <c r="S1691" s="85"/>
      <c r="T1691" s="85"/>
      <c r="U1691" s="85"/>
    </row>
    <row r="1692" spans="1:21" s="86" customFormat="1" ht="30" customHeight="1" x14ac:dyDescent="0.25">
      <c r="A1692" s="373" t="s">
        <v>1510</v>
      </c>
      <c r="B1692" s="373"/>
      <c r="C1692" s="232" t="s">
        <v>21</v>
      </c>
      <c r="D1692" s="232" t="s">
        <v>21</v>
      </c>
      <c r="E1692" s="232" t="s">
        <v>21</v>
      </c>
      <c r="F1692" s="73" t="s">
        <v>21</v>
      </c>
      <c r="G1692" s="73" t="s">
        <v>21</v>
      </c>
      <c r="H1692" s="94">
        <f>SUM(H1693:H1694)</f>
        <v>751.4</v>
      </c>
      <c r="I1692" s="94">
        <f t="shared" ref="I1692:O1692" si="491">SUM(I1693:I1694)</f>
        <v>0</v>
      </c>
      <c r="J1692" s="94">
        <f t="shared" si="491"/>
        <v>511.2</v>
      </c>
      <c r="K1692" s="94">
        <f t="shared" si="491"/>
        <v>5657705.3599999994</v>
      </c>
      <c r="L1692" s="94">
        <f t="shared" si="491"/>
        <v>0</v>
      </c>
      <c r="M1692" s="94">
        <f t="shared" si="491"/>
        <v>0</v>
      </c>
      <c r="N1692" s="94">
        <f t="shared" si="491"/>
        <v>0</v>
      </c>
      <c r="O1692" s="94">
        <f t="shared" si="491"/>
        <v>5657705.3599999994</v>
      </c>
      <c r="P1692" s="29">
        <f>K1692/H1692</f>
        <v>7529.5519829651312</v>
      </c>
      <c r="Q1692" s="95" t="s">
        <v>21</v>
      </c>
      <c r="R1692" s="96" t="s">
        <v>21</v>
      </c>
      <c r="S1692" s="85"/>
      <c r="T1692" s="85"/>
      <c r="U1692" s="85"/>
    </row>
    <row r="1693" spans="1:21" s="86" customFormat="1" ht="30" customHeight="1" x14ac:dyDescent="0.25">
      <c r="A1693" s="171">
        <v>1203</v>
      </c>
      <c r="B1693" s="84" t="s">
        <v>1210</v>
      </c>
      <c r="C1693" s="241">
        <v>1964</v>
      </c>
      <c r="D1693" s="241" t="s">
        <v>201</v>
      </c>
      <c r="E1693" s="247" t="s">
        <v>20</v>
      </c>
      <c r="F1693" s="248">
        <v>2</v>
      </c>
      <c r="G1693" s="248">
        <v>1</v>
      </c>
      <c r="H1693" s="259">
        <v>375.7</v>
      </c>
      <c r="I1693" s="259">
        <v>0</v>
      </c>
      <c r="J1693" s="259">
        <v>255.6</v>
      </c>
      <c r="K1693" s="257">
        <f>SUM(L1693:O1693)</f>
        <v>1953205.3599999999</v>
      </c>
      <c r="L1693" s="257">
        <v>0</v>
      </c>
      <c r="M1693" s="257">
        <v>0</v>
      </c>
      <c r="N1693" s="257">
        <v>0</v>
      </c>
      <c r="O1693" s="257">
        <f>'[1]Прод. прилож (2)'!$D$410</f>
        <v>1953205.3599999999</v>
      </c>
      <c r="P1693" s="41">
        <f>K1693/H1693</f>
        <v>5198.8431195102476</v>
      </c>
      <c r="Q1693" s="257">
        <v>9673</v>
      </c>
      <c r="R1693" s="251" t="s">
        <v>91</v>
      </c>
      <c r="S1693" s="146"/>
    </row>
    <row r="1694" spans="1:21" s="86" customFormat="1" ht="30" customHeight="1" x14ac:dyDescent="0.25">
      <c r="A1694" s="171">
        <v>1204</v>
      </c>
      <c r="B1694" s="84" t="s">
        <v>1301</v>
      </c>
      <c r="C1694" s="241">
        <v>1964</v>
      </c>
      <c r="D1694" s="241" t="s">
        <v>201</v>
      </c>
      <c r="E1694" s="247" t="s">
        <v>20</v>
      </c>
      <c r="F1694" s="248">
        <v>2</v>
      </c>
      <c r="G1694" s="248">
        <v>1</v>
      </c>
      <c r="H1694" s="259">
        <v>375.7</v>
      </c>
      <c r="I1694" s="259">
        <v>0</v>
      </c>
      <c r="J1694" s="259">
        <v>255.6</v>
      </c>
      <c r="K1694" s="257">
        <f>SUM(L1694:O1694)</f>
        <v>3704500</v>
      </c>
      <c r="L1694" s="257">
        <v>0</v>
      </c>
      <c r="M1694" s="257">
        <v>0</v>
      </c>
      <c r="N1694" s="257">
        <v>0</v>
      </c>
      <c r="O1694" s="257">
        <f>'[1]Прод. прилож (2)'!$D$1752</f>
        <v>3704500</v>
      </c>
      <c r="P1694" s="41">
        <f>K1694/H1694</f>
        <v>9860.2608464200166</v>
      </c>
      <c r="Q1694" s="257">
        <v>9673</v>
      </c>
      <c r="R1694" s="251" t="s">
        <v>93</v>
      </c>
      <c r="S1694" s="108">
        <f>O1694</f>
        <v>3704500</v>
      </c>
    </row>
    <row r="1695" spans="1:21" s="86" customFormat="1" ht="30" customHeight="1" x14ac:dyDescent="0.25">
      <c r="A1695" s="372" t="s">
        <v>1575</v>
      </c>
      <c r="B1695" s="372"/>
      <c r="C1695" s="372"/>
      <c r="D1695" s="372"/>
      <c r="E1695" s="372"/>
      <c r="F1695" s="372"/>
      <c r="G1695" s="372"/>
      <c r="H1695" s="372"/>
      <c r="I1695" s="372"/>
      <c r="J1695" s="372"/>
      <c r="K1695" s="372"/>
      <c r="L1695" s="372"/>
      <c r="M1695" s="372"/>
      <c r="N1695" s="372"/>
      <c r="O1695" s="372"/>
      <c r="P1695" s="372"/>
      <c r="Q1695" s="372"/>
      <c r="R1695" s="372"/>
      <c r="S1695" s="85"/>
      <c r="T1695" s="85"/>
      <c r="U1695" s="85"/>
    </row>
    <row r="1696" spans="1:21" s="86" customFormat="1" ht="30" customHeight="1" x14ac:dyDescent="0.25">
      <c r="A1696" s="373" t="s">
        <v>1287</v>
      </c>
      <c r="B1696" s="373"/>
      <c r="C1696" s="232" t="s">
        <v>21</v>
      </c>
      <c r="D1696" s="232" t="s">
        <v>21</v>
      </c>
      <c r="E1696" s="232" t="s">
        <v>21</v>
      </c>
      <c r="F1696" s="73" t="s">
        <v>21</v>
      </c>
      <c r="G1696" s="73" t="s">
        <v>21</v>
      </c>
      <c r="H1696" s="94">
        <f>SUM(H1697)</f>
        <v>1083.7</v>
      </c>
      <c r="I1696" s="94">
        <f t="shared" ref="I1696:O1696" si="492">SUM(I1697)</f>
        <v>0</v>
      </c>
      <c r="J1696" s="94">
        <f t="shared" si="492"/>
        <v>427.8</v>
      </c>
      <c r="K1696" s="94">
        <f t="shared" si="492"/>
        <v>50000</v>
      </c>
      <c r="L1696" s="94">
        <f t="shared" si="492"/>
        <v>0</v>
      </c>
      <c r="M1696" s="94">
        <f t="shared" si="492"/>
        <v>0</v>
      </c>
      <c r="N1696" s="94">
        <f t="shared" si="492"/>
        <v>0</v>
      </c>
      <c r="O1696" s="94">
        <f t="shared" si="492"/>
        <v>50000</v>
      </c>
      <c r="P1696" s="29">
        <f>K1696/H1696</f>
        <v>46.138230137491924</v>
      </c>
      <c r="Q1696" s="95" t="s">
        <v>21</v>
      </c>
      <c r="R1696" s="96" t="s">
        <v>21</v>
      </c>
      <c r="S1696" s="85"/>
      <c r="T1696" s="85"/>
      <c r="U1696" s="85"/>
    </row>
    <row r="1697" spans="1:21" s="86" customFormat="1" ht="30" customHeight="1" x14ac:dyDescent="0.25">
      <c r="A1697" s="171">
        <v>1205</v>
      </c>
      <c r="B1697" s="84" t="s">
        <v>1189</v>
      </c>
      <c r="C1697" s="247">
        <v>1983</v>
      </c>
      <c r="D1697" s="247" t="s">
        <v>201</v>
      </c>
      <c r="E1697" s="247" t="s">
        <v>22</v>
      </c>
      <c r="F1697" s="248">
        <v>3</v>
      </c>
      <c r="G1697" s="248">
        <v>2</v>
      </c>
      <c r="H1697" s="257">
        <v>1083.7</v>
      </c>
      <c r="I1697" s="257">
        <v>0</v>
      </c>
      <c r="J1697" s="257">
        <v>427.8</v>
      </c>
      <c r="K1697" s="257">
        <f>SUM(L1697:O1697)</f>
        <v>50000</v>
      </c>
      <c r="L1697" s="257">
        <v>0</v>
      </c>
      <c r="M1697" s="257">
        <v>0</v>
      </c>
      <c r="N1697" s="257">
        <v>0</v>
      </c>
      <c r="O1697" s="257">
        <f>'[1]Прод. прилож (2)'!$D$1754</f>
        <v>50000</v>
      </c>
      <c r="P1697" s="41">
        <f>K1697/H1697</f>
        <v>46.138230137491924</v>
      </c>
      <c r="Q1697" s="106">
        <v>9673</v>
      </c>
      <c r="R1697" s="45" t="s">
        <v>93</v>
      </c>
    </row>
    <row r="1698" spans="1:21" s="118" customFormat="1" ht="30" customHeight="1" x14ac:dyDescent="0.25">
      <c r="A1698" s="372" t="s">
        <v>1576</v>
      </c>
      <c r="B1698" s="372"/>
      <c r="C1698" s="372"/>
      <c r="D1698" s="372"/>
      <c r="E1698" s="372"/>
      <c r="F1698" s="372"/>
      <c r="G1698" s="372"/>
      <c r="H1698" s="372"/>
      <c r="I1698" s="372"/>
      <c r="J1698" s="372"/>
      <c r="K1698" s="372"/>
      <c r="L1698" s="372"/>
      <c r="M1698" s="372"/>
      <c r="N1698" s="372"/>
      <c r="O1698" s="372"/>
      <c r="P1698" s="372"/>
      <c r="Q1698" s="372"/>
      <c r="R1698" s="372"/>
      <c r="S1698" s="46"/>
      <c r="T1698" s="15"/>
      <c r="U1698" s="15"/>
    </row>
    <row r="1699" spans="1:21" s="118" customFormat="1" ht="30" customHeight="1" x14ac:dyDescent="0.25">
      <c r="A1699" s="373" t="s">
        <v>64</v>
      </c>
      <c r="B1699" s="373"/>
      <c r="C1699" s="232" t="s">
        <v>21</v>
      </c>
      <c r="D1699" s="232" t="s">
        <v>21</v>
      </c>
      <c r="E1699" s="232" t="s">
        <v>21</v>
      </c>
      <c r="F1699" s="73" t="s">
        <v>21</v>
      </c>
      <c r="G1699" s="73" t="s">
        <v>21</v>
      </c>
      <c r="H1699" s="74">
        <f>SUM(H1700:H1701)</f>
        <v>3912.56</v>
      </c>
      <c r="I1699" s="74">
        <f t="shared" ref="I1699:O1699" si="493">SUM(I1700:I1701)</f>
        <v>201.1</v>
      </c>
      <c r="J1699" s="74">
        <f t="shared" si="493"/>
        <v>3505.56</v>
      </c>
      <c r="K1699" s="74">
        <f t="shared" si="493"/>
        <v>11331612.939999999</v>
      </c>
      <c r="L1699" s="74">
        <f t="shared" si="493"/>
        <v>0</v>
      </c>
      <c r="M1699" s="74">
        <f t="shared" si="493"/>
        <v>0</v>
      </c>
      <c r="N1699" s="74">
        <f t="shared" si="493"/>
        <v>0</v>
      </c>
      <c r="O1699" s="74">
        <f t="shared" si="493"/>
        <v>11331612.939999999</v>
      </c>
      <c r="P1699" s="29">
        <f>K1699/H1699</f>
        <v>2896.2144836117527</v>
      </c>
      <c r="Q1699" s="75" t="s">
        <v>21</v>
      </c>
      <c r="R1699" s="76" t="s">
        <v>21</v>
      </c>
      <c r="S1699" s="46"/>
      <c r="T1699" s="15"/>
      <c r="U1699" s="15"/>
    </row>
    <row r="1700" spans="1:21" s="118" customFormat="1" ht="30" customHeight="1" x14ac:dyDescent="0.25">
      <c r="A1700" s="171">
        <v>1206</v>
      </c>
      <c r="B1700" s="245" t="s">
        <v>923</v>
      </c>
      <c r="C1700" s="241">
        <v>1964</v>
      </c>
      <c r="D1700" s="241" t="s">
        <v>201</v>
      </c>
      <c r="E1700" s="241" t="s">
        <v>20</v>
      </c>
      <c r="F1700" s="242">
        <v>2</v>
      </c>
      <c r="G1700" s="242">
        <v>2</v>
      </c>
      <c r="H1700" s="233">
        <v>475</v>
      </c>
      <c r="I1700" s="234">
        <v>0</v>
      </c>
      <c r="J1700" s="234">
        <v>372.9</v>
      </c>
      <c r="K1700" s="257">
        <f>SUM(L1700:O1700)</f>
        <v>1047362.9400000001</v>
      </c>
      <c r="L1700" s="249">
        <v>0</v>
      </c>
      <c r="M1700" s="249">
        <v>0</v>
      </c>
      <c r="N1700" s="249">
        <v>0</v>
      </c>
      <c r="O1700" s="249">
        <f>'[1]Прод. прилож (2)'!$D$412</f>
        <v>1047362.9400000001</v>
      </c>
      <c r="P1700" s="249">
        <f>K1700/H1700</f>
        <v>2204.9746105263157</v>
      </c>
      <c r="Q1700" s="41">
        <v>9673</v>
      </c>
      <c r="R1700" s="57" t="s">
        <v>91</v>
      </c>
      <c r="S1700" s="147"/>
      <c r="T1700" s="15"/>
      <c r="U1700" s="15"/>
    </row>
    <row r="1701" spans="1:21" s="118" customFormat="1" ht="30" customHeight="1" x14ac:dyDescent="0.25">
      <c r="A1701" s="171">
        <v>1207</v>
      </c>
      <c r="B1701" s="245" t="s">
        <v>1508</v>
      </c>
      <c r="C1701" s="241">
        <v>1977</v>
      </c>
      <c r="D1701" s="241" t="s">
        <v>201</v>
      </c>
      <c r="E1701" s="241" t="s">
        <v>20</v>
      </c>
      <c r="F1701" s="242">
        <v>5</v>
      </c>
      <c r="G1701" s="242">
        <v>3</v>
      </c>
      <c r="H1701" s="233">
        <v>3437.56</v>
      </c>
      <c r="I1701" s="234">
        <v>201.1</v>
      </c>
      <c r="J1701" s="39">
        <v>3132.66</v>
      </c>
      <c r="K1701" s="257">
        <f>SUM(L1701:O1701)</f>
        <v>10284250</v>
      </c>
      <c r="L1701" s="249">
        <v>0</v>
      </c>
      <c r="M1701" s="249">
        <v>0</v>
      </c>
      <c r="N1701" s="249">
        <v>0</v>
      </c>
      <c r="O1701" s="249">
        <f>'[1]Прод. прилож (2)'!$D$1756</f>
        <v>10284250</v>
      </c>
      <c r="P1701" s="249">
        <f>K1701/H1701</f>
        <v>2991.7295989015465</v>
      </c>
      <c r="Q1701" s="41">
        <v>9673</v>
      </c>
      <c r="R1701" s="57" t="s">
        <v>93</v>
      </c>
      <c r="S1701" s="147"/>
      <c r="T1701" s="15"/>
      <c r="U1701" s="15"/>
    </row>
    <row r="1702" spans="1:21" s="118" customFormat="1" ht="30" customHeight="1" x14ac:dyDescent="0.25">
      <c r="A1702" s="372" t="s">
        <v>1577</v>
      </c>
      <c r="B1702" s="372"/>
      <c r="C1702" s="372"/>
      <c r="D1702" s="372"/>
      <c r="E1702" s="372"/>
      <c r="F1702" s="372"/>
      <c r="G1702" s="372"/>
      <c r="H1702" s="372"/>
      <c r="I1702" s="372"/>
      <c r="J1702" s="372"/>
      <c r="K1702" s="372"/>
      <c r="L1702" s="372"/>
      <c r="M1702" s="372"/>
      <c r="N1702" s="372"/>
      <c r="O1702" s="372"/>
      <c r="P1702" s="372"/>
      <c r="Q1702" s="372"/>
      <c r="R1702" s="372"/>
      <c r="S1702" s="53"/>
      <c r="T1702" s="16"/>
      <c r="U1702" s="15"/>
    </row>
    <row r="1703" spans="1:21" s="118" customFormat="1" ht="30" customHeight="1" x14ac:dyDescent="0.25">
      <c r="A1703" s="373" t="s">
        <v>85</v>
      </c>
      <c r="B1703" s="373"/>
      <c r="C1703" s="232" t="s">
        <v>21</v>
      </c>
      <c r="D1703" s="232" t="s">
        <v>21</v>
      </c>
      <c r="E1703" s="232" t="s">
        <v>21</v>
      </c>
      <c r="F1703" s="73" t="s">
        <v>21</v>
      </c>
      <c r="G1703" s="73" t="s">
        <v>21</v>
      </c>
      <c r="H1703" s="74">
        <f>SUM(H1704:H1769)</f>
        <v>152313.14000000001</v>
      </c>
      <c r="I1703" s="74">
        <f t="shared" ref="I1703:O1703" si="494">SUM(I1704:I1769)</f>
        <v>21899.899999999998</v>
      </c>
      <c r="J1703" s="74">
        <f t="shared" si="494"/>
        <v>121265.70999999998</v>
      </c>
      <c r="K1703" s="74">
        <f t="shared" si="494"/>
        <v>315352209.80000001</v>
      </c>
      <c r="L1703" s="74">
        <f t="shared" si="494"/>
        <v>0</v>
      </c>
      <c r="M1703" s="74">
        <f t="shared" si="494"/>
        <v>234978.95</v>
      </c>
      <c r="N1703" s="74">
        <f t="shared" si="494"/>
        <v>0</v>
      </c>
      <c r="O1703" s="74">
        <f t="shared" si="494"/>
        <v>315117230.85000002</v>
      </c>
      <c r="P1703" s="74">
        <f>K1703/H1703</f>
        <v>2070.4202526453068</v>
      </c>
      <c r="Q1703" s="75" t="s">
        <v>21</v>
      </c>
      <c r="R1703" s="76" t="s">
        <v>21</v>
      </c>
      <c r="S1703" s="46"/>
      <c r="T1703" s="15"/>
      <c r="U1703" s="15"/>
    </row>
    <row r="1704" spans="1:21" s="88" customFormat="1" ht="30" customHeight="1" x14ac:dyDescent="0.25">
      <c r="A1704" s="171">
        <v>1208</v>
      </c>
      <c r="B1704" s="245" t="s">
        <v>1432</v>
      </c>
      <c r="C1704" s="247">
        <v>2014</v>
      </c>
      <c r="D1704" s="251" t="s">
        <v>201</v>
      </c>
      <c r="E1704" s="251" t="s">
        <v>20</v>
      </c>
      <c r="F1704" s="248">
        <v>4</v>
      </c>
      <c r="G1704" s="248">
        <v>6</v>
      </c>
      <c r="H1704" s="44">
        <v>9835.1</v>
      </c>
      <c r="I1704" s="44">
        <v>1070.5999999999999</v>
      </c>
      <c r="J1704" s="44">
        <v>6089.7</v>
      </c>
      <c r="K1704" s="257">
        <f t="shared" ref="K1704" si="495">SUM(L1704:O1704)</f>
        <v>25108450</v>
      </c>
      <c r="L1704" s="44">
        <v>0</v>
      </c>
      <c r="M1704" s="44">
        <v>0</v>
      </c>
      <c r="N1704" s="44">
        <v>0</v>
      </c>
      <c r="O1704" s="69">
        <f>'[1]Прод. прилож (2)'!$D$1760</f>
        <v>25108450</v>
      </c>
      <c r="P1704" s="41">
        <f t="shared" ref="P1704" si="496">K1704/H1704</f>
        <v>2552.943030574168</v>
      </c>
      <c r="Q1704" s="257">
        <v>9673</v>
      </c>
      <c r="R1704" s="57" t="s">
        <v>93</v>
      </c>
      <c r="S1704" s="87"/>
      <c r="T1704" s="87"/>
      <c r="U1704" s="87"/>
    </row>
    <row r="1705" spans="1:21" s="88" customFormat="1" ht="30" customHeight="1" x14ac:dyDescent="0.25">
      <c r="A1705" s="171">
        <v>1209</v>
      </c>
      <c r="B1705" s="245" t="s">
        <v>1020</v>
      </c>
      <c r="C1705" s="247">
        <v>1985</v>
      </c>
      <c r="D1705" s="251" t="s">
        <v>201</v>
      </c>
      <c r="E1705" s="251" t="s">
        <v>22</v>
      </c>
      <c r="F1705" s="248">
        <v>9</v>
      </c>
      <c r="G1705" s="248">
        <v>4</v>
      </c>
      <c r="H1705" s="44">
        <v>9875.7000000000007</v>
      </c>
      <c r="I1705" s="44">
        <v>2297.9</v>
      </c>
      <c r="J1705" s="44">
        <v>7577.8</v>
      </c>
      <c r="K1705" s="257">
        <f t="shared" ref="K1705:K1769" si="497">SUM(L1705:O1705)</f>
        <v>50000</v>
      </c>
      <c r="L1705" s="44">
        <v>0</v>
      </c>
      <c r="M1705" s="44">
        <v>0</v>
      </c>
      <c r="N1705" s="44">
        <v>0</v>
      </c>
      <c r="O1705" s="69">
        <f>'[1]Прод. прилож (2)'!$D$1758</f>
        <v>50000</v>
      </c>
      <c r="P1705" s="41">
        <f t="shared" ref="P1705:P1768" si="498">K1705/H1705</f>
        <v>5.0629322478406591</v>
      </c>
      <c r="Q1705" s="257">
        <v>9673</v>
      </c>
      <c r="R1705" s="57" t="s">
        <v>93</v>
      </c>
      <c r="S1705" s="87"/>
      <c r="T1705" s="87"/>
      <c r="U1705" s="87"/>
    </row>
    <row r="1706" spans="1:21" s="118" customFormat="1" ht="30" customHeight="1" x14ac:dyDescent="0.25">
      <c r="A1706" s="337">
        <v>1210</v>
      </c>
      <c r="B1706" s="84" t="s">
        <v>928</v>
      </c>
      <c r="C1706" s="241">
        <v>1978</v>
      </c>
      <c r="D1706" s="247" t="s">
        <v>201</v>
      </c>
      <c r="E1706" s="247" t="s">
        <v>20</v>
      </c>
      <c r="F1706" s="248">
        <v>5</v>
      </c>
      <c r="G1706" s="248">
        <v>6</v>
      </c>
      <c r="H1706" s="249">
        <v>6490.5</v>
      </c>
      <c r="I1706" s="249">
        <v>1149.7</v>
      </c>
      <c r="J1706" s="249">
        <v>5340.8</v>
      </c>
      <c r="K1706" s="257">
        <f t="shared" si="497"/>
        <v>50000</v>
      </c>
      <c r="L1706" s="249">
        <v>0</v>
      </c>
      <c r="M1706" s="249">
        <v>0</v>
      </c>
      <c r="N1706" s="249">
        <v>0</v>
      </c>
      <c r="O1706" s="249">
        <f>'[1]Прод. прилож (2)'!$D$1759</f>
        <v>50000</v>
      </c>
      <c r="P1706" s="249">
        <f t="shared" si="498"/>
        <v>7.7035667514059005</v>
      </c>
      <c r="Q1706" s="41">
        <v>9673</v>
      </c>
      <c r="R1706" s="57" t="s">
        <v>93</v>
      </c>
      <c r="S1706" s="46"/>
      <c r="T1706" s="15"/>
      <c r="U1706" s="15"/>
    </row>
    <row r="1707" spans="1:21" ht="30" customHeight="1" x14ac:dyDescent="0.25">
      <c r="A1707" s="337">
        <v>1211</v>
      </c>
      <c r="B1707" s="84" t="s">
        <v>932</v>
      </c>
      <c r="C1707" s="247">
        <v>1960</v>
      </c>
      <c r="D1707" s="247" t="s">
        <v>201</v>
      </c>
      <c r="E1707" s="247" t="s">
        <v>20</v>
      </c>
      <c r="F1707" s="248">
        <v>2</v>
      </c>
      <c r="G1707" s="248">
        <v>2</v>
      </c>
      <c r="H1707" s="257">
        <v>574.6</v>
      </c>
      <c r="I1707" s="259">
        <f>M1707</f>
        <v>0</v>
      </c>
      <c r="J1707" s="258">
        <v>574.6</v>
      </c>
      <c r="K1707" s="257">
        <f t="shared" si="497"/>
        <v>2332242.69</v>
      </c>
      <c r="L1707" s="249">
        <v>0</v>
      </c>
      <c r="M1707" s="249">
        <v>0</v>
      </c>
      <c r="N1707" s="249">
        <v>0</v>
      </c>
      <c r="O1707" s="249">
        <f>'[1]Прод. прилож (2)'!$D$414</f>
        <v>2332242.69</v>
      </c>
      <c r="P1707" s="249">
        <f t="shared" si="498"/>
        <v>4058.8978245736162</v>
      </c>
      <c r="Q1707" s="41">
        <v>9673</v>
      </c>
      <c r="R1707" s="57" t="s">
        <v>91</v>
      </c>
    </row>
    <row r="1708" spans="1:21" ht="30" customHeight="1" x14ac:dyDescent="0.25">
      <c r="A1708" s="337">
        <v>1212</v>
      </c>
      <c r="B1708" s="84" t="s">
        <v>929</v>
      </c>
      <c r="C1708" s="247">
        <v>1964</v>
      </c>
      <c r="D1708" s="247" t="s">
        <v>201</v>
      </c>
      <c r="E1708" s="247" t="s">
        <v>20</v>
      </c>
      <c r="F1708" s="248">
        <v>4</v>
      </c>
      <c r="G1708" s="248">
        <v>4</v>
      </c>
      <c r="H1708" s="249">
        <v>2525</v>
      </c>
      <c r="I1708" s="257">
        <v>72</v>
      </c>
      <c r="J1708" s="257">
        <v>2453</v>
      </c>
      <c r="K1708" s="257">
        <f t="shared" si="497"/>
        <v>50000</v>
      </c>
      <c r="L1708" s="249">
        <v>0</v>
      </c>
      <c r="M1708" s="249">
        <v>0</v>
      </c>
      <c r="N1708" s="249">
        <v>0</v>
      </c>
      <c r="O1708" s="249">
        <f>'[1]Прод. прилож (2)'!$D$1761</f>
        <v>50000</v>
      </c>
      <c r="P1708" s="249">
        <f t="shared" si="498"/>
        <v>19.801980198019802</v>
      </c>
      <c r="Q1708" s="41">
        <v>9673</v>
      </c>
      <c r="R1708" s="57" t="s">
        <v>93</v>
      </c>
      <c r="S1708" s="14"/>
      <c r="U1708" s="17"/>
    </row>
    <row r="1709" spans="1:21" s="88" customFormat="1" ht="30" customHeight="1" x14ac:dyDescent="0.25">
      <c r="A1709" s="419">
        <v>1213</v>
      </c>
      <c r="B1709" s="370" t="s">
        <v>1032</v>
      </c>
      <c r="C1709" s="374">
        <v>1983</v>
      </c>
      <c r="D1709" s="428" t="s">
        <v>201</v>
      </c>
      <c r="E1709" s="428" t="s">
        <v>20</v>
      </c>
      <c r="F1709" s="394">
        <v>5</v>
      </c>
      <c r="G1709" s="394">
        <v>12</v>
      </c>
      <c r="H1709" s="415">
        <v>10445</v>
      </c>
      <c r="I1709" s="417">
        <v>701.6</v>
      </c>
      <c r="J1709" s="415">
        <v>7281.8</v>
      </c>
      <c r="K1709" s="257">
        <f>SUM(L1709:O1709)</f>
        <v>18925442.170000002</v>
      </c>
      <c r="L1709" s="39">
        <v>0</v>
      </c>
      <c r="M1709" s="39">
        <v>0</v>
      </c>
      <c r="N1709" s="39">
        <v>0</v>
      </c>
      <c r="O1709" s="262">
        <f>'[1]Прод. прилож (2)'!$D$415</f>
        <v>18925442.170000002</v>
      </c>
      <c r="P1709" s="41">
        <f>K1709/H1709</f>
        <v>1811.914042125419</v>
      </c>
      <c r="Q1709" s="257">
        <v>9673</v>
      </c>
      <c r="R1709" s="57" t="s">
        <v>91</v>
      </c>
      <c r="S1709" s="138"/>
      <c r="T1709" s="87"/>
      <c r="U1709" s="89"/>
    </row>
    <row r="1710" spans="1:21" s="88" customFormat="1" ht="30" customHeight="1" x14ac:dyDescent="0.25">
      <c r="A1710" s="420"/>
      <c r="B1710" s="371"/>
      <c r="C1710" s="375"/>
      <c r="D1710" s="429"/>
      <c r="E1710" s="429"/>
      <c r="F1710" s="395"/>
      <c r="G1710" s="395"/>
      <c r="H1710" s="416"/>
      <c r="I1710" s="418"/>
      <c r="J1710" s="416"/>
      <c r="K1710" s="257">
        <f>SUM(L1710:O1710)</f>
        <v>5248106.9000000004</v>
      </c>
      <c r="L1710" s="39">
        <v>0</v>
      </c>
      <c r="M1710" s="39">
        <v>0</v>
      </c>
      <c r="N1710" s="39">
        <v>0</v>
      </c>
      <c r="O1710" s="262">
        <f>'[1]Прод. прилож (2)'!$D$1060</f>
        <v>5248106.9000000004</v>
      </c>
      <c r="P1710" s="41">
        <f>K1710/H1709</f>
        <v>502.45159406414558</v>
      </c>
      <c r="Q1710" s="257">
        <v>9673</v>
      </c>
      <c r="R1710" s="57" t="s">
        <v>92</v>
      </c>
      <c r="S1710" s="87"/>
      <c r="T1710" s="87"/>
      <c r="U1710" s="89"/>
    </row>
    <row r="1711" spans="1:21" s="88" customFormat="1" ht="30" customHeight="1" x14ac:dyDescent="0.25">
      <c r="A1711" s="171">
        <v>1214</v>
      </c>
      <c r="B1711" s="245" t="s">
        <v>1226</v>
      </c>
      <c r="C1711" s="241">
        <v>1978</v>
      </c>
      <c r="D1711" s="247">
        <v>2019</v>
      </c>
      <c r="E1711" s="247" t="s">
        <v>22</v>
      </c>
      <c r="F1711" s="248">
        <v>5</v>
      </c>
      <c r="G1711" s="248">
        <v>8</v>
      </c>
      <c r="H1711" s="39">
        <v>4555.8999999999996</v>
      </c>
      <c r="I1711" s="124">
        <v>3964.6</v>
      </c>
      <c r="J1711" s="39">
        <v>3806</v>
      </c>
      <c r="K1711" s="257">
        <f t="shared" ref="K1711" si="499">SUM(L1711:O1711)</f>
        <v>403168.8</v>
      </c>
      <c r="L1711" s="39">
        <v>0</v>
      </c>
      <c r="M1711" s="39">
        <v>0</v>
      </c>
      <c r="N1711" s="39">
        <v>0</v>
      </c>
      <c r="O1711" s="262">
        <f>'[1]Прод. прилож (2)'!$D$1762</f>
        <v>403168.8</v>
      </c>
      <c r="P1711" s="41">
        <f t="shared" ref="P1711" si="500">K1711/H1711</f>
        <v>88.493777299765142</v>
      </c>
      <c r="Q1711" s="257">
        <v>9673</v>
      </c>
      <c r="R1711" s="57" t="s">
        <v>93</v>
      </c>
      <c r="S1711" s="87"/>
      <c r="T1711" s="87"/>
      <c r="U1711" s="87"/>
    </row>
    <row r="1712" spans="1:21" s="118" customFormat="1" ht="30" customHeight="1" x14ac:dyDescent="0.25">
      <c r="A1712" s="171">
        <v>1215</v>
      </c>
      <c r="B1712" s="84" t="s">
        <v>930</v>
      </c>
      <c r="C1712" s="247">
        <v>1954</v>
      </c>
      <c r="D1712" s="247" t="s">
        <v>201</v>
      </c>
      <c r="E1712" s="247" t="s">
        <v>20</v>
      </c>
      <c r="F1712" s="248">
        <v>2</v>
      </c>
      <c r="G1712" s="248">
        <v>1</v>
      </c>
      <c r="H1712" s="257">
        <v>361.9</v>
      </c>
      <c r="I1712" s="259">
        <f>M1712</f>
        <v>0</v>
      </c>
      <c r="J1712" s="39">
        <v>361.9</v>
      </c>
      <c r="K1712" s="257">
        <f t="shared" si="497"/>
        <v>1786969.83</v>
      </c>
      <c r="L1712" s="249">
        <v>0</v>
      </c>
      <c r="M1712" s="249">
        <v>0</v>
      </c>
      <c r="N1712" s="249">
        <v>0</v>
      </c>
      <c r="O1712" s="249">
        <f>'[1]Прод. прилож (2)'!$D$416</f>
        <v>1786969.83</v>
      </c>
      <c r="P1712" s="249">
        <f t="shared" si="498"/>
        <v>4937.7447637468922</v>
      </c>
      <c r="Q1712" s="41">
        <v>9673</v>
      </c>
      <c r="R1712" s="57" t="s">
        <v>91</v>
      </c>
      <c r="S1712" s="147"/>
      <c r="T1712" s="16"/>
      <c r="U1712" s="15"/>
    </row>
    <row r="1713" spans="1:21" s="118" customFormat="1" ht="30" customHeight="1" x14ac:dyDescent="0.25">
      <c r="A1713" s="337">
        <v>1216</v>
      </c>
      <c r="B1713" s="84" t="s">
        <v>931</v>
      </c>
      <c r="C1713" s="247">
        <v>1953</v>
      </c>
      <c r="D1713" s="247" t="s">
        <v>201</v>
      </c>
      <c r="E1713" s="247" t="s">
        <v>20</v>
      </c>
      <c r="F1713" s="248">
        <v>2</v>
      </c>
      <c r="G1713" s="248">
        <v>2</v>
      </c>
      <c r="H1713" s="257">
        <v>832</v>
      </c>
      <c r="I1713" s="259">
        <f>M1713</f>
        <v>0</v>
      </c>
      <c r="J1713" s="39">
        <v>832</v>
      </c>
      <c r="K1713" s="257">
        <f t="shared" si="497"/>
        <v>699106.77</v>
      </c>
      <c r="L1713" s="249">
        <v>0</v>
      </c>
      <c r="M1713" s="249">
        <v>0</v>
      </c>
      <c r="N1713" s="249">
        <v>0</v>
      </c>
      <c r="O1713" s="249">
        <f>'[1]Прод. прилож (2)'!$D$417</f>
        <v>699106.77</v>
      </c>
      <c r="P1713" s="249">
        <f t="shared" si="498"/>
        <v>840.27256009615382</v>
      </c>
      <c r="Q1713" s="41">
        <v>9673</v>
      </c>
      <c r="R1713" s="57" t="s">
        <v>91</v>
      </c>
      <c r="S1713" s="147"/>
      <c r="T1713" s="15"/>
      <c r="U1713" s="15"/>
    </row>
    <row r="1714" spans="1:21" s="118" customFormat="1" ht="30" customHeight="1" x14ac:dyDescent="0.25">
      <c r="A1714" s="337">
        <v>1217</v>
      </c>
      <c r="B1714" s="84" t="s">
        <v>933</v>
      </c>
      <c r="C1714" s="247">
        <v>1964</v>
      </c>
      <c r="D1714" s="247" t="s">
        <v>201</v>
      </c>
      <c r="E1714" s="247" t="s">
        <v>20</v>
      </c>
      <c r="F1714" s="248">
        <v>4</v>
      </c>
      <c r="G1714" s="248">
        <v>3</v>
      </c>
      <c r="H1714" s="257">
        <v>1960.1</v>
      </c>
      <c r="I1714" s="257">
        <v>498.9</v>
      </c>
      <c r="J1714" s="39">
        <v>1461.2</v>
      </c>
      <c r="K1714" s="257">
        <f t="shared" si="497"/>
        <v>50000</v>
      </c>
      <c r="L1714" s="249">
        <v>0</v>
      </c>
      <c r="M1714" s="249">
        <v>0</v>
      </c>
      <c r="N1714" s="249">
        <v>0</v>
      </c>
      <c r="O1714" s="249">
        <f>'[1]Прод. прилож (2)'!$D$1765</f>
        <v>50000</v>
      </c>
      <c r="P1714" s="249">
        <f t="shared" si="498"/>
        <v>25.508902607009848</v>
      </c>
      <c r="Q1714" s="41">
        <v>9673</v>
      </c>
      <c r="R1714" s="57" t="s">
        <v>93</v>
      </c>
      <c r="S1714" s="46"/>
      <c r="T1714" s="15"/>
      <c r="U1714" s="15"/>
    </row>
    <row r="1715" spans="1:21" s="118" customFormat="1" ht="30" customHeight="1" x14ac:dyDescent="0.25">
      <c r="A1715" s="337">
        <v>1218</v>
      </c>
      <c r="B1715" s="84" t="s">
        <v>934</v>
      </c>
      <c r="C1715" s="247">
        <v>1960</v>
      </c>
      <c r="D1715" s="247" t="s">
        <v>201</v>
      </c>
      <c r="E1715" s="247" t="s">
        <v>20</v>
      </c>
      <c r="F1715" s="248">
        <v>2</v>
      </c>
      <c r="G1715" s="248">
        <v>2</v>
      </c>
      <c r="H1715" s="257">
        <v>786.4</v>
      </c>
      <c r="I1715" s="259">
        <f>M1715</f>
        <v>0</v>
      </c>
      <c r="J1715" s="39">
        <v>786.4</v>
      </c>
      <c r="K1715" s="257">
        <f t="shared" si="497"/>
        <v>632265.6</v>
      </c>
      <c r="L1715" s="249">
        <v>0</v>
      </c>
      <c r="M1715" s="249">
        <v>0</v>
      </c>
      <c r="N1715" s="249">
        <v>0</v>
      </c>
      <c r="O1715" s="249">
        <f>'[1]Прод. прилож (2)'!$D$1763</f>
        <v>632265.6</v>
      </c>
      <c r="P1715" s="249">
        <f t="shared" si="498"/>
        <v>804</v>
      </c>
      <c r="Q1715" s="41">
        <v>9673</v>
      </c>
      <c r="R1715" s="57" t="s">
        <v>93</v>
      </c>
      <c r="S1715" s="46"/>
      <c r="T1715" s="15"/>
      <c r="U1715" s="15"/>
    </row>
    <row r="1716" spans="1:21" s="118" customFormat="1" ht="30" customHeight="1" x14ac:dyDescent="0.25">
      <c r="A1716" s="383">
        <v>1219</v>
      </c>
      <c r="B1716" s="370" t="s">
        <v>935</v>
      </c>
      <c r="C1716" s="378">
        <v>1963</v>
      </c>
      <c r="D1716" s="378" t="s">
        <v>201</v>
      </c>
      <c r="E1716" s="378" t="s">
        <v>20</v>
      </c>
      <c r="F1716" s="394">
        <v>2</v>
      </c>
      <c r="G1716" s="394">
        <v>2</v>
      </c>
      <c r="H1716" s="425">
        <v>408.8</v>
      </c>
      <c r="I1716" s="400">
        <f>M1716</f>
        <v>0</v>
      </c>
      <c r="J1716" s="415">
        <v>408.8</v>
      </c>
      <c r="K1716" s="257">
        <f t="shared" si="497"/>
        <v>41467.51</v>
      </c>
      <c r="L1716" s="249">
        <v>0</v>
      </c>
      <c r="M1716" s="249">
        <v>0</v>
      </c>
      <c r="N1716" s="249">
        <v>0</v>
      </c>
      <c r="O1716" s="249">
        <f>'[1]Прод. прилож (2)'!$D$1061</f>
        <v>41467.51</v>
      </c>
      <c r="P1716" s="249">
        <f t="shared" si="498"/>
        <v>101.43715753424658</v>
      </c>
      <c r="Q1716" s="41">
        <v>9673</v>
      </c>
      <c r="R1716" s="57" t="s">
        <v>92</v>
      </c>
      <c r="S1716" s="46"/>
      <c r="T1716" s="15"/>
      <c r="U1716" s="15"/>
    </row>
    <row r="1717" spans="1:21" s="118" customFormat="1" ht="30" customHeight="1" x14ac:dyDescent="0.25">
      <c r="A1717" s="384"/>
      <c r="B1717" s="371"/>
      <c r="C1717" s="379"/>
      <c r="D1717" s="379"/>
      <c r="E1717" s="379"/>
      <c r="F1717" s="395"/>
      <c r="G1717" s="395"/>
      <c r="H1717" s="426"/>
      <c r="I1717" s="401"/>
      <c r="J1717" s="416"/>
      <c r="K1717" s="257">
        <f t="shared" si="497"/>
        <v>7358147.5999999996</v>
      </c>
      <c r="L1717" s="249">
        <v>0</v>
      </c>
      <c r="M1717" s="249">
        <v>0</v>
      </c>
      <c r="N1717" s="249">
        <v>0</v>
      </c>
      <c r="O1717" s="249">
        <f>'[1]Прод. прилож (2)'!$D$1764</f>
        <v>7358147.5999999996</v>
      </c>
      <c r="P1717" s="249">
        <f>K1717/H1716</f>
        <v>17999.382583170252</v>
      </c>
      <c r="Q1717" s="41">
        <v>9673</v>
      </c>
      <c r="R1717" s="57" t="s">
        <v>93</v>
      </c>
      <c r="S1717" s="46"/>
      <c r="T1717" s="15"/>
      <c r="U1717" s="15"/>
    </row>
    <row r="1718" spans="1:21" s="88" customFormat="1" ht="30" customHeight="1" x14ac:dyDescent="0.25">
      <c r="A1718" s="171">
        <v>1220</v>
      </c>
      <c r="B1718" s="199" t="s">
        <v>1227</v>
      </c>
      <c r="C1718" s="179">
        <v>1960</v>
      </c>
      <c r="D1718" s="192" t="s">
        <v>201</v>
      </c>
      <c r="E1718" s="192" t="s">
        <v>20</v>
      </c>
      <c r="F1718" s="204">
        <v>2</v>
      </c>
      <c r="G1718" s="204">
        <v>2</v>
      </c>
      <c r="H1718" s="206">
        <v>788</v>
      </c>
      <c r="I1718" s="209">
        <v>49.8</v>
      </c>
      <c r="J1718" s="39">
        <v>579.70000000000005</v>
      </c>
      <c r="K1718" s="257">
        <f>SUM(L1718:O1718)</f>
        <v>1008451.4</v>
      </c>
      <c r="L1718" s="233">
        <v>0</v>
      </c>
      <c r="M1718" s="233">
        <v>0</v>
      </c>
      <c r="N1718" s="233">
        <v>0</v>
      </c>
      <c r="O1718" s="51">
        <f>'[1]Прод. прилож (2)'!$D$418</f>
        <v>1008451.4</v>
      </c>
      <c r="P1718" s="41">
        <f>K1718/H1718</f>
        <v>1279.7606598984771</v>
      </c>
      <c r="Q1718" s="257">
        <v>9673</v>
      </c>
      <c r="R1718" s="57" t="s">
        <v>91</v>
      </c>
      <c r="S1718" s="138"/>
      <c r="T1718" s="87"/>
      <c r="U1718" s="87"/>
    </row>
    <row r="1719" spans="1:21" s="118" customFormat="1" ht="30" customHeight="1" x14ac:dyDescent="0.25">
      <c r="A1719" s="171">
        <v>1221</v>
      </c>
      <c r="B1719" s="84" t="s">
        <v>936</v>
      </c>
      <c r="C1719" s="241">
        <v>1959</v>
      </c>
      <c r="D1719" s="247" t="s">
        <v>201</v>
      </c>
      <c r="E1719" s="247" t="s">
        <v>20</v>
      </c>
      <c r="F1719" s="52">
        <v>2</v>
      </c>
      <c r="G1719" s="52">
        <v>2</v>
      </c>
      <c r="H1719" s="249">
        <v>1032.4000000000001</v>
      </c>
      <c r="I1719" s="259">
        <v>237.8</v>
      </c>
      <c r="J1719" s="39">
        <v>794.6</v>
      </c>
      <c r="K1719" s="257">
        <f t="shared" si="497"/>
        <v>447004.31</v>
      </c>
      <c r="L1719" s="249">
        <v>0</v>
      </c>
      <c r="M1719" s="249">
        <v>0</v>
      </c>
      <c r="N1719" s="249">
        <v>0</v>
      </c>
      <c r="O1719" s="249">
        <f>'[1]Прод. прилож (2)'!$D$419</f>
        <v>447004.31</v>
      </c>
      <c r="P1719" s="249">
        <f t="shared" si="498"/>
        <v>432.97589112746994</v>
      </c>
      <c r="Q1719" s="41">
        <v>9673</v>
      </c>
      <c r="R1719" s="57" t="s">
        <v>91</v>
      </c>
      <c r="S1719" s="147"/>
      <c r="T1719" s="15"/>
      <c r="U1719" s="15"/>
    </row>
    <row r="1720" spans="1:21" s="118" customFormat="1" ht="30" customHeight="1" x14ac:dyDescent="0.25">
      <c r="A1720" s="337">
        <v>1222</v>
      </c>
      <c r="B1720" s="317" t="s">
        <v>937</v>
      </c>
      <c r="C1720" s="319">
        <v>1966</v>
      </c>
      <c r="D1720" s="319" t="s">
        <v>201</v>
      </c>
      <c r="E1720" s="319" t="s">
        <v>20</v>
      </c>
      <c r="F1720" s="320">
        <v>4</v>
      </c>
      <c r="G1720" s="320">
        <v>4</v>
      </c>
      <c r="H1720" s="321">
        <v>2514.5</v>
      </c>
      <c r="I1720" s="324">
        <v>0</v>
      </c>
      <c r="J1720" s="39">
        <v>2514.5</v>
      </c>
      <c r="K1720" s="321">
        <f t="shared" si="497"/>
        <v>50000</v>
      </c>
      <c r="L1720" s="324">
        <v>0</v>
      </c>
      <c r="M1720" s="324">
        <v>0</v>
      </c>
      <c r="N1720" s="324">
        <v>0</v>
      </c>
      <c r="O1720" s="324">
        <f>'[1]Прод. прилож (2)'!$D$1766</f>
        <v>50000</v>
      </c>
      <c r="P1720" s="324">
        <f t="shared" si="498"/>
        <v>19.884668920262477</v>
      </c>
      <c r="Q1720" s="41">
        <v>9673</v>
      </c>
      <c r="R1720" s="57" t="s">
        <v>93</v>
      </c>
      <c r="S1720" s="15"/>
      <c r="T1720" s="15"/>
      <c r="U1720" s="15"/>
    </row>
    <row r="1721" spans="1:21" ht="30" customHeight="1" x14ac:dyDescent="0.25">
      <c r="A1721" s="337">
        <v>1223</v>
      </c>
      <c r="B1721" s="84" t="s">
        <v>1228</v>
      </c>
      <c r="C1721" s="247">
        <v>1985</v>
      </c>
      <c r="D1721" s="247" t="s">
        <v>201</v>
      </c>
      <c r="E1721" s="247" t="s">
        <v>20</v>
      </c>
      <c r="F1721" s="248">
        <v>2</v>
      </c>
      <c r="G1721" s="248">
        <v>4</v>
      </c>
      <c r="H1721" s="257">
        <v>1398.2</v>
      </c>
      <c r="I1721" s="259">
        <v>0</v>
      </c>
      <c r="J1721" s="39">
        <v>838.2</v>
      </c>
      <c r="K1721" s="257">
        <f>SUM(L1721:O1721)</f>
        <v>469957.9</v>
      </c>
      <c r="L1721" s="249">
        <v>0</v>
      </c>
      <c r="M1721" s="249">
        <v>234978.95</v>
      </c>
      <c r="N1721" s="249">
        <v>0</v>
      </c>
      <c r="O1721" s="249">
        <f>'[1]Прод. прилож (2)'!$D$420</f>
        <v>234978.95</v>
      </c>
      <c r="P1721" s="249">
        <f>K1721/H1721</f>
        <v>336.11636389643826</v>
      </c>
      <c r="Q1721" s="41">
        <v>9673</v>
      </c>
      <c r="R1721" s="57" t="s">
        <v>91</v>
      </c>
    </row>
    <row r="1722" spans="1:21" ht="30" customHeight="1" x14ac:dyDescent="0.25">
      <c r="A1722" s="337">
        <v>1224</v>
      </c>
      <c r="B1722" s="245" t="s">
        <v>938</v>
      </c>
      <c r="C1722" s="247">
        <v>1954</v>
      </c>
      <c r="D1722" s="247" t="s">
        <v>201</v>
      </c>
      <c r="E1722" s="247" t="s">
        <v>20</v>
      </c>
      <c r="F1722" s="248">
        <v>2</v>
      </c>
      <c r="G1722" s="248">
        <v>2</v>
      </c>
      <c r="H1722" s="257">
        <v>1120</v>
      </c>
      <c r="I1722" s="259">
        <f>M1722</f>
        <v>0</v>
      </c>
      <c r="J1722" s="39">
        <v>884.1</v>
      </c>
      <c r="K1722" s="257">
        <f t="shared" si="497"/>
        <v>5285764.3</v>
      </c>
      <c r="L1722" s="249">
        <v>0</v>
      </c>
      <c r="M1722" s="249">
        <v>0</v>
      </c>
      <c r="N1722" s="249">
        <v>0</v>
      </c>
      <c r="O1722" s="249">
        <f>'[1]Прод. прилож (2)'!$D$421</f>
        <v>5285764.3</v>
      </c>
      <c r="P1722" s="249">
        <f t="shared" si="498"/>
        <v>4719.4324107142857</v>
      </c>
      <c r="Q1722" s="41">
        <v>9673</v>
      </c>
      <c r="R1722" s="57" t="s">
        <v>91</v>
      </c>
    </row>
    <row r="1723" spans="1:21" s="118" customFormat="1" ht="30" customHeight="1" x14ac:dyDescent="0.25">
      <c r="A1723" s="337">
        <v>1225</v>
      </c>
      <c r="B1723" s="245" t="s">
        <v>939</v>
      </c>
      <c r="C1723" s="247">
        <v>1953</v>
      </c>
      <c r="D1723" s="247" t="s">
        <v>201</v>
      </c>
      <c r="E1723" s="247" t="s">
        <v>20</v>
      </c>
      <c r="F1723" s="248">
        <v>2</v>
      </c>
      <c r="G1723" s="248">
        <v>2</v>
      </c>
      <c r="H1723" s="257">
        <v>1120</v>
      </c>
      <c r="I1723" s="259">
        <f>M1723</f>
        <v>0</v>
      </c>
      <c r="J1723" s="39">
        <v>929.7</v>
      </c>
      <c r="K1723" s="257">
        <f t="shared" si="497"/>
        <v>10958303.159999998</v>
      </c>
      <c r="L1723" s="249">
        <v>0</v>
      </c>
      <c r="M1723" s="249">
        <v>0</v>
      </c>
      <c r="N1723" s="249">
        <v>0</v>
      </c>
      <c r="O1723" s="249">
        <f>'[1]Прод. прилож (2)'!$D$422</f>
        <v>10958303.159999998</v>
      </c>
      <c r="P1723" s="249">
        <f t="shared" si="498"/>
        <v>9784.1992499999978</v>
      </c>
      <c r="Q1723" s="41">
        <v>9673</v>
      </c>
      <c r="R1723" s="57" t="s">
        <v>91</v>
      </c>
      <c r="S1723" s="147"/>
      <c r="T1723" s="15"/>
      <c r="U1723" s="15"/>
    </row>
    <row r="1724" spans="1:21" s="88" customFormat="1" ht="30" customHeight="1" x14ac:dyDescent="0.25">
      <c r="A1724" s="337">
        <v>1226</v>
      </c>
      <c r="B1724" s="245" t="s">
        <v>1085</v>
      </c>
      <c r="C1724" s="241">
        <v>1955</v>
      </c>
      <c r="D1724" s="247" t="s">
        <v>201</v>
      </c>
      <c r="E1724" s="247" t="s">
        <v>20</v>
      </c>
      <c r="F1724" s="52">
        <v>2</v>
      </c>
      <c r="G1724" s="52">
        <v>2</v>
      </c>
      <c r="H1724" s="249">
        <v>673.3</v>
      </c>
      <c r="I1724" s="259">
        <v>247.4</v>
      </c>
      <c r="J1724" s="39">
        <v>425.9</v>
      </c>
      <c r="K1724" s="257">
        <f t="shared" ref="K1724:K1735" si="501">SUM(L1724:O1724)</f>
        <v>1631555.4</v>
      </c>
      <c r="L1724" s="249">
        <v>0</v>
      </c>
      <c r="M1724" s="249">
        <v>0</v>
      </c>
      <c r="N1724" s="249">
        <v>0</v>
      </c>
      <c r="O1724" s="51">
        <f>'[1]Прод. прилож (2)'!$D$423</f>
        <v>1631555.4</v>
      </c>
      <c r="P1724" s="41">
        <f t="shared" si="498"/>
        <v>2423.2220406950842</v>
      </c>
      <c r="Q1724" s="257">
        <v>9673</v>
      </c>
      <c r="R1724" s="57" t="s">
        <v>91</v>
      </c>
      <c r="S1724" s="138"/>
      <c r="T1724" s="87"/>
      <c r="U1724" s="87"/>
    </row>
    <row r="1725" spans="1:21" s="88" customFormat="1" ht="30" customHeight="1" x14ac:dyDescent="0.25">
      <c r="A1725" s="337">
        <v>1227</v>
      </c>
      <c r="B1725" s="245" t="s">
        <v>1049</v>
      </c>
      <c r="C1725" s="241">
        <v>1958</v>
      </c>
      <c r="D1725" s="247" t="s">
        <v>201</v>
      </c>
      <c r="E1725" s="247" t="s">
        <v>20</v>
      </c>
      <c r="F1725" s="52">
        <v>3</v>
      </c>
      <c r="G1725" s="52">
        <v>2</v>
      </c>
      <c r="H1725" s="249">
        <v>1903.8</v>
      </c>
      <c r="I1725" s="259">
        <v>467.5</v>
      </c>
      <c r="J1725" s="39">
        <v>1400.4</v>
      </c>
      <c r="K1725" s="257">
        <f t="shared" si="501"/>
        <v>11249208.600000001</v>
      </c>
      <c r="L1725" s="249">
        <v>0</v>
      </c>
      <c r="M1725" s="249">
        <v>0</v>
      </c>
      <c r="N1725" s="249">
        <v>0</v>
      </c>
      <c r="O1725" s="51">
        <f>'[1]Прод. прилож (2)'!$D$424</f>
        <v>11249208.600000001</v>
      </c>
      <c r="P1725" s="41">
        <f t="shared" si="498"/>
        <v>5908.8184683265063</v>
      </c>
      <c r="Q1725" s="257">
        <v>9673</v>
      </c>
      <c r="R1725" s="57" t="s">
        <v>91</v>
      </c>
      <c r="S1725" s="138"/>
      <c r="T1725" s="87"/>
      <c r="U1725" s="87"/>
    </row>
    <row r="1726" spans="1:21" s="88" customFormat="1" ht="30" customHeight="1" x14ac:dyDescent="0.25">
      <c r="A1726" s="337">
        <v>1228</v>
      </c>
      <c r="B1726" s="245" t="s">
        <v>1463</v>
      </c>
      <c r="C1726" s="241">
        <v>1958</v>
      </c>
      <c r="D1726" s="247" t="s">
        <v>201</v>
      </c>
      <c r="E1726" s="247" t="s">
        <v>20</v>
      </c>
      <c r="F1726" s="52">
        <v>3</v>
      </c>
      <c r="G1726" s="52">
        <v>3</v>
      </c>
      <c r="H1726" s="249">
        <v>971</v>
      </c>
      <c r="I1726" s="259">
        <v>101</v>
      </c>
      <c r="J1726" s="39">
        <v>813</v>
      </c>
      <c r="K1726" s="257">
        <f t="shared" si="501"/>
        <v>50000</v>
      </c>
      <c r="L1726" s="249">
        <v>0</v>
      </c>
      <c r="M1726" s="249">
        <v>0</v>
      </c>
      <c r="N1726" s="249">
        <v>0</v>
      </c>
      <c r="O1726" s="51">
        <f>'[1]Прод. прилож (2)'!$D$1767</f>
        <v>50000</v>
      </c>
      <c r="P1726" s="41">
        <f t="shared" si="498"/>
        <v>51.493305870236867</v>
      </c>
      <c r="Q1726" s="257">
        <v>9673</v>
      </c>
      <c r="R1726" s="57" t="s">
        <v>93</v>
      </c>
      <c r="S1726" s="138"/>
      <c r="T1726" s="87"/>
      <c r="U1726" s="87"/>
    </row>
    <row r="1727" spans="1:21" s="88" customFormat="1" ht="30" customHeight="1" x14ac:dyDescent="0.25">
      <c r="A1727" s="337">
        <v>1229</v>
      </c>
      <c r="B1727" s="245" t="s">
        <v>1077</v>
      </c>
      <c r="C1727" s="241">
        <v>1956</v>
      </c>
      <c r="D1727" s="247">
        <v>2022</v>
      </c>
      <c r="E1727" s="247" t="s">
        <v>20</v>
      </c>
      <c r="F1727" s="52">
        <v>2</v>
      </c>
      <c r="G1727" s="52">
        <v>2</v>
      </c>
      <c r="H1727" s="249">
        <v>952.4</v>
      </c>
      <c r="I1727" s="259">
        <v>151.30000000000001</v>
      </c>
      <c r="J1727" s="39">
        <v>766.9</v>
      </c>
      <c r="K1727" s="257">
        <f t="shared" si="501"/>
        <v>5737080.1900000004</v>
      </c>
      <c r="L1727" s="249">
        <v>0</v>
      </c>
      <c r="M1727" s="249">
        <v>0</v>
      </c>
      <c r="N1727" s="249">
        <v>0</v>
      </c>
      <c r="O1727" s="51">
        <f>'[1]Прод. прилож (2)'!$D$425</f>
        <v>5737080.1900000004</v>
      </c>
      <c r="P1727" s="41">
        <f t="shared" si="498"/>
        <v>6023.8137232255358</v>
      </c>
      <c r="Q1727" s="257">
        <v>9673</v>
      </c>
      <c r="R1727" s="57" t="s">
        <v>91</v>
      </c>
      <c r="S1727" s="138"/>
      <c r="T1727" s="87"/>
      <c r="U1727" s="87"/>
    </row>
    <row r="1728" spans="1:21" s="88" customFormat="1" ht="30" customHeight="1" x14ac:dyDescent="0.25">
      <c r="A1728" s="337">
        <v>1230</v>
      </c>
      <c r="B1728" s="245" t="s">
        <v>1420</v>
      </c>
      <c r="C1728" s="241">
        <v>1969</v>
      </c>
      <c r="D1728" s="247" t="s">
        <v>201</v>
      </c>
      <c r="E1728" s="247" t="s">
        <v>20</v>
      </c>
      <c r="F1728" s="52">
        <v>5</v>
      </c>
      <c r="G1728" s="52">
        <v>4</v>
      </c>
      <c r="H1728" s="249">
        <v>3143.9</v>
      </c>
      <c r="I1728" s="259">
        <v>0</v>
      </c>
      <c r="J1728" s="39">
        <v>3143.9</v>
      </c>
      <c r="K1728" s="257">
        <f>SUM(L1728:O1728)</f>
        <v>50000</v>
      </c>
      <c r="L1728" s="249">
        <v>0</v>
      </c>
      <c r="M1728" s="249">
        <v>0</v>
      </c>
      <c r="N1728" s="249">
        <v>0</v>
      </c>
      <c r="O1728" s="51">
        <f>'[1]Прод. прилож (2)'!$D$1768</f>
        <v>50000</v>
      </c>
      <c r="P1728" s="41">
        <f t="shared" si="498"/>
        <v>15.903813734533541</v>
      </c>
      <c r="Q1728" s="257">
        <v>9673</v>
      </c>
      <c r="R1728" s="57" t="s">
        <v>93</v>
      </c>
      <c r="S1728" s="138"/>
      <c r="T1728" s="87"/>
      <c r="U1728" s="87"/>
    </row>
    <row r="1729" spans="1:21" s="88" customFormat="1" ht="30" customHeight="1" x14ac:dyDescent="0.25">
      <c r="A1729" s="337">
        <v>1231</v>
      </c>
      <c r="B1729" s="245" t="s">
        <v>1459</v>
      </c>
      <c r="C1729" s="241">
        <v>1984</v>
      </c>
      <c r="D1729" s="247" t="s">
        <v>201</v>
      </c>
      <c r="E1729" s="247" t="s">
        <v>20</v>
      </c>
      <c r="F1729" s="52">
        <v>5</v>
      </c>
      <c r="G1729" s="52">
        <v>6</v>
      </c>
      <c r="H1729" s="249">
        <v>6020.4</v>
      </c>
      <c r="I1729" s="259">
        <v>0</v>
      </c>
      <c r="J1729" s="39">
        <v>3795.6</v>
      </c>
      <c r="K1729" s="257">
        <f>SUM(L1729:O1729)</f>
        <v>6573944</v>
      </c>
      <c r="L1729" s="249">
        <v>0</v>
      </c>
      <c r="M1729" s="249">
        <v>0</v>
      </c>
      <c r="N1729" s="249">
        <v>0</v>
      </c>
      <c r="O1729" s="51">
        <f>'[1]Прод. прилож (2)'!$D$1769</f>
        <v>6573944</v>
      </c>
      <c r="P1729" s="41">
        <f t="shared" si="498"/>
        <v>1091.944721280978</v>
      </c>
      <c r="Q1729" s="257">
        <v>9673</v>
      </c>
      <c r="R1729" s="57" t="s">
        <v>93</v>
      </c>
      <c r="S1729" s="138"/>
      <c r="T1729" s="87"/>
      <c r="U1729" s="87"/>
    </row>
    <row r="1730" spans="1:21" s="88" customFormat="1" ht="30" customHeight="1" x14ac:dyDescent="0.25">
      <c r="A1730" s="337">
        <v>1232</v>
      </c>
      <c r="B1730" s="245" t="s">
        <v>1229</v>
      </c>
      <c r="C1730" s="247">
        <v>1960</v>
      </c>
      <c r="D1730" s="247" t="s">
        <v>201</v>
      </c>
      <c r="E1730" s="247" t="s">
        <v>20</v>
      </c>
      <c r="F1730" s="26">
        <v>3</v>
      </c>
      <c r="G1730" s="26">
        <v>2</v>
      </c>
      <c r="H1730" s="39">
        <v>2195.4</v>
      </c>
      <c r="I1730" s="124">
        <v>570</v>
      </c>
      <c r="J1730" s="39">
        <v>1625.4</v>
      </c>
      <c r="K1730" s="257">
        <f t="shared" ref="K1730" si="502">SUM(L1730:O1730)</f>
        <v>619348.19999999995</v>
      </c>
      <c r="L1730" s="39">
        <v>0</v>
      </c>
      <c r="M1730" s="39">
        <v>0</v>
      </c>
      <c r="N1730" s="39">
        <v>0</v>
      </c>
      <c r="O1730" s="18">
        <f>'[1]Прод. прилож (2)'!$D$426</f>
        <v>619348.19999999995</v>
      </c>
      <c r="P1730" s="41">
        <f t="shared" si="498"/>
        <v>282.11177917463783</v>
      </c>
      <c r="Q1730" s="257">
        <v>9673</v>
      </c>
      <c r="R1730" s="57" t="s">
        <v>91</v>
      </c>
      <c r="S1730" s="138"/>
      <c r="T1730" s="87"/>
      <c r="U1730" s="87"/>
    </row>
    <row r="1731" spans="1:21" s="118" customFormat="1" ht="30" customHeight="1" x14ac:dyDescent="0.25">
      <c r="A1731" s="383">
        <v>1233</v>
      </c>
      <c r="B1731" s="370" t="s">
        <v>1023</v>
      </c>
      <c r="C1731" s="378">
        <v>1980</v>
      </c>
      <c r="D1731" s="378" t="s">
        <v>201</v>
      </c>
      <c r="E1731" s="378" t="s">
        <v>20</v>
      </c>
      <c r="F1731" s="394">
        <v>2</v>
      </c>
      <c r="G1731" s="394">
        <v>3</v>
      </c>
      <c r="H1731" s="425">
        <v>860.6</v>
      </c>
      <c r="I1731" s="400">
        <v>0</v>
      </c>
      <c r="J1731" s="415">
        <v>493.1</v>
      </c>
      <c r="K1731" s="257">
        <f t="shared" si="501"/>
        <v>19628.22</v>
      </c>
      <c r="L1731" s="249">
        <v>0</v>
      </c>
      <c r="M1731" s="249">
        <v>0</v>
      </c>
      <c r="N1731" s="249">
        <v>0</v>
      </c>
      <c r="O1731" s="249">
        <f>'[1]Прод. прилож (2)'!$D$1062</f>
        <v>19628.22</v>
      </c>
      <c r="P1731" s="249">
        <f>K1731/H1731</f>
        <v>22.807599349291191</v>
      </c>
      <c r="Q1731" s="41">
        <v>9673</v>
      </c>
      <c r="R1731" s="57" t="s">
        <v>92</v>
      </c>
      <c r="S1731" s="46"/>
      <c r="T1731" s="15"/>
      <c r="U1731" s="15"/>
    </row>
    <row r="1732" spans="1:21" s="118" customFormat="1" ht="30" customHeight="1" x14ac:dyDescent="0.25">
      <c r="A1732" s="384"/>
      <c r="B1732" s="371"/>
      <c r="C1732" s="379"/>
      <c r="D1732" s="379"/>
      <c r="E1732" s="379"/>
      <c r="F1732" s="395"/>
      <c r="G1732" s="395"/>
      <c r="H1732" s="426"/>
      <c r="I1732" s="401"/>
      <c r="J1732" s="416"/>
      <c r="K1732" s="257">
        <f t="shared" si="501"/>
        <v>6356550</v>
      </c>
      <c r="L1732" s="249">
        <v>0</v>
      </c>
      <c r="M1732" s="249">
        <v>0</v>
      </c>
      <c r="N1732" s="249">
        <v>0</v>
      </c>
      <c r="O1732" s="249">
        <f>'[1]Прод. прилож (2)'!$D$1770</f>
        <v>6356550</v>
      </c>
      <c r="P1732" s="249">
        <f>K1732/H1731</f>
        <v>7386.1840576342083</v>
      </c>
      <c r="Q1732" s="41">
        <v>9673</v>
      </c>
      <c r="R1732" s="57" t="s">
        <v>93</v>
      </c>
      <c r="S1732" s="46"/>
      <c r="T1732" s="15"/>
      <c r="U1732" s="15"/>
    </row>
    <row r="1733" spans="1:21" s="118" customFormat="1" ht="30" customHeight="1" x14ac:dyDescent="0.25">
      <c r="A1733" s="171">
        <v>1234</v>
      </c>
      <c r="B1733" s="84" t="s">
        <v>1024</v>
      </c>
      <c r="C1733" s="247">
        <v>1987</v>
      </c>
      <c r="D1733" s="247" t="s">
        <v>201</v>
      </c>
      <c r="E1733" s="247" t="s">
        <v>20</v>
      </c>
      <c r="F1733" s="248">
        <v>2</v>
      </c>
      <c r="G1733" s="248">
        <v>3</v>
      </c>
      <c r="H1733" s="257">
        <v>844.7</v>
      </c>
      <c r="I1733" s="249">
        <v>0</v>
      </c>
      <c r="J1733" s="39">
        <v>499.4</v>
      </c>
      <c r="K1733" s="257">
        <f t="shared" si="501"/>
        <v>50000</v>
      </c>
      <c r="L1733" s="249">
        <v>0</v>
      </c>
      <c r="M1733" s="249">
        <v>0</v>
      </c>
      <c r="N1733" s="249">
        <v>0</v>
      </c>
      <c r="O1733" s="249">
        <f>'[1]Прод. прилож (2)'!$D$1771</f>
        <v>50000</v>
      </c>
      <c r="P1733" s="249">
        <f>K1733/H1733</f>
        <v>59.192612761927307</v>
      </c>
      <c r="Q1733" s="41">
        <v>9673</v>
      </c>
      <c r="R1733" s="57" t="s">
        <v>93</v>
      </c>
      <c r="S1733" s="46"/>
      <c r="T1733" s="15"/>
      <c r="U1733" s="15"/>
    </row>
    <row r="1734" spans="1:21" s="118" customFormat="1" ht="30" customHeight="1" x14ac:dyDescent="0.25">
      <c r="A1734" s="171">
        <v>1235</v>
      </c>
      <c r="B1734" s="84" t="s">
        <v>1025</v>
      </c>
      <c r="C1734" s="247">
        <v>1986</v>
      </c>
      <c r="D1734" s="247" t="s">
        <v>201</v>
      </c>
      <c r="E1734" s="247" t="s">
        <v>20</v>
      </c>
      <c r="F1734" s="248">
        <v>2</v>
      </c>
      <c r="G1734" s="248">
        <v>3</v>
      </c>
      <c r="H1734" s="257">
        <v>861.3</v>
      </c>
      <c r="I1734" s="249">
        <v>0</v>
      </c>
      <c r="J1734" s="39">
        <v>504.8</v>
      </c>
      <c r="K1734" s="257">
        <f t="shared" si="501"/>
        <v>50000</v>
      </c>
      <c r="L1734" s="249">
        <v>0</v>
      </c>
      <c r="M1734" s="249">
        <v>0</v>
      </c>
      <c r="N1734" s="249">
        <v>0</v>
      </c>
      <c r="O1734" s="249">
        <f>'[1]Прод. прилож (2)'!$D$1772</f>
        <v>50000</v>
      </c>
      <c r="P1734" s="249">
        <f>K1734/H1734</f>
        <v>58.051782189713229</v>
      </c>
      <c r="Q1734" s="41">
        <v>9673</v>
      </c>
      <c r="R1734" s="57" t="s">
        <v>93</v>
      </c>
      <c r="S1734" s="46"/>
      <c r="T1734" s="15"/>
      <c r="U1734" s="15"/>
    </row>
    <row r="1735" spans="1:21" s="118" customFormat="1" ht="30" customHeight="1" x14ac:dyDescent="0.25">
      <c r="A1735" s="337">
        <v>1236</v>
      </c>
      <c r="B1735" s="84" t="s">
        <v>1078</v>
      </c>
      <c r="C1735" s="247">
        <v>1987</v>
      </c>
      <c r="D1735" s="247" t="s">
        <v>201</v>
      </c>
      <c r="E1735" s="247" t="s">
        <v>20</v>
      </c>
      <c r="F1735" s="248">
        <v>9</v>
      </c>
      <c r="G1735" s="248">
        <v>2</v>
      </c>
      <c r="H1735" s="257">
        <v>7059.3</v>
      </c>
      <c r="I1735" s="259">
        <v>767.8</v>
      </c>
      <c r="J1735" s="39">
        <v>4167.21</v>
      </c>
      <c r="K1735" s="257">
        <f t="shared" si="501"/>
        <v>4332431.13</v>
      </c>
      <c r="L1735" s="249">
        <v>0</v>
      </c>
      <c r="M1735" s="249">
        <v>0</v>
      </c>
      <c r="N1735" s="249">
        <v>0</v>
      </c>
      <c r="O1735" s="51">
        <f>'[1]Прод. прилож (2)'!$D$427</f>
        <v>4332431.13</v>
      </c>
      <c r="P1735" s="41">
        <f>K1735/H1735</f>
        <v>613.71965067357951</v>
      </c>
      <c r="Q1735" s="257">
        <v>9673</v>
      </c>
      <c r="R1735" s="57" t="s">
        <v>91</v>
      </c>
      <c r="S1735" s="147"/>
      <c r="T1735" s="15"/>
      <c r="U1735" s="15"/>
    </row>
    <row r="1736" spans="1:21" s="118" customFormat="1" ht="30" customHeight="1" x14ac:dyDescent="0.25">
      <c r="A1736" s="337">
        <v>1237</v>
      </c>
      <c r="B1736" s="84" t="s">
        <v>1460</v>
      </c>
      <c r="C1736" s="247">
        <v>1985</v>
      </c>
      <c r="D1736" s="247" t="s">
        <v>201</v>
      </c>
      <c r="E1736" s="247" t="s">
        <v>20</v>
      </c>
      <c r="F1736" s="248">
        <v>9</v>
      </c>
      <c r="G1736" s="248">
        <v>2</v>
      </c>
      <c r="H1736" s="257">
        <v>7171.7</v>
      </c>
      <c r="I1736" s="259">
        <v>24</v>
      </c>
      <c r="J1736" s="39">
        <v>4967.6000000000004</v>
      </c>
      <c r="K1736" s="257">
        <f>SUM(L1736:O1736)</f>
        <v>5464800</v>
      </c>
      <c r="L1736" s="249">
        <v>0</v>
      </c>
      <c r="M1736" s="249">
        <v>0</v>
      </c>
      <c r="N1736" s="249">
        <v>0</v>
      </c>
      <c r="O1736" s="51">
        <f>'[1]Прод. прилож (2)'!$D$1773</f>
        <v>5464800</v>
      </c>
      <c r="P1736" s="41">
        <f>K1736/H1736</f>
        <v>761.99506393184322</v>
      </c>
      <c r="Q1736" s="257">
        <v>9673</v>
      </c>
      <c r="R1736" s="57" t="s">
        <v>93</v>
      </c>
      <c r="S1736" s="147"/>
      <c r="T1736" s="15"/>
      <c r="U1736" s="15"/>
    </row>
    <row r="1737" spans="1:21" s="118" customFormat="1" ht="30" customHeight="1" x14ac:dyDescent="0.25">
      <c r="A1737" s="337">
        <v>1238</v>
      </c>
      <c r="B1737" s="84" t="s">
        <v>940</v>
      </c>
      <c r="C1737" s="247">
        <v>1981</v>
      </c>
      <c r="D1737" s="247" t="s">
        <v>201</v>
      </c>
      <c r="E1737" s="247" t="s">
        <v>20</v>
      </c>
      <c r="F1737" s="248">
        <v>5</v>
      </c>
      <c r="G1737" s="248">
        <v>2</v>
      </c>
      <c r="H1737" s="257">
        <v>3570.6</v>
      </c>
      <c r="I1737" s="249">
        <f>M1737</f>
        <v>0</v>
      </c>
      <c r="J1737" s="39">
        <v>3570.6</v>
      </c>
      <c r="K1737" s="257">
        <f t="shared" si="497"/>
        <v>50000</v>
      </c>
      <c r="L1737" s="249">
        <v>0</v>
      </c>
      <c r="M1737" s="249">
        <v>0</v>
      </c>
      <c r="N1737" s="249">
        <v>0</v>
      </c>
      <c r="O1737" s="249">
        <f>'[1]Прод. прилож (2)'!$D$1774</f>
        <v>50000</v>
      </c>
      <c r="P1737" s="249">
        <f t="shared" si="498"/>
        <v>14.003248753710862</v>
      </c>
      <c r="Q1737" s="41">
        <v>9673</v>
      </c>
      <c r="R1737" s="57" t="s">
        <v>93</v>
      </c>
      <c r="S1737" s="46"/>
      <c r="T1737" s="15"/>
      <c r="U1737" s="15"/>
    </row>
    <row r="1738" spans="1:21" s="118" customFormat="1" ht="30" customHeight="1" x14ac:dyDescent="0.25">
      <c r="A1738" s="337">
        <v>1239</v>
      </c>
      <c r="B1738" s="84" t="s">
        <v>941</v>
      </c>
      <c r="C1738" s="247">
        <v>1976</v>
      </c>
      <c r="D1738" s="247" t="s">
        <v>201</v>
      </c>
      <c r="E1738" s="247" t="s">
        <v>20</v>
      </c>
      <c r="F1738" s="248">
        <v>5</v>
      </c>
      <c r="G1738" s="248">
        <v>2</v>
      </c>
      <c r="H1738" s="257">
        <v>3290.7</v>
      </c>
      <c r="I1738" s="249">
        <f>M1738</f>
        <v>0</v>
      </c>
      <c r="J1738" s="39">
        <v>3290.7</v>
      </c>
      <c r="K1738" s="257">
        <f t="shared" si="497"/>
        <v>50000</v>
      </c>
      <c r="L1738" s="249">
        <v>0</v>
      </c>
      <c r="M1738" s="249">
        <v>0</v>
      </c>
      <c r="N1738" s="249">
        <v>0</v>
      </c>
      <c r="O1738" s="249">
        <f>'[1]Прод. прилож (2)'!$D$1775</f>
        <v>50000</v>
      </c>
      <c r="P1738" s="249">
        <f t="shared" si="498"/>
        <v>15.194335551706324</v>
      </c>
      <c r="Q1738" s="41">
        <v>9673</v>
      </c>
      <c r="R1738" s="57" t="s">
        <v>93</v>
      </c>
      <c r="S1738" s="46"/>
      <c r="T1738" s="15"/>
      <c r="U1738" s="15"/>
    </row>
    <row r="1739" spans="1:21" ht="30" customHeight="1" x14ac:dyDescent="0.25">
      <c r="A1739" s="337">
        <v>1240</v>
      </c>
      <c r="B1739" s="84" t="s">
        <v>1421</v>
      </c>
      <c r="C1739" s="247">
        <v>1955</v>
      </c>
      <c r="D1739" s="247" t="s">
        <v>201</v>
      </c>
      <c r="E1739" s="247" t="s">
        <v>20</v>
      </c>
      <c r="F1739" s="248">
        <v>2</v>
      </c>
      <c r="G1739" s="248">
        <v>2</v>
      </c>
      <c r="H1739" s="257">
        <v>381</v>
      </c>
      <c r="I1739" s="249">
        <v>0</v>
      </c>
      <c r="J1739" s="257">
        <v>381</v>
      </c>
      <c r="K1739" s="257">
        <f>SUM(L1739:O1739)</f>
        <v>50000</v>
      </c>
      <c r="L1739" s="249">
        <v>0</v>
      </c>
      <c r="M1739" s="249">
        <v>0</v>
      </c>
      <c r="N1739" s="249">
        <v>0</v>
      </c>
      <c r="O1739" s="249">
        <f>'[1]Прод. прилож (2)'!$D$1776</f>
        <v>50000</v>
      </c>
      <c r="P1739" s="249">
        <f t="shared" si="498"/>
        <v>131.23359580052494</v>
      </c>
      <c r="Q1739" s="41">
        <v>9673</v>
      </c>
      <c r="R1739" s="57" t="s">
        <v>93</v>
      </c>
      <c r="S1739" s="14"/>
    </row>
    <row r="1740" spans="1:21" ht="30" customHeight="1" x14ac:dyDescent="0.25">
      <c r="A1740" s="337">
        <v>1241</v>
      </c>
      <c r="B1740" s="84" t="s">
        <v>1422</v>
      </c>
      <c r="C1740" s="247">
        <v>1955</v>
      </c>
      <c r="D1740" s="247" t="s">
        <v>201</v>
      </c>
      <c r="E1740" s="247" t="s">
        <v>20</v>
      </c>
      <c r="F1740" s="248">
        <v>2</v>
      </c>
      <c r="G1740" s="248">
        <v>2</v>
      </c>
      <c r="H1740" s="257">
        <v>381</v>
      </c>
      <c r="I1740" s="249">
        <v>0</v>
      </c>
      <c r="J1740" s="257">
        <v>381</v>
      </c>
      <c r="K1740" s="257">
        <f>SUM(L1740:O1740)</f>
        <v>50000</v>
      </c>
      <c r="L1740" s="249">
        <v>0</v>
      </c>
      <c r="M1740" s="249">
        <v>0</v>
      </c>
      <c r="N1740" s="249">
        <v>0</v>
      </c>
      <c r="O1740" s="249">
        <f>'[1]Прод. прилож (2)'!$D$1777</f>
        <v>50000</v>
      </c>
      <c r="P1740" s="249">
        <f t="shared" ref="P1740" si="503">K1740/H1740</f>
        <v>131.23359580052494</v>
      </c>
      <c r="Q1740" s="41">
        <v>9673</v>
      </c>
      <c r="R1740" s="57" t="s">
        <v>93</v>
      </c>
      <c r="S1740" s="14"/>
    </row>
    <row r="1741" spans="1:21" ht="30" customHeight="1" x14ac:dyDescent="0.25">
      <c r="A1741" s="337">
        <v>1242</v>
      </c>
      <c r="B1741" s="84" t="s">
        <v>942</v>
      </c>
      <c r="C1741" s="241">
        <v>1958</v>
      </c>
      <c r="D1741" s="247" t="s">
        <v>201</v>
      </c>
      <c r="E1741" s="247" t="s">
        <v>20</v>
      </c>
      <c r="F1741" s="248">
        <v>2</v>
      </c>
      <c r="G1741" s="248">
        <v>2</v>
      </c>
      <c r="H1741" s="249">
        <v>929.3</v>
      </c>
      <c r="I1741" s="259">
        <v>93.9</v>
      </c>
      <c r="J1741" s="39">
        <v>835.4</v>
      </c>
      <c r="K1741" s="257">
        <f t="shared" si="497"/>
        <v>578364.67999999993</v>
      </c>
      <c r="L1741" s="249">
        <v>0</v>
      </c>
      <c r="M1741" s="249">
        <v>0</v>
      </c>
      <c r="N1741" s="249">
        <v>0</v>
      </c>
      <c r="O1741" s="249">
        <f>'[1]Прод. прилож (2)'!$D$428</f>
        <v>578364.67999999993</v>
      </c>
      <c r="P1741" s="249">
        <f t="shared" si="498"/>
        <v>622.36595286774991</v>
      </c>
      <c r="Q1741" s="41">
        <v>9673</v>
      </c>
      <c r="R1741" s="57" t="s">
        <v>91</v>
      </c>
    </row>
    <row r="1742" spans="1:21" ht="30" customHeight="1" x14ac:dyDescent="0.25">
      <c r="A1742" s="337">
        <v>1243</v>
      </c>
      <c r="B1742" s="84" t="s">
        <v>1424</v>
      </c>
      <c r="C1742" s="241">
        <v>1969</v>
      </c>
      <c r="D1742" s="247" t="s">
        <v>201</v>
      </c>
      <c r="E1742" s="247" t="s">
        <v>20</v>
      </c>
      <c r="F1742" s="248">
        <v>5</v>
      </c>
      <c r="G1742" s="248">
        <v>4</v>
      </c>
      <c r="H1742" s="249">
        <v>3278.1</v>
      </c>
      <c r="I1742" s="259">
        <v>0</v>
      </c>
      <c r="J1742" s="39">
        <v>3278.1</v>
      </c>
      <c r="K1742" s="257">
        <f>SUM(L1742:O1742)</f>
        <v>27877772.5</v>
      </c>
      <c r="L1742" s="249">
        <v>0</v>
      </c>
      <c r="M1742" s="249">
        <v>0</v>
      </c>
      <c r="N1742" s="249">
        <v>0</v>
      </c>
      <c r="O1742" s="249">
        <f>'[1]Прод. прилож (2)'!$D$1784</f>
        <v>27877772.5</v>
      </c>
      <c r="P1742" s="249">
        <f t="shared" si="498"/>
        <v>8504.2471248589118</v>
      </c>
      <c r="Q1742" s="41">
        <v>9673</v>
      </c>
      <c r="R1742" s="57" t="s">
        <v>93</v>
      </c>
    </row>
    <row r="1743" spans="1:21" ht="30" customHeight="1" x14ac:dyDescent="0.25">
      <c r="A1743" s="337">
        <v>1244</v>
      </c>
      <c r="B1743" s="84" t="s">
        <v>1425</v>
      </c>
      <c r="C1743" s="241">
        <v>1967</v>
      </c>
      <c r="D1743" s="247" t="s">
        <v>201</v>
      </c>
      <c r="E1743" s="247" t="s">
        <v>20</v>
      </c>
      <c r="F1743" s="248">
        <v>5</v>
      </c>
      <c r="G1743" s="248">
        <v>4</v>
      </c>
      <c r="H1743" s="249">
        <v>3212.8</v>
      </c>
      <c r="I1743" s="259">
        <v>0</v>
      </c>
      <c r="J1743" s="39">
        <v>3212.8</v>
      </c>
      <c r="K1743" s="257">
        <f>SUM(L1743:O1743)</f>
        <v>31152666.600000001</v>
      </c>
      <c r="L1743" s="249">
        <v>0</v>
      </c>
      <c r="M1743" s="249">
        <v>0</v>
      </c>
      <c r="N1743" s="249">
        <v>0</v>
      </c>
      <c r="O1743" s="249">
        <f>'[1]Прод. прилож (2)'!$D$1785</f>
        <v>31152666.600000001</v>
      </c>
      <c r="P1743" s="249">
        <f t="shared" si="498"/>
        <v>9696.4226220119526</v>
      </c>
      <c r="Q1743" s="41">
        <v>9673</v>
      </c>
      <c r="R1743" s="57" t="s">
        <v>93</v>
      </c>
    </row>
    <row r="1744" spans="1:21" ht="30" customHeight="1" x14ac:dyDescent="0.25">
      <c r="A1744" s="337">
        <v>1245</v>
      </c>
      <c r="B1744" s="84" t="s">
        <v>1423</v>
      </c>
      <c r="C1744" s="241">
        <v>1967</v>
      </c>
      <c r="D1744" s="247" t="s">
        <v>201</v>
      </c>
      <c r="E1744" s="247" t="s">
        <v>20</v>
      </c>
      <c r="F1744" s="248">
        <v>4</v>
      </c>
      <c r="G1744" s="248">
        <v>4</v>
      </c>
      <c r="H1744" s="249">
        <v>3312.5</v>
      </c>
      <c r="I1744" s="259">
        <v>0</v>
      </c>
      <c r="J1744" s="249">
        <v>3312.5</v>
      </c>
      <c r="K1744" s="257">
        <f>SUM(L1744:O1744)</f>
        <v>6587500</v>
      </c>
      <c r="L1744" s="249">
        <v>0</v>
      </c>
      <c r="M1744" s="249">
        <v>0</v>
      </c>
      <c r="N1744" s="249">
        <v>0</v>
      </c>
      <c r="O1744" s="249">
        <f>'[1]Прод. прилож (2)'!$D$1778</f>
        <v>6587500</v>
      </c>
      <c r="P1744" s="249">
        <f t="shared" si="498"/>
        <v>1988.6792452830189</v>
      </c>
      <c r="Q1744" s="41">
        <v>9673</v>
      </c>
      <c r="R1744" s="57" t="s">
        <v>93</v>
      </c>
    </row>
    <row r="1745" spans="1:21" s="118" customFormat="1" ht="30" customHeight="1" x14ac:dyDescent="0.25">
      <c r="A1745" s="337">
        <v>1246</v>
      </c>
      <c r="B1745" s="84" t="s">
        <v>943</v>
      </c>
      <c r="C1745" s="241">
        <v>1962</v>
      </c>
      <c r="D1745" s="247" t="s">
        <v>201</v>
      </c>
      <c r="E1745" s="247" t="s">
        <v>20</v>
      </c>
      <c r="F1745" s="248">
        <v>4</v>
      </c>
      <c r="G1745" s="248">
        <v>3</v>
      </c>
      <c r="H1745" s="249">
        <v>1492.3</v>
      </c>
      <c r="I1745" s="259">
        <v>871.7</v>
      </c>
      <c r="J1745" s="39">
        <v>1571.7</v>
      </c>
      <c r="K1745" s="257">
        <f t="shared" si="497"/>
        <v>7246250</v>
      </c>
      <c r="L1745" s="249">
        <v>0</v>
      </c>
      <c r="M1745" s="249">
        <v>0</v>
      </c>
      <c r="N1745" s="249">
        <v>0</v>
      </c>
      <c r="O1745" s="249">
        <f>'[1]Прод. прилож (2)'!$D$1779</f>
        <v>7246250</v>
      </c>
      <c r="P1745" s="249">
        <f t="shared" si="498"/>
        <v>4855.759565770958</v>
      </c>
      <c r="Q1745" s="41">
        <v>9673</v>
      </c>
      <c r="R1745" s="57" t="s">
        <v>93</v>
      </c>
      <c r="S1745" s="46"/>
      <c r="T1745" s="15"/>
      <c r="U1745" s="15"/>
    </row>
    <row r="1746" spans="1:21" s="118" customFormat="1" ht="30" customHeight="1" x14ac:dyDescent="0.25">
      <c r="A1746" s="383">
        <v>1247</v>
      </c>
      <c r="B1746" s="370" t="s">
        <v>944</v>
      </c>
      <c r="C1746" s="378">
        <v>1962</v>
      </c>
      <c r="D1746" s="378" t="s">
        <v>201</v>
      </c>
      <c r="E1746" s="378" t="s">
        <v>20</v>
      </c>
      <c r="F1746" s="394">
        <v>3</v>
      </c>
      <c r="G1746" s="394">
        <v>3</v>
      </c>
      <c r="H1746" s="425">
        <v>1641.4</v>
      </c>
      <c r="I1746" s="423">
        <v>577.70000000000005</v>
      </c>
      <c r="J1746" s="415">
        <v>1063.7</v>
      </c>
      <c r="K1746" s="257">
        <f t="shared" si="497"/>
        <v>60062.51</v>
      </c>
      <c r="L1746" s="249">
        <v>0</v>
      </c>
      <c r="M1746" s="249">
        <v>0</v>
      </c>
      <c r="N1746" s="249">
        <v>0</v>
      </c>
      <c r="O1746" s="249">
        <f>'[1]Прод. прилож (2)'!$D$1063</f>
        <v>60062.51</v>
      </c>
      <c r="P1746" s="249">
        <f t="shared" si="498"/>
        <v>36.592244425490435</v>
      </c>
      <c r="Q1746" s="41">
        <v>9673</v>
      </c>
      <c r="R1746" s="57" t="s">
        <v>92</v>
      </c>
      <c r="S1746" s="46"/>
      <c r="T1746" s="15"/>
      <c r="U1746" s="15"/>
    </row>
    <row r="1747" spans="1:21" s="118" customFormat="1" ht="30" customHeight="1" x14ac:dyDescent="0.25">
      <c r="A1747" s="384"/>
      <c r="B1747" s="371"/>
      <c r="C1747" s="379"/>
      <c r="D1747" s="379"/>
      <c r="E1747" s="379"/>
      <c r="F1747" s="395"/>
      <c r="G1747" s="395"/>
      <c r="H1747" s="426"/>
      <c r="I1747" s="424"/>
      <c r="J1747" s="416"/>
      <c r="K1747" s="257">
        <f t="shared" si="497"/>
        <v>9600700</v>
      </c>
      <c r="L1747" s="249">
        <v>0</v>
      </c>
      <c r="M1747" s="249">
        <v>0</v>
      </c>
      <c r="N1747" s="249">
        <v>0</v>
      </c>
      <c r="O1747" s="249">
        <f>'[1]Прод. прилож (2)'!$D$1780</f>
        <v>9600700</v>
      </c>
      <c r="P1747" s="249">
        <f>K1747/H1746</f>
        <v>5849.0922383331299</v>
      </c>
      <c r="Q1747" s="41">
        <v>9673</v>
      </c>
      <c r="R1747" s="57" t="s">
        <v>93</v>
      </c>
      <c r="S1747" s="46"/>
      <c r="T1747" s="15"/>
      <c r="U1747" s="15"/>
    </row>
    <row r="1748" spans="1:21" s="118" customFormat="1" ht="30" customHeight="1" x14ac:dyDescent="0.25">
      <c r="A1748" s="171">
        <v>1248</v>
      </c>
      <c r="B1748" s="84" t="s">
        <v>945</v>
      </c>
      <c r="C1748" s="247">
        <v>1962</v>
      </c>
      <c r="D1748" s="247" t="s">
        <v>201</v>
      </c>
      <c r="E1748" s="247" t="s">
        <v>20</v>
      </c>
      <c r="F1748" s="248">
        <v>4</v>
      </c>
      <c r="G1748" s="248">
        <v>4</v>
      </c>
      <c r="H1748" s="257">
        <v>2770.7</v>
      </c>
      <c r="I1748" s="258">
        <v>212.2</v>
      </c>
      <c r="J1748" s="39">
        <v>2558.5</v>
      </c>
      <c r="K1748" s="257">
        <f t="shared" si="497"/>
        <v>20282106.770000003</v>
      </c>
      <c r="L1748" s="249">
        <v>0</v>
      </c>
      <c r="M1748" s="249">
        <v>0</v>
      </c>
      <c r="N1748" s="249">
        <v>0</v>
      </c>
      <c r="O1748" s="249">
        <f>'[1]Прод. прилож (2)'!$D$429</f>
        <v>20282106.770000003</v>
      </c>
      <c r="P1748" s="249">
        <f t="shared" si="498"/>
        <v>7320.2103331288135</v>
      </c>
      <c r="Q1748" s="41">
        <v>9673</v>
      </c>
      <c r="R1748" s="57" t="s">
        <v>91</v>
      </c>
      <c r="S1748" s="147"/>
      <c r="T1748" s="15"/>
      <c r="U1748" s="15"/>
    </row>
    <row r="1749" spans="1:21" ht="30" customHeight="1" x14ac:dyDescent="0.25">
      <c r="A1749" s="171">
        <v>1249</v>
      </c>
      <c r="B1749" s="84" t="s">
        <v>926</v>
      </c>
      <c r="C1749" s="241">
        <v>1964</v>
      </c>
      <c r="D1749" s="247" t="s">
        <v>201</v>
      </c>
      <c r="E1749" s="247" t="s">
        <v>20</v>
      </c>
      <c r="F1749" s="248">
        <v>4</v>
      </c>
      <c r="G1749" s="248">
        <v>2</v>
      </c>
      <c r="H1749" s="249">
        <v>1453.8</v>
      </c>
      <c r="I1749" s="249">
        <v>456.1</v>
      </c>
      <c r="J1749" s="39">
        <v>997.7</v>
      </c>
      <c r="K1749" s="257">
        <f t="shared" si="497"/>
        <v>50000</v>
      </c>
      <c r="L1749" s="249">
        <v>0</v>
      </c>
      <c r="M1749" s="249">
        <v>0</v>
      </c>
      <c r="N1749" s="249">
        <v>0</v>
      </c>
      <c r="O1749" s="249">
        <f>'[1]Прод. прилож (2)'!$D$1781</f>
        <v>50000</v>
      </c>
      <c r="P1749" s="249">
        <f t="shared" si="498"/>
        <v>34.392626220938233</v>
      </c>
      <c r="Q1749" s="41">
        <v>9673</v>
      </c>
      <c r="R1749" s="57" t="s">
        <v>93</v>
      </c>
      <c r="S1749" s="14"/>
    </row>
    <row r="1750" spans="1:21" ht="30" customHeight="1" x14ac:dyDescent="0.25">
      <c r="A1750" s="171">
        <v>1250</v>
      </c>
      <c r="B1750" s="84" t="s">
        <v>946</v>
      </c>
      <c r="C1750" s="247">
        <v>1965</v>
      </c>
      <c r="D1750" s="247" t="s">
        <v>201</v>
      </c>
      <c r="E1750" s="247" t="s">
        <v>20</v>
      </c>
      <c r="F1750" s="248">
        <v>4</v>
      </c>
      <c r="G1750" s="248">
        <v>3</v>
      </c>
      <c r="H1750" s="257">
        <v>1992.9</v>
      </c>
      <c r="I1750" s="257">
        <v>511.8</v>
      </c>
      <c r="J1750" s="39">
        <v>1481.1</v>
      </c>
      <c r="K1750" s="257">
        <f t="shared" si="497"/>
        <v>50000</v>
      </c>
      <c r="L1750" s="249">
        <v>0</v>
      </c>
      <c r="M1750" s="249">
        <v>0</v>
      </c>
      <c r="N1750" s="249">
        <v>0</v>
      </c>
      <c r="O1750" s="249">
        <f>'[1]Прод. прилож (2)'!$D$1782</f>
        <v>50000</v>
      </c>
      <c r="P1750" s="249">
        <f t="shared" si="498"/>
        <v>25.089066184956593</v>
      </c>
      <c r="Q1750" s="41">
        <v>9673</v>
      </c>
      <c r="R1750" s="57" t="s">
        <v>93</v>
      </c>
      <c r="S1750" s="14"/>
    </row>
    <row r="1751" spans="1:21" ht="30" customHeight="1" x14ac:dyDescent="0.25">
      <c r="A1751" s="383">
        <v>1251</v>
      </c>
      <c r="B1751" s="370" t="s">
        <v>947</v>
      </c>
      <c r="C1751" s="374">
        <v>1961</v>
      </c>
      <c r="D1751" s="378" t="s">
        <v>201</v>
      </c>
      <c r="E1751" s="378" t="s">
        <v>20</v>
      </c>
      <c r="F1751" s="394">
        <v>3</v>
      </c>
      <c r="G1751" s="394">
        <v>2</v>
      </c>
      <c r="H1751" s="396">
        <v>1488.7</v>
      </c>
      <c r="I1751" s="400">
        <v>501.6</v>
      </c>
      <c r="J1751" s="415">
        <v>1543.2</v>
      </c>
      <c r="K1751" s="257">
        <f t="shared" si="497"/>
        <v>89493.23</v>
      </c>
      <c r="L1751" s="249">
        <v>0</v>
      </c>
      <c r="M1751" s="249">
        <v>0</v>
      </c>
      <c r="N1751" s="249">
        <v>0</v>
      </c>
      <c r="O1751" s="249">
        <f>'[1]Прод. прилож (2)'!$D$1064</f>
        <v>89493.23</v>
      </c>
      <c r="P1751" s="249">
        <f t="shared" si="498"/>
        <v>60.115019815946795</v>
      </c>
      <c r="Q1751" s="41">
        <v>9673</v>
      </c>
      <c r="R1751" s="57" t="s">
        <v>92</v>
      </c>
      <c r="S1751" s="14"/>
    </row>
    <row r="1752" spans="1:21" ht="30" customHeight="1" x14ac:dyDescent="0.25">
      <c r="A1752" s="384"/>
      <c r="B1752" s="371"/>
      <c r="C1752" s="375"/>
      <c r="D1752" s="379"/>
      <c r="E1752" s="379"/>
      <c r="F1752" s="395"/>
      <c r="G1752" s="395"/>
      <c r="H1752" s="397"/>
      <c r="I1752" s="401"/>
      <c r="J1752" s="416"/>
      <c r="K1752" s="257">
        <f t="shared" si="497"/>
        <v>21471630</v>
      </c>
      <c r="L1752" s="249">
        <v>0</v>
      </c>
      <c r="M1752" s="249">
        <v>0</v>
      </c>
      <c r="N1752" s="249">
        <v>0</v>
      </c>
      <c r="O1752" s="249">
        <f>'[1]Прод. прилож (2)'!$D$1783</f>
        <v>21471630</v>
      </c>
      <c r="P1752" s="249">
        <f>K1752/H1751</f>
        <v>14423.073822798415</v>
      </c>
      <c r="Q1752" s="41">
        <v>9673</v>
      </c>
      <c r="R1752" s="57" t="s">
        <v>93</v>
      </c>
      <c r="S1752" s="14"/>
    </row>
    <row r="1753" spans="1:21" ht="30" customHeight="1" x14ac:dyDescent="0.25">
      <c r="A1753" s="383">
        <v>1252</v>
      </c>
      <c r="B1753" s="370" t="s">
        <v>948</v>
      </c>
      <c r="C1753" s="374">
        <v>1978</v>
      </c>
      <c r="D1753" s="378" t="s">
        <v>201</v>
      </c>
      <c r="E1753" s="378" t="s">
        <v>22</v>
      </c>
      <c r="F1753" s="394">
        <v>5</v>
      </c>
      <c r="G1753" s="394">
        <v>8</v>
      </c>
      <c r="H1753" s="396">
        <v>4358.2</v>
      </c>
      <c r="I1753" s="415">
        <v>4247.8</v>
      </c>
      <c r="J1753" s="415">
        <v>3896.4</v>
      </c>
      <c r="K1753" s="257">
        <f t="shared" ref="K1753" si="504">SUM(L1753:O1753)</f>
        <v>335995.12</v>
      </c>
      <c r="L1753" s="249">
        <v>0</v>
      </c>
      <c r="M1753" s="249">
        <v>0</v>
      </c>
      <c r="N1753" s="249">
        <v>0</v>
      </c>
      <c r="O1753" s="249">
        <f>'[1]Прод. прилож (2)'!$D$430</f>
        <v>335995.12</v>
      </c>
      <c r="P1753" s="249">
        <f t="shared" ref="P1753" si="505">K1753/H1753</f>
        <v>77.094929099169377</v>
      </c>
      <c r="Q1753" s="41">
        <v>9673</v>
      </c>
      <c r="R1753" s="57" t="s">
        <v>91</v>
      </c>
    </row>
    <row r="1754" spans="1:21" ht="30" customHeight="1" x14ac:dyDescent="0.25">
      <c r="A1754" s="384"/>
      <c r="B1754" s="371"/>
      <c r="C1754" s="375"/>
      <c r="D1754" s="379"/>
      <c r="E1754" s="379"/>
      <c r="F1754" s="395"/>
      <c r="G1754" s="395"/>
      <c r="H1754" s="397"/>
      <c r="I1754" s="416"/>
      <c r="J1754" s="416"/>
      <c r="K1754" s="257">
        <f t="shared" si="497"/>
        <v>10203944.619999999</v>
      </c>
      <c r="L1754" s="249">
        <v>0</v>
      </c>
      <c r="M1754" s="249">
        <v>0</v>
      </c>
      <c r="N1754" s="249">
        <v>0</v>
      </c>
      <c r="O1754" s="249">
        <f>'[1]Прод. прилож (2)'!$D$1065</f>
        <v>10203944.619999999</v>
      </c>
      <c r="P1754" s="249">
        <f>K1754/H1753</f>
        <v>2341.3208710017898</v>
      </c>
      <c r="Q1754" s="41">
        <v>9673</v>
      </c>
      <c r="R1754" s="57" t="s">
        <v>92</v>
      </c>
    </row>
    <row r="1755" spans="1:21" ht="30" customHeight="1" x14ac:dyDescent="0.25">
      <c r="A1755" s="171">
        <v>1253</v>
      </c>
      <c r="B1755" s="84" t="s">
        <v>949</v>
      </c>
      <c r="C1755" s="192">
        <v>2010</v>
      </c>
      <c r="D1755" s="247" t="s">
        <v>201</v>
      </c>
      <c r="E1755" s="192" t="s">
        <v>20</v>
      </c>
      <c r="F1755" s="194">
        <v>3</v>
      </c>
      <c r="G1755" s="194">
        <v>1</v>
      </c>
      <c r="H1755" s="239">
        <v>1264.8</v>
      </c>
      <c r="I1755" s="249">
        <f>M1755</f>
        <v>0</v>
      </c>
      <c r="J1755" s="39">
        <v>1264.8</v>
      </c>
      <c r="K1755" s="257">
        <f t="shared" si="497"/>
        <v>7491838.5199999996</v>
      </c>
      <c r="L1755" s="249">
        <v>0</v>
      </c>
      <c r="M1755" s="249">
        <v>0</v>
      </c>
      <c r="N1755" s="249">
        <v>0</v>
      </c>
      <c r="O1755" s="249">
        <f>'[1]Прод. прилож (2)'!$D$1786</f>
        <v>7491838.5199999996</v>
      </c>
      <c r="P1755" s="249">
        <f t="shared" si="498"/>
        <v>5923.3384882985447</v>
      </c>
      <c r="Q1755" s="41">
        <v>9673</v>
      </c>
      <c r="R1755" s="57" t="s">
        <v>93</v>
      </c>
      <c r="S1755" s="14"/>
    </row>
    <row r="1756" spans="1:21" ht="30" customHeight="1" x14ac:dyDescent="0.25">
      <c r="A1756" s="272">
        <v>1254</v>
      </c>
      <c r="B1756" s="340" t="s">
        <v>1429</v>
      </c>
      <c r="C1756" s="192">
        <v>1971</v>
      </c>
      <c r="D1756" s="279" t="s">
        <v>201</v>
      </c>
      <c r="E1756" s="192" t="s">
        <v>20</v>
      </c>
      <c r="F1756" s="194">
        <v>2</v>
      </c>
      <c r="G1756" s="194">
        <v>2</v>
      </c>
      <c r="H1756" s="239">
        <v>713</v>
      </c>
      <c r="I1756" s="292">
        <f>M1756</f>
        <v>0</v>
      </c>
      <c r="J1756" s="288">
        <v>712.4</v>
      </c>
      <c r="K1756" s="297">
        <f t="shared" ref="K1756" si="506">SUM(L1756:O1756)</f>
        <v>50000</v>
      </c>
      <c r="L1756" s="292">
        <v>0</v>
      </c>
      <c r="M1756" s="292">
        <v>0</v>
      </c>
      <c r="N1756" s="292">
        <v>0</v>
      </c>
      <c r="O1756" s="292">
        <f>'[1]Прод. прилож (2)'!$D$1787</f>
        <v>50000</v>
      </c>
      <c r="P1756" s="292">
        <f t="shared" ref="P1756" si="507">K1756/H1756</f>
        <v>70.126227208976161</v>
      </c>
      <c r="Q1756" s="277">
        <v>9673</v>
      </c>
      <c r="R1756" s="306" t="s">
        <v>93</v>
      </c>
      <c r="S1756" s="14"/>
    </row>
    <row r="1757" spans="1:21" s="118" customFormat="1" ht="30" customHeight="1" x14ac:dyDescent="0.25">
      <c r="A1757" s="331">
        <v>1255</v>
      </c>
      <c r="B1757" s="317" t="s">
        <v>924</v>
      </c>
      <c r="C1757" s="308">
        <v>1963</v>
      </c>
      <c r="D1757" s="319" t="s">
        <v>201</v>
      </c>
      <c r="E1757" s="319" t="s">
        <v>20</v>
      </c>
      <c r="F1757" s="320">
        <v>4</v>
      </c>
      <c r="G1757" s="320">
        <v>3</v>
      </c>
      <c r="H1757" s="324">
        <v>1939.7</v>
      </c>
      <c r="I1757" s="324">
        <v>71.5</v>
      </c>
      <c r="J1757" s="39">
        <v>1868.2</v>
      </c>
      <c r="K1757" s="321">
        <f t="shared" si="497"/>
        <v>50000</v>
      </c>
      <c r="L1757" s="324">
        <v>0</v>
      </c>
      <c r="M1757" s="324">
        <v>0</v>
      </c>
      <c r="N1757" s="324">
        <v>0</v>
      </c>
      <c r="O1757" s="324">
        <f>'[1]Прод. прилож (2)'!$D$1788</f>
        <v>50000</v>
      </c>
      <c r="P1757" s="324">
        <f t="shared" si="498"/>
        <v>25.777182038459554</v>
      </c>
      <c r="Q1757" s="41">
        <v>9673</v>
      </c>
      <c r="R1757" s="57" t="s">
        <v>93</v>
      </c>
      <c r="S1757" s="15"/>
      <c r="T1757" s="15"/>
      <c r="U1757" s="15"/>
    </row>
    <row r="1758" spans="1:21" ht="30" customHeight="1" x14ac:dyDescent="0.25">
      <c r="A1758" s="383">
        <v>1256</v>
      </c>
      <c r="B1758" s="370" t="s">
        <v>925</v>
      </c>
      <c r="C1758" s="374">
        <v>1949</v>
      </c>
      <c r="D1758" s="378" t="s">
        <v>201</v>
      </c>
      <c r="E1758" s="378" t="s">
        <v>20</v>
      </c>
      <c r="F1758" s="394">
        <v>3</v>
      </c>
      <c r="G1758" s="394">
        <v>3</v>
      </c>
      <c r="H1758" s="396">
        <v>1507.9</v>
      </c>
      <c r="I1758" s="415">
        <v>1366.4</v>
      </c>
      <c r="J1758" s="415">
        <v>1054.2</v>
      </c>
      <c r="K1758" s="298">
        <f t="shared" ref="K1758" si="508">SUM(L1758:O1758)</f>
        <v>376055.82</v>
      </c>
      <c r="L1758" s="293">
        <v>0</v>
      </c>
      <c r="M1758" s="293">
        <v>0</v>
      </c>
      <c r="N1758" s="293">
        <v>0</v>
      </c>
      <c r="O1758" s="293">
        <f>'[1]Прод. прилож (2)'!$D$431</f>
        <v>376055.82</v>
      </c>
      <c r="P1758" s="293">
        <f t="shared" ref="P1758" si="509">K1758/H1758</f>
        <v>249.39042376815436</v>
      </c>
      <c r="Q1758" s="278">
        <v>9673</v>
      </c>
      <c r="R1758" s="296" t="s">
        <v>91</v>
      </c>
    </row>
    <row r="1759" spans="1:21" ht="30" customHeight="1" x14ac:dyDescent="0.25">
      <c r="A1759" s="384"/>
      <c r="B1759" s="371"/>
      <c r="C1759" s="375"/>
      <c r="D1759" s="379"/>
      <c r="E1759" s="379"/>
      <c r="F1759" s="395"/>
      <c r="G1759" s="395"/>
      <c r="H1759" s="397"/>
      <c r="I1759" s="416"/>
      <c r="J1759" s="416"/>
      <c r="K1759" s="257">
        <f t="shared" si="497"/>
        <v>63272.1</v>
      </c>
      <c r="L1759" s="249">
        <v>0</v>
      </c>
      <c r="M1759" s="249">
        <v>0</v>
      </c>
      <c r="N1759" s="249">
        <v>0</v>
      </c>
      <c r="O1759" s="249">
        <f>'[1]Прод. прилож (2)'!$D$1066</f>
        <v>63272.1</v>
      </c>
      <c r="P1759" s="249">
        <f>K1759/H1758</f>
        <v>41.960408515153524</v>
      </c>
      <c r="Q1759" s="41">
        <v>9673</v>
      </c>
      <c r="R1759" s="57" t="s">
        <v>92</v>
      </c>
    </row>
    <row r="1760" spans="1:21" ht="30" customHeight="1" x14ac:dyDescent="0.25">
      <c r="A1760" s="383">
        <v>1257</v>
      </c>
      <c r="B1760" s="370" t="s">
        <v>950</v>
      </c>
      <c r="C1760" s="378">
        <v>1962</v>
      </c>
      <c r="D1760" s="378" t="s">
        <v>201</v>
      </c>
      <c r="E1760" s="378" t="s">
        <v>20</v>
      </c>
      <c r="F1760" s="394">
        <v>3</v>
      </c>
      <c r="G1760" s="394">
        <v>3</v>
      </c>
      <c r="H1760" s="425">
        <v>1501.9</v>
      </c>
      <c r="I1760" s="423">
        <v>13.5</v>
      </c>
      <c r="J1760" s="415">
        <v>1488.4</v>
      </c>
      <c r="K1760" s="257">
        <f t="shared" si="497"/>
        <v>76579.789999999994</v>
      </c>
      <c r="L1760" s="249">
        <v>0</v>
      </c>
      <c r="M1760" s="249">
        <v>0</v>
      </c>
      <c r="N1760" s="249">
        <v>0</v>
      </c>
      <c r="O1760" s="249">
        <f>'[1]Прод. прилож (2)'!$D$1067</f>
        <v>76579.789999999994</v>
      </c>
      <c r="P1760" s="249">
        <f t="shared" si="498"/>
        <v>50.988607763499559</v>
      </c>
      <c r="Q1760" s="41">
        <v>9673</v>
      </c>
      <c r="R1760" s="57" t="s">
        <v>92</v>
      </c>
      <c r="S1760" s="14"/>
      <c r="U1760" s="17"/>
    </row>
    <row r="1761" spans="1:21" ht="30" customHeight="1" x14ac:dyDescent="0.25">
      <c r="A1761" s="384"/>
      <c r="B1761" s="371"/>
      <c r="C1761" s="379"/>
      <c r="D1761" s="379"/>
      <c r="E1761" s="379"/>
      <c r="F1761" s="395"/>
      <c r="G1761" s="395"/>
      <c r="H1761" s="426"/>
      <c r="I1761" s="424"/>
      <c r="J1761" s="416"/>
      <c r="K1761" s="257">
        <f t="shared" si="497"/>
        <v>12478895</v>
      </c>
      <c r="L1761" s="249">
        <v>0</v>
      </c>
      <c r="M1761" s="249">
        <v>0</v>
      </c>
      <c r="N1761" s="249">
        <v>0</v>
      </c>
      <c r="O1761" s="249">
        <f>'[1]Прод. прилож (2)'!$D$1789</f>
        <v>12478895</v>
      </c>
      <c r="P1761" s="249">
        <f>K1761/H1760</f>
        <v>8308.7389306877958</v>
      </c>
      <c r="Q1761" s="41">
        <v>9673</v>
      </c>
      <c r="R1761" s="57" t="s">
        <v>93</v>
      </c>
      <c r="S1761" s="14"/>
      <c r="U1761" s="17"/>
    </row>
    <row r="1762" spans="1:21" s="86" customFormat="1" ht="30" customHeight="1" x14ac:dyDescent="0.25">
      <c r="A1762" s="419">
        <v>1258</v>
      </c>
      <c r="B1762" s="451" t="s">
        <v>1230</v>
      </c>
      <c r="C1762" s="453">
        <v>1974</v>
      </c>
      <c r="D1762" s="453">
        <v>2019</v>
      </c>
      <c r="E1762" s="455" t="s">
        <v>22</v>
      </c>
      <c r="F1762" s="457">
        <v>9</v>
      </c>
      <c r="G1762" s="457">
        <v>4</v>
      </c>
      <c r="H1762" s="459">
        <v>7898.7</v>
      </c>
      <c r="I1762" s="461">
        <v>0</v>
      </c>
      <c r="J1762" s="459">
        <v>7051.8</v>
      </c>
      <c r="K1762" s="249">
        <f t="shared" si="497"/>
        <v>11123840.129999999</v>
      </c>
      <c r="L1762" s="249">
        <v>0</v>
      </c>
      <c r="M1762" s="249">
        <v>0</v>
      </c>
      <c r="N1762" s="249">
        <v>0</v>
      </c>
      <c r="O1762" s="262">
        <f>'[1]Прод. прилож (2)'!$D$432</f>
        <v>11123840.129999999</v>
      </c>
      <c r="P1762" s="41">
        <f t="shared" ref="P1762" si="510">K1762/H1762</f>
        <v>1408.3127767860533</v>
      </c>
      <c r="Q1762" s="257">
        <v>9673</v>
      </c>
      <c r="R1762" s="57" t="s">
        <v>91</v>
      </c>
      <c r="S1762" s="143"/>
      <c r="T1762" s="85"/>
      <c r="U1762" s="85"/>
    </row>
    <row r="1763" spans="1:21" s="86" customFormat="1" ht="30" customHeight="1" x14ac:dyDescent="0.25">
      <c r="A1763" s="420"/>
      <c r="B1763" s="452"/>
      <c r="C1763" s="454"/>
      <c r="D1763" s="454"/>
      <c r="E1763" s="456"/>
      <c r="F1763" s="458"/>
      <c r="G1763" s="458"/>
      <c r="H1763" s="460"/>
      <c r="I1763" s="462"/>
      <c r="J1763" s="460"/>
      <c r="K1763" s="249">
        <f t="shared" ref="K1763" si="511">SUM(L1763:O1763)</f>
        <v>4306024.66</v>
      </c>
      <c r="L1763" s="249">
        <v>0</v>
      </c>
      <c r="M1763" s="249">
        <v>0</v>
      </c>
      <c r="N1763" s="249">
        <v>0</v>
      </c>
      <c r="O1763" s="262">
        <f>'[1]Прод. прилож (2)'!$D$1068</f>
        <v>4306024.66</v>
      </c>
      <c r="P1763" s="41">
        <f>K1763/H1762</f>
        <v>545.15612189347621</v>
      </c>
      <c r="Q1763" s="257">
        <v>9673</v>
      </c>
      <c r="R1763" s="57" t="s">
        <v>92</v>
      </c>
      <c r="S1763" s="85"/>
      <c r="T1763" s="85"/>
      <c r="U1763" s="85"/>
    </row>
    <row r="1764" spans="1:21" ht="30" customHeight="1" x14ac:dyDescent="0.25">
      <c r="A1764" s="171">
        <v>1259</v>
      </c>
      <c r="B1764" s="84" t="s">
        <v>927</v>
      </c>
      <c r="C1764" s="241">
        <v>1974</v>
      </c>
      <c r="D1764" s="247" t="s">
        <v>201</v>
      </c>
      <c r="E1764" s="247" t="s">
        <v>20</v>
      </c>
      <c r="F1764" s="248">
        <v>5</v>
      </c>
      <c r="G1764" s="248">
        <v>6</v>
      </c>
      <c r="H1764" s="41">
        <v>6159.2</v>
      </c>
      <c r="I1764" s="249">
        <v>397</v>
      </c>
      <c r="J1764" s="249">
        <v>4528.2</v>
      </c>
      <c r="K1764" s="257">
        <f t="shared" si="497"/>
        <v>50000</v>
      </c>
      <c r="L1764" s="249">
        <v>0</v>
      </c>
      <c r="M1764" s="249">
        <v>0</v>
      </c>
      <c r="N1764" s="249">
        <v>0</v>
      </c>
      <c r="O1764" s="249">
        <f>'[1]Прод. прилож (2)'!$D$1790</f>
        <v>50000</v>
      </c>
      <c r="P1764" s="249">
        <f t="shared" si="498"/>
        <v>8.1179373944668143</v>
      </c>
      <c r="Q1764" s="41">
        <v>9673</v>
      </c>
      <c r="R1764" s="57" t="s">
        <v>93</v>
      </c>
      <c r="S1764" s="14"/>
    </row>
    <row r="1765" spans="1:21" ht="30" customHeight="1" x14ac:dyDescent="0.25">
      <c r="A1765" s="171">
        <v>1260</v>
      </c>
      <c r="B1765" s="84" t="s">
        <v>1461</v>
      </c>
      <c r="C1765" s="241">
        <v>1975</v>
      </c>
      <c r="D1765" s="247" t="s">
        <v>201</v>
      </c>
      <c r="E1765" s="247" t="s">
        <v>22</v>
      </c>
      <c r="F1765" s="248">
        <v>9</v>
      </c>
      <c r="G1765" s="248">
        <v>4</v>
      </c>
      <c r="H1765" s="41">
        <v>7093.44</v>
      </c>
      <c r="I1765" s="249">
        <v>154</v>
      </c>
      <c r="J1765" s="249">
        <v>4528.2</v>
      </c>
      <c r="K1765" s="257">
        <f>SUM(L1765:O1765)</f>
        <v>14243889.43</v>
      </c>
      <c r="L1765" s="249">
        <v>0</v>
      </c>
      <c r="M1765" s="249">
        <v>0</v>
      </c>
      <c r="N1765" s="249">
        <v>0</v>
      </c>
      <c r="O1765" s="249">
        <f>'[1]Прод. прилож (2)'!$D$1791</f>
        <v>14243889.43</v>
      </c>
      <c r="P1765" s="249">
        <f>K1765/H1765</f>
        <v>2008.0369228470249</v>
      </c>
      <c r="Q1765" s="41">
        <v>9673</v>
      </c>
      <c r="R1765" s="57" t="s">
        <v>93</v>
      </c>
      <c r="S1765" s="14"/>
    </row>
    <row r="1766" spans="1:21" ht="30" customHeight="1" x14ac:dyDescent="0.25">
      <c r="A1766" s="171">
        <v>1261</v>
      </c>
      <c r="B1766" s="84" t="s">
        <v>951</v>
      </c>
      <c r="C1766" s="247">
        <v>1966</v>
      </c>
      <c r="D1766" s="247" t="s">
        <v>201</v>
      </c>
      <c r="E1766" s="247" t="s">
        <v>20</v>
      </c>
      <c r="F1766" s="248">
        <v>2</v>
      </c>
      <c r="G1766" s="248">
        <v>2</v>
      </c>
      <c r="H1766" s="257">
        <v>522.79999999999995</v>
      </c>
      <c r="I1766" s="249">
        <f>M1766</f>
        <v>0</v>
      </c>
      <c r="J1766" s="257">
        <v>522.79999999999995</v>
      </c>
      <c r="K1766" s="257">
        <f t="shared" si="497"/>
        <v>50000</v>
      </c>
      <c r="L1766" s="249">
        <v>0</v>
      </c>
      <c r="M1766" s="249">
        <v>0</v>
      </c>
      <c r="N1766" s="249">
        <v>0</v>
      </c>
      <c r="O1766" s="249">
        <f>'[1]Прод. прилож (2)'!$D$1792</f>
        <v>50000</v>
      </c>
      <c r="P1766" s="249">
        <f t="shared" si="498"/>
        <v>95.638867635807202</v>
      </c>
      <c r="Q1766" s="41">
        <v>9673</v>
      </c>
      <c r="R1766" s="57" t="s">
        <v>93</v>
      </c>
      <c r="S1766" s="17"/>
    </row>
    <row r="1767" spans="1:21" s="88" customFormat="1" ht="30" customHeight="1" x14ac:dyDescent="0.25">
      <c r="A1767" s="171">
        <v>1262</v>
      </c>
      <c r="B1767" s="245" t="s">
        <v>1048</v>
      </c>
      <c r="C1767" s="241">
        <v>1959</v>
      </c>
      <c r="D1767" s="247" t="s">
        <v>201</v>
      </c>
      <c r="E1767" s="247" t="s">
        <v>20</v>
      </c>
      <c r="F1767" s="52">
        <v>2</v>
      </c>
      <c r="G1767" s="52">
        <v>2</v>
      </c>
      <c r="H1767" s="233">
        <v>492.1</v>
      </c>
      <c r="I1767" s="234">
        <v>52.8</v>
      </c>
      <c r="J1767" s="234">
        <v>370.6</v>
      </c>
      <c r="K1767" s="257">
        <f>SUM(L1767:O1767)</f>
        <v>328906.2</v>
      </c>
      <c r="L1767" s="233">
        <v>0</v>
      </c>
      <c r="M1767" s="233">
        <v>0</v>
      </c>
      <c r="N1767" s="233">
        <v>0</v>
      </c>
      <c r="O1767" s="262">
        <f>'[1]Прод. прилож (2)'!$D$433</f>
        <v>328906.2</v>
      </c>
      <c r="P1767" s="41">
        <f t="shared" si="498"/>
        <v>668.37268847795167</v>
      </c>
      <c r="Q1767" s="257">
        <v>9673</v>
      </c>
      <c r="R1767" s="57" t="s">
        <v>91</v>
      </c>
      <c r="S1767" s="138"/>
      <c r="T1767" s="87"/>
      <c r="U1767" s="87"/>
    </row>
    <row r="1768" spans="1:21" ht="30" customHeight="1" x14ac:dyDescent="0.25">
      <c r="A1768" s="383">
        <v>1263</v>
      </c>
      <c r="B1768" s="370" t="s">
        <v>952</v>
      </c>
      <c r="C1768" s="378">
        <v>1963</v>
      </c>
      <c r="D1768" s="378" t="s">
        <v>201</v>
      </c>
      <c r="E1768" s="378" t="s">
        <v>20</v>
      </c>
      <c r="F1768" s="394">
        <v>2</v>
      </c>
      <c r="G1768" s="394">
        <v>2</v>
      </c>
      <c r="H1768" s="425">
        <v>383.7</v>
      </c>
      <c r="I1768" s="400">
        <f>M1768</f>
        <v>0</v>
      </c>
      <c r="J1768" s="423">
        <v>383.7</v>
      </c>
      <c r="K1768" s="257">
        <f t="shared" si="497"/>
        <v>27447.439999999999</v>
      </c>
      <c r="L1768" s="249">
        <v>0</v>
      </c>
      <c r="M1768" s="249">
        <v>0</v>
      </c>
      <c r="N1768" s="249">
        <v>0</v>
      </c>
      <c r="O1768" s="249">
        <f>'[1]Прод. прилож (2)'!$D$1069</f>
        <v>27447.439999999999</v>
      </c>
      <c r="P1768" s="249">
        <f t="shared" si="498"/>
        <v>71.533593953609596</v>
      </c>
      <c r="Q1768" s="41">
        <v>9673</v>
      </c>
      <c r="R1768" s="57" t="s">
        <v>92</v>
      </c>
      <c r="S1768" s="14"/>
    </row>
    <row r="1769" spans="1:21" ht="30" customHeight="1" x14ac:dyDescent="0.25">
      <c r="A1769" s="384"/>
      <c r="B1769" s="371"/>
      <c r="C1769" s="379"/>
      <c r="D1769" s="379"/>
      <c r="E1769" s="379"/>
      <c r="F1769" s="395"/>
      <c r="G1769" s="395"/>
      <c r="H1769" s="426"/>
      <c r="I1769" s="401"/>
      <c r="J1769" s="424"/>
      <c r="K1769" s="257">
        <f t="shared" si="497"/>
        <v>5709580</v>
      </c>
      <c r="L1769" s="249">
        <v>0</v>
      </c>
      <c r="M1769" s="249">
        <v>0</v>
      </c>
      <c r="N1769" s="249">
        <v>0</v>
      </c>
      <c r="O1769" s="249">
        <f>'[1]Прод. прилож (2)'!$D$1793</f>
        <v>5709580</v>
      </c>
      <c r="P1769" s="249">
        <f>K1769/H1768</f>
        <v>14880.323169142559</v>
      </c>
      <c r="Q1769" s="41">
        <v>9673</v>
      </c>
      <c r="R1769" s="57" t="s">
        <v>93</v>
      </c>
      <c r="S1769" s="14"/>
    </row>
    <row r="1770" spans="1:21" ht="30" customHeight="1" x14ac:dyDescent="0.25">
      <c r="A1770" s="372" t="s">
        <v>1578</v>
      </c>
      <c r="B1770" s="372"/>
      <c r="C1770" s="372"/>
      <c r="D1770" s="372"/>
      <c r="E1770" s="372"/>
      <c r="F1770" s="372"/>
      <c r="G1770" s="372"/>
      <c r="H1770" s="372"/>
      <c r="I1770" s="372"/>
      <c r="J1770" s="372"/>
      <c r="K1770" s="372"/>
      <c r="L1770" s="372"/>
      <c r="M1770" s="372"/>
      <c r="N1770" s="372"/>
      <c r="O1770" s="372"/>
      <c r="P1770" s="372"/>
      <c r="Q1770" s="372"/>
      <c r="R1770" s="372"/>
      <c r="S1770" s="14"/>
    </row>
    <row r="1771" spans="1:21" ht="30" customHeight="1" x14ac:dyDescent="0.25">
      <c r="A1771" s="373" t="s">
        <v>976</v>
      </c>
      <c r="B1771" s="373"/>
      <c r="C1771" s="232" t="s">
        <v>21</v>
      </c>
      <c r="D1771" s="232" t="s">
        <v>21</v>
      </c>
      <c r="E1771" s="232" t="s">
        <v>21</v>
      </c>
      <c r="F1771" s="73" t="s">
        <v>21</v>
      </c>
      <c r="G1771" s="73" t="s">
        <v>21</v>
      </c>
      <c r="H1771" s="74">
        <f>SUM(H1772:H1776)</f>
        <v>4040.4</v>
      </c>
      <c r="I1771" s="74">
        <f t="shared" ref="I1771:O1771" si="512">SUM(I1772:I1776)</f>
        <v>103.2</v>
      </c>
      <c r="J1771" s="74">
        <f t="shared" si="512"/>
        <v>3258.8</v>
      </c>
      <c r="K1771" s="74">
        <f t="shared" si="512"/>
        <v>20709930.920000002</v>
      </c>
      <c r="L1771" s="74">
        <f t="shared" si="512"/>
        <v>0</v>
      </c>
      <c r="M1771" s="74">
        <f t="shared" si="512"/>
        <v>0</v>
      </c>
      <c r="N1771" s="74">
        <f t="shared" si="512"/>
        <v>0</v>
      </c>
      <c r="O1771" s="74">
        <f t="shared" si="512"/>
        <v>20709930.920000002</v>
      </c>
      <c r="P1771" s="29">
        <f>K1771/H1771</f>
        <v>5125.713028413029</v>
      </c>
      <c r="Q1771" s="75" t="s">
        <v>21</v>
      </c>
      <c r="R1771" s="76" t="s">
        <v>21</v>
      </c>
      <c r="S1771" s="14"/>
    </row>
    <row r="1772" spans="1:21" ht="30" customHeight="1" x14ac:dyDescent="0.25">
      <c r="A1772" s="171">
        <v>1264</v>
      </c>
      <c r="B1772" s="84" t="s">
        <v>1022</v>
      </c>
      <c r="C1772" s="247">
        <v>1990</v>
      </c>
      <c r="D1772" s="247" t="s">
        <v>201</v>
      </c>
      <c r="E1772" s="247" t="s">
        <v>20</v>
      </c>
      <c r="F1772" s="248">
        <v>2</v>
      </c>
      <c r="G1772" s="248">
        <v>2</v>
      </c>
      <c r="H1772" s="38">
        <v>1097</v>
      </c>
      <c r="I1772" s="38">
        <v>0</v>
      </c>
      <c r="J1772" s="38">
        <v>1031.4000000000001</v>
      </c>
      <c r="K1772" s="257">
        <f>SUM(L1772:O1772)</f>
        <v>50000</v>
      </c>
      <c r="L1772" s="249">
        <v>0</v>
      </c>
      <c r="M1772" s="249">
        <v>0</v>
      </c>
      <c r="N1772" s="249">
        <v>0</v>
      </c>
      <c r="O1772" s="249">
        <f>'[1]Прод. прилож (2)'!$D$1795</f>
        <v>50000</v>
      </c>
      <c r="P1772" s="249">
        <f>K1772/H1772</f>
        <v>45.578851412944395</v>
      </c>
      <c r="Q1772" s="41">
        <v>9673</v>
      </c>
      <c r="R1772" s="57" t="s">
        <v>93</v>
      </c>
      <c r="S1772" s="2"/>
      <c r="T1772" s="2"/>
      <c r="U1772" s="2"/>
    </row>
    <row r="1773" spans="1:21" ht="30" customHeight="1" x14ac:dyDescent="0.25">
      <c r="A1773" s="171">
        <v>1265</v>
      </c>
      <c r="B1773" s="84" t="s">
        <v>1292</v>
      </c>
      <c r="C1773" s="241">
        <v>1979</v>
      </c>
      <c r="D1773" s="241" t="s">
        <v>201</v>
      </c>
      <c r="E1773" s="247" t="s">
        <v>22</v>
      </c>
      <c r="F1773" s="248">
        <v>2</v>
      </c>
      <c r="G1773" s="248">
        <v>2</v>
      </c>
      <c r="H1773" s="249">
        <v>955.6</v>
      </c>
      <c r="I1773" s="249">
        <v>0</v>
      </c>
      <c r="J1773" s="249">
        <v>955.6</v>
      </c>
      <c r="K1773" s="257">
        <f t="shared" ref="K1773:K1776" si="513">SUM(L1773:O1773)</f>
        <v>7207500</v>
      </c>
      <c r="L1773" s="249">
        <v>0</v>
      </c>
      <c r="M1773" s="249">
        <v>0</v>
      </c>
      <c r="N1773" s="249">
        <v>0</v>
      </c>
      <c r="O1773" s="249">
        <f>'[1]Прод. прилож (2)'!$D$1796</f>
        <v>7207500</v>
      </c>
      <c r="P1773" s="249">
        <f>K1773/H1773</f>
        <v>7542.3817496860611</v>
      </c>
      <c r="Q1773" s="41">
        <v>9673</v>
      </c>
      <c r="R1773" s="57" t="s">
        <v>93</v>
      </c>
      <c r="S1773" s="14"/>
    </row>
    <row r="1774" spans="1:21" ht="30" customHeight="1" x14ac:dyDescent="0.25">
      <c r="A1774" s="171">
        <v>1266</v>
      </c>
      <c r="B1774" s="84" t="s">
        <v>953</v>
      </c>
      <c r="C1774" s="241">
        <v>1978</v>
      </c>
      <c r="D1774" s="241" t="s">
        <v>201</v>
      </c>
      <c r="E1774" s="247" t="s">
        <v>22</v>
      </c>
      <c r="F1774" s="248">
        <v>2</v>
      </c>
      <c r="G1774" s="248">
        <v>3</v>
      </c>
      <c r="H1774" s="249">
        <v>1206.2</v>
      </c>
      <c r="I1774" s="259">
        <v>103.2</v>
      </c>
      <c r="J1774" s="259">
        <v>740.8</v>
      </c>
      <c r="K1774" s="257">
        <f t="shared" si="513"/>
        <v>7778495.04</v>
      </c>
      <c r="L1774" s="249">
        <v>0</v>
      </c>
      <c r="M1774" s="249">
        <v>0</v>
      </c>
      <c r="N1774" s="249">
        <v>0</v>
      </c>
      <c r="O1774" s="249">
        <f>'[1]Прод. прилож (2)'!$D$435</f>
        <v>7778495.04</v>
      </c>
      <c r="P1774" s="249">
        <f>K1774/H1774</f>
        <v>6448.7606035483332</v>
      </c>
      <c r="Q1774" s="41">
        <v>9673</v>
      </c>
      <c r="R1774" s="57" t="s">
        <v>91</v>
      </c>
    </row>
    <row r="1775" spans="1:21" ht="30" customHeight="1" x14ac:dyDescent="0.25">
      <c r="A1775" s="383">
        <v>1267</v>
      </c>
      <c r="B1775" s="370" t="s">
        <v>1021</v>
      </c>
      <c r="C1775" s="374">
        <v>1978</v>
      </c>
      <c r="D1775" s="374" t="s">
        <v>201</v>
      </c>
      <c r="E1775" s="378" t="s">
        <v>22</v>
      </c>
      <c r="F1775" s="394">
        <v>2</v>
      </c>
      <c r="G1775" s="394">
        <v>2</v>
      </c>
      <c r="H1775" s="396">
        <v>781.6</v>
      </c>
      <c r="I1775" s="400">
        <v>0</v>
      </c>
      <c r="J1775" s="400">
        <v>531</v>
      </c>
      <c r="K1775" s="257">
        <f t="shared" si="513"/>
        <v>16435.88</v>
      </c>
      <c r="L1775" s="249">
        <v>0</v>
      </c>
      <c r="M1775" s="249">
        <v>0</v>
      </c>
      <c r="N1775" s="249">
        <v>0</v>
      </c>
      <c r="O1775" s="249">
        <f>'[1]Прод. прилож (2)'!$D$1071</f>
        <v>16435.88</v>
      </c>
      <c r="P1775" s="249">
        <f>K1775/H1775</f>
        <v>21.028505629477994</v>
      </c>
      <c r="Q1775" s="41">
        <v>9673</v>
      </c>
      <c r="R1775" s="57" t="s">
        <v>92</v>
      </c>
      <c r="S1775" s="14"/>
    </row>
    <row r="1776" spans="1:21" ht="30" customHeight="1" x14ac:dyDescent="0.25">
      <c r="A1776" s="384"/>
      <c r="B1776" s="371"/>
      <c r="C1776" s="375"/>
      <c r="D1776" s="375"/>
      <c r="E1776" s="379"/>
      <c r="F1776" s="395"/>
      <c r="G1776" s="395"/>
      <c r="H1776" s="397"/>
      <c r="I1776" s="401"/>
      <c r="J1776" s="401"/>
      <c r="K1776" s="257">
        <f t="shared" si="513"/>
        <v>5657500</v>
      </c>
      <c r="L1776" s="249">
        <v>0</v>
      </c>
      <c r="M1776" s="249">
        <v>0</v>
      </c>
      <c r="N1776" s="249">
        <v>0</v>
      </c>
      <c r="O1776" s="249">
        <f>'[1]Прод. прилож (2)'!$D$1797</f>
        <v>5657500</v>
      </c>
      <c r="P1776" s="249">
        <f>K1776/H1775</f>
        <v>7238.3572159672467</v>
      </c>
      <c r="Q1776" s="41">
        <v>9673</v>
      </c>
      <c r="R1776" s="57" t="s">
        <v>93</v>
      </c>
      <c r="S1776" s="14"/>
    </row>
    <row r="1777" spans="1:21" ht="30" customHeight="1" x14ac:dyDescent="0.25">
      <c r="A1777" s="372" t="s">
        <v>1579</v>
      </c>
      <c r="B1777" s="372"/>
      <c r="C1777" s="372"/>
      <c r="D1777" s="372"/>
      <c r="E1777" s="372"/>
      <c r="F1777" s="372"/>
      <c r="G1777" s="372"/>
      <c r="H1777" s="372"/>
      <c r="I1777" s="372"/>
      <c r="J1777" s="372"/>
      <c r="K1777" s="372"/>
      <c r="L1777" s="372"/>
      <c r="M1777" s="372"/>
      <c r="N1777" s="372"/>
      <c r="O1777" s="372"/>
      <c r="P1777" s="372"/>
      <c r="Q1777" s="372"/>
      <c r="R1777" s="372"/>
      <c r="S1777" s="14"/>
    </row>
    <row r="1778" spans="1:21" ht="30" customHeight="1" x14ac:dyDescent="0.25">
      <c r="A1778" s="373" t="s">
        <v>65</v>
      </c>
      <c r="B1778" s="373"/>
      <c r="C1778" s="232" t="s">
        <v>21</v>
      </c>
      <c r="D1778" s="232" t="s">
        <v>21</v>
      </c>
      <c r="E1778" s="232" t="s">
        <v>21</v>
      </c>
      <c r="F1778" s="73" t="s">
        <v>21</v>
      </c>
      <c r="G1778" s="73" t="s">
        <v>21</v>
      </c>
      <c r="H1778" s="74">
        <f>SUM(H1779:H1782)</f>
        <v>936.6</v>
      </c>
      <c r="I1778" s="74">
        <f t="shared" ref="I1778:O1778" si="514">SUM(I1779:I1782)</f>
        <v>0</v>
      </c>
      <c r="J1778" s="74">
        <f t="shared" si="514"/>
        <v>878.4</v>
      </c>
      <c r="K1778" s="74">
        <f t="shared" si="514"/>
        <v>6479035.5700000012</v>
      </c>
      <c r="L1778" s="74">
        <f t="shared" si="514"/>
        <v>0</v>
      </c>
      <c r="M1778" s="74">
        <f t="shared" si="514"/>
        <v>0</v>
      </c>
      <c r="N1778" s="74">
        <f t="shared" si="514"/>
        <v>0</v>
      </c>
      <c r="O1778" s="74">
        <f t="shared" si="514"/>
        <v>6479035.5700000012</v>
      </c>
      <c r="P1778" s="29">
        <f>K1778/H1778</f>
        <v>6917.612182361735</v>
      </c>
      <c r="Q1778" s="74" t="s">
        <v>21</v>
      </c>
      <c r="R1778" s="76" t="s">
        <v>21</v>
      </c>
      <c r="S1778" s="14"/>
    </row>
    <row r="1779" spans="1:21" ht="30" customHeight="1" x14ac:dyDescent="0.25">
      <c r="A1779" s="383">
        <v>1268</v>
      </c>
      <c r="B1779" s="370" t="s">
        <v>700</v>
      </c>
      <c r="C1779" s="378">
        <v>1963</v>
      </c>
      <c r="D1779" s="374" t="s">
        <v>201</v>
      </c>
      <c r="E1779" s="378" t="s">
        <v>20</v>
      </c>
      <c r="F1779" s="394">
        <v>2</v>
      </c>
      <c r="G1779" s="394">
        <v>2</v>
      </c>
      <c r="H1779" s="425">
        <v>455.1</v>
      </c>
      <c r="I1779" s="423">
        <v>0</v>
      </c>
      <c r="J1779" s="423">
        <v>396.9</v>
      </c>
      <c r="K1779" s="239">
        <f>SUM(L1779:O1779)</f>
        <v>19820.810000000001</v>
      </c>
      <c r="L1779" s="216">
        <v>0</v>
      </c>
      <c r="M1779" s="216">
        <v>0</v>
      </c>
      <c r="N1779" s="216">
        <v>0</v>
      </c>
      <c r="O1779" s="216">
        <f>'[1]Прод. прилож (2)'!$D$1073</f>
        <v>19820.810000000001</v>
      </c>
      <c r="P1779" s="216">
        <f>K1779/H1779</f>
        <v>43.552647769720942</v>
      </c>
      <c r="Q1779" s="227">
        <v>9673</v>
      </c>
      <c r="R1779" s="214" t="s">
        <v>92</v>
      </c>
      <c r="S1779" s="14"/>
    </row>
    <row r="1780" spans="1:21" ht="30" customHeight="1" x14ac:dyDescent="0.25">
      <c r="A1780" s="384"/>
      <c r="B1780" s="371"/>
      <c r="C1780" s="379"/>
      <c r="D1780" s="375"/>
      <c r="E1780" s="379"/>
      <c r="F1780" s="395"/>
      <c r="G1780" s="395"/>
      <c r="H1780" s="426"/>
      <c r="I1780" s="424"/>
      <c r="J1780" s="424"/>
      <c r="K1780" s="239">
        <f>SUM(L1780:O1780)</f>
        <v>1707080.1</v>
      </c>
      <c r="L1780" s="216">
        <v>0</v>
      </c>
      <c r="M1780" s="216">
        <v>0</v>
      </c>
      <c r="N1780" s="216">
        <v>0</v>
      </c>
      <c r="O1780" s="216">
        <f>'[1]Прод. прилож (2)'!$D$1799</f>
        <v>1707080.1</v>
      </c>
      <c r="P1780" s="216">
        <f>K1780/H1779</f>
        <v>3751</v>
      </c>
      <c r="Q1780" s="41">
        <v>9673</v>
      </c>
      <c r="R1780" s="214" t="s">
        <v>93</v>
      </c>
      <c r="S1780" s="14"/>
    </row>
    <row r="1781" spans="1:21" s="118" customFormat="1" ht="30" customHeight="1" x14ac:dyDescent="0.25">
      <c r="A1781" s="541">
        <v>1269</v>
      </c>
      <c r="B1781" s="380" t="s">
        <v>701</v>
      </c>
      <c r="C1781" s="386">
        <v>1981</v>
      </c>
      <c r="D1781" s="381" t="s">
        <v>201</v>
      </c>
      <c r="E1781" s="386" t="s">
        <v>22</v>
      </c>
      <c r="F1781" s="387">
        <v>2</v>
      </c>
      <c r="G1781" s="387">
        <v>2</v>
      </c>
      <c r="H1781" s="485">
        <v>481.5</v>
      </c>
      <c r="I1781" s="472">
        <v>0</v>
      </c>
      <c r="J1781" s="472">
        <v>481.5</v>
      </c>
      <c r="K1781" s="257">
        <f>SUM(L1781:O1781)</f>
        <v>22275.86</v>
      </c>
      <c r="L1781" s="249">
        <v>0</v>
      </c>
      <c r="M1781" s="249">
        <v>0</v>
      </c>
      <c r="N1781" s="249">
        <v>0</v>
      </c>
      <c r="O1781" s="249">
        <f>'[1]Прод. прилож (2)'!$D$1074</f>
        <v>22275.86</v>
      </c>
      <c r="P1781" s="249">
        <f>K1781/H1781</f>
        <v>46.263468328141229</v>
      </c>
      <c r="Q1781" s="41">
        <v>9673</v>
      </c>
      <c r="R1781" s="57" t="s">
        <v>92</v>
      </c>
      <c r="S1781" s="15"/>
      <c r="T1781" s="15"/>
      <c r="U1781" s="15"/>
    </row>
    <row r="1782" spans="1:21" ht="30" customHeight="1" x14ac:dyDescent="0.25">
      <c r="A1782" s="541"/>
      <c r="B1782" s="380"/>
      <c r="C1782" s="386"/>
      <c r="D1782" s="381"/>
      <c r="E1782" s="386"/>
      <c r="F1782" s="387"/>
      <c r="G1782" s="387"/>
      <c r="H1782" s="485"/>
      <c r="I1782" s="472"/>
      <c r="J1782" s="472"/>
      <c r="K1782" s="257">
        <f>SUM(L1782:O1782)</f>
        <v>4729858.8000000007</v>
      </c>
      <c r="L1782" s="249">
        <v>0</v>
      </c>
      <c r="M1782" s="249">
        <v>0</v>
      </c>
      <c r="N1782" s="249">
        <v>0</v>
      </c>
      <c r="O1782" s="249">
        <f>'[1]Прод. прилож (2)'!$D$1800</f>
        <v>4729858.8000000007</v>
      </c>
      <c r="P1782" s="249">
        <f>K1782/H1781</f>
        <v>9823.1750778816222</v>
      </c>
      <c r="Q1782" s="41">
        <v>9673</v>
      </c>
      <c r="R1782" s="57" t="s">
        <v>93</v>
      </c>
      <c r="S1782" s="14"/>
    </row>
    <row r="1783" spans="1:21" x14ac:dyDescent="0.25">
      <c r="A1783" s="474"/>
      <c r="B1783" s="475"/>
      <c r="C1783" s="475"/>
      <c r="D1783" s="475"/>
      <c r="E1783" s="475"/>
      <c r="F1783" s="475"/>
      <c r="G1783" s="475"/>
      <c r="H1783" s="475"/>
      <c r="I1783" s="475"/>
      <c r="J1783" s="475"/>
      <c r="K1783" s="475"/>
      <c r="L1783" s="475"/>
      <c r="M1783" s="475"/>
      <c r="N1783" s="475"/>
      <c r="O1783" s="475"/>
      <c r="P1783" s="475"/>
      <c r="Q1783" s="475"/>
      <c r="R1783" s="476"/>
      <c r="S1783" s="2"/>
      <c r="T1783" s="2"/>
      <c r="U1783" s="2"/>
    </row>
    <row r="1784" spans="1:21" x14ac:dyDescent="0.25">
      <c r="F1784" s="1"/>
      <c r="G1784" s="1"/>
      <c r="H1784" s="36"/>
      <c r="I1784" s="21"/>
      <c r="J1784" s="21"/>
      <c r="K1784" s="22"/>
      <c r="L1784" s="36"/>
      <c r="M1784" s="36"/>
      <c r="N1784" s="36"/>
      <c r="O1784" s="36"/>
      <c r="P1784" s="36"/>
      <c r="Q1784" s="22"/>
      <c r="S1784" s="2"/>
      <c r="T1784" s="2"/>
      <c r="U1784" s="2"/>
    </row>
    <row r="1785" spans="1:21" x14ac:dyDescent="0.25">
      <c r="B1785" s="265"/>
      <c r="C1785" s="19"/>
      <c r="F1785" s="172"/>
      <c r="G1785" s="172"/>
      <c r="H1785" s="20"/>
      <c r="I1785" s="21"/>
      <c r="J1785" s="20"/>
      <c r="K1785" s="22"/>
      <c r="L1785" s="21"/>
      <c r="M1785" s="21"/>
      <c r="N1785" s="21"/>
      <c r="O1785" s="335"/>
      <c r="P1785" s="6"/>
      <c r="Q1785" s="22"/>
      <c r="S1785" s="2"/>
      <c r="T1785" s="2"/>
      <c r="U1785" s="2"/>
    </row>
  </sheetData>
  <sortState ref="A1168:GY1171">
    <sortCondition ref="B1168:B1171"/>
  </sortState>
  <mergeCells count="3208">
    <mergeCell ref="J430:J431"/>
    <mergeCell ref="H458:H459"/>
    <mergeCell ref="I458:I459"/>
    <mergeCell ref="J458:J459"/>
    <mergeCell ref="C597:C598"/>
    <mergeCell ref="D597:D598"/>
    <mergeCell ref="E597:E598"/>
    <mergeCell ref="F597:F598"/>
    <mergeCell ref="G597:G598"/>
    <mergeCell ref="H597:H598"/>
    <mergeCell ref="I597:I598"/>
    <mergeCell ref="J597:J598"/>
    <mergeCell ref="H58:H59"/>
    <mergeCell ref="I58:I59"/>
    <mergeCell ref="J58:J59"/>
    <mergeCell ref="H558:H559"/>
    <mergeCell ref="I558:I559"/>
    <mergeCell ref="J451:J452"/>
    <mergeCell ref="D306:D307"/>
    <mergeCell ref="H306:H307"/>
    <mergeCell ref="A554:R554"/>
    <mergeCell ref="F571:F572"/>
    <mergeCell ref="G571:G572"/>
    <mergeCell ref="A1779:A1780"/>
    <mergeCell ref="C1779:C1780"/>
    <mergeCell ref="D1779:D1780"/>
    <mergeCell ref="E1779:E1780"/>
    <mergeCell ref="F1779:F1780"/>
    <mergeCell ref="G1779:G1780"/>
    <mergeCell ref="H1779:H1780"/>
    <mergeCell ref="I1779:I1780"/>
    <mergeCell ref="J1779:J1780"/>
    <mergeCell ref="A1781:A1782"/>
    <mergeCell ref="C1781:C1782"/>
    <mergeCell ref="D1781:D1782"/>
    <mergeCell ref="E1781:E1782"/>
    <mergeCell ref="F1781:F1782"/>
    <mergeCell ref="G1781:G1782"/>
    <mergeCell ref="H1781:H1782"/>
    <mergeCell ref="I1781:I1782"/>
    <mergeCell ref="J1781:J1782"/>
    <mergeCell ref="B1779:B1780"/>
    <mergeCell ref="B1781:B1782"/>
    <mergeCell ref="A1768:A1769"/>
    <mergeCell ref="C1768:C1769"/>
    <mergeCell ref="D1768:D1769"/>
    <mergeCell ref="E1768:E1769"/>
    <mergeCell ref="F1768:F1769"/>
    <mergeCell ref="G1768:G1769"/>
    <mergeCell ref="H1768:H1769"/>
    <mergeCell ref="I1768:I1769"/>
    <mergeCell ref="J1768:J1769"/>
    <mergeCell ref="A1775:A1776"/>
    <mergeCell ref="C1775:C1776"/>
    <mergeCell ref="D1775:D1776"/>
    <mergeCell ref="E1775:E1776"/>
    <mergeCell ref="F1775:F1776"/>
    <mergeCell ref="G1775:G1776"/>
    <mergeCell ref="H1775:H1776"/>
    <mergeCell ref="I1775:I1776"/>
    <mergeCell ref="J1775:J1776"/>
    <mergeCell ref="B1768:B1769"/>
    <mergeCell ref="B1775:B1776"/>
    <mergeCell ref="A1751:A1752"/>
    <mergeCell ref="C1751:C1752"/>
    <mergeCell ref="D1751:D1752"/>
    <mergeCell ref="E1751:E1752"/>
    <mergeCell ref="F1751:F1752"/>
    <mergeCell ref="G1751:G1752"/>
    <mergeCell ref="H1751:H1752"/>
    <mergeCell ref="I1751:I1752"/>
    <mergeCell ref="J1751:J1752"/>
    <mergeCell ref="A1760:A1761"/>
    <mergeCell ref="C1760:C1761"/>
    <mergeCell ref="D1760:D1761"/>
    <mergeCell ref="E1760:E1761"/>
    <mergeCell ref="F1760:F1761"/>
    <mergeCell ref="G1760:G1761"/>
    <mergeCell ref="H1760:H1761"/>
    <mergeCell ref="I1760:I1761"/>
    <mergeCell ref="J1760:J1761"/>
    <mergeCell ref="B1751:B1752"/>
    <mergeCell ref="B1760:B1761"/>
    <mergeCell ref="A1731:A1732"/>
    <mergeCell ref="C1731:C1732"/>
    <mergeCell ref="D1731:D1732"/>
    <mergeCell ref="E1731:E1732"/>
    <mergeCell ref="F1731:F1732"/>
    <mergeCell ref="G1731:G1732"/>
    <mergeCell ref="H1731:H1732"/>
    <mergeCell ref="I1731:I1732"/>
    <mergeCell ref="J1731:J1732"/>
    <mergeCell ref="A1746:A1747"/>
    <mergeCell ref="C1746:C1747"/>
    <mergeCell ref="D1746:D1747"/>
    <mergeCell ref="E1746:E1747"/>
    <mergeCell ref="F1746:F1747"/>
    <mergeCell ref="G1746:G1747"/>
    <mergeCell ref="H1746:H1747"/>
    <mergeCell ref="I1746:I1747"/>
    <mergeCell ref="J1746:J1747"/>
    <mergeCell ref="B1731:B1732"/>
    <mergeCell ref="B1746:B1747"/>
    <mergeCell ref="A1682:A1683"/>
    <mergeCell ref="C1682:C1683"/>
    <mergeCell ref="D1682:D1683"/>
    <mergeCell ref="E1682:E1683"/>
    <mergeCell ref="F1682:F1683"/>
    <mergeCell ref="G1682:G1683"/>
    <mergeCell ref="H1682:H1683"/>
    <mergeCell ref="I1682:I1683"/>
    <mergeCell ref="J1682:J1683"/>
    <mergeCell ref="A1716:A1717"/>
    <mergeCell ref="C1716:C1717"/>
    <mergeCell ref="D1716:D1717"/>
    <mergeCell ref="E1716:E1717"/>
    <mergeCell ref="F1716:F1717"/>
    <mergeCell ref="G1716:G1717"/>
    <mergeCell ref="H1716:H1717"/>
    <mergeCell ref="I1716:I1717"/>
    <mergeCell ref="J1716:J1717"/>
    <mergeCell ref="A1699:B1699"/>
    <mergeCell ref="I1686:I1687"/>
    <mergeCell ref="J1686:J1687"/>
    <mergeCell ref="J1709:J1710"/>
    <mergeCell ref="A1695:R1695"/>
    <mergeCell ref="G1686:G1687"/>
    <mergeCell ref="A1656:A1657"/>
    <mergeCell ref="C1656:C1657"/>
    <mergeCell ref="D1656:D1657"/>
    <mergeCell ref="E1656:E1657"/>
    <mergeCell ref="F1656:F1657"/>
    <mergeCell ref="G1656:G1657"/>
    <mergeCell ref="H1656:H1657"/>
    <mergeCell ref="I1656:I1657"/>
    <mergeCell ref="J1656:J1657"/>
    <mergeCell ref="A1658:A1659"/>
    <mergeCell ref="C1658:C1659"/>
    <mergeCell ref="D1658:D1659"/>
    <mergeCell ref="E1658:E1659"/>
    <mergeCell ref="F1658:F1659"/>
    <mergeCell ref="G1658:G1659"/>
    <mergeCell ref="H1658:H1659"/>
    <mergeCell ref="I1658:I1659"/>
    <mergeCell ref="J1658:J1659"/>
    <mergeCell ref="D1559:D1560"/>
    <mergeCell ref="E1559:E1560"/>
    <mergeCell ref="F1559:F1560"/>
    <mergeCell ref="G1559:G1560"/>
    <mergeCell ref="H1559:H1560"/>
    <mergeCell ref="I1559:I1560"/>
    <mergeCell ref="J1559:J1560"/>
    <mergeCell ref="A1623:A1624"/>
    <mergeCell ref="C1623:C1624"/>
    <mergeCell ref="D1623:D1624"/>
    <mergeCell ref="E1623:E1624"/>
    <mergeCell ref="F1623:F1624"/>
    <mergeCell ref="G1623:G1624"/>
    <mergeCell ref="H1623:H1624"/>
    <mergeCell ref="I1623:I1624"/>
    <mergeCell ref="J1623:J1624"/>
    <mergeCell ref="A1652:A1653"/>
    <mergeCell ref="C1652:C1653"/>
    <mergeCell ref="D1652:D1653"/>
    <mergeCell ref="E1652:E1653"/>
    <mergeCell ref="F1652:F1653"/>
    <mergeCell ref="G1652:G1653"/>
    <mergeCell ref="H1652:H1653"/>
    <mergeCell ref="I1652:I1653"/>
    <mergeCell ref="J1652:J1653"/>
    <mergeCell ref="J1604:J1605"/>
    <mergeCell ref="B1604:B1605"/>
    <mergeCell ref="A1602:R1602"/>
    <mergeCell ref="A1603:B1603"/>
    <mergeCell ref="B1625:B1626"/>
    <mergeCell ref="C1625:C1626"/>
    <mergeCell ref="G1593:G1594"/>
    <mergeCell ref="D1542:D1543"/>
    <mergeCell ref="E1542:E1543"/>
    <mergeCell ref="F1542:F1543"/>
    <mergeCell ref="G1542:G1543"/>
    <mergeCell ref="H1542:H1543"/>
    <mergeCell ref="I1542:I1543"/>
    <mergeCell ref="J1542:J1543"/>
    <mergeCell ref="A1546:A1547"/>
    <mergeCell ref="C1546:C1547"/>
    <mergeCell ref="D1546:D1547"/>
    <mergeCell ref="E1546:E1547"/>
    <mergeCell ref="F1546:F1547"/>
    <mergeCell ref="G1546:G1547"/>
    <mergeCell ref="H1546:H1547"/>
    <mergeCell ref="I1546:I1547"/>
    <mergeCell ref="J1546:J1547"/>
    <mergeCell ref="B1542:B1543"/>
    <mergeCell ref="B1546:B1547"/>
    <mergeCell ref="D1516:D1517"/>
    <mergeCell ref="E1516:E1517"/>
    <mergeCell ref="F1516:F1517"/>
    <mergeCell ref="G1516:G1517"/>
    <mergeCell ref="H1516:H1517"/>
    <mergeCell ref="I1516:I1517"/>
    <mergeCell ref="J1516:J1517"/>
    <mergeCell ref="A1535:A1536"/>
    <mergeCell ref="C1535:C1536"/>
    <mergeCell ref="D1535:D1536"/>
    <mergeCell ref="E1535:E1536"/>
    <mergeCell ref="F1535:F1536"/>
    <mergeCell ref="G1535:G1536"/>
    <mergeCell ref="H1535:H1536"/>
    <mergeCell ref="I1535:I1536"/>
    <mergeCell ref="J1535:J1536"/>
    <mergeCell ref="A1537:A1538"/>
    <mergeCell ref="C1537:C1538"/>
    <mergeCell ref="D1537:D1538"/>
    <mergeCell ref="E1537:E1538"/>
    <mergeCell ref="F1537:F1538"/>
    <mergeCell ref="G1537:G1538"/>
    <mergeCell ref="H1537:H1538"/>
    <mergeCell ref="I1537:I1538"/>
    <mergeCell ref="J1537:J1538"/>
    <mergeCell ref="B1535:B1536"/>
    <mergeCell ref="B1537:B1538"/>
    <mergeCell ref="B1516:B1517"/>
    <mergeCell ref="A1473:A1474"/>
    <mergeCell ref="C1473:C1474"/>
    <mergeCell ref="D1473:D1474"/>
    <mergeCell ref="E1473:E1474"/>
    <mergeCell ref="F1473:F1474"/>
    <mergeCell ref="G1473:G1474"/>
    <mergeCell ref="H1473:H1474"/>
    <mergeCell ref="I1473:I1474"/>
    <mergeCell ref="J1473:J1474"/>
    <mergeCell ref="A1481:A1482"/>
    <mergeCell ref="C1481:C1482"/>
    <mergeCell ref="D1481:D1482"/>
    <mergeCell ref="E1481:E1482"/>
    <mergeCell ref="F1481:F1482"/>
    <mergeCell ref="G1481:G1482"/>
    <mergeCell ref="H1481:H1482"/>
    <mergeCell ref="I1481:I1482"/>
    <mergeCell ref="J1481:J1482"/>
    <mergeCell ref="B1473:B1474"/>
    <mergeCell ref="B1481:B1482"/>
    <mergeCell ref="A1443:A1444"/>
    <mergeCell ref="C1443:C1444"/>
    <mergeCell ref="D1443:D1444"/>
    <mergeCell ref="E1443:E1444"/>
    <mergeCell ref="F1443:F1444"/>
    <mergeCell ref="G1443:G1444"/>
    <mergeCell ref="H1443:H1444"/>
    <mergeCell ref="I1443:I1444"/>
    <mergeCell ref="J1443:J1444"/>
    <mergeCell ref="A1449:A1450"/>
    <mergeCell ref="C1449:C1450"/>
    <mergeCell ref="D1449:D1450"/>
    <mergeCell ref="E1449:E1450"/>
    <mergeCell ref="F1449:F1450"/>
    <mergeCell ref="G1449:G1450"/>
    <mergeCell ref="H1449:H1450"/>
    <mergeCell ref="I1449:I1450"/>
    <mergeCell ref="J1449:J1450"/>
    <mergeCell ref="B1443:B1444"/>
    <mergeCell ref="B1449:B1450"/>
    <mergeCell ref="A1434:A1435"/>
    <mergeCell ref="C1434:C1435"/>
    <mergeCell ref="D1434:D1435"/>
    <mergeCell ref="E1434:E1435"/>
    <mergeCell ref="F1434:F1435"/>
    <mergeCell ref="G1434:G1435"/>
    <mergeCell ref="H1434:H1435"/>
    <mergeCell ref="I1434:I1435"/>
    <mergeCell ref="J1434:J1435"/>
    <mergeCell ref="A1436:A1437"/>
    <mergeCell ref="C1436:C1437"/>
    <mergeCell ref="D1436:D1437"/>
    <mergeCell ref="E1436:E1437"/>
    <mergeCell ref="F1436:F1437"/>
    <mergeCell ref="G1436:G1437"/>
    <mergeCell ref="H1436:H1437"/>
    <mergeCell ref="I1436:I1437"/>
    <mergeCell ref="J1436:J1437"/>
    <mergeCell ref="B1434:B1435"/>
    <mergeCell ref="B1436:B1437"/>
    <mergeCell ref="A1421:A1422"/>
    <mergeCell ref="C1421:C1422"/>
    <mergeCell ref="D1421:D1422"/>
    <mergeCell ref="E1421:E1422"/>
    <mergeCell ref="F1421:F1422"/>
    <mergeCell ref="G1421:G1422"/>
    <mergeCell ref="H1421:H1422"/>
    <mergeCell ref="I1421:I1422"/>
    <mergeCell ref="J1421:J1422"/>
    <mergeCell ref="A1425:A1426"/>
    <mergeCell ref="C1425:C1426"/>
    <mergeCell ref="D1425:D1426"/>
    <mergeCell ref="E1425:E1426"/>
    <mergeCell ref="F1425:F1426"/>
    <mergeCell ref="G1425:G1426"/>
    <mergeCell ref="H1425:H1426"/>
    <mergeCell ref="I1425:I1426"/>
    <mergeCell ref="J1425:J1426"/>
    <mergeCell ref="B1421:B1422"/>
    <mergeCell ref="B1425:B1426"/>
    <mergeCell ref="A1408:A1409"/>
    <mergeCell ref="C1408:C1409"/>
    <mergeCell ref="D1408:D1409"/>
    <mergeCell ref="E1408:E1409"/>
    <mergeCell ref="F1408:F1409"/>
    <mergeCell ref="G1408:G1409"/>
    <mergeCell ref="H1408:H1409"/>
    <mergeCell ref="I1408:I1409"/>
    <mergeCell ref="J1408:J1409"/>
    <mergeCell ref="A1418:A1419"/>
    <mergeCell ref="C1418:C1419"/>
    <mergeCell ref="D1418:D1419"/>
    <mergeCell ref="E1418:E1419"/>
    <mergeCell ref="F1418:F1419"/>
    <mergeCell ref="G1418:G1419"/>
    <mergeCell ref="H1418:H1419"/>
    <mergeCell ref="I1418:I1419"/>
    <mergeCell ref="J1418:J1419"/>
    <mergeCell ref="B1408:B1409"/>
    <mergeCell ref="B1418:B1419"/>
    <mergeCell ref="C1412:C1413"/>
    <mergeCell ref="D1412:D1413"/>
    <mergeCell ref="E1412:E1413"/>
    <mergeCell ref="J1412:J1413"/>
    <mergeCell ref="A1401:A1402"/>
    <mergeCell ref="C1401:C1402"/>
    <mergeCell ref="D1401:D1402"/>
    <mergeCell ref="E1401:E1402"/>
    <mergeCell ref="F1401:F1402"/>
    <mergeCell ref="G1401:G1402"/>
    <mergeCell ref="H1401:H1402"/>
    <mergeCell ref="I1401:I1402"/>
    <mergeCell ref="J1401:J1402"/>
    <mergeCell ref="A1403:A1404"/>
    <mergeCell ref="C1403:C1404"/>
    <mergeCell ref="D1403:D1404"/>
    <mergeCell ref="E1403:E1404"/>
    <mergeCell ref="F1403:F1404"/>
    <mergeCell ref="G1403:G1404"/>
    <mergeCell ref="H1403:H1404"/>
    <mergeCell ref="I1403:I1404"/>
    <mergeCell ref="J1403:J1404"/>
    <mergeCell ref="B1401:B1402"/>
    <mergeCell ref="B1403:B1404"/>
    <mergeCell ref="A1390:A1391"/>
    <mergeCell ref="C1390:C1391"/>
    <mergeCell ref="D1390:D1391"/>
    <mergeCell ref="E1390:E1391"/>
    <mergeCell ref="F1390:F1391"/>
    <mergeCell ref="G1390:G1391"/>
    <mergeCell ref="H1390:H1391"/>
    <mergeCell ref="I1390:I1391"/>
    <mergeCell ref="J1390:J1391"/>
    <mergeCell ref="A1393:A1394"/>
    <mergeCell ref="C1393:C1394"/>
    <mergeCell ref="D1393:D1394"/>
    <mergeCell ref="E1393:E1394"/>
    <mergeCell ref="F1393:F1394"/>
    <mergeCell ref="G1393:G1394"/>
    <mergeCell ref="H1393:H1394"/>
    <mergeCell ref="I1393:I1394"/>
    <mergeCell ref="J1393:J1394"/>
    <mergeCell ref="B1393:B1394"/>
    <mergeCell ref="B1390:B1391"/>
    <mergeCell ref="A1384:A1385"/>
    <mergeCell ref="C1384:C1385"/>
    <mergeCell ref="D1384:D1385"/>
    <mergeCell ref="A1387:A1388"/>
    <mergeCell ref="E1384:E1385"/>
    <mergeCell ref="F1384:F1385"/>
    <mergeCell ref="G1384:G1385"/>
    <mergeCell ref="H1384:H1385"/>
    <mergeCell ref="I1384:I1385"/>
    <mergeCell ref="J1384:J1385"/>
    <mergeCell ref="C1387:C1388"/>
    <mergeCell ref="D1387:D1388"/>
    <mergeCell ref="E1387:E1388"/>
    <mergeCell ref="F1387:F1388"/>
    <mergeCell ref="G1387:G1388"/>
    <mergeCell ref="H1387:H1388"/>
    <mergeCell ref="I1387:I1388"/>
    <mergeCell ref="J1387:J1388"/>
    <mergeCell ref="B1384:B1385"/>
    <mergeCell ref="B1387:B1388"/>
    <mergeCell ref="A1371:A1372"/>
    <mergeCell ref="C1371:C1372"/>
    <mergeCell ref="D1371:D1372"/>
    <mergeCell ref="E1371:E1372"/>
    <mergeCell ref="F1371:F1372"/>
    <mergeCell ref="G1371:G1372"/>
    <mergeCell ref="H1371:H1372"/>
    <mergeCell ref="I1371:I1372"/>
    <mergeCell ref="J1371:J1372"/>
    <mergeCell ref="B1369:B1370"/>
    <mergeCell ref="B1371:B1372"/>
    <mergeCell ref="A1376:A1377"/>
    <mergeCell ref="C1376:C1377"/>
    <mergeCell ref="D1376:D1377"/>
    <mergeCell ref="E1376:E1377"/>
    <mergeCell ref="F1376:F1377"/>
    <mergeCell ref="G1376:G1377"/>
    <mergeCell ref="H1376:H1377"/>
    <mergeCell ref="I1376:I1377"/>
    <mergeCell ref="J1376:J1377"/>
    <mergeCell ref="B1376:B1377"/>
    <mergeCell ref="A1363:A1364"/>
    <mergeCell ref="C1363:C1364"/>
    <mergeCell ref="D1363:D1364"/>
    <mergeCell ref="E1363:E1364"/>
    <mergeCell ref="F1363:F1364"/>
    <mergeCell ref="G1363:G1364"/>
    <mergeCell ref="H1363:H1364"/>
    <mergeCell ref="I1363:I1364"/>
    <mergeCell ref="J1363:J1364"/>
    <mergeCell ref="B1361:B1362"/>
    <mergeCell ref="B1363:B1364"/>
    <mergeCell ref="A1369:A1370"/>
    <mergeCell ref="C1369:C1370"/>
    <mergeCell ref="D1369:D1370"/>
    <mergeCell ref="E1369:E1370"/>
    <mergeCell ref="F1369:F1370"/>
    <mergeCell ref="G1369:G1370"/>
    <mergeCell ref="H1369:H1370"/>
    <mergeCell ref="I1369:I1370"/>
    <mergeCell ref="J1369:J1370"/>
    <mergeCell ref="A1359:A1360"/>
    <mergeCell ref="C1359:C1360"/>
    <mergeCell ref="D1359:D1360"/>
    <mergeCell ref="E1359:E1360"/>
    <mergeCell ref="F1359:F1360"/>
    <mergeCell ref="G1359:G1360"/>
    <mergeCell ref="H1359:H1360"/>
    <mergeCell ref="I1359:I1360"/>
    <mergeCell ref="J1359:J1360"/>
    <mergeCell ref="B1356:B1357"/>
    <mergeCell ref="B1359:B1360"/>
    <mergeCell ref="A1361:A1362"/>
    <mergeCell ref="C1361:C1362"/>
    <mergeCell ref="D1361:D1362"/>
    <mergeCell ref="E1361:E1362"/>
    <mergeCell ref="F1361:F1362"/>
    <mergeCell ref="G1361:G1362"/>
    <mergeCell ref="H1361:H1362"/>
    <mergeCell ref="I1361:I1362"/>
    <mergeCell ref="J1361:J1362"/>
    <mergeCell ref="A1353:A1354"/>
    <mergeCell ref="C1353:C1354"/>
    <mergeCell ref="D1353:D1354"/>
    <mergeCell ref="E1353:E1354"/>
    <mergeCell ref="F1353:F1354"/>
    <mergeCell ref="G1353:G1354"/>
    <mergeCell ref="H1353:H1354"/>
    <mergeCell ref="I1353:I1354"/>
    <mergeCell ref="J1353:J1354"/>
    <mergeCell ref="B1351:B1352"/>
    <mergeCell ref="B1353:B1354"/>
    <mergeCell ref="A1356:A1357"/>
    <mergeCell ref="C1356:C1357"/>
    <mergeCell ref="D1356:D1357"/>
    <mergeCell ref="E1356:E1357"/>
    <mergeCell ref="F1356:F1357"/>
    <mergeCell ref="G1356:G1357"/>
    <mergeCell ref="H1356:H1357"/>
    <mergeCell ref="I1356:I1357"/>
    <mergeCell ref="J1356:J1357"/>
    <mergeCell ref="A1342:A1343"/>
    <mergeCell ref="C1342:C1343"/>
    <mergeCell ref="D1342:D1343"/>
    <mergeCell ref="E1342:E1343"/>
    <mergeCell ref="F1342:F1343"/>
    <mergeCell ref="G1342:G1343"/>
    <mergeCell ref="H1342:H1343"/>
    <mergeCell ref="I1342:I1343"/>
    <mergeCell ref="J1342:J1343"/>
    <mergeCell ref="B1338:B1339"/>
    <mergeCell ref="B1342:B1343"/>
    <mergeCell ref="A1351:A1352"/>
    <mergeCell ref="C1351:C1352"/>
    <mergeCell ref="D1351:D1352"/>
    <mergeCell ref="E1351:E1352"/>
    <mergeCell ref="F1351:F1352"/>
    <mergeCell ref="H1351:H1352"/>
    <mergeCell ref="G1351:G1352"/>
    <mergeCell ref="I1351:I1352"/>
    <mergeCell ref="J1351:J1352"/>
    <mergeCell ref="A1336:A1337"/>
    <mergeCell ref="C1336:C1337"/>
    <mergeCell ref="D1336:D1337"/>
    <mergeCell ref="E1336:E1337"/>
    <mergeCell ref="F1336:F1337"/>
    <mergeCell ref="G1336:G1337"/>
    <mergeCell ref="H1336:H1337"/>
    <mergeCell ref="I1336:I1337"/>
    <mergeCell ref="J1336:J1337"/>
    <mergeCell ref="B1330:B1331"/>
    <mergeCell ref="B1336:B1337"/>
    <mergeCell ref="A1338:A1339"/>
    <mergeCell ref="C1338:C1339"/>
    <mergeCell ref="D1338:D1339"/>
    <mergeCell ref="E1338:E1339"/>
    <mergeCell ref="F1338:F1339"/>
    <mergeCell ref="G1338:G1339"/>
    <mergeCell ref="H1338:H1339"/>
    <mergeCell ref="I1338:I1339"/>
    <mergeCell ref="J1338:J1339"/>
    <mergeCell ref="A1316:A1317"/>
    <mergeCell ref="C1316:C1317"/>
    <mergeCell ref="D1316:D1317"/>
    <mergeCell ref="E1316:E1317"/>
    <mergeCell ref="F1316:F1317"/>
    <mergeCell ref="G1316:G1317"/>
    <mergeCell ref="H1316:H1317"/>
    <mergeCell ref="I1316:I1317"/>
    <mergeCell ref="J1316:J1317"/>
    <mergeCell ref="B1314:B1315"/>
    <mergeCell ref="B1316:B1317"/>
    <mergeCell ref="A1330:A1331"/>
    <mergeCell ref="C1330:C1331"/>
    <mergeCell ref="D1330:D1331"/>
    <mergeCell ref="E1330:E1331"/>
    <mergeCell ref="F1330:F1331"/>
    <mergeCell ref="G1330:G1331"/>
    <mergeCell ref="H1330:H1331"/>
    <mergeCell ref="I1330:I1331"/>
    <mergeCell ref="J1330:J1331"/>
    <mergeCell ref="A1305:A1306"/>
    <mergeCell ref="C1305:C1306"/>
    <mergeCell ref="D1305:D1306"/>
    <mergeCell ref="E1305:E1306"/>
    <mergeCell ref="F1305:F1306"/>
    <mergeCell ref="G1305:G1306"/>
    <mergeCell ref="H1305:H1306"/>
    <mergeCell ref="I1305:I1306"/>
    <mergeCell ref="J1305:J1306"/>
    <mergeCell ref="B1301:B1302"/>
    <mergeCell ref="B1305:B1306"/>
    <mergeCell ref="A1314:A1315"/>
    <mergeCell ref="C1314:C1315"/>
    <mergeCell ref="D1314:D1315"/>
    <mergeCell ref="E1314:E1315"/>
    <mergeCell ref="F1314:F1315"/>
    <mergeCell ref="G1314:G1315"/>
    <mergeCell ref="H1314:H1315"/>
    <mergeCell ref="I1314:I1315"/>
    <mergeCell ref="J1314:J1315"/>
    <mergeCell ref="D1293:D1294"/>
    <mergeCell ref="E1293:E1294"/>
    <mergeCell ref="F1293:F1294"/>
    <mergeCell ref="G1293:G1294"/>
    <mergeCell ref="H1293:H1294"/>
    <mergeCell ref="I1293:I1294"/>
    <mergeCell ref="J1293:J1294"/>
    <mergeCell ref="B1288:B1289"/>
    <mergeCell ref="B1293:B1294"/>
    <mergeCell ref="A1301:A1302"/>
    <mergeCell ref="C1301:C1302"/>
    <mergeCell ref="D1301:D1302"/>
    <mergeCell ref="E1301:E1302"/>
    <mergeCell ref="F1301:F1302"/>
    <mergeCell ref="G1301:G1302"/>
    <mergeCell ref="H1301:H1302"/>
    <mergeCell ref="I1301:I1302"/>
    <mergeCell ref="J1301:J1302"/>
    <mergeCell ref="A1274:A1275"/>
    <mergeCell ref="C1274:C1275"/>
    <mergeCell ref="D1274:D1275"/>
    <mergeCell ref="E1274:E1275"/>
    <mergeCell ref="F1274:F1275"/>
    <mergeCell ref="G1274:G1275"/>
    <mergeCell ref="H1274:H1275"/>
    <mergeCell ref="I1274:I1275"/>
    <mergeCell ref="J1274:J1275"/>
    <mergeCell ref="A1286:A1287"/>
    <mergeCell ref="C1286:C1287"/>
    <mergeCell ref="D1286:D1287"/>
    <mergeCell ref="E1286:E1287"/>
    <mergeCell ref="F1286:F1287"/>
    <mergeCell ref="G1286:G1287"/>
    <mergeCell ref="H1286:H1287"/>
    <mergeCell ref="I1286:I1287"/>
    <mergeCell ref="J1286:J1287"/>
    <mergeCell ref="B1286:B1287"/>
    <mergeCell ref="B1274:B1275"/>
    <mergeCell ref="A1262:A1263"/>
    <mergeCell ref="C1262:C1263"/>
    <mergeCell ref="D1262:D1263"/>
    <mergeCell ref="E1262:E1263"/>
    <mergeCell ref="F1262:F1263"/>
    <mergeCell ref="H1262:H1263"/>
    <mergeCell ref="G1262:G1263"/>
    <mergeCell ref="I1262:I1263"/>
    <mergeCell ref="J1262:J1263"/>
    <mergeCell ref="A1264:A1265"/>
    <mergeCell ref="C1264:C1265"/>
    <mergeCell ref="D1264:D1265"/>
    <mergeCell ref="E1264:E1265"/>
    <mergeCell ref="F1264:F1265"/>
    <mergeCell ref="G1264:G1265"/>
    <mergeCell ref="H1264:H1265"/>
    <mergeCell ref="I1264:I1265"/>
    <mergeCell ref="J1264:J1265"/>
    <mergeCell ref="B1262:B1263"/>
    <mergeCell ref="B1264:B1265"/>
    <mergeCell ref="A1253:A1254"/>
    <mergeCell ref="C1253:C1254"/>
    <mergeCell ref="D1253:D1254"/>
    <mergeCell ref="E1253:E1254"/>
    <mergeCell ref="F1253:F1254"/>
    <mergeCell ref="G1253:G1254"/>
    <mergeCell ref="H1253:H1254"/>
    <mergeCell ref="I1253:I1254"/>
    <mergeCell ref="J1253:J1254"/>
    <mergeCell ref="A1259:A1260"/>
    <mergeCell ref="C1259:C1260"/>
    <mergeCell ref="D1259:D1260"/>
    <mergeCell ref="E1259:E1260"/>
    <mergeCell ref="G1259:G1260"/>
    <mergeCell ref="F1259:F1260"/>
    <mergeCell ref="H1259:H1260"/>
    <mergeCell ref="I1259:I1260"/>
    <mergeCell ref="J1259:J1260"/>
    <mergeCell ref="B1259:B1260"/>
    <mergeCell ref="B1253:B1254"/>
    <mergeCell ref="A1237:A1238"/>
    <mergeCell ref="C1237:C1238"/>
    <mergeCell ref="D1237:D1238"/>
    <mergeCell ref="E1237:E1238"/>
    <mergeCell ref="F1237:F1238"/>
    <mergeCell ref="G1237:G1238"/>
    <mergeCell ref="H1237:H1238"/>
    <mergeCell ref="I1237:I1238"/>
    <mergeCell ref="J1237:J1238"/>
    <mergeCell ref="A1245:A1246"/>
    <mergeCell ref="C1245:C1246"/>
    <mergeCell ref="D1245:D1246"/>
    <mergeCell ref="E1245:E1246"/>
    <mergeCell ref="F1245:F1246"/>
    <mergeCell ref="G1245:G1246"/>
    <mergeCell ref="H1245:H1246"/>
    <mergeCell ref="I1245:I1246"/>
    <mergeCell ref="J1245:J1246"/>
    <mergeCell ref="B1237:B1238"/>
    <mergeCell ref="B1245:B1246"/>
    <mergeCell ref="A1232:A1233"/>
    <mergeCell ref="C1232:C1233"/>
    <mergeCell ref="D1232:D1233"/>
    <mergeCell ref="E1232:E1233"/>
    <mergeCell ref="F1232:F1233"/>
    <mergeCell ref="G1232:G1233"/>
    <mergeCell ref="H1232:H1233"/>
    <mergeCell ref="I1232:I1233"/>
    <mergeCell ref="J1232:J1233"/>
    <mergeCell ref="A1235:A1236"/>
    <mergeCell ref="C1235:C1236"/>
    <mergeCell ref="D1235:D1236"/>
    <mergeCell ref="E1235:E1236"/>
    <mergeCell ref="F1235:F1236"/>
    <mergeCell ref="G1235:G1236"/>
    <mergeCell ref="H1235:H1236"/>
    <mergeCell ref="I1235:I1236"/>
    <mergeCell ref="J1235:J1236"/>
    <mergeCell ref="B1232:B1233"/>
    <mergeCell ref="B1235:B1236"/>
    <mergeCell ref="A1212:A1213"/>
    <mergeCell ref="C1212:C1213"/>
    <mergeCell ref="D1212:D1213"/>
    <mergeCell ref="E1212:E1213"/>
    <mergeCell ref="F1212:F1213"/>
    <mergeCell ref="G1212:G1213"/>
    <mergeCell ref="H1212:H1213"/>
    <mergeCell ref="I1212:I1213"/>
    <mergeCell ref="J1212:J1213"/>
    <mergeCell ref="A1214:A1215"/>
    <mergeCell ref="C1214:C1215"/>
    <mergeCell ref="D1214:D1215"/>
    <mergeCell ref="E1214:E1215"/>
    <mergeCell ref="F1214:F1215"/>
    <mergeCell ref="G1214:G1215"/>
    <mergeCell ref="H1214:H1215"/>
    <mergeCell ref="I1214:I1215"/>
    <mergeCell ref="J1214:J1215"/>
    <mergeCell ref="B1212:B1213"/>
    <mergeCell ref="B1214:B1215"/>
    <mergeCell ref="A1187:A1188"/>
    <mergeCell ref="C1187:C1188"/>
    <mergeCell ref="D1187:D1188"/>
    <mergeCell ref="E1187:E1188"/>
    <mergeCell ref="F1187:F1188"/>
    <mergeCell ref="G1187:G1188"/>
    <mergeCell ref="H1187:H1188"/>
    <mergeCell ref="I1187:I1188"/>
    <mergeCell ref="J1187:J1188"/>
    <mergeCell ref="A1195:A1196"/>
    <mergeCell ref="C1195:C1196"/>
    <mergeCell ref="D1195:D1196"/>
    <mergeCell ref="E1195:E1196"/>
    <mergeCell ref="F1195:F1196"/>
    <mergeCell ref="G1195:G1196"/>
    <mergeCell ref="H1195:H1196"/>
    <mergeCell ref="I1195:I1196"/>
    <mergeCell ref="J1195:J1196"/>
    <mergeCell ref="B1187:B1188"/>
    <mergeCell ref="B1195:B1196"/>
    <mergeCell ref="A1175:A1176"/>
    <mergeCell ref="C1175:C1176"/>
    <mergeCell ref="D1175:D1176"/>
    <mergeCell ref="E1175:E1176"/>
    <mergeCell ref="F1175:F1176"/>
    <mergeCell ref="G1175:G1176"/>
    <mergeCell ref="H1175:H1176"/>
    <mergeCell ref="I1175:I1176"/>
    <mergeCell ref="J1175:J1176"/>
    <mergeCell ref="A1184:A1185"/>
    <mergeCell ref="C1184:C1185"/>
    <mergeCell ref="D1184:D1185"/>
    <mergeCell ref="E1184:E1185"/>
    <mergeCell ref="F1184:F1185"/>
    <mergeCell ref="G1184:G1185"/>
    <mergeCell ref="H1184:H1185"/>
    <mergeCell ref="I1184:I1185"/>
    <mergeCell ref="J1184:J1185"/>
    <mergeCell ref="B1175:B1176"/>
    <mergeCell ref="B1184:B1185"/>
    <mergeCell ref="A1181:A1182"/>
    <mergeCell ref="A1171:A1172"/>
    <mergeCell ref="C1171:C1172"/>
    <mergeCell ref="D1171:D1172"/>
    <mergeCell ref="E1171:E1172"/>
    <mergeCell ref="F1171:F1172"/>
    <mergeCell ref="G1171:G1172"/>
    <mergeCell ref="H1171:H1172"/>
    <mergeCell ref="I1171:I1172"/>
    <mergeCell ref="J1171:J1172"/>
    <mergeCell ref="A1173:A1174"/>
    <mergeCell ref="C1173:C1174"/>
    <mergeCell ref="D1173:D1174"/>
    <mergeCell ref="E1173:E1174"/>
    <mergeCell ref="F1173:F1174"/>
    <mergeCell ref="G1173:G1174"/>
    <mergeCell ref="H1173:H1174"/>
    <mergeCell ref="I1173:I1174"/>
    <mergeCell ref="J1173:J1174"/>
    <mergeCell ref="B1171:B1172"/>
    <mergeCell ref="B1173:B1174"/>
    <mergeCell ref="A1167:A1168"/>
    <mergeCell ref="C1167:C1168"/>
    <mergeCell ref="D1167:D1168"/>
    <mergeCell ref="E1167:E1168"/>
    <mergeCell ref="F1167:F1168"/>
    <mergeCell ref="G1167:G1168"/>
    <mergeCell ref="H1167:H1168"/>
    <mergeCell ref="I1167:I1168"/>
    <mergeCell ref="J1167:J1168"/>
    <mergeCell ref="A1169:A1170"/>
    <mergeCell ref="C1169:C1170"/>
    <mergeCell ref="D1169:D1170"/>
    <mergeCell ref="E1169:E1170"/>
    <mergeCell ref="F1169:F1170"/>
    <mergeCell ref="G1169:G1170"/>
    <mergeCell ref="H1169:H1170"/>
    <mergeCell ref="I1169:I1170"/>
    <mergeCell ref="J1169:J1170"/>
    <mergeCell ref="A1132:A1133"/>
    <mergeCell ref="C1132:C1133"/>
    <mergeCell ref="D1132:D1133"/>
    <mergeCell ref="E1132:E1133"/>
    <mergeCell ref="F1132:F1133"/>
    <mergeCell ref="G1132:G1133"/>
    <mergeCell ref="H1132:H1133"/>
    <mergeCell ref="I1132:I1133"/>
    <mergeCell ref="J1132:J1133"/>
    <mergeCell ref="A1141:A1142"/>
    <mergeCell ref="C1141:C1142"/>
    <mergeCell ref="D1141:D1142"/>
    <mergeCell ref="E1141:E1142"/>
    <mergeCell ref="F1141:F1142"/>
    <mergeCell ref="G1141:G1142"/>
    <mergeCell ref="H1141:H1142"/>
    <mergeCell ref="I1141:I1142"/>
    <mergeCell ref="J1141:J1142"/>
    <mergeCell ref="B1132:B1133"/>
    <mergeCell ref="B1141:B1142"/>
    <mergeCell ref="A1123:A1124"/>
    <mergeCell ref="C1123:C1124"/>
    <mergeCell ref="D1123:D1124"/>
    <mergeCell ref="E1123:E1124"/>
    <mergeCell ref="F1123:F1124"/>
    <mergeCell ref="G1123:G1124"/>
    <mergeCell ref="H1123:H1124"/>
    <mergeCell ref="I1123:I1124"/>
    <mergeCell ref="J1123:J1124"/>
    <mergeCell ref="A1127:A1128"/>
    <mergeCell ref="C1127:C1128"/>
    <mergeCell ref="D1127:D1128"/>
    <mergeCell ref="E1127:E1128"/>
    <mergeCell ref="F1127:F1128"/>
    <mergeCell ref="G1127:G1128"/>
    <mergeCell ref="H1127:H1128"/>
    <mergeCell ref="I1127:I1128"/>
    <mergeCell ref="J1127:J1128"/>
    <mergeCell ref="B1127:B1128"/>
    <mergeCell ref="A1094:A1095"/>
    <mergeCell ref="C1094:C1095"/>
    <mergeCell ref="D1094:D1095"/>
    <mergeCell ref="E1094:E1095"/>
    <mergeCell ref="F1094:F1095"/>
    <mergeCell ref="G1094:G1095"/>
    <mergeCell ref="H1094:H1095"/>
    <mergeCell ref="I1094:I1095"/>
    <mergeCell ref="J1094:J1095"/>
    <mergeCell ref="A1113:A1114"/>
    <mergeCell ref="C1113:C1114"/>
    <mergeCell ref="D1113:D1114"/>
    <mergeCell ref="E1113:E1114"/>
    <mergeCell ref="F1113:F1114"/>
    <mergeCell ref="G1113:G1114"/>
    <mergeCell ref="H1113:H1114"/>
    <mergeCell ref="I1113:I1114"/>
    <mergeCell ref="J1113:J1114"/>
    <mergeCell ref="J1101:J1102"/>
    <mergeCell ref="E1097:E1098"/>
    <mergeCell ref="F1097:F1098"/>
    <mergeCell ref="G1097:G1098"/>
    <mergeCell ref="H1097:H1098"/>
    <mergeCell ref="I1097:I1098"/>
    <mergeCell ref="J1097:J1098"/>
    <mergeCell ref="A1067:A1068"/>
    <mergeCell ref="C1067:C1068"/>
    <mergeCell ref="D1067:D1068"/>
    <mergeCell ref="E1067:E1068"/>
    <mergeCell ref="F1067:F1068"/>
    <mergeCell ref="G1067:G1068"/>
    <mergeCell ref="H1067:H1068"/>
    <mergeCell ref="I1067:I1068"/>
    <mergeCell ref="J1067:J1068"/>
    <mergeCell ref="A1072:A1073"/>
    <mergeCell ref="C1072:C1073"/>
    <mergeCell ref="D1072:D1073"/>
    <mergeCell ref="E1072:E1073"/>
    <mergeCell ref="F1072:F1073"/>
    <mergeCell ref="G1072:G1073"/>
    <mergeCell ref="H1072:H1073"/>
    <mergeCell ref="J1072:J1073"/>
    <mergeCell ref="I1072:I1073"/>
    <mergeCell ref="A1040:A1041"/>
    <mergeCell ref="C1040:C1041"/>
    <mergeCell ref="D1040:D1041"/>
    <mergeCell ref="E1040:E1041"/>
    <mergeCell ref="F1040:F1041"/>
    <mergeCell ref="G1040:G1041"/>
    <mergeCell ref="H1040:H1041"/>
    <mergeCell ref="I1040:I1041"/>
    <mergeCell ref="J1040:J1041"/>
    <mergeCell ref="A1044:A1045"/>
    <mergeCell ref="C1044:C1045"/>
    <mergeCell ref="D1044:D1045"/>
    <mergeCell ref="E1044:E1045"/>
    <mergeCell ref="F1044:F1045"/>
    <mergeCell ref="G1044:G1045"/>
    <mergeCell ref="H1044:H1045"/>
    <mergeCell ref="I1044:I1045"/>
    <mergeCell ref="J1044:J1045"/>
    <mergeCell ref="A1032:A1033"/>
    <mergeCell ref="C1032:C1033"/>
    <mergeCell ref="D1032:D1033"/>
    <mergeCell ref="E1032:E1033"/>
    <mergeCell ref="F1032:F1033"/>
    <mergeCell ref="G1032:G1033"/>
    <mergeCell ref="H1032:H1033"/>
    <mergeCell ref="I1032:I1033"/>
    <mergeCell ref="J1032:J1033"/>
    <mergeCell ref="A1034:A1035"/>
    <mergeCell ref="C1034:C1035"/>
    <mergeCell ref="D1034:D1035"/>
    <mergeCell ref="E1034:E1035"/>
    <mergeCell ref="F1034:F1035"/>
    <mergeCell ref="G1034:G1035"/>
    <mergeCell ref="H1034:H1035"/>
    <mergeCell ref="I1034:I1035"/>
    <mergeCell ref="J1034:J1035"/>
    <mergeCell ref="A1027:A1028"/>
    <mergeCell ref="C1027:C1028"/>
    <mergeCell ref="D1027:D1028"/>
    <mergeCell ref="E1027:E1028"/>
    <mergeCell ref="F1027:F1028"/>
    <mergeCell ref="G1027:G1028"/>
    <mergeCell ref="H1027:H1028"/>
    <mergeCell ref="I1027:I1028"/>
    <mergeCell ref="J1027:J1028"/>
    <mergeCell ref="A1029:A1030"/>
    <mergeCell ref="C1029:C1030"/>
    <mergeCell ref="D1029:D1030"/>
    <mergeCell ref="E1029:E1030"/>
    <mergeCell ref="F1029:F1030"/>
    <mergeCell ref="G1029:G1030"/>
    <mergeCell ref="H1029:H1030"/>
    <mergeCell ref="I1029:I1030"/>
    <mergeCell ref="J1029:J1030"/>
    <mergeCell ref="D1004:D1005"/>
    <mergeCell ref="E1004:E1005"/>
    <mergeCell ref="F1004:F1005"/>
    <mergeCell ref="G1004:G1005"/>
    <mergeCell ref="H1004:H1005"/>
    <mergeCell ref="I1004:I1005"/>
    <mergeCell ref="J1004:J1005"/>
    <mergeCell ref="A1006:A1007"/>
    <mergeCell ref="C1006:C1007"/>
    <mergeCell ref="D1006:D1007"/>
    <mergeCell ref="E1006:E1007"/>
    <mergeCell ref="F1006:F1007"/>
    <mergeCell ref="G1006:G1007"/>
    <mergeCell ref="H1006:H1007"/>
    <mergeCell ref="I1006:I1007"/>
    <mergeCell ref="J1006:J1007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J1019:J1020"/>
    <mergeCell ref="A1004:A1005"/>
    <mergeCell ref="A1011:A1012"/>
    <mergeCell ref="B1011:B1012"/>
    <mergeCell ref="C1011:C1012"/>
    <mergeCell ref="A971:A972"/>
    <mergeCell ref="C971:C972"/>
    <mergeCell ref="D971:D972"/>
    <mergeCell ref="E971:E972"/>
    <mergeCell ref="F971:F972"/>
    <mergeCell ref="G971:G972"/>
    <mergeCell ref="H971:H972"/>
    <mergeCell ref="I971:I972"/>
    <mergeCell ref="J971:J972"/>
    <mergeCell ref="A980:A981"/>
    <mergeCell ref="C980:C981"/>
    <mergeCell ref="D980:D981"/>
    <mergeCell ref="E980:E981"/>
    <mergeCell ref="F980:F981"/>
    <mergeCell ref="G980:G981"/>
    <mergeCell ref="H980:H981"/>
    <mergeCell ref="I980:I981"/>
    <mergeCell ref="J980:J981"/>
    <mergeCell ref="A964:A965"/>
    <mergeCell ref="C964:C965"/>
    <mergeCell ref="D964:D965"/>
    <mergeCell ref="E964:E965"/>
    <mergeCell ref="F964:F965"/>
    <mergeCell ref="G964:G965"/>
    <mergeCell ref="H964:H965"/>
    <mergeCell ref="I964:I965"/>
    <mergeCell ref="J964:J965"/>
    <mergeCell ref="A966:A967"/>
    <mergeCell ref="C966:C967"/>
    <mergeCell ref="D966:D967"/>
    <mergeCell ref="E966:E967"/>
    <mergeCell ref="F966:F967"/>
    <mergeCell ref="G966:G967"/>
    <mergeCell ref="H966:H967"/>
    <mergeCell ref="I966:I967"/>
    <mergeCell ref="J966:J967"/>
    <mergeCell ref="A945:A947"/>
    <mergeCell ref="C945:C947"/>
    <mergeCell ref="D945:D947"/>
    <mergeCell ref="E945:E947"/>
    <mergeCell ref="F945:F947"/>
    <mergeCell ref="G945:G947"/>
    <mergeCell ref="H945:H947"/>
    <mergeCell ref="I945:I947"/>
    <mergeCell ref="J945:J947"/>
    <mergeCell ref="A948:A950"/>
    <mergeCell ref="C948:C950"/>
    <mergeCell ref="D948:D950"/>
    <mergeCell ref="E948:E950"/>
    <mergeCell ref="F948:F950"/>
    <mergeCell ref="G948:G950"/>
    <mergeCell ref="H948:H950"/>
    <mergeCell ref="I948:I950"/>
    <mergeCell ref="J948:J950"/>
    <mergeCell ref="A916:A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A934:A935"/>
    <mergeCell ref="C934:C935"/>
    <mergeCell ref="D934:D935"/>
    <mergeCell ref="E934:E935"/>
    <mergeCell ref="F934:F935"/>
    <mergeCell ref="G934:G935"/>
    <mergeCell ref="H934:H935"/>
    <mergeCell ref="I934:I935"/>
    <mergeCell ref="J934:J935"/>
    <mergeCell ref="D926:D927"/>
    <mergeCell ref="J926:J927"/>
    <mergeCell ref="G918:G919"/>
    <mergeCell ref="I922:I923"/>
    <mergeCell ref="J922:J923"/>
    <mergeCell ref="A922:A923"/>
    <mergeCell ref="B922:B923"/>
    <mergeCell ref="C922:C923"/>
    <mergeCell ref="D922:D923"/>
    <mergeCell ref="E922:E923"/>
    <mergeCell ref="F922:F923"/>
    <mergeCell ref="G922:G923"/>
    <mergeCell ref="H922:H923"/>
    <mergeCell ref="E926:E927"/>
    <mergeCell ref="D830:D831"/>
    <mergeCell ref="E830:E831"/>
    <mergeCell ref="F830:F831"/>
    <mergeCell ref="G830:G831"/>
    <mergeCell ref="H830:H831"/>
    <mergeCell ref="I830:I831"/>
    <mergeCell ref="J830:J831"/>
    <mergeCell ref="A890:A891"/>
    <mergeCell ref="C890:C891"/>
    <mergeCell ref="D890:D891"/>
    <mergeCell ref="E890:E891"/>
    <mergeCell ref="F890:F891"/>
    <mergeCell ref="G890:G891"/>
    <mergeCell ref="H890:H891"/>
    <mergeCell ref="I890:I891"/>
    <mergeCell ref="J890:J891"/>
    <mergeCell ref="A897:A898"/>
    <mergeCell ref="C897:C898"/>
    <mergeCell ref="D897:D898"/>
    <mergeCell ref="E897:E898"/>
    <mergeCell ref="F897:F898"/>
    <mergeCell ref="G897:G898"/>
    <mergeCell ref="H897:H898"/>
    <mergeCell ref="I897:I898"/>
    <mergeCell ref="J897:J898"/>
    <mergeCell ref="C854:C855"/>
    <mergeCell ref="A868:B868"/>
    <mergeCell ref="A877:B877"/>
    <mergeCell ref="A878:A879"/>
    <mergeCell ref="B878:B879"/>
    <mergeCell ref="C878:C879"/>
    <mergeCell ref="D878:D879"/>
    <mergeCell ref="A765:A766"/>
    <mergeCell ref="C765:C766"/>
    <mergeCell ref="D765:D766"/>
    <mergeCell ref="E765:E766"/>
    <mergeCell ref="F765:F766"/>
    <mergeCell ref="G765:G766"/>
    <mergeCell ref="H765:H766"/>
    <mergeCell ref="I765:I766"/>
    <mergeCell ref="J765:J766"/>
    <mergeCell ref="E786:E787"/>
    <mergeCell ref="F786:F787"/>
    <mergeCell ref="G786:G787"/>
    <mergeCell ref="H786:H787"/>
    <mergeCell ref="I786:I787"/>
    <mergeCell ref="J786:J787"/>
    <mergeCell ref="A790:A791"/>
    <mergeCell ref="C790:C791"/>
    <mergeCell ref="D790:D791"/>
    <mergeCell ref="E790:E791"/>
    <mergeCell ref="F790:F791"/>
    <mergeCell ref="G790:G791"/>
    <mergeCell ref="H790:H791"/>
    <mergeCell ref="I790:I791"/>
    <mergeCell ref="J790:J791"/>
    <mergeCell ref="B772:B773"/>
    <mergeCell ref="B786:B787"/>
    <mergeCell ref="B790:B791"/>
    <mergeCell ref="C757:C758"/>
    <mergeCell ref="D757:D758"/>
    <mergeCell ref="E757:E758"/>
    <mergeCell ref="F757:F758"/>
    <mergeCell ref="G757:G758"/>
    <mergeCell ref="H757:H758"/>
    <mergeCell ref="I757:I758"/>
    <mergeCell ref="J757:J758"/>
    <mergeCell ref="A750:R750"/>
    <mergeCell ref="A763:A764"/>
    <mergeCell ref="C763:C764"/>
    <mergeCell ref="D763:D764"/>
    <mergeCell ref="E763:E764"/>
    <mergeCell ref="F763:F764"/>
    <mergeCell ref="G763:G764"/>
    <mergeCell ref="H763:H764"/>
    <mergeCell ref="I763:I764"/>
    <mergeCell ref="J763:J764"/>
    <mergeCell ref="A729:A730"/>
    <mergeCell ref="C729:C730"/>
    <mergeCell ref="D729:D730"/>
    <mergeCell ref="E729:E730"/>
    <mergeCell ref="F729:F730"/>
    <mergeCell ref="G729:G730"/>
    <mergeCell ref="H729:H730"/>
    <mergeCell ref="I729:I730"/>
    <mergeCell ref="J729:J730"/>
    <mergeCell ref="H746:H747"/>
    <mergeCell ref="I746:I747"/>
    <mergeCell ref="J746:J747"/>
    <mergeCell ref="A748:A749"/>
    <mergeCell ref="C748:C749"/>
    <mergeCell ref="D748:D749"/>
    <mergeCell ref="E748:E749"/>
    <mergeCell ref="F748:F749"/>
    <mergeCell ref="G748:G749"/>
    <mergeCell ref="H748:H749"/>
    <mergeCell ref="I748:I749"/>
    <mergeCell ref="J748:J749"/>
    <mergeCell ref="A724:A725"/>
    <mergeCell ref="C724:C725"/>
    <mergeCell ref="D724:D725"/>
    <mergeCell ref="E724:E725"/>
    <mergeCell ref="F724:F725"/>
    <mergeCell ref="G724:G725"/>
    <mergeCell ref="H724:H725"/>
    <mergeCell ref="I724:I725"/>
    <mergeCell ref="J724:J725"/>
    <mergeCell ref="A726:A727"/>
    <mergeCell ref="C726:C727"/>
    <mergeCell ref="D726:D727"/>
    <mergeCell ref="E726:E727"/>
    <mergeCell ref="F726:F727"/>
    <mergeCell ref="G726:G727"/>
    <mergeCell ref="H726:H727"/>
    <mergeCell ref="I726:I727"/>
    <mergeCell ref="J726:J727"/>
    <mergeCell ref="G712:G713"/>
    <mergeCell ref="H712:H713"/>
    <mergeCell ref="I712:I713"/>
    <mergeCell ref="J712:J713"/>
    <mergeCell ref="C710:C711"/>
    <mergeCell ref="D710:D711"/>
    <mergeCell ref="E710:E711"/>
    <mergeCell ref="F710:F711"/>
    <mergeCell ref="G710:G711"/>
    <mergeCell ref="J710:J711"/>
    <mergeCell ref="A721:A722"/>
    <mergeCell ref="C721:C722"/>
    <mergeCell ref="D721:D722"/>
    <mergeCell ref="E721:E722"/>
    <mergeCell ref="F721:F722"/>
    <mergeCell ref="G721:G722"/>
    <mergeCell ref="H721:H722"/>
    <mergeCell ref="I721:I722"/>
    <mergeCell ref="J721:J722"/>
    <mergeCell ref="A687:A688"/>
    <mergeCell ref="C687:C688"/>
    <mergeCell ref="D687:D688"/>
    <mergeCell ref="E687:E688"/>
    <mergeCell ref="F687:F688"/>
    <mergeCell ref="G687:G688"/>
    <mergeCell ref="H687:H688"/>
    <mergeCell ref="I687:I688"/>
    <mergeCell ref="J687:J688"/>
    <mergeCell ref="A695:A696"/>
    <mergeCell ref="C695:C696"/>
    <mergeCell ref="D695:D696"/>
    <mergeCell ref="E695:E696"/>
    <mergeCell ref="F695:F696"/>
    <mergeCell ref="G695:G696"/>
    <mergeCell ref="H695:H696"/>
    <mergeCell ref="I695:I696"/>
    <mergeCell ref="J695:J696"/>
    <mergeCell ref="A689:R689"/>
    <mergeCell ref="G691:G692"/>
    <mergeCell ref="H691:H692"/>
    <mergeCell ref="I691:I692"/>
    <mergeCell ref="J691:J692"/>
    <mergeCell ref="A694:B694"/>
    <mergeCell ref="A691:A692"/>
    <mergeCell ref="B691:B692"/>
    <mergeCell ref="C691:C692"/>
    <mergeCell ref="D691:D692"/>
    <mergeCell ref="A662:A663"/>
    <mergeCell ref="C662:C663"/>
    <mergeCell ref="D662:D663"/>
    <mergeCell ref="E662:E663"/>
    <mergeCell ref="F662:F663"/>
    <mergeCell ref="G662:G663"/>
    <mergeCell ref="H662:H663"/>
    <mergeCell ref="I662:I663"/>
    <mergeCell ref="J662:J663"/>
    <mergeCell ref="A685:A686"/>
    <mergeCell ref="C685:C686"/>
    <mergeCell ref="D685:D686"/>
    <mergeCell ref="E685:E686"/>
    <mergeCell ref="F685:F686"/>
    <mergeCell ref="G685:G686"/>
    <mergeCell ref="H685:H686"/>
    <mergeCell ref="I685:I686"/>
    <mergeCell ref="J685:J686"/>
    <mergeCell ref="J675:J676"/>
    <mergeCell ref="E675:E676"/>
    <mergeCell ref="A670:A671"/>
    <mergeCell ref="A641:A642"/>
    <mergeCell ref="C641:C642"/>
    <mergeCell ref="D641:D642"/>
    <mergeCell ref="E641:E642"/>
    <mergeCell ref="F641:F642"/>
    <mergeCell ref="G641:G642"/>
    <mergeCell ref="H641:H642"/>
    <mergeCell ref="I641:I642"/>
    <mergeCell ref="J641:J642"/>
    <mergeCell ref="A660:A661"/>
    <mergeCell ref="C660:C661"/>
    <mergeCell ref="D660:D661"/>
    <mergeCell ref="E660:E661"/>
    <mergeCell ref="F660:F661"/>
    <mergeCell ref="G660:G661"/>
    <mergeCell ref="H660:H661"/>
    <mergeCell ref="I660:I661"/>
    <mergeCell ref="J660:J661"/>
    <mergeCell ref="J643:J644"/>
    <mergeCell ref="A643:A644"/>
    <mergeCell ref="B643:B644"/>
    <mergeCell ref="F643:F644"/>
    <mergeCell ref="G643:G644"/>
    <mergeCell ref="H643:H644"/>
    <mergeCell ref="A653:B653"/>
    <mergeCell ref="A636:A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A638:A639"/>
    <mergeCell ref="C638:C639"/>
    <mergeCell ref="D638:D639"/>
    <mergeCell ref="E638:E639"/>
    <mergeCell ref="F638:F639"/>
    <mergeCell ref="G638:G639"/>
    <mergeCell ref="H638:H639"/>
    <mergeCell ref="I638:I639"/>
    <mergeCell ref="J638:J639"/>
    <mergeCell ref="A632:A633"/>
    <mergeCell ref="C632:C633"/>
    <mergeCell ref="D632:D633"/>
    <mergeCell ref="E632:E633"/>
    <mergeCell ref="F632:F633"/>
    <mergeCell ref="G632:G633"/>
    <mergeCell ref="H632:H633"/>
    <mergeCell ref="I632:I633"/>
    <mergeCell ref="J632:J633"/>
    <mergeCell ref="A634:A635"/>
    <mergeCell ref="C634:C635"/>
    <mergeCell ref="D634:D635"/>
    <mergeCell ref="E634:E635"/>
    <mergeCell ref="F634:F635"/>
    <mergeCell ref="G634:G635"/>
    <mergeCell ref="H634:H635"/>
    <mergeCell ref="I634:I635"/>
    <mergeCell ref="J634:J635"/>
    <mergeCell ref="A626:A627"/>
    <mergeCell ref="C626:C627"/>
    <mergeCell ref="D626:D627"/>
    <mergeCell ref="E626:E627"/>
    <mergeCell ref="F626:F627"/>
    <mergeCell ref="G626:G627"/>
    <mergeCell ref="H626:H627"/>
    <mergeCell ref="I626:I627"/>
    <mergeCell ref="J626:J627"/>
    <mergeCell ref="A629:A630"/>
    <mergeCell ref="C629:C630"/>
    <mergeCell ref="D629:D630"/>
    <mergeCell ref="E629:E630"/>
    <mergeCell ref="F629:F630"/>
    <mergeCell ref="G629:G630"/>
    <mergeCell ref="H629:H630"/>
    <mergeCell ref="I629:I630"/>
    <mergeCell ref="J629:J630"/>
    <mergeCell ref="D610:D611"/>
    <mergeCell ref="E610:E611"/>
    <mergeCell ref="F610:F611"/>
    <mergeCell ref="G610:G611"/>
    <mergeCell ref="H610:H611"/>
    <mergeCell ref="I610:I611"/>
    <mergeCell ref="J610:J611"/>
    <mergeCell ref="C612:C613"/>
    <mergeCell ref="D612:D613"/>
    <mergeCell ref="E612:E613"/>
    <mergeCell ref="F612:F613"/>
    <mergeCell ref="G612:G613"/>
    <mergeCell ref="H612:H613"/>
    <mergeCell ref="I612:I613"/>
    <mergeCell ref="J612:J613"/>
    <mergeCell ref="A621:A622"/>
    <mergeCell ref="C621:C622"/>
    <mergeCell ref="D621:D622"/>
    <mergeCell ref="E621:E622"/>
    <mergeCell ref="F621:F622"/>
    <mergeCell ref="G621:G622"/>
    <mergeCell ref="H621:H622"/>
    <mergeCell ref="I621:I622"/>
    <mergeCell ref="J621:J622"/>
    <mergeCell ref="J615:J616"/>
    <mergeCell ref="J617:J618"/>
    <mergeCell ref="B617:B618"/>
    <mergeCell ref="C617:C618"/>
    <mergeCell ref="A597:A598"/>
    <mergeCell ref="A604:A605"/>
    <mergeCell ref="C604:C605"/>
    <mergeCell ref="D604:D605"/>
    <mergeCell ref="E604:E605"/>
    <mergeCell ref="F604:F605"/>
    <mergeCell ref="G604:G605"/>
    <mergeCell ref="H604:H605"/>
    <mergeCell ref="I604:I605"/>
    <mergeCell ref="J604:J605"/>
    <mergeCell ref="A606:A607"/>
    <mergeCell ref="A608:A609"/>
    <mergeCell ref="A610:A611"/>
    <mergeCell ref="A612:A613"/>
    <mergeCell ref="C606:C607"/>
    <mergeCell ref="D606:D607"/>
    <mergeCell ref="E606:E607"/>
    <mergeCell ref="F606:F607"/>
    <mergeCell ref="G606:G607"/>
    <mergeCell ref="H606:H607"/>
    <mergeCell ref="I606:I607"/>
    <mergeCell ref="J606:J607"/>
    <mergeCell ref="C608:C609"/>
    <mergeCell ref="D608:D609"/>
    <mergeCell ref="E608:E609"/>
    <mergeCell ref="F608:F609"/>
    <mergeCell ref="G608:G609"/>
    <mergeCell ref="H608:H609"/>
    <mergeCell ref="I608:I609"/>
    <mergeCell ref="J608:J609"/>
    <mergeCell ref="C610:C611"/>
    <mergeCell ref="I601:I603"/>
    <mergeCell ref="A524:A525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A550:A551"/>
    <mergeCell ref="C550:C551"/>
    <mergeCell ref="D550:D551"/>
    <mergeCell ref="E550:E551"/>
    <mergeCell ref="F550:F551"/>
    <mergeCell ref="G550:G551"/>
    <mergeCell ref="H550:H551"/>
    <mergeCell ref="I550:I551"/>
    <mergeCell ref="J550:J551"/>
    <mergeCell ref="D496:D497"/>
    <mergeCell ref="E496:E497"/>
    <mergeCell ref="F496:F497"/>
    <mergeCell ref="G496:G497"/>
    <mergeCell ref="H496:H497"/>
    <mergeCell ref="I496:I497"/>
    <mergeCell ref="J496:J497"/>
    <mergeCell ref="A483:B483"/>
    <mergeCell ref="A517:A518"/>
    <mergeCell ref="A519:A520"/>
    <mergeCell ref="C517:C518"/>
    <mergeCell ref="D517:D518"/>
    <mergeCell ref="E517:E518"/>
    <mergeCell ref="F517:F518"/>
    <mergeCell ref="G517:G518"/>
    <mergeCell ref="H517:H518"/>
    <mergeCell ref="I517:I518"/>
    <mergeCell ref="J517:J518"/>
    <mergeCell ref="C519:C520"/>
    <mergeCell ref="D519:D520"/>
    <mergeCell ref="E519:E520"/>
    <mergeCell ref="F519:F520"/>
    <mergeCell ref="G519:G520"/>
    <mergeCell ref="H519:H520"/>
    <mergeCell ref="I519:I520"/>
    <mergeCell ref="J519:J520"/>
    <mergeCell ref="A471:A472"/>
    <mergeCell ref="C471:C472"/>
    <mergeCell ref="D471:D472"/>
    <mergeCell ref="E471:E472"/>
    <mergeCell ref="F471:F472"/>
    <mergeCell ref="G471:G472"/>
    <mergeCell ref="H471:H472"/>
    <mergeCell ref="I471:I472"/>
    <mergeCell ref="J471:J472"/>
    <mergeCell ref="C464:C465"/>
    <mergeCell ref="D464:D465"/>
    <mergeCell ref="E464:E465"/>
    <mergeCell ref="F464:F465"/>
    <mergeCell ref="G464:G465"/>
    <mergeCell ref="H464:H465"/>
    <mergeCell ref="I464:I465"/>
    <mergeCell ref="E468:E469"/>
    <mergeCell ref="A442:A443"/>
    <mergeCell ref="C442:C443"/>
    <mergeCell ref="D442:D443"/>
    <mergeCell ref="E442:E443"/>
    <mergeCell ref="F442:F443"/>
    <mergeCell ref="G442:G443"/>
    <mergeCell ref="H442:H443"/>
    <mergeCell ref="I442:I443"/>
    <mergeCell ref="J442:J443"/>
    <mergeCell ref="A456:A457"/>
    <mergeCell ref="A458:A459"/>
    <mergeCell ref="C456:C457"/>
    <mergeCell ref="D456:D457"/>
    <mergeCell ref="E456:E457"/>
    <mergeCell ref="F456:F457"/>
    <mergeCell ref="G456:G457"/>
    <mergeCell ref="H456:H457"/>
    <mergeCell ref="I456:I457"/>
    <mergeCell ref="J456:J457"/>
    <mergeCell ref="C458:C459"/>
    <mergeCell ref="D458:D459"/>
    <mergeCell ref="E458:E459"/>
    <mergeCell ref="F458:F459"/>
    <mergeCell ref="G458:G459"/>
    <mergeCell ref="D423:D424"/>
    <mergeCell ref="E423:E424"/>
    <mergeCell ref="F423:F424"/>
    <mergeCell ref="G423:G424"/>
    <mergeCell ref="H423:H424"/>
    <mergeCell ref="I423:I424"/>
    <mergeCell ref="J423:J424"/>
    <mergeCell ref="C425:C426"/>
    <mergeCell ref="D425:D426"/>
    <mergeCell ref="E425:E426"/>
    <mergeCell ref="F425:F426"/>
    <mergeCell ref="G425:G426"/>
    <mergeCell ref="H425:H426"/>
    <mergeCell ref="I425:I426"/>
    <mergeCell ref="J425:J426"/>
    <mergeCell ref="A430:A431"/>
    <mergeCell ref="A440:A441"/>
    <mergeCell ref="C440:C441"/>
    <mergeCell ref="D440:D441"/>
    <mergeCell ref="E440:E441"/>
    <mergeCell ref="F440:F441"/>
    <mergeCell ref="G440:G441"/>
    <mergeCell ref="H440:H441"/>
    <mergeCell ref="I440:I441"/>
    <mergeCell ref="J440:J441"/>
    <mergeCell ref="C430:C431"/>
    <mergeCell ref="D430:D431"/>
    <mergeCell ref="E430:E431"/>
    <mergeCell ref="F430:F431"/>
    <mergeCell ref="G430:G431"/>
    <mergeCell ref="H430:H431"/>
    <mergeCell ref="I430:I431"/>
    <mergeCell ref="A388:A389"/>
    <mergeCell ref="A390:A391"/>
    <mergeCell ref="A393:A394"/>
    <mergeCell ref="C388:C389"/>
    <mergeCell ref="D388:D389"/>
    <mergeCell ref="E388:E389"/>
    <mergeCell ref="F388:F389"/>
    <mergeCell ref="G388:G389"/>
    <mergeCell ref="H388:H389"/>
    <mergeCell ref="I388:I389"/>
    <mergeCell ref="J388:J389"/>
    <mergeCell ref="C390:C391"/>
    <mergeCell ref="D390:D391"/>
    <mergeCell ref="E390:E391"/>
    <mergeCell ref="F390:F391"/>
    <mergeCell ref="G390:G391"/>
    <mergeCell ref="H390:H391"/>
    <mergeCell ref="I390:I391"/>
    <mergeCell ref="J390:J391"/>
    <mergeCell ref="C393:C394"/>
    <mergeCell ref="D393:D394"/>
    <mergeCell ref="E393:E394"/>
    <mergeCell ref="F393:F394"/>
    <mergeCell ref="G393:G394"/>
    <mergeCell ref="H393:H394"/>
    <mergeCell ref="I393:I394"/>
    <mergeCell ref="J393:J394"/>
    <mergeCell ref="B393:B394"/>
    <mergeCell ref="A359:A360"/>
    <mergeCell ref="C359:C360"/>
    <mergeCell ref="D359:D360"/>
    <mergeCell ref="E359:E360"/>
    <mergeCell ref="F359:F360"/>
    <mergeCell ref="G359:G360"/>
    <mergeCell ref="H359:H360"/>
    <mergeCell ref="I359:I360"/>
    <mergeCell ref="J359:J360"/>
    <mergeCell ref="A375:A377"/>
    <mergeCell ref="A379:A380"/>
    <mergeCell ref="C375:C377"/>
    <mergeCell ref="D375:D377"/>
    <mergeCell ref="E375:E377"/>
    <mergeCell ref="F375:F377"/>
    <mergeCell ref="G375:G377"/>
    <mergeCell ref="H375:H377"/>
    <mergeCell ref="I375:I377"/>
    <mergeCell ref="J375:J377"/>
    <mergeCell ref="C379:C380"/>
    <mergeCell ref="D379:D380"/>
    <mergeCell ref="E379:E380"/>
    <mergeCell ref="F379:F380"/>
    <mergeCell ref="G379:G380"/>
    <mergeCell ref="H379:H380"/>
    <mergeCell ref="I379:I380"/>
    <mergeCell ref="J379:J380"/>
    <mergeCell ref="A343:A344"/>
    <mergeCell ref="C343:C344"/>
    <mergeCell ref="D343:D344"/>
    <mergeCell ref="E343:E344"/>
    <mergeCell ref="F343:F344"/>
    <mergeCell ref="G343:G344"/>
    <mergeCell ref="H343:H344"/>
    <mergeCell ref="I343:I344"/>
    <mergeCell ref="J343:J344"/>
    <mergeCell ref="A356:A357"/>
    <mergeCell ref="C356:C357"/>
    <mergeCell ref="D356:D357"/>
    <mergeCell ref="E356:E357"/>
    <mergeCell ref="F356:F357"/>
    <mergeCell ref="G356:G357"/>
    <mergeCell ref="H356:H357"/>
    <mergeCell ref="I356:I357"/>
    <mergeCell ref="J356:J357"/>
    <mergeCell ref="A325:A326"/>
    <mergeCell ref="C325:C326"/>
    <mergeCell ref="D325:D326"/>
    <mergeCell ref="E325:E326"/>
    <mergeCell ref="F325:F326"/>
    <mergeCell ref="G325:G326"/>
    <mergeCell ref="H325:H326"/>
    <mergeCell ref="I325:I326"/>
    <mergeCell ref="J325:J326"/>
    <mergeCell ref="A327:A328"/>
    <mergeCell ref="C327:C328"/>
    <mergeCell ref="D327:D328"/>
    <mergeCell ref="E327:E328"/>
    <mergeCell ref="F327:F328"/>
    <mergeCell ref="G327:G328"/>
    <mergeCell ref="H327:H328"/>
    <mergeCell ref="I327:I328"/>
    <mergeCell ref="J327:J328"/>
    <mergeCell ref="D317:D318"/>
    <mergeCell ref="E317:E318"/>
    <mergeCell ref="F317:F318"/>
    <mergeCell ref="G317:G318"/>
    <mergeCell ref="H317:H318"/>
    <mergeCell ref="I317:I318"/>
    <mergeCell ref="J317:J318"/>
    <mergeCell ref="A319:A320"/>
    <mergeCell ref="C319:C320"/>
    <mergeCell ref="D319:D320"/>
    <mergeCell ref="E319:E320"/>
    <mergeCell ref="F319:F320"/>
    <mergeCell ref="G319:G320"/>
    <mergeCell ref="H319:H320"/>
    <mergeCell ref="I319:I320"/>
    <mergeCell ref="J319:J320"/>
    <mergeCell ref="A323:A324"/>
    <mergeCell ref="C323:C324"/>
    <mergeCell ref="D323:D324"/>
    <mergeCell ref="E323:E324"/>
    <mergeCell ref="F323:F324"/>
    <mergeCell ref="G323:G324"/>
    <mergeCell ref="H323:H324"/>
    <mergeCell ref="I323:I324"/>
    <mergeCell ref="J323:J324"/>
    <mergeCell ref="A296:A298"/>
    <mergeCell ref="C296:C298"/>
    <mergeCell ref="D296:D298"/>
    <mergeCell ref="E296:E298"/>
    <mergeCell ref="F296:F298"/>
    <mergeCell ref="G296:G298"/>
    <mergeCell ref="H296:H298"/>
    <mergeCell ref="I296:I298"/>
    <mergeCell ref="J296:J298"/>
    <mergeCell ref="A292:A293"/>
    <mergeCell ref="B292:B293"/>
    <mergeCell ref="C292:C293"/>
    <mergeCell ref="A290:R290"/>
    <mergeCell ref="B281:B282"/>
    <mergeCell ref="A315:A316"/>
    <mergeCell ref="C315:C316"/>
    <mergeCell ref="D315:D316"/>
    <mergeCell ref="E315:E316"/>
    <mergeCell ref="F315:F316"/>
    <mergeCell ref="G315:G316"/>
    <mergeCell ref="H315:H316"/>
    <mergeCell ref="I315:I316"/>
    <mergeCell ref="J315:J316"/>
    <mergeCell ref="B302:B303"/>
    <mergeCell ref="C302:C303"/>
    <mergeCell ref="G304:G305"/>
    <mergeCell ref="I306:I307"/>
    <mergeCell ref="I300:I301"/>
    <mergeCell ref="J300:J301"/>
    <mergeCell ref="D292:D293"/>
    <mergeCell ref="E292:E293"/>
    <mergeCell ref="F292:F293"/>
    <mergeCell ref="A270:A271"/>
    <mergeCell ref="C270:C271"/>
    <mergeCell ref="D270:D271"/>
    <mergeCell ref="E270:E271"/>
    <mergeCell ref="F270:F271"/>
    <mergeCell ref="G270:G271"/>
    <mergeCell ref="H270:H271"/>
    <mergeCell ref="I270:I271"/>
    <mergeCell ref="J270:J271"/>
    <mergeCell ref="A281:A282"/>
    <mergeCell ref="C281:C282"/>
    <mergeCell ref="D281:D282"/>
    <mergeCell ref="E281:E282"/>
    <mergeCell ref="F281:F282"/>
    <mergeCell ref="G281:G282"/>
    <mergeCell ref="H281:H282"/>
    <mergeCell ref="I281:I282"/>
    <mergeCell ref="J281:J282"/>
    <mergeCell ref="C255:C256"/>
    <mergeCell ref="D255:D256"/>
    <mergeCell ref="E255:E256"/>
    <mergeCell ref="F255:F256"/>
    <mergeCell ref="G255:G256"/>
    <mergeCell ref="H255:H256"/>
    <mergeCell ref="I255:I256"/>
    <mergeCell ref="J255:J256"/>
    <mergeCell ref="A255:A256"/>
    <mergeCell ref="A257:A258"/>
    <mergeCell ref="C257:C258"/>
    <mergeCell ref="D257:D258"/>
    <mergeCell ref="E257:E258"/>
    <mergeCell ref="F257:F258"/>
    <mergeCell ref="G257:G258"/>
    <mergeCell ref="H257:H258"/>
    <mergeCell ref="I257:I258"/>
    <mergeCell ref="J257:J258"/>
    <mergeCell ref="A248:A249"/>
    <mergeCell ref="C248:C249"/>
    <mergeCell ref="D248:D249"/>
    <mergeCell ref="E248:E249"/>
    <mergeCell ref="F248:F249"/>
    <mergeCell ref="G248:G249"/>
    <mergeCell ref="H248:H249"/>
    <mergeCell ref="I248:I249"/>
    <mergeCell ref="J248:J249"/>
    <mergeCell ref="B248:B249"/>
    <mergeCell ref="A253:A254"/>
    <mergeCell ref="C253:C254"/>
    <mergeCell ref="D253:D254"/>
    <mergeCell ref="E253:E254"/>
    <mergeCell ref="F253:F254"/>
    <mergeCell ref="G253:G254"/>
    <mergeCell ref="H253:H254"/>
    <mergeCell ref="I253:I254"/>
    <mergeCell ref="J253:J254"/>
    <mergeCell ref="A236:A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A246:A247"/>
    <mergeCell ref="C246:C247"/>
    <mergeCell ref="D246:D247"/>
    <mergeCell ref="E246:E247"/>
    <mergeCell ref="F246:F247"/>
    <mergeCell ref="G246:G247"/>
    <mergeCell ref="H246:H247"/>
    <mergeCell ref="I246:I247"/>
    <mergeCell ref="J246:J247"/>
    <mergeCell ref="A214:A215"/>
    <mergeCell ref="C214:C215"/>
    <mergeCell ref="D214:D215"/>
    <mergeCell ref="E214:E215"/>
    <mergeCell ref="F214:F215"/>
    <mergeCell ref="G214:G215"/>
    <mergeCell ref="H214:H215"/>
    <mergeCell ref="I214:I215"/>
    <mergeCell ref="J214:J215"/>
    <mergeCell ref="A230:A231"/>
    <mergeCell ref="C230:C231"/>
    <mergeCell ref="D230:D231"/>
    <mergeCell ref="E230:E231"/>
    <mergeCell ref="F230:F231"/>
    <mergeCell ref="G230:G231"/>
    <mergeCell ref="H230:H231"/>
    <mergeCell ref="I230:I231"/>
    <mergeCell ref="J230:J231"/>
    <mergeCell ref="A169:A170"/>
    <mergeCell ref="C169:C170"/>
    <mergeCell ref="D169:D170"/>
    <mergeCell ref="E169:E170"/>
    <mergeCell ref="F169:F170"/>
    <mergeCell ref="G169:G170"/>
    <mergeCell ref="H169:H170"/>
    <mergeCell ref="I169:I170"/>
    <mergeCell ref="J169:J170"/>
    <mergeCell ref="A198:A199"/>
    <mergeCell ref="C198:C199"/>
    <mergeCell ref="D198:D199"/>
    <mergeCell ref="E198:E199"/>
    <mergeCell ref="F198:F199"/>
    <mergeCell ref="G198:G199"/>
    <mergeCell ref="H198:H199"/>
    <mergeCell ref="I198:I199"/>
    <mergeCell ref="J198:J199"/>
    <mergeCell ref="A152:A153"/>
    <mergeCell ref="C152:C153"/>
    <mergeCell ref="D152:D153"/>
    <mergeCell ref="E152:E153"/>
    <mergeCell ref="F152:F153"/>
    <mergeCell ref="G152:G153"/>
    <mergeCell ref="H152:H153"/>
    <mergeCell ref="I152:I153"/>
    <mergeCell ref="J152:J153"/>
    <mergeCell ref="A166:A167"/>
    <mergeCell ref="C166:C167"/>
    <mergeCell ref="D166:D167"/>
    <mergeCell ref="E166:E167"/>
    <mergeCell ref="F166:F167"/>
    <mergeCell ref="G166:G167"/>
    <mergeCell ref="H166:H167"/>
    <mergeCell ref="I166:I167"/>
    <mergeCell ref="J166:J167"/>
    <mergeCell ref="F100:F101"/>
    <mergeCell ref="G100:G101"/>
    <mergeCell ref="H100:H101"/>
    <mergeCell ref="I100:I101"/>
    <mergeCell ref="J100:J101"/>
    <mergeCell ref="H72:H73"/>
    <mergeCell ref="I72:I73"/>
    <mergeCell ref="J72:J73"/>
    <mergeCell ref="B65:B66"/>
    <mergeCell ref="A116:A117"/>
    <mergeCell ref="C116:C117"/>
    <mergeCell ref="D116:D117"/>
    <mergeCell ref="E116:E117"/>
    <mergeCell ref="F116:F117"/>
    <mergeCell ref="G116:G117"/>
    <mergeCell ref="H116:H117"/>
    <mergeCell ref="I116:I117"/>
    <mergeCell ref="J116:J117"/>
    <mergeCell ref="G72:G73"/>
    <mergeCell ref="E91:E92"/>
    <mergeCell ref="H991:H992"/>
    <mergeCell ref="A25:A26"/>
    <mergeCell ref="C25:C26"/>
    <mergeCell ref="D25:D26"/>
    <mergeCell ref="E25:E26"/>
    <mergeCell ref="F25:F26"/>
    <mergeCell ref="G25:G26"/>
    <mergeCell ref="H25:H26"/>
    <mergeCell ref="I25:I26"/>
    <mergeCell ref="J25:J26"/>
    <mergeCell ref="A53:A54"/>
    <mergeCell ref="A56:A57"/>
    <mergeCell ref="A58:A59"/>
    <mergeCell ref="C53:C54"/>
    <mergeCell ref="F53:F54"/>
    <mergeCell ref="G53:G54"/>
    <mergeCell ref="H53:H54"/>
    <mergeCell ref="I53:I54"/>
    <mergeCell ref="J53:J54"/>
    <mergeCell ref="C56:C57"/>
    <mergeCell ref="D56:D57"/>
    <mergeCell ref="E56:E57"/>
    <mergeCell ref="F56:F57"/>
    <mergeCell ref="G56:G57"/>
    <mergeCell ref="H56:H57"/>
    <mergeCell ref="I56:I57"/>
    <mergeCell ref="J56:J57"/>
    <mergeCell ref="C58:C59"/>
    <mergeCell ref="D58:D59"/>
    <mergeCell ref="E58:E59"/>
    <mergeCell ref="F58:F59"/>
    <mergeCell ref="G58:G59"/>
    <mergeCell ref="E1011:E1012"/>
    <mergeCell ref="J601:J603"/>
    <mergeCell ref="C599:C600"/>
    <mergeCell ref="D599:D600"/>
    <mergeCell ref="E599:E600"/>
    <mergeCell ref="B980:B981"/>
    <mergeCell ref="B1004:B1005"/>
    <mergeCell ref="B1006:B1007"/>
    <mergeCell ref="B1019:B1020"/>
    <mergeCell ref="B1027:B1028"/>
    <mergeCell ref="B1029:B1030"/>
    <mergeCell ref="B1032:B1033"/>
    <mergeCell ref="B1040:B1041"/>
    <mergeCell ref="B1044:B1045"/>
    <mergeCell ref="B1072:B1073"/>
    <mergeCell ref="B1094:B1095"/>
    <mergeCell ref="B325:B326"/>
    <mergeCell ref="B327:B328"/>
    <mergeCell ref="B830:B831"/>
    <mergeCell ref="B971:B972"/>
    <mergeCell ref="B1034:B1035"/>
    <mergeCell ref="B1067:B1068"/>
    <mergeCell ref="F1011:F1012"/>
    <mergeCell ref="G1011:G1012"/>
    <mergeCell ref="H1011:H1012"/>
    <mergeCell ref="I1011:I1012"/>
    <mergeCell ref="J1011:J1012"/>
    <mergeCell ref="D987:D988"/>
    <mergeCell ref="E987:E988"/>
    <mergeCell ref="C1004:C1005"/>
    <mergeCell ref="F991:F992"/>
    <mergeCell ref="G991:G992"/>
    <mergeCell ref="J982:J983"/>
    <mergeCell ref="D19:D20"/>
    <mergeCell ref="E19:E20"/>
    <mergeCell ref="F19:F20"/>
    <mergeCell ref="G19:G20"/>
    <mergeCell ref="H19:H20"/>
    <mergeCell ref="I19:I20"/>
    <mergeCell ref="J19:J20"/>
    <mergeCell ref="C23:C24"/>
    <mergeCell ref="D23:D24"/>
    <mergeCell ref="J987:J988"/>
    <mergeCell ref="A1069:A1070"/>
    <mergeCell ref="B1069:B1070"/>
    <mergeCell ref="C1069:C1070"/>
    <mergeCell ref="D1069:D1070"/>
    <mergeCell ref="E1069:E1070"/>
    <mergeCell ref="F1069:F1070"/>
    <mergeCell ref="G1069:G1070"/>
    <mergeCell ref="H1069:H1070"/>
    <mergeCell ref="I1069:I1070"/>
    <mergeCell ref="J1069:J1070"/>
    <mergeCell ref="A1060:A1061"/>
    <mergeCell ref="B1060:B1061"/>
    <mergeCell ref="C1060:C1061"/>
    <mergeCell ref="D1060:D1061"/>
    <mergeCell ref="E1060:E1061"/>
    <mergeCell ref="F1060:F1061"/>
    <mergeCell ref="G1060:G1061"/>
    <mergeCell ref="H1060:H1061"/>
    <mergeCell ref="I1060:I1061"/>
    <mergeCell ref="J1060:J1061"/>
    <mergeCell ref="D1011:D1012"/>
    <mergeCell ref="A888:R888"/>
    <mergeCell ref="I991:I992"/>
    <mergeCell ref="A941:A942"/>
    <mergeCell ref="C941:C942"/>
    <mergeCell ref="I941:I942"/>
    <mergeCell ref="J941:J942"/>
    <mergeCell ref="A939:A940"/>
    <mergeCell ref="B939:B940"/>
    <mergeCell ref="C939:C940"/>
    <mergeCell ref="D939:D940"/>
    <mergeCell ref="E939:E940"/>
    <mergeCell ref="F939:F940"/>
    <mergeCell ref="G939:G940"/>
    <mergeCell ref="H939:H940"/>
    <mergeCell ref="I939:I940"/>
    <mergeCell ref="D941:D942"/>
    <mergeCell ref="G982:G983"/>
    <mergeCell ref="A982:A983"/>
    <mergeCell ref="E982:E983"/>
    <mergeCell ref="F982:F983"/>
    <mergeCell ref="H960:H961"/>
    <mergeCell ref="I960:I961"/>
    <mergeCell ref="J960:J961"/>
    <mergeCell ref="D982:D983"/>
    <mergeCell ref="B982:B983"/>
    <mergeCell ref="C991:C992"/>
    <mergeCell ref="A960:A961"/>
    <mergeCell ref="J939:J940"/>
    <mergeCell ref="H987:H988"/>
    <mergeCell ref="A987:A988"/>
    <mergeCell ref="B987:B988"/>
    <mergeCell ref="C987:C988"/>
    <mergeCell ref="G683:G684"/>
    <mergeCell ref="J2:M3"/>
    <mergeCell ref="E1115:E1116"/>
    <mergeCell ref="F1115:F1116"/>
    <mergeCell ref="G1115:G1116"/>
    <mergeCell ref="H1115:H1116"/>
    <mergeCell ref="I1115:I1116"/>
    <mergeCell ref="J991:J992"/>
    <mergeCell ref="A1053:A1054"/>
    <mergeCell ref="B1053:B1054"/>
    <mergeCell ref="C1053:C1054"/>
    <mergeCell ref="D1053:D1054"/>
    <mergeCell ref="E1053:E1054"/>
    <mergeCell ref="F1053:F1054"/>
    <mergeCell ref="G1053:G1054"/>
    <mergeCell ref="H1053:H1054"/>
    <mergeCell ref="I1053:I1054"/>
    <mergeCell ref="J1053:J1054"/>
    <mergeCell ref="C926:C927"/>
    <mergeCell ref="J739:J740"/>
    <mergeCell ref="C842:C843"/>
    <mergeCell ref="A739:A740"/>
    <mergeCell ref="B739:B740"/>
    <mergeCell ref="C739:C740"/>
    <mergeCell ref="E739:E740"/>
    <mergeCell ref="I799:I800"/>
    <mergeCell ref="J799:J800"/>
    <mergeCell ref="A991:A992"/>
    <mergeCell ref="B991:B992"/>
    <mergeCell ref="J292:J293"/>
    <mergeCell ref="E558:E559"/>
    <mergeCell ref="D991:D992"/>
    <mergeCell ref="A675:A676"/>
    <mergeCell ref="B675:B676"/>
    <mergeCell ref="I643:I644"/>
    <mergeCell ref="B670:B671"/>
    <mergeCell ref="C670:C671"/>
    <mergeCell ref="D670:D671"/>
    <mergeCell ref="E670:E671"/>
    <mergeCell ref="F670:F671"/>
    <mergeCell ref="H571:H572"/>
    <mergeCell ref="I571:I572"/>
    <mergeCell ref="I615:I616"/>
    <mergeCell ref="G670:G671"/>
    <mergeCell ref="H670:H671"/>
    <mergeCell ref="I670:I671"/>
    <mergeCell ref="G675:G676"/>
    <mergeCell ref="G558:G559"/>
    <mergeCell ref="A473:A474"/>
    <mergeCell ref="A571:A572"/>
    <mergeCell ref="A502:R502"/>
    <mergeCell ref="A475:R475"/>
    <mergeCell ref="A480:B480"/>
    <mergeCell ref="A545:B545"/>
    <mergeCell ref="C473:C474"/>
    <mergeCell ref="D473:D474"/>
    <mergeCell ref="E473:E474"/>
    <mergeCell ref="F473:F474"/>
    <mergeCell ref="G473:G474"/>
    <mergeCell ref="H473:H474"/>
    <mergeCell ref="I473:I474"/>
    <mergeCell ref="J473:J474"/>
    <mergeCell ref="A496:A497"/>
    <mergeCell ref="C496:C497"/>
    <mergeCell ref="A910:B910"/>
    <mergeCell ref="H811:H812"/>
    <mergeCell ref="I811:I812"/>
    <mergeCell ref="H739:H740"/>
    <mergeCell ref="I739:I740"/>
    <mergeCell ref="D809:D810"/>
    <mergeCell ref="H809:H810"/>
    <mergeCell ref="G809:G810"/>
    <mergeCell ref="H302:H303"/>
    <mergeCell ref="I302:I303"/>
    <mergeCell ref="J302:J303"/>
    <mergeCell ref="H854:H855"/>
    <mergeCell ref="A902:B902"/>
    <mergeCell ref="A909:R909"/>
    <mergeCell ref="A905:R905"/>
    <mergeCell ref="A867:R867"/>
    <mergeCell ref="A906:B906"/>
    <mergeCell ref="D558:D559"/>
    <mergeCell ref="J558:J559"/>
    <mergeCell ref="G615:G616"/>
    <mergeCell ref="H615:H616"/>
    <mergeCell ref="J571:J572"/>
    <mergeCell ref="I718:I719"/>
    <mergeCell ref="F599:F600"/>
    <mergeCell ref="G599:G600"/>
    <mergeCell ref="H599:H600"/>
    <mergeCell ref="I599:I600"/>
    <mergeCell ref="F683:F684"/>
    <mergeCell ref="C466:C467"/>
    <mergeCell ref="A468:A469"/>
    <mergeCell ref="B468:B469"/>
    <mergeCell ref="A615:A616"/>
    <mergeCell ref="H683:H684"/>
    <mergeCell ref="I683:I684"/>
    <mergeCell ref="J683:J684"/>
    <mergeCell ref="F558:F559"/>
    <mergeCell ref="I556:I557"/>
    <mergeCell ref="C571:C572"/>
    <mergeCell ref="D571:D572"/>
    <mergeCell ref="A558:A559"/>
    <mergeCell ref="B558:B559"/>
    <mergeCell ref="C558:C559"/>
    <mergeCell ref="A710:A711"/>
    <mergeCell ref="A755:R755"/>
    <mergeCell ref="A756:B756"/>
    <mergeCell ref="J731:J733"/>
    <mergeCell ref="A683:A684"/>
    <mergeCell ref="A667:R667"/>
    <mergeCell ref="C615:C616"/>
    <mergeCell ref="D615:D616"/>
    <mergeCell ref="E615:E616"/>
    <mergeCell ref="F615:F616"/>
    <mergeCell ref="B571:B572"/>
    <mergeCell ref="A741:R741"/>
    <mergeCell ref="E753:E754"/>
    <mergeCell ref="E691:E692"/>
    <mergeCell ref="F691:F692"/>
    <mergeCell ref="A690:B690"/>
    <mergeCell ref="A693:R693"/>
    <mergeCell ref="A702:B702"/>
    <mergeCell ref="E731:E733"/>
    <mergeCell ref="C718:C719"/>
    <mergeCell ref="I731:I733"/>
    <mergeCell ref="B683:B684"/>
    <mergeCell ref="J556:J557"/>
    <mergeCell ref="E451:E452"/>
    <mergeCell ref="A464:A465"/>
    <mergeCell ref="B464:B465"/>
    <mergeCell ref="A573:A574"/>
    <mergeCell ref="B573:B574"/>
    <mergeCell ref="C573:C574"/>
    <mergeCell ref="A657:R657"/>
    <mergeCell ref="A398:A399"/>
    <mergeCell ref="B398:B399"/>
    <mergeCell ref="C398:C399"/>
    <mergeCell ref="D398:D399"/>
    <mergeCell ref="E398:E399"/>
    <mergeCell ref="F398:F399"/>
    <mergeCell ref="G398:G399"/>
    <mergeCell ref="H398:H399"/>
    <mergeCell ref="I398:I399"/>
    <mergeCell ref="J398:J399"/>
    <mergeCell ref="A601:A603"/>
    <mergeCell ref="B601:B603"/>
    <mergeCell ref="C601:C603"/>
    <mergeCell ref="C643:C644"/>
    <mergeCell ref="H617:H618"/>
    <mergeCell ref="I445:I446"/>
    <mergeCell ref="H584:H585"/>
    <mergeCell ref="C454:C455"/>
    <mergeCell ref="D454:D455"/>
    <mergeCell ref="G556:G557"/>
    <mergeCell ref="B615:B616"/>
    <mergeCell ref="A423:A424"/>
    <mergeCell ref="A425:A426"/>
    <mergeCell ref="C423:C424"/>
    <mergeCell ref="E842:E843"/>
    <mergeCell ref="A842:A843"/>
    <mergeCell ref="E845:E846"/>
    <mergeCell ref="F809:F810"/>
    <mergeCell ref="A799:A800"/>
    <mergeCell ref="B799:B800"/>
    <mergeCell ref="C799:C800"/>
    <mergeCell ref="J807:J808"/>
    <mergeCell ref="D799:D800"/>
    <mergeCell ref="E799:E800"/>
    <mergeCell ref="I854:I855"/>
    <mergeCell ref="J854:J855"/>
    <mergeCell ref="G799:G800"/>
    <mergeCell ref="A770:A771"/>
    <mergeCell ref="A772:A773"/>
    <mergeCell ref="C770:C771"/>
    <mergeCell ref="D770:D771"/>
    <mergeCell ref="E770:E771"/>
    <mergeCell ref="F770:F771"/>
    <mergeCell ref="G770:G771"/>
    <mergeCell ref="H770:H771"/>
    <mergeCell ref="I770:I771"/>
    <mergeCell ref="J770:J771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A786:A787"/>
    <mergeCell ref="B819:B820"/>
    <mergeCell ref="C819:C820"/>
    <mergeCell ref="D819:D820"/>
    <mergeCell ref="E819:E820"/>
    <mergeCell ref="F819:F820"/>
    <mergeCell ref="G819:G820"/>
    <mergeCell ref="H819:H820"/>
    <mergeCell ref="I819:I820"/>
    <mergeCell ref="J819:J820"/>
    <mergeCell ref="G737:G738"/>
    <mergeCell ref="A768:R768"/>
    <mergeCell ref="I797:I798"/>
    <mergeCell ref="A743:A744"/>
    <mergeCell ref="C743:C744"/>
    <mergeCell ref="D743:D744"/>
    <mergeCell ref="E743:E744"/>
    <mergeCell ref="F743:F744"/>
    <mergeCell ref="G743:G744"/>
    <mergeCell ref="H743:H744"/>
    <mergeCell ref="I743:I744"/>
    <mergeCell ref="J743:J744"/>
    <mergeCell ref="A746:A747"/>
    <mergeCell ref="C746:C747"/>
    <mergeCell ref="D746:D747"/>
    <mergeCell ref="E746:E747"/>
    <mergeCell ref="F746:F747"/>
    <mergeCell ref="G746:G747"/>
    <mergeCell ref="C786:C787"/>
    <mergeCell ref="D786:D787"/>
    <mergeCell ref="A742:B742"/>
    <mergeCell ref="A769:B769"/>
    <mergeCell ref="A757:A758"/>
    <mergeCell ref="A889:B889"/>
    <mergeCell ref="F753:F754"/>
    <mergeCell ref="A751:B751"/>
    <mergeCell ref="G753:G754"/>
    <mergeCell ref="H753:H754"/>
    <mergeCell ref="I753:I754"/>
    <mergeCell ref="I807:I808"/>
    <mergeCell ref="A848:A849"/>
    <mergeCell ref="B848:B849"/>
    <mergeCell ref="E737:E738"/>
    <mergeCell ref="J737:J738"/>
    <mergeCell ref="J797:J798"/>
    <mergeCell ref="A797:A798"/>
    <mergeCell ref="C848:C849"/>
    <mergeCell ref="D848:D849"/>
    <mergeCell ref="G739:G740"/>
    <mergeCell ref="E797:E798"/>
    <mergeCell ref="F797:F798"/>
    <mergeCell ref="G797:G798"/>
    <mergeCell ref="H797:H798"/>
    <mergeCell ref="C737:C738"/>
    <mergeCell ref="D737:D738"/>
    <mergeCell ref="B845:B846"/>
    <mergeCell ref="B737:B738"/>
    <mergeCell ref="D739:D740"/>
    <mergeCell ref="F739:F740"/>
    <mergeCell ref="F737:F738"/>
    <mergeCell ref="H737:H738"/>
    <mergeCell ref="I737:I738"/>
    <mergeCell ref="E848:E849"/>
    <mergeCell ref="D842:D843"/>
    <mergeCell ref="J842:J843"/>
    <mergeCell ref="A734:R734"/>
    <mergeCell ref="G731:G733"/>
    <mergeCell ref="A731:A733"/>
    <mergeCell ref="B731:B733"/>
    <mergeCell ref="C731:C733"/>
    <mergeCell ref="D731:D733"/>
    <mergeCell ref="D718:D719"/>
    <mergeCell ref="E718:E719"/>
    <mergeCell ref="F718:F719"/>
    <mergeCell ref="G718:G719"/>
    <mergeCell ref="H718:H719"/>
    <mergeCell ref="B718:B719"/>
    <mergeCell ref="A698:B698"/>
    <mergeCell ref="J718:J719"/>
    <mergeCell ref="B710:B711"/>
    <mergeCell ref="H731:H733"/>
    <mergeCell ref="H710:H711"/>
    <mergeCell ref="I710:I711"/>
    <mergeCell ref="A705:A706"/>
    <mergeCell ref="C705:C706"/>
    <mergeCell ref="D705:D706"/>
    <mergeCell ref="E705:E706"/>
    <mergeCell ref="F705:F706"/>
    <mergeCell ref="G705:G706"/>
    <mergeCell ref="H705:H706"/>
    <mergeCell ref="I705:I706"/>
    <mergeCell ref="J705:J706"/>
    <mergeCell ref="A712:A713"/>
    <mergeCell ref="C712:C713"/>
    <mergeCell ref="D712:D713"/>
    <mergeCell ref="E712:E713"/>
    <mergeCell ref="F712:F713"/>
    <mergeCell ref="I451:I452"/>
    <mergeCell ref="A205:R205"/>
    <mergeCell ref="D106:D107"/>
    <mergeCell ref="C68:C69"/>
    <mergeCell ref="H160:H161"/>
    <mergeCell ref="B72:B73"/>
    <mergeCell ref="C72:C73"/>
    <mergeCell ref="D72:D73"/>
    <mergeCell ref="B211:B212"/>
    <mergeCell ref="G211:G212"/>
    <mergeCell ref="H211:H212"/>
    <mergeCell ref="I211:I212"/>
    <mergeCell ref="C211:C212"/>
    <mergeCell ref="A91:A92"/>
    <mergeCell ref="B91:B92"/>
    <mergeCell ref="C91:C92"/>
    <mergeCell ref="A428:B428"/>
    <mergeCell ref="H445:H446"/>
    <mergeCell ref="A100:A101"/>
    <mergeCell ref="C100:C101"/>
    <mergeCell ref="A406:B406"/>
    <mergeCell ref="A348:B348"/>
    <mergeCell ref="A351:R351"/>
    <mergeCell ref="H78:H79"/>
    <mergeCell ref="I78:I79"/>
    <mergeCell ref="A266:B266"/>
    <mergeCell ref="F211:F212"/>
    <mergeCell ref="A265:R265"/>
    <mergeCell ref="A277:B277"/>
    <mergeCell ref="A276:R276"/>
    <mergeCell ref="D100:D101"/>
    <mergeCell ref="E100:E101"/>
    <mergeCell ref="H454:H455"/>
    <mergeCell ref="I454:I455"/>
    <mergeCell ref="C451:C452"/>
    <mergeCell ref="D451:D452"/>
    <mergeCell ref="H556:H557"/>
    <mergeCell ref="A482:R482"/>
    <mergeCell ref="D466:D467"/>
    <mergeCell ref="A438:R438"/>
    <mergeCell ref="A306:A307"/>
    <mergeCell ref="B306:B307"/>
    <mergeCell ref="C306:C307"/>
    <mergeCell ref="H433:H434"/>
    <mergeCell ref="I433:I434"/>
    <mergeCell ref="J433:J434"/>
    <mergeCell ref="B454:B455"/>
    <mergeCell ref="F451:F452"/>
    <mergeCell ref="G451:G452"/>
    <mergeCell ref="A534:B534"/>
    <mergeCell ref="A536:R536"/>
    <mergeCell ref="E454:E455"/>
    <mergeCell ref="F454:F455"/>
    <mergeCell ref="A503:B503"/>
    <mergeCell ref="A544:R544"/>
    <mergeCell ref="A462:R462"/>
    <mergeCell ref="A479:R479"/>
    <mergeCell ref="A555:B555"/>
    <mergeCell ref="A512:B512"/>
    <mergeCell ref="A463:B463"/>
    <mergeCell ref="A454:A455"/>
    <mergeCell ref="A317:A318"/>
    <mergeCell ref="C317:C318"/>
    <mergeCell ref="H451:H452"/>
    <mergeCell ref="F601:F603"/>
    <mergeCell ref="G601:G603"/>
    <mergeCell ref="H601:H603"/>
    <mergeCell ref="D573:D574"/>
    <mergeCell ref="E573:E574"/>
    <mergeCell ref="F573:F574"/>
    <mergeCell ref="D556:D557"/>
    <mergeCell ref="E556:E557"/>
    <mergeCell ref="F556:F557"/>
    <mergeCell ref="D617:D618"/>
    <mergeCell ref="E617:E618"/>
    <mergeCell ref="D643:D644"/>
    <mergeCell ref="E643:E644"/>
    <mergeCell ref="A1648:R1648"/>
    <mergeCell ref="A1649:B1649"/>
    <mergeCell ref="A1610:R1610"/>
    <mergeCell ref="A1637:R1637"/>
    <mergeCell ref="A1634:B1634"/>
    <mergeCell ref="D1625:D1626"/>
    <mergeCell ref="A652:R652"/>
    <mergeCell ref="D675:D676"/>
    <mergeCell ref="H573:H574"/>
    <mergeCell ref="H675:H676"/>
    <mergeCell ref="I675:I676"/>
    <mergeCell ref="F675:F676"/>
    <mergeCell ref="A668:B668"/>
    <mergeCell ref="A658:B658"/>
    <mergeCell ref="C675:C676"/>
    <mergeCell ref="G573:G574"/>
    <mergeCell ref="E571:E572"/>
    <mergeCell ref="A718:A719"/>
    <mergeCell ref="A701:R701"/>
    <mergeCell ref="J599:J600"/>
    <mergeCell ref="A1562:R1562"/>
    <mergeCell ref="A1563:B1563"/>
    <mergeCell ref="A1611:B1611"/>
    <mergeCell ref="A1567:R1567"/>
    <mergeCell ref="A1568:B1568"/>
    <mergeCell ref="A1501:R1501"/>
    <mergeCell ref="A1502:B1502"/>
    <mergeCell ref="A1528:B1528"/>
    <mergeCell ref="C1410:C1411"/>
    <mergeCell ref="B1147:B1148"/>
    <mergeCell ref="J1115:J1116"/>
    <mergeCell ref="D1410:D1411"/>
    <mergeCell ref="E1410:E1411"/>
    <mergeCell ref="G1410:G1411"/>
    <mergeCell ref="F1410:F1411"/>
    <mergeCell ref="H1410:H1411"/>
    <mergeCell ref="H1412:H1413"/>
    <mergeCell ref="I1412:I1413"/>
    <mergeCell ref="B1307:B1308"/>
    <mergeCell ref="B1181:B1182"/>
    <mergeCell ref="C1181:C1182"/>
    <mergeCell ref="A1511:R1511"/>
    <mergeCell ref="A1514:R1514"/>
    <mergeCell ref="A1515:B1515"/>
    <mergeCell ref="A1585:B1585"/>
    <mergeCell ref="A1051:A1052"/>
    <mergeCell ref="B1410:B1411"/>
    <mergeCell ref="A1189:A1190"/>
    <mergeCell ref="H1051:H1052"/>
    <mergeCell ref="D601:D603"/>
    <mergeCell ref="E601:E603"/>
    <mergeCell ref="A340:B340"/>
    <mergeCell ref="A364:B364"/>
    <mergeCell ref="A347:R347"/>
    <mergeCell ref="G466:G467"/>
    <mergeCell ref="I468:I469"/>
    <mergeCell ref="J468:J469"/>
    <mergeCell ref="E466:E467"/>
    <mergeCell ref="J454:J455"/>
    <mergeCell ref="A451:A452"/>
    <mergeCell ref="B451:B452"/>
    <mergeCell ref="J445:J446"/>
    <mergeCell ref="A449:R449"/>
    <mergeCell ref="G468:G469"/>
    <mergeCell ref="H468:H469"/>
    <mergeCell ref="J211:J212"/>
    <mergeCell ref="A164:B164"/>
    <mergeCell ref="D68:D69"/>
    <mergeCell ref="E68:E69"/>
    <mergeCell ref="F68:F69"/>
    <mergeCell ref="G68:G69"/>
    <mergeCell ref="H68:H69"/>
    <mergeCell ref="I68:I69"/>
    <mergeCell ref="J106:J107"/>
    <mergeCell ref="A106:A107"/>
    <mergeCell ref="A72:A73"/>
    <mergeCell ref="E445:E446"/>
    <mergeCell ref="F445:F446"/>
    <mergeCell ref="F91:F92"/>
    <mergeCell ref="J464:J465"/>
    <mergeCell ref="C445:C446"/>
    <mergeCell ref="D445:D446"/>
    <mergeCell ref="G454:G455"/>
    <mergeCell ref="E46:E47"/>
    <mergeCell ref="B78:B79"/>
    <mergeCell ref="C78:C79"/>
    <mergeCell ref="D78:D79"/>
    <mergeCell ref="E78:E79"/>
    <mergeCell ref="F78:F79"/>
    <mergeCell ref="G78:G79"/>
    <mergeCell ref="A6:R6"/>
    <mergeCell ref="H49:H50"/>
    <mergeCell ref="I49:I50"/>
    <mergeCell ref="A13:B13"/>
    <mergeCell ref="I8:J8"/>
    <mergeCell ref="Q8:Q10"/>
    <mergeCell ref="L9:O9"/>
    <mergeCell ref="A15:B15"/>
    <mergeCell ref="H8:H10"/>
    <mergeCell ref="D91:D92"/>
    <mergeCell ref="H29:H30"/>
    <mergeCell ref="I29:I30"/>
    <mergeCell ref="A65:A66"/>
    <mergeCell ref="C65:C66"/>
    <mergeCell ref="D65:D66"/>
    <mergeCell ref="E65:E66"/>
    <mergeCell ref="F65:F66"/>
    <mergeCell ref="G65:G66"/>
    <mergeCell ref="H65:H66"/>
    <mergeCell ref="I65:I66"/>
    <mergeCell ref="J65:J66"/>
    <mergeCell ref="A42:A43"/>
    <mergeCell ref="D53:D54"/>
    <mergeCell ref="E53:E54"/>
    <mergeCell ref="B68:B69"/>
    <mergeCell ref="E8:E11"/>
    <mergeCell ref="A135:R135"/>
    <mergeCell ref="C160:C161"/>
    <mergeCell ref="D9:D11"/>
    <mergeCell ref="A34:B34"/>
    <mergeCell ref="J46:J47"/>
    <mergeCell ref="H91:H92"/>
    <mergeCell ref="I91:I92"/>
    <mergeCell ref="J91:J92"/>
    <mergeCell ref="E72:E73"/>
    <mergeCell ref="F72:F73"/>
    <mergeCell ref="A19:A20"/>
    <mergeCell ref="B19:B20"/>
    <mergeCell ref="A23:A24"/>
    <mergeCell ref="A4:R4"/>
    <mergeCell ref="A8:A11"/>
    <mergeCell ref="B8:B11"/>
    <mergeCell ref="C8:D8"/>
    <mergeCell ref="A136:B136"/>
    <mergeCell ref="A147:R147"/>
    <mergeCell ref="C96:C97"/>
    <mergeCell ref="D96:D97"/>
    <mergeCell ref="E96:E97"/>
    <mergeCell ref="F96:F97"/>
    <mergeCell ref="G96:G97"/>
    <mergeCell ref="H96:H97"/>
    <mergeCell ref="I96:I97"/>
    <mergeCell ref="A46:A47"/>
    <mergeCell ref="B46:B47"/>
    <mergeCell ref="C46:C47"/>
    <mergeCell ref="D46:D47"/>
    <mergeCell ref="A1516:A1517"/>
    <mergeCell ref="C1516:C1517"/>
    <mergeCell ref="D49:D50"/>
    <mergeCell ref="E49:E50"/>
    <mergeCell ref="F49:F50"/>
    <mergeCell ref="G49:G50"/>
    <mergeCell ref="I46:I47"/>
    <mergeCell ref="I1675:I1676"/>
    <mergeCell ref="A209:R209"/>
    <mergeCell ref="A210:B210"/>
    <mergeCell ref="I9:I10"/>
    <mergeCell ref="A234:B234"/>
    <mergeCell ref="K9:K10"/>
    <mergeCell ref="A233:R233"/>
    <mergeCell ref="A163:R163"/>
    <mergeCell ref="A120:B120"/>
    <mergeCell ref="P8:P10"/>
    <mergeCell ref="A14:R14"/>
    <mergeCell ref="I106:I107"/>
    <mergeCell ref="A143:B143"/>
    <mergeCell ref="C9:C11"/>
    <mergeCell ref="A132:R132"/>
    <mergeCell ref="A133:B133"/>
    <mergeCell ref="R8:R11"/>
    <mergeCell ref="F8:F11"/>
    <mergeCell ref="A238:R238"/>
    <mergeCell ref="D160:D161"/>
    <mergeCell ref="E160:E161"/>
    <mergeCell ref="A1662:R1662"/>
    <mergeCell ref="K8:O8"/>
    <mergeCell ref="J9:J10"/>
    <mergeCell ref="G8:G11"/>
    <mergeCell ref="A1783:R1783"/>
    <mergeCell ref="A1702:R1702"/>
    <mergeCell ref="A1643:R1643"/>
    <mergeCell ref="A1638:B1638"/>
    <mergeCell ref="A1550:R1550"/>
    <mergeCell ref="A1495:R1495"/>
    <mergeCell ref="A1496:B1496"/>
    <mergeCell ref="A1489:R1489"/>
    <mergeCell ref="A1490:B1490"/>
    <mergeCell ref="A1777:R1777"/>
    <mergeCell ref="A1778:B1778"/>
    <mergeCell ref="A1703:B1703"/>
    <mergeCell ref="A1667:B1667"/>
    <mergeCell ref="A1698:R1698"/>
    <mergeCell ref="A1644:B1644"/>
    <mergeCell ref="A1576:B1576"/>
    <mergeCell ref="E1635:E1636"/>
    <mergeCell ref="F1635:F1636"/>
    <mergeCell ref="G1635:G1636"/>
    <mergeCell ref="H1635:H1636"/>
    <mergeCell ref="I1635:I1636"/>
    <mergeCell ref="J1635:J1636"/>
    <mergeCell ref="B1593:B1594"/>
    <mergeCell ref="C1593:C1594"/>
    <mergeCell ref="D1593:D1594"/>
    <mergeCell ref="A1575:R1575"/>
    <mergeCell ref="A1555:R1555"/>
    <mergeCell ref="C1758:C1759"/>
    <mergeCell ref="D1758:D1759"/>
    <mergeCell ref="E1758:E1759"/>
    <mergeCell ref="F1758:F1759"/>
    <mergeCell ref="A1762:A1763"/>
    <mergeCell ref="A1147:A1148"/>
    <mergeCell ref="J1153:J1154"/>
    <mergeCell ref="J1281:J1282"/>
    <mergeCell ref="A1281:A1282"/>
    <mergeCell ref="B1281:B1282"/>
    <mergeCell ref="J1325:J1326"/>
    <mergeCell ref="J42:J43"/>
    <mergeCell ref="J753:J754"/>
    <mergeCell ref="J49:J50"/>
    <mergeCell ref="A211:A212"/>
    <mergeCell ref="A96:A97"/>
    <mergeCell ref="B96:B97"/>
    <mergeCell ref="A148:B148"/>
    <mergeCell ref="A142:R142"/>
    <mergeCell ref="A160:A161"/>
    <mergeCell ref="B160:B161"/>
    <mergeCell ref="F160:F161"/>
    <mergeCell ref="G160:G161"/>
    <mergeCell ref="F46:F47"/>
    <mergeCell ref="G46:G47"/>
    <mergeCell ref="H46:H47"/>
    <mergeCell ref="I160:I161"/>
    <mergeCell ref="J160:J161"/>
    <mergeCell ref="A78:A79"/>
    <mergeCell ref="G292:G293"/>
    <mergeCell ref="H292:H293"/>
    <mergeCell ref="I292:I293"/>
    <mergeCell ref="A753:A754"/>
    <mergeCell ref="B753:B754"/>
    <mergeCell ref="A433:A434"/>
    <mergeCell ref="A49:A50"/>
    <mergeCell ref="F1134:F1135"/>
    <mergeCell ref="D1075:D1076"/>
    <mergeCell ref="E1075:E1076"/>
    <mergeCell ref="F1412:F1413"/>
    <mergeCell ref="G1412:G1413"/>
    <mergeCell ref="D1077:D1078"/>
    <mergeCell ref="E1077:E1078"/>
    <mergeCell ref="F1077:F1078"/>
    <mergeCell ref="D1051:D1052"/>
    <mergeCell ref="E1051:E1052"/>
    <mergeCell ref="C1075:C1076"/>
    <mergeCell ref="J1077:J1078"/>
    <mergeCell ref="F1075:F1076"/>
    <mergeCell ref="G1075:G1076"/>
    <mergeCell ref="H1075:H1076"/>
    <mergeCell ref="I1075:I1076"/>
    <mergeCell ref="J1075:J1076"/>
    <mergeCell ref="C1281:C1282"/>
    <mergeCell ref="I1051:I1052"/>
    <mergeCell ref="J1051:J1052"/>
    <mergeCell ref="F1051:F1052"/>
    <mergeCell ref="G1051:G1052"/>
    <mergeCell ref="G1405:G1406"/>
    <mergeCell ref="H1405:H1406"/>
    <mergeCell ref="I1405:I1406"/>
    <mergeCell ref="J1405:J1406"/>
    <mergeCell ref="D1281:D1282"/>
    <mergeCell ref="E1281:E1282"/>
    <mergeCell ref="F1281:F1282"/>
    <mergeCell ref="G1281:G1282"/>
    <mergeCell ref="H1281:H1282"/>
    <mergeCell ref="C1307:C1308"/>
    <mergeCell ref="D1307:D1308"/>
    <mergeCell ref="F1001:F1002"/>
    <mergeCell ref="B1051:B1052"/>
    <mergeCell ref="C1051:C1052"/>
    <mergeCell ref="H1001:H1002"/>
    <mergeCell ref="I1001:I1002"/>
    <mergeCell ref="B1189:B1190"/>
    <mergeCell ref="I987:I988"/>
    <mergeCell ref="A1527:R1527"/>
    <mergeCell ref="A1669:R1669"/>
    <mergeCell ref="A1666:R1666"/>
    <mergeCell ref="A1551:B1551"/>
    <mergeCell ref="E1604:E1605"/>
    <mergeCell ref="F1604:F1605"/>
    <mergeCell ref="G1604:G1605"/>
    <mergeCell ref="J1675:J1676"/>
    <mergeCell ref="A1675:A1676"/>
    <mergeCell ref="B1675:B1676"/>
    <mergeCell ref="C1675:C1676"/>
    <mergeCell ref="A1635:A1636"/>
    <mergeCell ref="B1635:B1636"/>
    <mergeCell ref="C1635:C1636"/>
    <mergeCell ref="D1635:D1636"/>
    <mergeCell ref="H1675:H1676"/>
    <mergeCell ref="J1593:J1594"/>
    <mergeCell ref="E1625:E1626"/>
    <mergeCell ref="F1625:F1626"/>
    <mergeCell ref="G1625:G1626"/>
    <mergeCell ref="H1625:H1626"/>
    <mergeCell ref="I1625:I1626"/>
    <mergeCell ref="J1625:J1626"/>
    <mergeCell ref="H1604:H1605"/>
    <mergeCell ref="I1604:I1605"/>
    <mergeCell ref="F987:F988"/>
    <mergeCell ref="E1593:E1594"/>
    <mergeCell ref="F1593:F1594"/>
    <mergeCell ref="A1075:A1076"/>
    <mergeCell ref="B1075:B1076"/>
    <mergeCell ref="H1593:H1594"/>
    <mergeCell ref="I1593:I1594"/>
    <mergeCell ref="A1770:R1770"/>
    <mergeCell ref="B1762:B1763"/>
    <mergeCell ref="C1762:C1763"/>
    <mergeCell ref="D1762:D1763"/>
    <mergeCell ref="E1762:E1763"/>
    <mergeCell ref="F1762:F1763"/>
    <mergeCell ref="G1762:G1763"/>
    <mergeCell ref="H1762:H1763"/>
    <mergeCell ref="I1762:I1763"/>
    <mergeCell ref="J1762:J1763"/>
    <mergeCell ref="A1709:A1710"/>
    <mergeCell ref="B1709:B1710"/>
    <mergeCell ref="A1758:A1759"/>
    <mergeCell ref="B1758:B1759"/>
    <mergeCell ref="A1633:R1633"/>
    <mergeCell ref="A1556:B1556"/>
    <mergeCell ref="D1675:D1676"/>
    <mergeCell ref="E1675:E1676"/>
    <mergeCell ref="F1675:F1676"/>
    <mergeCell ref="G1675:G1676"/>
    <mergeCell ref="A1559:A1560"/>
    <mergeCell ref="C1559:C1560"/>
    <mergeCell ref="H1686:H1687"/>
    <mergeCell ref="C1604:C1605"/>
    <mergeCell ref="A1593:A1594"/>
    <mergeCell ref="A1771:B1771"/>
    <mergeCell ref="A1604:A1605"/>
    <mergeCell ref="A1680:B1680"/>
    <mergeCell ref="A1688:R1688"/>
    <mergeCell ref="A1689:B1689"/>
    <mergeCell ref="A1696:B1696"/>
    <mergeCell ref="A1544:R1544"/>
    <mergeCell ref="A1545:B1545"/>
    <mergeCell ref="A1533:R1533"/>
    <mergeCell ref="A1679:R1679"/>
    <mergeCell ref="A1670:B1670"/>
    <mergeCell ref="A1663:B1663"/>
    <mergeCell ref="A1534:B1534"/>
    <mergeCell ref="C1709:C1710"/>
    <mergeCell ref="D1709:D1710"/>
    <mergeCell ref="E1709:E1710"/>
    <mergeCell ref="F1709:F1710"/>
    <mergeCell ref="G1709:G1710"/>
    <mergeCell ref="H1709:H1710"/>
    <mergeCell ref="I1709:I1710"/>
    <mergeCell ref="A1625:A1626"/>
    <mergeCell ref="B1559:B1560"/>
    <mergeCell ref="B1623:B1624"/>
    <mergeCell ref="B1652:B1653"/>
    <mergeCell ref="B1656:B1657"/>
    <mergeCell ref="B1658:B1659"/>
    <mergeCell ref="B1682:B1683"/>
    <mergeCell ref="B1716:B1717"/>
    <mergeCell ref="A1584:R1584"/>
    <mergeCell ref="D1604:D1605"/>
    <mergeCell ref="A1542:A1543"/>
    <mergeCell ref="C1542:C1543"/>
    <mergeCell ref="G941:G942"/>
    <mergeCell ref="H941:H942"/>
    <mergeCell ref="A882:R882"/>
    <mergeCell ref="A894:R894"/>
    <mergeCell ref="A895:B895"/>
    <mergeCell ref="E878:E879"/>
    <mergeCell ref="G1001:G1002"/>
    <mergeCell ref="H982:H983"/>
    <mergeCell ref="I982:I983"/>
    <mergeCell ref="H106:H107"/>
    <mergeCell ref="A417:R417"/>
    <mergeCell ref="A409:R409"/>
    <mergeCell ref="A413:B413"/>
    <mergeCell ref="A418:B418"/>
    <mergeCell ref="A422:B422"/>
    <mergeCell ref="B284:B286"/>
    <mergeCell ref="C284:C286"/>
    <mergeCell ref="D284:D286"/>
    <mergeCell ref="E284:E286"/>
    <mergeCell ref="F284:F286"/>
    <mergeCell ref="G284:G286"/>
    <mergeCell ref="H284:H286"/>
    <mergeCell ref="I284:I286"/>
    <mergeCell ref="D304:D305"/>
    <mergeCell ref="E304:E305"/>
    <mergeCell ref="F304:F305"/>
    <mergeCell ref="C982:C983"/>
    <mergeCell ref="H304:H305"/>
    <mergeCell ref="I304:I305"/>
    <mergeCell ref="G960:G961"/>
    <mergeCell ref="A883:B883"/>
    <mergeCell ref="G926:G927"/>
    <mergeCell ref="J284:J286"/>
    <mergeCell ref="G300:G301"/>
    <mergeCell ref="J96:J97"/>
    <mergeCell ref="A450:B450"/>
    <mergeCell ref="H466:H467"/>
    <mergeCell ref="A421:R421"/>
    <mergeCell ref="A427:R427"/>
    <mergeCell ref="A410:B410"/>
    <mergeCell ref="A304:A305"/>
    <mergeCell ref="A239:B239"/>
    <mergeCell ref="B300:B301"/>
    <mergeCell ref="C300:C301"/>
    <mergeCell ref="D300:D301"/>
    <mergeCell ref="E300:E301"/>
    <mergeCell ref="F300:F301"/>
    <mergeCell ref="H300:H301"/>
    <mergeCell ref="D302:D303"/>
    <mergeCell ref="E302:E303"/>
    <mergeCell ref="F302:F303"/>
    <mergeCell ref="G302:G303"/>
    <mergeCell ref="A284:A286"/>
    <mergeCell ref="H310:H311"/>
    <mergeCell ref="I310:I311"/>
    <mergeCell ref="J310:J311"/>
    <mergeCell ref="B310:B311"/>
    <mergeCell ref="A363:R363"/>
    <mergeCell ref="J306:J307"/>
    <mergeCell ref="E306:E307"/>
    <mergeCell ref="F306:F307"/>
    <mergeCell ref="G306:G307"/>
    <mergeCell ref="A291:B291"/>
    <mergeCell ref="A405:R405"/>
    <mergeCell ref="A511:R511"/>
    <mergeCell ref="A300:A301"/>
    <mergeCell ref="A352:B352"/>
    <mergeCell ref="G106:G107"/>
    <mergeCell ref="A617:A618"/>
    <mergeCell ref="A310:A311"/>
    <mergeCell ref="A599:A600"/>
    <mergeCell ref="B599:B600"/>
    <mergeCell ref="A445:A446"/>
    <mergeCell ref="A439:B439"/>
    <mergeCell ref="G445:G446"/>
    <mergeCell ref="I617:I618"/>
    <mergeCell ref="B433:B434"/>
    <mergeCell ref="C433:C434"/>
    <mergeCell ref="D433:D434"/>
    <mergeCell ref="E433:E434"/>
    <mergeCell ref="F433:F434"/>
    <mergeCell ref="G433:G434"/>
    <mergeCell ref="A537:B537"/>
    <mergeCell ref="A556:A557"/>
    <mergeCell ref="B556:B557"/>
    <mergeCell ref="C556:C557"/>
    <mergeCell ref="A412:R412"/>
    <mergeCell ref="A381:R381"/>
    <mergeCell ref="A533:R533"/>
    <mergeCell ref="A476:B476"/>
    <mergeCell ref="I466:I467"/>
    <mergeCell ref="D468:D469"/>
    <mergeCell ref="I573:I574"/>
    <mergeCell ref="J573:J574"/>
    <mergeCell ref="C468:C469"/>
    <mergeCell ref="F468:F469"/>
    <mergeCell ref="F466:F467"/>
    <mergeCell ref="J466:J467"/>
    <mergeCell ref="A466:A467"/>
    <mergeCell ref="B466:B467"/>
    <mergeCell ref="J670:J671"/>
    <mergeCell ref="A584:A585"/>
    <mergeCell ref="B584:B585"/>
    <mergeCell ref="C584:C585"/>
    <mergeCell ref="D584:D585"/>
    <mergeCell ref="E584:E585"/>
    <mergeCell ref="F584:F585"/>
    <mergeCell ref="G584:G585"/>
    <mergeCell ref="I584:I585"/>
    <mergeCell ref="J584:J585"/>
    <mergeCell ref="F617:F618"/>
    <mergeCell ref="G617:G618"/>
    <mergeCell ref="B423:B424"/>
    <mergeCell ref="B425:B426"/>
    <mergeCell ref="B430:B431"/>
    <mergeCell ref="B440:B441"/>
    <mergeCell ref="B442:B443"/>
    <mergeCell ref="B456:B457"/>
    <mergeCell ref="B458:B459"/>
    <mergeCell ref="B471:B472"/>
    <mergeCell ref="B473:B474"/>
    <mergeCell ref="B496:B497"/>
    <mergeCell ref="B445:B446"/>
    <mergeCell ref="B517:B518"/>
    <mergeCell ref="B519:B520"/>
    <mergeCell ref="B524:B525"/>
    <mergeCell ref="B550:B551"/>
    <mergeCell ref="B597:B598"/>
    <mergeCell ref="A1498:R1498"/>
    <mergeCell ref="A1499:B1499"/>
    <mergeCell ref="H1446:H1447"/>
    <mergeCell ref="I1446:I1447"/>
    <mergeCell ref="A1410:A1411"/>
    <mergeCell ref="A1106:A1107"/>
    <mergeCell ref="B1106:B1107"/>
    <mergeCell ref="C1106:C1107"/>
    <mergeCell ref="D1106:D1107"/>
    <mergeCell ref="E1106:E1107"/>
    <mergeCell ref="F1106:F1107"/>
    <mergeCell ref="G1106:G1107"/>
    <mergeCell ref="H1106:H1107"/>
    <mergeCell ref="I1106:I1107"/>
    <mergeCell ref="J1106:J1107"/>
    <mergeCell ref="A1118:A1119"/>
    <mergeCell ref="B1118:B1119"/>
    <mergeCell ref="C1118:C1119"/>
    <mergeCell ref="D1118:D1119"/>
    <mergeCell ref="E1118:E1119"/>
    <mergeCell ref="F1118:F1119"/>
    <mergeCell ref="G1118:G1119"/>
    <mergeCell ref="H1118:H1119"/>
    <mergeCell ref="I1118:I1119"/>
    <mergeCell ref="E1147:E1148"/>
    <mergeCell ref="F1147:F1148"/>
    <mergeCell ref="G1147:G1148"/>
    <mergeCell ref="H1147:H1148"/>
    <mergeCell ref="I1147:I1148"/>
    <mergeCell ref="H1325:H1326"/>
    <mergeCell ref="I1325:I1326"/>
    <mergeCell ref="A1307:A1308"/>
    <mergeCell ref="A1457:A1458"/>
    <mergeCell ref="B1457:B1458"/>
    <mergeCell ref="C1457:C1458"/>
    <mergeCell ref="D1457:D1458"/>
    <mergeCell ref="E1457:E1458"/>
    <mergeCell ref="F1457:F1458"/>
    <mergeCell ref="G1457:G1458"/>
    <mergeCell ref="H1457:H1458"/>
    <mergeCell ref="I1457:I1458"/>
    <mergeCell ref="J1457:J1458"/>
    <mergeCell ref="A1446:A1447"/>
    <mergeCell ref="B1446:B1447"/>
    <mergeCell ref="C1446:C1447"/>
    <mergeCell ref="D1446:D1447"/>
    <mergeCell ref="E1446:E1447"/>
    <mergeCell ref="F1446:F1447"/>
    <mergeCell ref="G1446:G1447"/>
    <mergeCell ref="J1446:J1447"/>
    <mergeCell ref="D1001:D1002"/>
    <mergeCell ref="E1001:E1002"/>
    <mergeCell ref="A807:A808"/>
    <mergeCell ref="B807:B808"/>
    <mergeCell ref="C807:C808"/>
    <mergeCell ref="C753:C754"/>
    <mergeCell ref="D753:D754"/>
    <mergeCell ref="D807:D808"/>
    <mergeCell ref="B860:B861"/>
    <mergeCell ref="C860:C861"/>
    <mergeCell ref="I848:I849"/>
    <mergeCell ref="A901:R901"/>
    <mergeCell ref="J1001:J1002"/>
    <mergeCell ref="F860:F861"/>
    <mergeCell ref="G854:G855"/>
    <mergeCell ref="D797:D798"/>
    <mergeCell ref="J811:J812"/>
    <mergeCell ref="A811:A812"/>
    <mergeCell ref="F799:F800"/>
    <mergeCell ref="B842:B843"/>
    <mergeCell ref="I809:I810"/>
    <mergeCell ref="A858:R858"/>
    <mergeCell ref="A859:B859"/>
    <mergeCell ref="A871:R871"/>
    <mergeCell ref="I842:I843"/>
    <mergeCell ref="G987:G988"/>
    <mergeCell ref="E991:E992"/>
    <mergeCell ref="J918:J919"/>
    <mergeCell ref="F960:F961"/>
    <mergeCell ref="A926:A927"/>
    <mergeCell ref="B926:B927"/>
    <mergeCell ref="F941:F942"/>
    <mergeCell ref="D310:D311"/>
    <mergeCell ref="E310:E311"/>
    <mergeCell ref="F310:F311"/>
    <mergeCell ref="G310:G311"/>
    <mergeCell ref="B304:B305"/>
    <mergeCell ref="C304:C305"/>
    <mergeCell ref="C310:C311"/>
    <mergeCell ref="A372:R372"/>
    <mergeCell ref="J304:J305"/>
    <mergeCell ref="A302:A303"/>
    <mergeCell ref="A373:B373"/>
    <mergeCell ref="A339:R339"/>
    <mergeCell ref="A854:A855"/>
    <mergeCell ref="B854:B855"/>
    <mergeCell ref="F854:F855"/>
    <mergeCell ref="J848:J849"/>
    <mergeCell ref="B811:B812"/>
    <mergeCell ref="C811:C812"/>
    <mergeCell ref="D811:D812"/>
    <mergeCell ref="E811:E812"/>
    <mergeCell ref="F811:F812"/>
    <mergeCell ref="E809:E810"/>
    <mergeCell ref="F848:F849"/>
    <mergeCell ref="G848:G849"/>
    <mergeCell ref="H848:H849"/>
    <mergeCell ref="C797:C798"/>
    <mergeCell ref="G811:G812"/>
    <mergeCell ref="D854:D855"/>
    <mergeCell ref="E854:E855"/>
    <mergeCell ref="E807:E808"/>
    <mergeCell ref="F807:F808"/>
    <mergeCell ref="A845:A846"/>
    <mergeCell ref="J809:J810"/>
    <mergeCell ref="A809:A810"/>
    <mergeCell ref="B809:B810"/>
    <mergeCell ref="C809:C810"/>
    <mergeCell ref="B797:B798"/>
    <mergeCell ref="A830:A831"/>
    <mergeCell ref="C830:C831"/>
    <mergeCell ref="A876:R876"/>
    <mergeCell ref="D845:D846"/>
    <mergeCell ref="F878:F879"/>
    <mergeCell ref="G878:G879"/>
    <mergeCell ref="H878:H879"/>
    <mergeCell ref="I878:I879"/>
    <mergeCell ref="J878:J879"/>
    <mergeCell ref="C845:C846"/>
    <mergeCell ref="G807:G808"/>
    <mergeCell ref="H807:H808"/>
    <mergeCell ref="G845:G846"/>
    <mergeCell ref="H845:H846"/>
    <mergeCell ref="F842:F843"/>
    <mergeCell ref="G842:G843"/>
    <mergeCell ref="H842:H843"/>
    <mergeCell ref="F845:F846"/>
    <mergeCell ref="H799:H800"/>
    <mergeCell ref="A860:A861"/>
    <mergeCell ref="D860:D861"/>
    <mergeCell ref="E860:E861"/>
    <mergeCell ref="G860:G861"/>
    <mergeCell ref="H860:H861"/>
    <mergeCell ref="I845:I846"/>
    <mergeCell ref="J845:J846"/>
    <mergeCell ref="A819:A820"/>
    <mergeCell ref="B941:B942"/>
    <mergeCell ref="H926:H927"/>
    <mergeCell ref="I926:I927"/>
    <mergeCell ref="E941:E942"/>
    <mergeCell ref="A918:A919"/>
    <mergeCell ref="B918:B919"/>
    <mergeCell ref="C918:C919"/>
    <mergeCell ref="A872:B872"/>
    <mergeCell ref="I1270:I1271"/>
    <mergeCell ref="J1270:J1271"/>
    <mergeCell ref="J1189:J1190"/>
    <mergeCell ref="F1249:F1250"/>
    <mergeCell ref="G1249:G1250"/>
    <mergeCell ref="H1249:H1250"/>
    <mergeCell ref="I1249:I1250"/>
    <mergeCell ref="J1249:J1250"/>
    <mergeCell ref="H1189:H1190"/>
    <mergeCell ref="D918:D919"/>
    <mergeCell ref="E918:E919"/>
    <mergeCell ref="F918:F919"/>
    <mergeCell ref="H918:H919"/>
    <mergeCell ref="I918:I919"/>
    <mergeCell ref="J1088:J1089"/>
    <mergeCell ref="D1101:D1102"/>
    <mergeCell ref="E1101:E1102"/>
    <mergeCell ref="F1101:F1102"/>
    <mergeCell ref="J1118:J1119"/>
    <mergeCell ref="D1115:D1116"/>
    <mergeCell ref="I1101:I1102"/>
    <mergeCell ref="A1001:A1002"/>
    <mergeCell ref="B1001:B1002"/>
    <mergeCell ref="C1001:C1002"/>
    <mergeCell ref="J1181:J1182"/>
    <mergeCell ref="J1147:J1148"/>
    <mergeCell ref="D1249:D1250"/>
    <mergeCell ref="I1153:I1154"/>
    <mergeCell ref="A1134:A1135"/>
    <mergeCell ref="B1134:B1135"/>
    <mergeCell ref="C1134:C1135"/>
    <mergeCell ref="D1134:D1135"/>
    <mergeCell ref="E1134:E1135"/>
    <mergeCell ref="G1077:G1078"/>
    <mergeCell ref="A1101:A1102"/>
    <mergeCell ref="B1101:B1102"/>
    <mergeCell ref="C1101:C1102"/>
    <mergeCell ref="A1115:A1116"/>
    <mergeCell ref="B1115:B1116"/>
    <mergeCell ref="C1115:C1116"/>
    <mergeCell ref="A1097:A1098"/>
    <mergeCell ref="H1077:H1078"/>
    <mergeCell ref="I1077:I1078"/>
    <mergeCell ref="F1088:F1089"/>
    <mergeCell ref="G1088:G1089"/>
    <mergeCell ref="G1134:G1135"/>
    <mergeCell ref="H1134:H1135"/>
    <mergeCell ref="I1134:I1135"/>
    <mergeCell ref="C1097:C1098"/>
    <mergeCell ref="D1097:D1098"/>
    <mergeCell ref="C1147:C1148"/>
    <mergeCell ref="D1147:D1148"/>
    <mergeCell ref="B1097:B1098"/>
    <mergeCell ref="B1113:B1114"/>
    <mergeCell ref="B1123:B1124"/>
    <mergeCell ref="J1134:J1135"/>
    <mergeCell ref="A1270:A1271"/>
    <mergeCell ref="B1270:B1271"/>
    <mergeCell ref="C1270:C1271"/>
    <mergeCell ref="D1270:D1271"/>
    <mergeCell ref="E1270:E1271"/>
    <mergeCell ref="A1077:A1078"/>
    <mergeCell ref="B1077:B1078"/>
    <mergeCell ref="E1088:E1089"/>
    <mergeCell ref="C1077:C1078"/>
    <mergeCell ref="A1088:A1089"/>
    <mergeCell ref="B1088:B1089"/>
    <mergeCell ref="C1088:C1089"/>
    <mergeCell ref="D1088:D1089"/>
    <mergeCell ref="G1101:G1102"/>
    <mergeCell ref="H1101:H1102"/>
    <mergeCell ref="E1153:E1154"/>
    <mergeCell ref="F1153:F1154"/>
    <mergeCell ref="G1153:G1154"/>
    <mergeCell ref="H1153:H1154"/>
    <mergeCell ref="F1270:F1271"/>
    <mergeCell ref="G1270:G1271"/>
    <mergeCell ref="H1270:H1271"/>
    <mergeCell ref="C1249:C1250"/>
    <mergeCell ref="E1249:E1250"/>
    <mergeCell ref="F1189:F1190"/>
    <mergeCell ref="C1189:C1190"/>
    <mergeCell ref="D1189:D1190"/>
    <mergeCell ref="E1189:E1190"/>
    <mergeCell ref="A1249:A1250"/>
    <mergeCell ref="B1249:B1250"/>
    <mergeCell ref="B1167:B1168"/>
    <mergeCell ref="B1169:B1170"/>
    <mergeCell ref="E1307:E1308"/>
    <mergeCell ref="F1307:F1308"/>
    <mergeCell ref="G1307:G1308"/>
    <mergeCell ref="H1307:H1308"/>
    <mergeCell ref="I1281:I1282"/>
    <mergeCell ref="A1414:A1415"/>
    <mergeCell ref="B1414:B1415"/>
    <mergeCell ref="C1414:C1415"/>
    <mergeCell ref="D1414:D1415"/>
    <mergeCell ref="E1414:E1415"/>
    <mergeCell ref="F1414:F1415"/>
    <mergeCell ref="G1414:G1415"/>
    <mergeCell ref="H1414:H1415"/>
    <mergeCell ref="I1414:I1415"/>
    <mergeCell ref="J1414:J1415"/>
    <mergeCell ref="J1307:J1308"/>
    <mergeCell ref="I1410:I1411"/>
    <mergeCell ref="J1410:J1411"/>
    <mergeCell ref="I1307:I1308"/>
    <mergeCell ref="A1412:A1413"/>
    <mergeCell ref="B1412:B1413"/>
    <mergeCell ref="A1288:A1289"/>
    <mergeCell ref="C1288:C1289"/>
    <mergeCell ref="D1288:D1289"/>
    <mergeCell ref="E1288:E1289"/>
    <mergeCell ref="F1288:F1289"/>
    <mergeCell ref="G1288:G1289"/>
    <mergeCell ref="H1288:H1289"/>
    <mergeCell ref="I1288:I1289"/>
    <mergeCell ref="J1288:J1289"/>
    <mergeCell ref="A1293:A1294"/>
    <mergeCell ref="C1293:C1294"/>
    <mergeCell ref="A1512:B1512"/>
    <mergeCell ref="J1671:J1672"/>
    <mergeCell ref="A1325:A1326"/>
    <mergeCell ref="B1325:B1326"/>
    <mergeCell ref="I1189:I1190"/>
    <mergeCell ref="C1325:C1326"/>
    <mergeCell ref="D1325:D1326"/>
    <mergeCell ref="E1325:E1326"/>
    <mergeCell ref="F1325:F1326"/>
    <mergeCell ref="G1325:G1326"/>
    <mergeCell ref="G1758:G1759"/>
    <mergeCell ref="H1758:H1759"/>
    <mergeCell ref="I1758:I1759"/>
    <mergeCell ref="J1758:J1759"/>
    <mergeCell ref="A1753:A1754"/>
    <mergeCell ref="B1753:B1754"/>
    <mergeCell ref="C1753:C1754"/>
    <mergeCell ref="D1753:D1754"/>
    <mergeCell ref="E1753:E1754"/>
    <mergeCell ref="F1753:F1754"/>
    <mergeCell ref="G1753:G1754"/>
    <mergeCell ref="H1753:H1754"/>
    <mergeCell ref="I1753:I1754"/>
    <mergeCell ref="J1753:J1754"/>
    <mergeCell ref="A1691:R1691"/>
    <mergeCell ref="A1692:B1692"/>
    <mergeCell ref="A1686:A1687"/>
    <mergeCell ref="B1686:B1687"/>
    <mergeCell ref="C1686:C1687"/>
    <mergeCell ref="D1686:D1687"/>
    <mergeCell ref="E1686:E1687"/>
    <mergeCell ref="F1686:F1687"/>
    <mergeCell ref="N1:R3"/>
    <mergeCell ref="B960:B961"/>
    <mergeCell ref="C960:C961"/>
    <mergeCell ref="D960:D961"/>
    <mergeCell ref="H1088:H1089"/>
    <mergeCell ref="I1088:I1089"/>
    <mergeCell ref="A1405:A1406"/>
    <mergeCell ref="B1405:B1406"/>
    <mergeCell ref="C1405:C1406"/>
    <mergeCell ref="D1405:D1406"/>
    <mergeCell ref="E1405:E1406"/>
    <mergeCell ref="F1405:F1406"/>
    <mergeCell ref="A1671:A1672"/>
    <mergeCell ref="B1671:B1672"/>
    <mergeCell ref="C1671:C1672"/>
    <mergeCell ref="D1671:D1672"/>
    <mergeCell ref="E1671:E1672"/>
    <mergeCell ref="F1671:F1672"/>
    <mergeCell ref="G1671:G1672"/>
    <mergeCell ref="H1671:H1672"/>
    <mergeCell ref="I1671:I1672"/>
    <mergeCell ref="A1153:A1154"/>
    <mergeCell ref="B1153:B1154"/>
    <mergeCell ref="C1153:C1154"/>
    <mergeCell ref="D1153:D1154"/>
    <mergeCell ref="D1181:D1182"/>
    <mergeCell ref="E1181:E1182"/>
    <mergeCell ref="F1181:F1182"/>
    <mergeCell ref="G1181:G1182"/>
    <mergeCell ref="H1181:H1182"/>
    <mergeCell ref="I1181:I1182"/>
    <mergeCell ref="G1189:G1190"/>
    <mergeCell ref="C19:C20"/>
    <mergeCell ref="B23:B24"/>
    <mergeCell ref="B53:B54"/>
    <mergeCell ref="B56:B57"/>
    <mergeCell ref="B100:B101"/>
    <mergeCell ref="B116:B117"/>
    <mergeCell ref="B152:B153"/>
    <mergeCell ref="B198:B199"/>
    <mergeCell ref="B214:B215"/>
    <mergeCell ref="B230:B231"/>
    <mergeCell ref="B236:B237"/>
    <mergeCell ref="B246:B247"/>
    <mergeCell ref="B253:B254"/>
    <mergeCell ref="B255:B256"/>
    <mergeCell ref="B270:B271"/>
    <mergeCell ref="B49:B50"/>
    <mergeCell ref="C49:C50"/>
    <mergeCell ref="A151:B151"/>
    <mergeCell ref="A119:R119"/>
    <mergeCell ref="A33:R33"/>
    <mergeCell ref="D211:D212"/>
    <mergeCell ref="A223:R223"/>
    <mergeCell ref="A224:B224"/>
    <mergeCell ref="E211:E212"/>
    <mergeCell ref="E23:E24"/>
    <mergeCell ref="F23:F24"/>
    <mergeCell ref="G23:G24"/>
    <mergeCell ref="H23:H24"/>
    <mergeCell ref="I23:I24"/>
    <mergeCell ref="J23:J24"/>
    <mergeCell ref="A172:B172"/>
    <mergeCell ref="A150:R150"/>
    <mergeCell ref="B25:B26"/>
    <mergeCell ref="B58:B59"/>
    <mergeCell ref="B166:B167"/>
    <mergeCell ref="B169:B170"/>
    <mergeCell ref="B257:B258"/>
    <mergeCell ref="B296:B298"/>
    <mergeCell ref="B315:B316"/>
    <mergeCell ref="B317:B318"/>
    <mergeCell ref="B319:B320"/>
    <mergeCell ref="B323:B324"/>
    <mergeCell ref="B343:B344"/>
    <mergeCell ref="B356:B357"/>
    <mergeCell ref="B359:B360"/>
    <mergeCell ref="B375:B377"/>
    <mergeCell ref="B379:B380"/>
    <mergeCell ref="B388:B389"/>
    <mergeCell ref="B390:B391"/>
    <mergeCell ref="A206:B206"/>
    <mergeCell ref="A171:R171"/>
    <mergeCell ref="E106:E107"/>
    <mergeCell ref="F106:F107"/>
    <mergeCell ref="B42:B43"/>
    <mergeCell ref="C42:C43"/>
    <mergeCell ref="D42:D43"/>
    <mergeCell ref="E42:E43"/>
    <mergeCell ref="F42:F43"/>
    <mergeCell ref="G42:G43"/>
    <mergeCell ref="H42:H43"/>
    <mergeCell ref="I42:I43"/>
    <mergeCell ref="J68:J69"/>
    <mergeCell ref="A68:A69"/>
    <mergeCell ref="J29:J30"/>
    <mergeCell ref="A382:B382"/>
    <mergeCell ref="A268:R268"/>
    <mergeCell ref="A269:B269"/>
    <mergeCell ref="B106:B107"/>
    <mergeCell ref="C106:C107"/>
    <mergeCell ref="J78:J79"/>
    <mergeCell ref="G91:G92"/>
    <mergeCell ref="A29:A30"/>
    <mergeCell ref="B29:B30"/>
    <mergeCell ref="C29:C30"/>
    <mergeCell ref="D29:D30"/>
    <mergeCell ref="E29:E30"/>
    <mergeCell ref="F29:F30"/>
    <mergeCell ref="G29:G30"/>
    <mergeCell ref="B890:B891"/>
    <mergeCell ref="B897:B898"/>
    <mergeCell ref="B916:B917"/>
    <mergeCell ref="B604:B605"/>
    <mergeCell ref="B606:B607"/>
    <mergeCell ref="B608:B609"/>
    <mergeCell ref="B610:B611"/>
    <mergeCell ref="B612:B613"/>
    <mergeCell ref="B621:B622"/>
    <mergeCell ref="B626:B627"/>
    <mergeCell ref="B629:B630"/>
    <mergeCell ref="B632:B633"/>
    <mergeCell ref="B634:B635"/>
    <mergeCell ref="B757:B758"/>
    <mergeCell ref="B763:B764"/>
    <mergeCell ref="B765:B766"/>
    <mergeCell ref="B770:B771"/>
    <mergeCell ref="I860:I861"/>
    <mergeCell ref="B934:B935"/>
    <mergeCell ref="B945:B947"/>
    <mergeCell ref="B948:B950"/>
    <mergeCell ref="B964:B965"/>
    <mergeCell ref="B966:B967"/>
    <mergeCell ref="B636:B637"/>
    <mergeCell ref="B638:B639"/>
    <mergeCell ref="B641:B642"/>
    <mergeCell ref="B660:B661"/>
    <mergeCell ref="B662:B663"/>
    <mergeCell ref="B695:B696"/>
    <mergeCell ref="B685:B686"/>
    <mergeCell ref="B687:B688"/>
    <mergeCell ref="B705:B706"/>
    <mergeCell ref="B712:B713"/>
    <mergeCell ref="B721:B722"/>
    <mergeCell ref="B724:B725"/>
    <mergeCell ref="B726:B727"/>
    <mergeCell ref="B729:B730"/>
    <mergeCell ref="B743:B744"/>
    <mergeCell ref="B746:B747"/>
    <mergeCell ref="B748:B749"/>
    <mergeCell ref="A697:R697"/>
    <mergeCell ref="A735:B735"/>
    <mergeCell ref="A737:A738"/>
    <mergeCell ref="F731:F733"/>
    <mergeCell ref="C683:C684"/>
    <mergeCell ref="D683:D684"/>
    <mergeCell ref="E683:E684"/>
    <mergeCell ref="E960:E961"/>
    <mergeCell ref="F926:F927"/>
    <mergeCell ref="J860:J861"/>
  </mergeCells>
  <phoneticPr fontId="4" type="noConversion"/>
  <conditionalFormatting sqref="H1469:I1472 H1485 H1443:J1443 H1461:I1463 H1009:I1010 H924 H1429:J1429 H1425:J1425 H948:I948 H925:I925 H951:J951 H989:J990 H952:I954 H928:J929 H932:J933 H943:I944 H997:J997 H962:I964 H1000:J1000 H1431:J1432 H1467:I1467 H1478:H1479 H969:J971 H1434:J1434 H938:J938 H1473 H984:J987 H982:I982 H916:J916 H913:I915 H956:I959 H920:J921 H918:J918 H966:I966 H973:J980 H1427:J1427 H1436:J1436 H1438:J1439 H1445:J1445 H1475:H1476">
    <cfRule type="cellIs" dxfId="38" priority="88" operator="lessThan">
      <formula>0</formula>
    </cfRule>
  </conditionalFormatting>
  <conditionalFormatting sqref="H926:J926">
    <cfRule type="cellIs" dxfId="37" priority="38" operator="lessThan">
      <formula>0</formula>
    </cfRule>
  </conditionalFormatting>
  <conditionalFormatting sqref="H930:J930">
    <cfRule type="cellIs" dxfId="36" priority="37" operator="lessThan">
      <formula>0</formula>
    </cfRule>
  </conditionalFormatting>
  <conditionalFormatting sqref="H931:J931">
    <cfRule type="cellIs" dxfId="35" priority="36" operator="lessThan">
      <formula>0</formula>
    </cfRule>
  </conditionalFormatting>
  <conditionalFormatting sqref="H939:J939">
    <cfRule type="cellIs" dxfId="34" priority="35" operator="lessThan">
      <formula>0</formula>
    </cfRule>
  </conditionalFormatting>
  <conditionalFormatting sqref="H941:J941">
    <cfRule type="cellIs" dxfId="33" priority="34" operator="lessThan">
      <formula>0</formula>
    </cfRule>
  </conditionalFormatting>
  <conditionalFormatting sqref="H991:I991">
    <cfRule type="cellIs" dxfId="32" priority="33" operator="lessThan">
      <formula>0</formula>
    </cfRule>
  </conditionalFormatting>
  <conditionalFormatting sqref="H934:I934 H936:I936">
    <cfRule type="cellIs" dxfId="31" priority="32" operator="lessThan">
      <formula>0</formula>
    </cfRule>
  </conditionalFormatting>
  <conditionalFormatting sqref="H937:J937">
    <cfRule type="cellIs" dxfId="30" priority="31" operator="lessThan">
      <formula>0</formula>
    </cfRule>
  </conditionalFormatting>
  <conditionalFormatting sqref="H960:I960">
    <cfRule type="cellIs" dxfId="29" priority="30" operator="lessThan">
      <formula>0</formula>
    </cfRule>
  </conditionalFormatting>
  <conditionalFormatting sqref="H993:J993">
    <cfRule type="cellIs" dxfId="28" priority="29" operator="lessThan">
      <formula>0</formula>
    </cfRule>
  </conditionalFormatting>
  <conditionalFormatting sqref="H996:J996">
    <cfRule type="cellIs" dxfId="27" priority="28" operator="lessThan">
      <formula>0</formula>
    </cfRule>
  </conditionalFormatting>
  <conditionalFormatting sqref="H994:J994">
    <cfRule type="cellIs" dxfId="26" priority="27" operator="lessThan">
      <formula>0</formula>
    </cfRule>
  </conditionalFormatting>
  <conditionalFormatting sqref="H995:J995">
    <cfRule type="cellIs" dxfId="25" priority="26" operator="lessThan">
      <formula>0</formula>
    </cfRule>
  </conditionalFormatting>
  <conditionalFormatting sqref="H999:I999">
    <cfRule type="cellIs" dxfId="24" priority="25" operator="lessThan">
      <formula>0</formula>
    </cfRule>
  </conditionalFormatting>
  <conditionalFormatting sqref="H1024:I1024">
    <cfRule type="cellIs" dxfId="23" priority="24" operator="lessThan">
      <formula>0</formula>
    </cfRule>
  </conditionalFormatting>
  <conditionalFormatting sqref="H1023">
    <cfRule type="cellIs" dxfId="22" priority="23" operator="lessThan">
      <formula>0</formula>
    </cfRule>
  </conditionalFormatting>
  <conditionalFormatting sqref="H1026:I1026">
    <cfRule type="cellIs" dxfId="21" priority="22" operator="lessThan">
      <formula>0</formula>
    </cfRule>
  </conditionalFormatting>
  <conditionalFormatting sqref="H1421:J1421 H1423:J1423">
    <cfRule type="cellIs" dxfId="20" priority="21" operator="lessThan">
      <formula>0</formula>
    </cfRule>
  </conditionalFormatting>
  <conditionalFormatting sqref="H968:J968">
    <cfRule type="cellIs" dxfId="19" priority="20" operator="lessThan">
      <formula>0</formula>
    </cfRule>
  </conditionalFormatting>
  <conditionalFormatting sqref="H998">
    <cfRule type="cellIs" dxfId="18" priority="19" operator="lessThan">
      <formula>0</formula>
    </cfRule>
  </conditionalFormatting>
  <conditionalFormatting sqref="H1433:J1433">
    <cfRule type="cellIs" dxfId="17" priority="18" operator="lessThan">
      <formula>0</formula>
    </cfRule>
  </conditionalFormatting>
  <conditionalFormatting sqref="I998">
    <cfRule type="cellIs" dxfId="16" priority="17" operator="lessThan">
      <formula>0</formula>
    </cfRule>
  </conditionalFormatting>
  <conditionalFormatting sqref="J998">
    <cfRule type="cellIs" dxfId="15" priority="16" operator="lessThan">
      <formula>0</formula>
    </cfRule>
  </conditionalFormatting>
  <conditionalFormatting sqref="J982">
    <cfRule type="cellIs" dxfId="14" priority="15" operator="lessThan">
      <formula>0</formula>
    </cfRule>
  </conditionalFormatting>
  <conditionalFormatting sqref="J952:J954 J956:J960 J962:J964 J966">
    <cfRule type="cellIs" dxfId="13" priority="14" operator="lessThan">
      <formula>0</formula>
    </cfRule>
  </conditionalFormatting>
  <conditionalFormatting sqref="J943:J944">
    <cfRule type="cellIs" dxfId="12" priority="13" operator="lessThan">
      <formula>0</formula>
    </cfRule>
  </conditionalFormatting>
  <conditionalFormatting sqref="J934 J936">
    <cfRule type="cellIs" dxfId="11" priority="12" operator="lessThan">
      <formula>0</formula>
    </cfRule>
  </conditionalFormatting>
  <conditionalFormatting sqref="J925">
    <cfRule type="cellIs" dxfId="10" priority="11" operator="lessThan">
      <formula>0</formula>
    </cfRule>
  </conditionalFormatting>
  <conditionalFormatting sqref="J924">
    <cfRule type="cellIs" dxfId="9" priority="10" operator="lessThan">
      <formula>0</formula>
    </cfRule>
  </conditionalFormatting>
  <conditionalFormatting sqref="J915">
    <cfRule type="cellIs" dxfId="8" priority="9" operator="lessThan">
      <formula>0</formula>
    </cfRule>
  </conditionalFormatting>
  <conditionalFormatting sqref="J911:J914">
    <cfRule type="cellIs" dxfId="7" priority="8" operator="lessThan">
      <formula>0</formula>
    </cfRule>
  </conditionalFormatting>
  <conditionalFormatting sqref="J948">
    <cfRule type="cellIs" dxfId="6" priority="7" operator="lessThan">
      <formula>0</formula>
    </cfRule>
  </conditionalFormatting>
  <conditionalFormatting sqref="H922:J922">
    <cfRule type="cellIs" dxfId="5" priority="6" operator="lessThan">
      <formula>0</formula>
    </cfRule>
  </conditionalFormatting>
  <conditionalFormatting sqref="J945">
    <cfRule type="cellIs" dxfId="4" priority="5" operator="lessThan">
      <formula>0</formula>
    </cfRule>
  </conditionalFormatting>
  <conditionalFormatting sqref="H1001:J1001">
    <cfRule type="cellIs" dxfId="3" priority="4" operator="lessThan">
      <formula>0</formula>
    </cfRule>
  </conditionalFormatting>
  <conditionalFormatting sqref="H955:I955">
    <cfRule type="cellIs" dxfId="2" priority="3" operator="lessThan">
      <formula>0</formula>
    </cfRule>
  </conditionalFormatting>
  <conditionalFormatting sqref="J955">
    <cfRule type="cellIs" dxfId="1" priority="2" operator="lessThan">
      <formula>0</formula>
    </cfRule>
  </conditionalFormatting>
  <conditionalFormatting sqref="H1460:I1460">
    <cfRule type="cellIs" dxfId="0" priority="1" operator="lessThan">
      <formula>0</formula>
    </cfRule>
  </conditionalFormatting>
  <printOptions horizontalCentered="1"/>
  <pageMargins left="0" right="0" top="0.35433070866141736" bottom="0.35433070866141736" header="0.11811023622047245" footer="0.11811023622047245"/>
  <pageSetup paperSize="9" scale="49" firstPageNumber="2" fitToHeight="0" orientation="landscape" useFirstPageNumber="1" r:id="rId1"/>
  <headerFooter>
    <oddHeader>&amp;C&amp;P</oddHeader>
  </headerFooter>
  <rowBreaks count="32" manualBreakCount="32">
    <brk id="32" max="17" man="1"/>
    <brk id="69" max="17" man="1"/>
    <brk id="105" max="17" man="1"/>
    <brk id="141" max="17" man="1"/>
    <brk id="178" max="17" man="1"/>
    <brk id="215" max="17" man="1"/>
    <brk id="252" max="17" man="1"/>
    <brk id="289" max="17" man="1"/>
    <brk id="326" max="17" man="1"/>
    <brk id="362" max="17" man="1"/>
    <brk id="399" max="17" man="1"/>
    <brk id="436" max="17" man="1"/>
    <brk id="472" max="17" man="1"/>
    <brk id="509" max="17" man="1"/>
    <brk id="546" max="17" man="1"/>
    <brk id="583" max="17" man="1"/>
    <brk id="656" max="17" man="1"/>
    <brk id="692" max="17" man="1"/>
    <brk id="728" max="17" man="1"/>
    <brk id="764" max="17" man="1"/>
    <brk id="947" max="17" man="1"/>
    <brk id="1131" max="17" man="1"/>
    <brk id="1315" max="17" man="1"/>
    <brk id="1352" max="17" man="1"/>
    <brk id="1389" max="17" man="1"/>
    <brk id="1536" max="17" man="1"/>
    <brk id="1573" max="17" man="1"/>
    <brk id="1609" max="17" man="1"/>
    <brk id="1646" max="17" man="1"/>
    <brk id="1683" max="17" man="1"/>
    <brk id="1720" max="17" man="1"/>
    <brk id="1757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Прилож</vt:lpstr>
      <vt:lpstr>Прилож!_GoBack</vt:lpstr>
      <vt:lpstr>Прилож!Заголовки_для_печати</vt:lpstr>
      <vt:lpstr>Прилож!Область_печати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Sivakova_OV</dc:creator>
  <cp:lastModifiedBy>Иванова Елена Ивановна</cp:lastModifiedBy>
  <cp:lastPrinted>2025-01-31T13:20:12Z</cp:lastPrinted>
  <dcterms:created xsi:type="dcterms:W3CDTF">2012-12-13T11:50:40Z</dcterms:created>
  <dcterms:modified xsi:type="dcterms:W3CDTF">2025-01-31T13:21:15Z</dcterms:modified>
</cp:coreProperties>
</file>