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 defaultThemeVersion="124226"/>
  <bookViews>
    <workbookView xWindow="255" yWindow="60" windowWidth="20640" windowHeight="11760" tabRatio="159"/>
  </bookViews>
  <sheets>
    <sheet name="Прилож" sheetId="4" r:id="rId1"/>
  </sheets>
  <externalReferences>
    <externalReference r:id="rId2"/>
  </externalReferences>
  <definedNames>
    <definedName name="_GoBack" localSheetId="0">Прилож!$B$437</definedName>
    <definedName name="_xlnm._FilterDatabase" localSheetId="0" hidden="1">Прилож!$A$8:$S$1652</definedName>
    <definedName name="_xlnm.Print_Titles" localSheetId="0">Прилож!$12:$12</definedName>
    <definedName name="мп" localSheetId="0">#REF!</definedName>
    <definedName name="_xlnm.Print_Area" localSheetId="0">Прилож!$A$1:$R$1652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5251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O13" i="4" l="1"/>
  <c r="J1577" i="4" l="1"/>
  <c r="L1577" i="4"/>
  <c r="M1577" i="4"/>
  <c r="N1577" i="4"/>
  <c r="H1577" i="4"/>
  <c r="I1570" i="4"/>
  <c r="J1570" i="4"/>
  <c r="L1570" i="4"/>
  <c r="M1570" i="4"/>
  <c r="N1570" i="4"/>
  <c r="H1570" i="4"/>
  <c r="I1560" i="4"/>
  <c r="J1560" i="4"/>
  <c r="L1560" i="4"/>
  <c r="M1560" i="4"/>
  <c r="N1560" i="4"/>
  <c r="H1560" i="4"/>
  <c r="H1550" i="4"/>
  <c r="I1533" i="4"/>
  <c r="J1533" i="4"/>
  <c r="L1533" i="4"/>
  <c r="N1533" i="4"/>
  <c r="H1533" i="4"/>
  <c r="H1528" i="4"/>
  <c r="I1499" i="4"/>
  <c r="J1499" i="4"/>
  <c r="L1499" i="4"/>
  <c r="N1499" i="4"/>
  <c r="H1499" i="4"/>
  <c r="I1408" i="4"/>
  <c r="J1408" i="4"/>
  <c r="L1408" i="4"/>
  <c r="N1408" i="4"/>
  <c r="H1408" i="4"/>
  <c r="I698" i="4"/>
  <c r="L698" i="4"/>
  <c r="N698" i="4"/>
  <c r="H698" i="4"/>
  <c r="I639" i="4"/>
  <c r="J639" i="4"/>
  <c r="L639" i="4"/>
  <c r="N639" i="4"/>
  <c r="H639" i="4"/>
  <c r="I504" i="4"/>
  <c r="J504" i="4"/>
  <c r="L504" i="4"/>
  <c r="N504" i="4"/>
  <c r="H504" i="4"/>
  <c r="I442" i="4"/>
  <c r="J442" i="4"/>
  <c r="L442" i="4"/>
  <c r="M442" i="4"/>
  <c r="N442" i="4"/>
  <c r="I424" i="4"/>
  <c r="J424" i="4"/>
  <c r="L424" i="4"/>
  <c r="N424" i="4"/>
  <c r="H424" i="4"/>
  <c r="I393" i="4"/>
  <c r="J393" i="4"/>
  <c r="L393" i="4"/>
  <c r="M393" i="4"/>
  <c r="N393" i="4"/>
  <c r="H393" i="4"/>
  <c r="I382" i="4"/>
  <c r="J382" i="4"/>
  <c r="H382" i="4"/>
  <c r="I377" i="4"/>
  <c r="J377" i="4"/>
  <c r="L377" i="4"/>
  <c r="N377" i="4"/>
  <c r="H377" i="4"/>
  <c r="H353" i="4"/>
  <c r="I327" i="4"/>
  <c r="J327" i="4"/>
  <c r="L327" i="4"/>
  <c r="M327" i="4"/>
  <c r="N327" i="4"/>
  <c r="H327" i="4"/>
  <c r="I258" i="4"/>
  <c r="J258" i="4"/>
  <c r="L258" i="4"/>
  <c r="M258" i="4"/>
  <c r="N258" i="4"/>
  <c r="H258" i="4"/>
  <c r="I222" i="4"/>
  <c r="J222" i="4"/>
  <c r="L222" i="4"/>
  <c r="N222" i="4"/>
  <c r="H222" i="4"/>
  <c r="H217" i="4"/>
  <c r="I160" i="4"/>
  <c r="J160" i="4"/>
  <c r="L160" i="4"/>
  <c r="N160" i="4"/>
  <c r="H160" i="4"/>
  <c r="I34" i="4"/>
  <c r="J34" i="4"/>
  <c r="N34" i="4"/>
  <c r="H34" i="4"/>
  <c r="H15" i="4"/>
  <c r="O1059" i="4" l="1"/>
  <c r="K1059" i="4" s="1"/>
  <c r="P1059" i="4" s="1"/>
  <c r="O915" i="4"/>
  <c r="O914" i="4"/>
  <c r="K914" i="4" s="1"/>
  <c r="H914" i="4"/>
  <c r="P914" i="4" l="1"/>
  <c r="O1652" i="4" l="1"/>
  <c r="O1650" i="4"/>
  <c r="O1648" i="4"/>
  <c r="O1645" i="4"/>
  <c r="O1644" i="4"/>
  <c r="O1643" i="4"/>
  <c r="O1640" i="4"/>
  <c r="O1639" i="4"/>
  <c r="O1638" i="4"/>
  <c r="O1635" i="4"/>
  <c r="O1631" i="4"/>
  <c r="O1630" i="4"/>
  <c r="O1629" i="4"/>
  <c r="O1626" i="4"/>
  <c r="O1624" i="4"/>
  <c r="O1623" i="4"/>
  <c r="O1621" i="4"/>
  <c r="O1619" i="4"/>
  <c r="O1618" i="4"/>
  <c r="O1617" i="4"/>
  <c r="O1616" i="4"/>
  <c r="O1614" i="4"/>
  <c r="O1613" i="4"/>
  <c r="O1612" i="4"/>
  <c r="O1611" i="4"/>
  <c r="O1610" i="4"/>
  <c r="O1608" i="4"/>
  <c r="O1607" i="4"/>
  <c r="O1606" i="4"/>
  <c r="O1603" i="4"/>
  <c r="O1602" i="4"/>
  <c r="O1600" i="4"/>
  <c r="O1594" i="4"/>
  <c r="O1591" i="4"/>
  <c r="O1589" i="4"/>
  <c r="O1588" i="4"/>
  <c r="O1585" i="4"/>
  <c r="O1582" i="4"/>
  <c r="O1580" i="4"/>
  <c r="O1579" i="4"/>
  <c r="O1578" i="4"/>
  <c r="O1575" i="4"/>
  <c r="O1573" i="4"/>
  <c r="O1572" i="4"/>
  <c r="O1567" i="4"/>
  <c r="O1565" i="4"/>
  <c r="O1564" i="4"/>
  <c r="O1563" i="4"/>
  <c r="O1558" i="4"/>
  <c r="O1557" i="4"/>
  <c r="O1554" i="4"/>
  <c r="O1553" i="4"/>
  <c r="O1552" i="4"/>
  <c r="O1547" i="4"/>
  <c r="O1543" i="4"/>
  <c r="O1541" i="4"/>
  <c r="O1539" i="4"/>
  <c r="O1538" i="4"/>
  <c r="O1537" i="4"/>
  <c r="O1535" i="4"/>
  <c r="O1534" i="4"/>
  <c r="O1531" i="4"/>
  <c r="O1530" i="4"/>
  <c r="O1529" i="4"/>
  <c r="O1526" i="4"/>
  <c r="O1522" i="4"/>
  <c r="O1519" i="4"/>
  <c r="O1518" i="4"/>
  <c r="O1515" i="4"/>
  <c r="O1514" i="4"/>
  <c r="O1512" i="4"/>
  <c r="O1510" i="4"/>
  <c r="O1508" i="4"/>
  <c r="O1507" i="4"/>
  <c r="O1506" i="4"/>
  <c r="O1505" i="4"/>
  <c r="O1504" i="4"/>
  <c r="O1503" i="4"/>
  <c r="O1497" i="4"/>
  <c r="O1496" i="4"/>
  <c r="O1494" i="4"/>
  <c r="O1493" i="4"/>
  <c r="O1492" i="4"/>
  <c r="O1491" i="4"/>
  <c r="O1485" i="4"/>
  <c r="O1484" i="4"/>
  <c r="O1483" i="4"/>
  <c r="O1475" i="4"/>
  <c r="O1474" i="4"/>
  <c r="O1472" i="4"/>
  <c r="O1469" i="4"/>
  <c r="O1468" i="4"/>
  <c r="O1467" i="4"/>
  <c r="O1462" i="4"/>
  <c r="O1461" i="4"/>
  <c r="O1460" i="4"/>
  <c r="O1459" i="4"/>
  <c r="O1458" i="4"/>
  <c r="O1457" i="4"/>
  <c r="O1456" i="4"/>
  <c r="O1453" i="4"/>
  <c r="O1448" i="4"/>
  <c r="O1447" i="4"/>
  <c r="O1446" i="4"/>
  <c r="O1445" i="4"/>
  <c r="O1443" i="4"/>
  <c r="O1442" i="4"/>
  <c r="O1441" i="4"/>
  <c r="O1439" i="4"/>
  <c r="O1437" i="4"/>
  <c r="O1421" i="4"/>
  <c r="O1420" i="4"/>
  <c r="O1419" i="4"/>
  <c r="O1418" i="4"/>
  <c r="O1417" i="4"/>
  <c r="O1415" i="4"/>
  <c r="O1414" i="4"/>
  <c r="O1413" i="4"/>
  <c r="O1412" i="4"/>
  <c r="O1400" i="4"/>
  <c r="O1398" i="4"/>
  <c r="O1397" i="4"/>
  <c r="O1392" i="4"/>
  <c r="O1390" i="4"/>
  <c r="K1390" i="4" s="1"/>
  <c r="P1390" i="4" s="1"/>
  <c r="O1389" i="4"/>
  <c r="O1388" i="4"/>
  <c r="O1387" i="4"/>
  <c r="O1386" i="4"/>
  <c r="O1385" i="4"/>
  <c r="O1378" i="4"/>
  <c r="O1376" i="4"/>
  <c r="O1372" i="4"/>
  <c r="O1371" i="4"/>
  <c r="O1370" i="4"/>
  <c r="O1367" i="4"/>
  <c r="O1361" i="4"/>
  <c r="O1358" i="4"/>
  <c r="O1357" i="4"/>
  <c r="O1356" i="4"/>
  <c r="O1355" i="4"/>
  <c r="O1354" i="4"/>
  <c r="O1352" i="4"/>
  <c r="O1344" i="4"/>
  <c r="O1343" i="4"/>
  <c r="O1341" i="4"/>
  <c r="O1340" i="4"/>
  <c r="O1339" i="4"/>
  <c r="O1336" i="4"/>
  <c r="O1334" i="4"/>
  <c r="O1330" i="4"/>
  <c r="O1326" i="4"/>
  <c r="O1324" i="4"/>
  <c r="O1321" i="4"/>
  <c r="O1319" i="4"/>
  <c r="O1314" i="4"/>
  <c r="O1313" i="4"/>
  <c r="O1311" i="4"/>
  <c r="O1308" i="4"/>
  <c r="O1305" i="4"/>
  <c r="O1303" i="4"/>
  <c r="O1302" i="4"/>
  <c r="O1300" i="4"/>
  <c r="O1299" i="4"/>
  <c r="O1298" i="4"/>
  <c r="O1296" i="4"/>
  <c r="O1295" i="4"/>
  <c r="O1294" i="4"/>
  <c r="O1289" i="4"/>
  <c r="O1287" i="4"/>
  <c r="O1284" i="4"/>
  <c r="O1283" i="4"/>
  <c r="O1282" i="4"/>
  <c r="O1281" i="4"/>
  <c r="O1279" i="4"/>
  <c r="O1277" i="4"/>
  <c r="O1275" i="4"/>
  <c r="O1274" i="4"/>
  <c r="O1272" i="4"/>
  <c r="O1271" i="4"/>
  <c r="O1269" i="4"/>
  <c r="O1262" i="4"/>
  <c r="O1261" i="4"/>
  <c r="O1260" i="4"/>
  <c r="O1258" i="4"/>
  <c r="O1256" i="4"/>
  <c r="O1254" i="4"/>
  <c r="O1250" i="4"/>
  <c r="O1247" i="4"/>
  <c r="O1236" i="4"/>
  <c r="O1234" i="4"/>
  <c r="O1233" i="4"/>
  <c r="O1231" i="4"/>
  <c r="O1229" i="4"/>
  <c r="O1227" i="4"/>
  <c r="O1226" i="4"/>
  <c r="O1225" i="4"/>
  <c r="O1222" i="4"/>
  <c r="O1219" i="4"/>
  <c r="O1218" i="4"/>
  <c r="O1212" i="4"/>
  <c r="O1211" i="4"/>
  <c r="O1210" i="4"/>
  <c r="O1206" i="4"/>
  <c r="O1205" i="4"/>
  <c r="O1203" i="4"/>
  <c r="O1195" i="4"/>
  <c r="O1194" i="4"/>
  <c r="O1192" i="4"/>
  <c r="O1191" i="4"/>
  <c r="O1189" i="4"/>
  <c r="O1181" i="4"/>
  <c r="O1179" i="4"/>
  <c r="O1176" i="4"/>
  <c r="O1172" i="4"/>
  <c r="O1170" i="4"/>
  <c r="O1162" i="4"/>
  <c r="O1160" i="4"/>
  <c r="O1154" i="4"/>
  <c r="O1152" i="4"/>
  <c r="O1149" i="4"/>
  <c r="O1147" i="4"/>
  <c r="O1146" i="4"/>
  <c r="O1141" i="4"/>
  <c r="O1133" i="4"/>
  <c r="O1131" i="4"/>
  <c r="O1130" i="4"/>
  <c r="O1128" i="4"/>
  <c r="O1126" i="4"/>
  <c r="O1125" i="4"/>
  <c r="O1124" i="4"/>
  <c r="O1123" i="4"/>
  <c r="O1121" i="4"/>
  <c r="O1120" i="4"/>
  <c r="O1119" i="4"/>
  <c r="O1116" i="4"/>
  <c r="O1111" i="4"/>
  <c r="O1109" i="4"/>
  <c r="O1103" i="4"/>
  <c r="O1100" i="4"/>
  <c r="O1098" i="4"/>
  <c r="O1091" i="4"/>
  <c r="O1089" i="4"/>
  <c r="O1087" i="4"/>
  <c r="O1085" i="4"/>
  <c r="O1083" i="4"/>
  <c r="O1081" i="4"/>
  <c r="O1080" i="4"/>
  <c r="O1078" i="4"/>
  <c r="O1077" i="4"/>
  <c r="O1074" i="4"/>
  <c r="O1073" i="4"/>
  <c r="O1067" i="4"/>
  <c r="O1065" i="4"/>
  <c r="O1056" i="4"/>
  <c r="O1054" i="4"/>
  <c r="O1053" i="4"/>
  <c r="O1051" i="4"/>
  <c r="O1047" i="4"/>
  <c r="O1045" i="4"/>
  <c r="O1044" i="4"/>
  <c r="O1043" i="4"/>
  <c r="O1042" i="4"/>
  <c r="O1040" i="4"/>
  <c r="O1039" i="4"/>
  <c r="O1038" i="4"/>
  <c r="O1036" i="4"/>
  <c r="O1035" i="4"/>
  <c r="O1034" i="4"/>
  <c r="O1031" i="4"/>
  <c r="O1028" i="4"/>
  <c r="O1026" i="4"/>
  <c r="O1019" i="4"/>
  <c r="O1017" i="4"/>
  <c r="O1012" i="4"/>
  <c r="O1009" i="4"/>
  <c r="O1006" i="4"/>
  <c r="O1005" i="4"/>
  <c r="O1004" i="4"/>
  <c r="O998" i="4"/>
  <c r="O997" i="4"/>
  <c r="O989" i="4"/>
  <c r="O988" i="4"/>
  <c r="O986" i="4"/>
  <c r="O985" i="4"/>
  <c r="O983" i="4"/>
  <c r="O982" i="4"/>
  <c r="O980" i="4"/>
  <c r="O978" i="4"/>
  <c r="O975" i="4"/>
  <c r="O974" i="4"/>
  <c r="O973" i="4"/>
  <c r="O970" i="4"/>
  <c r="O968" i="4"/>
  <c r="O960" i="4"/>
  <c r="O958" i="4"/>
  <c r="O957" i="4"/>
  <c r="O955" i="4"/>
  <c r="O954" i="4"/>
  <c r="O953" i="4"/>
  <c r="O951" i="4"/>
  <c r="O949" i="4"/>
  <c r="O947" i="4"/>
  <c r="O945" i="4"/>
  <c r="O942" i="4"/>
  <c r="O940" i="4"/>
  <c r="O938" i="4"/>
  <c r="O932" i="4"/>
  <c r="O931" i="4"/>
  <c r="O927" i="4"/>
  <c r="O926" i="4"/>
  <c r="O924" i="4"/>
  <c r="O918" i="4"/>
  <c r="O916" i="4"/>
  <c r="O913" i="4"/>
  <c r="O910" i="4"/>
  <c r="O907" i="4"/>
  <c r="O900" i="4"/>
  <c r="O899" i="4"/>
  <c r="O896" i="4"/>
  <c r="O891" i="4"/>
  <c r="O889" i="4"/>
  <c r="O888" i="4"/>
  <c r="O886" i="4"/>
  <c r="O885" i="4"/>
  <c r="O882" i="4"/>
  <c r="O877" i="4"/>
  <c r="O875" i="4"/>
  <c r="O871" i="4"/>
  <c r="O867" i="4"/>
  <c r="O865" i="4"/>
  <c r="O864" i="4"/>
  <c r="O862" i="4"/>
  <c r="O860" i="4"/>
  <c r="O859" i="4"/>
  <c r="O856" i="4"/>
  <c r="O845" i="4"/>
  <c r="O844" i="4"/>
  <c r="O842" i="4"/>
  <c r="O841" i="4"/>
  <c r="O828" i="4"/>
  <c r="O826" i="4"/>
  <c r="O815" i="4"/>
  <c r="O814" i="4"/>
  <c r="O813" i="4"/>
  <c r="O809" i="4"/>
  <c r="O808" i="4"/>
  <c r="O806" i="4"/>
  <c r="O805" i="4"/>
  <c r="O804" i="4"/>
  <c r="O803" i="4"/>
  <c r="O802" i="4"/>
  <c r="O793" i="4"/>
  <c r="O792" i="4"/>
  <c r="O786" i="4"/>
  <c r="O782" i="4"/>
  <c r="O781" i="4"/>
  <c r="O780" i="4"/>
  <c r="O779" i="4"/>
  <c r="O775" i="4"/>
  <c r="O765" i="4"/>
  <c r="O764" i="4"/>
  <c r="O763" i="4"/>
  <c r="O760" i="4"/>
  <c r="O756" i="4"/>
  <c r="O753" i="4"/>
  <c r="O751" i="4"/>
  <c r="O749" i="4"/>
  <c r="O742" i="4"/>
  <c r="O747" i="4"/>
  <c r="O731" i="4"/>
  <c r="O725" i="4"/>
  <c r="O723" i="4"/>
  <c r="O722" i="4"/>
  <c r="O721" i="4"/>
  <c r="O720" i="4"/>
  <c r="O718" i="4"/>
  <c r="O716" i="4"/>
  <c r="O702" i="4"/>
  <c r="O700" i="4"/>
  <c r="O695" i="4"/>
  <c r="O693" i="4"/>
  <c r="O691" i="4"/>
  <c r="O690" i="4"/>
  <c r="O689" i="4"/>
  <c r="O688" i="4"/>
  <c r="O687" i="4"/>
  <c r="O682" i="4"/>
  <c r="O680" i="4"/>
  <c r="O677" i="4"/>
  <c r="O670" i="4"/>
  <c r="O667" i="4"/>
  <c r="O665" i="4"/>
  <c r="O664" i="4"/>
  <c r="O662" i="4"/>
  <c r="O660" i="4"/>
  <c r="O659" i="4"/>
  <c r="O652" i="4"/>
  <c r="O650" i="4"/>
  <c r="O644" i="4"/>
  <c r="O643" i="4"/>
  <c r="O637" i="4"/>
  <c r="O636" i="4"/>
  <c r="O635" i="4"/>
  <c r="O631" i="4"/>
  <c r="O629" i="4"/>
  <c r="O621" i="4"/>
  <c r="O620" i="4"/>
  <c r="O615" i="4"/>
  <c r="O612" i="4"/>
  <c r="O608" i="4"/>
  <c r="O606" i="4"/>
  <c r="O604" i="4"/>
  <c r="O600" i="4"/>
  <c r="O599" i="4"/>
  <c r="O598" i="4"/>
  <c r="O595" i="4"/>
  <c r="O594" i="4"/>
  <c r="O591" i="4"/>
  <c r="O588" i="4"/>
  <c r="O586" i="4"/>
  <c r="O584" i="4"/>
  <c r="O582" i="4"/>
  <c r="O579" i="4"/>
  <c r="O576" i="4"/>
  <c r="O572" i="4"/>
  <c r="O571" i="4"/>
  <c r="O567" i="4"/>
  <c r="O565" i="4"/>
  <c r="O562" i="4"/>
  <c r="O560" i="4"/>
  <c r="O558" i="4"/>
  <c r="O556" i="4"/>
  <c r="O554" i="4"/>
  <c r="O552" i="4"/>
  <c r="O547" i="4"/>
  <c r="O544" i="4"/>
  <c r="O543" i="4"/>
  <c r="O542" i="4"/>
  <c r="O541" i="4"/>
  <c r="O540" i="4"/>
  <c r="O539" i="4"/>
  <c r="O538" i="4"/>
  <c r="O537" i="4"/>
  <c r="O532" i="4"/>
  <c r="O528" i="4"/>
  <c r="O526" i="4"/>
  <c r="O525" i="4"/>
  <c r="O510" i="4"/>
  <c r="O500" i="4"/>
  <c r="O496" i="4"/>
  <c r="O495" i="4"/>
  <c r="O494" i="4"/>
  <c r="O493" i="4"/>
  <c r="O488" i="4"/>
  <c r="O487" i="4"/>
  <c r="O486" i="4"/>
  <c r="O484" i="4"/>
  <c r="O482" i="4"/>
  <c r="O480" i="4"/>
  <c r="O478" i="4"/>
  <c r="O477" i="4"/>
  <c r="O476" i="4"/>
  <c r="O475" i="4"/>
  <c r="O473" i="4"/>
  <c r="O467" i="4"/>
  <c r="O464" i="4"/>
  <c r="O459" i="4"/>
  <c r="O458" i="4"/>
  <c r="O457" i="4"/>
  <c r="O456" i="4"/>
  <c r="O452" i="4"/>
  <c r="O443" i="4"/>
  <c r="O437" i="4"/>
  <c r="O436" i="4"/>
  <c r="O435" i="4"/>
  <c r="O433" i="4"/>
  <c r="O431" i="4"/>
  <c r="O428" i="4"/>
  <c r="O422" i="4"/>
  <c r="O421" i="4"/>
  <c r="O420" i="4"/>
  <c r="O418" i="4"/>
  <c r="O414" i="4"/>
  <c r="O411" i="4"/>
  <c r="O410" i="4"/>
  <c r="O407" i="4"/>
  <c r="O406" i="4"/>
  <c r="O404" i="4"/>
  <c r="O400" i="4"/>
  <c r="O397" i="4"/>
  <c r="O396" i="4"/>
  <c r="O394" i="4"/>
  <c r="O391" i="4"/>
  <c r="O389" i="4"/>
  <c r="O387" i="4"/>
  <c r="O385" i="4"/>
  <c r="O384" i="4"/>
  <c r="O383" i="4"/>
  <c r="O379" i="4"/>
  <c r="O375" i="4"/>
  <c r="O370" i="4"/>
  <c r="O367" i="4"/>
  <c r="O365" i="4"/>
  <c r="O362" i="4"/>
  <c r="O360" i="4"/>
  <c r="O355" i="4"/>
  <c r="O351" i="4"/>
  <c r="O348" i="4"/>
  <c r="O343" i="4"/>
  <c r="O339" i="4"/>
  <c r="O338" i="4"/>
  <c r="O335" i="4"/>
  <c r="O333" i="4"/>
  <c r="O332" i="4"/>
  <c r="O330" i="4"/>
  <c r="O329" i="4"/>
  <c r="O325" i="4"/>
  <c r="O323" i="4"/>
  <c r="O322" i="4"/>
  <c r="O321" i="4"/>
  <c r="O317" i="4"/>
  <c r="O316" i="4"/>
  <c r="O315" i="4"/>
  <c r="O314" i="4"/>
  <c r="O313" i="4"/>
  <c r="O312" i="4"/>
  <c r="O311" i="4"/>
  <c r="O310" i="4"/>
  <c r="O309" i="4"/>
  <c r="O308" i="4"/>
  <c r="O307" i="4"/>
  <c r="O305" i="4"/>
  <c r="O303" i="4"/>
  <c r="O299" i="4"/>
  <c r="O297" i="4"/>
  <c r="O295" i="4"/>
  <c r="O293" i="4"/>
  <c r="O277" i="4"/>
  <c r="O273" i="4"/>
  <c r="O269" i="4"/>
  <c r="O267" i="4"/>
  <c r="O263" i="4"/>
  <c r="O259" i="4"/>
  <c r="O255" i="4"/>
  <c r="O254" i="4"/>
  <c r="O253" i="4"/>
  <c r="O252" i="4"/>
  <c r="O247" i="4"/>
  <c r="O246" i="4"/>
  <c r="O245" i="4"/>
  <c r="O244" i="4"/>
  <c r="O242" i="4"/>
  <c r="O241" i="4"/>
  <c r="O239" i="4"/>
  <c r="O237" i="4"/>
  <c r="O235" i="4"/>
  <c r="O234" i="4"/>
  <c r="O233" i="4"/>
  <c r="O232" i="4"/>
  <c r="O230" i="4"/>
  <c r="O223" i="4"/>
  <c r="O220" i="4"/>
  <c r="O218" i="4"/>
  <c r="O214" i="4"/>
  <c r="O211" i="4"/>
  <c r="O208" i="4"/>
  <c r="O207" i="4"/>
  <c r="O205" i="4"/>
  <c r="O203" i="4"/>
  <c r="O200" i="4"/>
  <c r="O198" i="4"/>
  <c r="O197" i="4"/>
  <c r="O195" i="4"/>
  <c r="O194" i="4"/>
  <c r="O190" i="4"/>
  <c r="O188" i="4"/>
  <c r="O187" i="4"/>
  <c r="O182" i="4"/>
  <c r="O181" i="4"/>
  <c r="O179" i="4"/>
  <c r="O177" i="4"/>
  <c r="O176" i="4"/>
  <c r="O168" i="4"/>
  <c r="O167" i="4"/>
  <c r="O163" i="4"/>
  <c r="O162" i="4"/>
  <c r="O161" i="4"/>
  <c r="O158" i="4"/>
  <c r="O156" i="4"/>
  <c r="O155" i="4"/>
  <c r="O153" i="4"/>
  <c r="O151" i="4"/>
  <c r="O147" i="4"/>
  <c r="O145" i="4"/>
  <c r="O144" i="4"/>
  <c r="O143" i="4"/>
  <c r="O141" i="4"/>
  <c r="O140" i="4"/>
  <c r="O133" i="4"/>
  <c r="O132" i="4"/>
  <c r="O131" i="4"/>
  <c r="O130" i="4"/>
  <c r="O127" i="4"/>
  <c r="O122" i="4"/>
  <c r="O120" i="4"/>
  <c r="O119" i="4"/>
  <c r="O117" i="4"/>
  <c r="O115" i="4"/>
  <c r="O114" i="4"/>
  <c r="O112" i="4"/>
  <c r="O111" i="4"/>
  <c r="O110" i="4"/>
  <c r="O109" i="4"/>
  <c r="O108" i="4"/>
  <c r="O104" i="4"/>
  <c r="O102" i="4"/>
  <c r="O100" i="4"/>
  <c r="O96" i="4"/>
  <c r="O95" i="4"/>
  <c r="O94" i="4"/>
  <c r="O93" i="4"/>
  <c r="O91" i="4"/>
  <c r="O86" i="4"/>
  <c r="O83" i="4"/>
  <c r="O80" i="4"/>
  <c r="O78" i="4"/>
  <c r="O76" i="4"/>
  <c r="O75" i="4"/>
  <c r="O71" i="4"/>
  <c r="O68" i="4"/>
  <c r="O67" i="4"/>
  <c r="O65" i="4"/>
  <c r="O64" i="4"/>
  <c r="O62" i="4"/>
  <c r="O60" i="4"/>
  <c r="O58" i="4"/>
  <c r="O55" i="4"/>
  <c r="O52" i="4"/>
  <c r="O1473" i="4" l="1"/>
  <c r="K1473" i="4" s="1"/>
  <c r="P1473" i="4" s="1"/>
  <c r="K1472" i="4"/>
  <c r="P1472" i="4" s="1"/>
  <c r="O1471" i="4"/>
  <c r="K1471" i="4" s="1"/>
  <c r="P1471" i="4" s="1"/>
  <c r="O1470" i="4"/>
  <c r="K1470" i="4" s="1"/>
  <c r="P1470" i="4" s="1"/>
  <c r="O1466" i="4"/>
  <c r="K1466" i="4" s="1"/>
  <c r="P1466" i="4" s="1"/>
  <c r="O1465" i="4"/>
  <c r="K1465" i="4" s="1"/>
  <c r="P1465" i="4" s="1"/>
  <c r="O1464" i="4"/>
  <c r="K1464" i="4" s="1"/>
  <c r="P1464" i="4" s="1"/>
  <c r="O1463" i="4"/>
  <c r="K1463" i="4" s="1"/>
  <c r="P1463" i="4" s="1"/>
  <c r="K1437" i="4"/>
  <c r="P1437" i="4" s="1"/>
  <c r="O1436" i="4"/>
  <c r="K1436" i="4" s="1"/>
  <c r="P1436" i="4" s="1"/>
  <c r="O1428" i="4"/>
  <c r="K1428" i="4" s="1"/>
  <c r="P1428" i="4" s="1"/>
  <c r="O1427" i="4"/>
  <c r="K1427" i="4" s="1"/>
  <c r="P1427" i="4" s="1"/>
  <c r="O1426" i="4"/>
  <c r="K1426" i="4" s="1"/>
  <c r="P1426" i="4" s="1"/>
  <c r="O1425" i="4"/>
  <c r="K1425" i="4" s="1"/>
  <c r="P1425" i="4" s="1"/>
  <c r="O1424" i="4"/>
  <c r="K1424" i="4" s="1"/>
  <c r="P1424" i="4" s="1"/>
  <c r="O1423" i="4"/>
  <c r="K1423" i="4" s="1"/>
  <c r="P1423" i="4" s="1"/>
  <c r="O1422" i="4"/>
  <c r="K1422" i="4" s="1"/>
  <c r="P1422" i="4" s="1"/>
  <c r="O1435" i="4"/>
  <c r="K1435" i="4" s="1"/>
  <c r="P1435" i="4" s="1"/>
  <c r="O1434" i="4"/>
  <c r="K1434" i="4" s="1"/>
  <c r="P1434" i="4" s="1"/>
  <c r="O1433" i="4"/>
  <c r="K1433" i="4" s="1"/>
  <c r="P1433" i="4" s="1"/>
  <c r="O1432" i="4"/>
  <c r="K1432" i="4" s="1"/>
  <c r="P1432" i="4" s="1"/>
  <c r="O1431" i="4"/>
  <c r="K1431" i="4" s="1"/>
  <c r="P1431" i="4" s="1"/>
  <c r="O1430" i="4"/>
  <c r="K1430" i="4" s="1"/>
  <c r="P1430" i="4" s="1"/>
  <c r="O1429" i="4"/>
  <c r="K1429" i="4" s="1"/>
  <c r="P1429" i="4" s="1"/>
  <c r="K1462" i="4"/>
  <c r="P1462" i="4" s="1"/>
  <c r="K1461" i="4"/>
  <c r="P1461" i="4" s="1"/>
  <c r="K1460" i="4"/>
  <c r="P1460" i="4" s="1"/>
  <c r="K1459" i="4"/>
  <c r="P1459" i="4" s="1"/>
  <c r="K1458" i="4"/>
  <c r="P1458" i="4" s="1"/>
  <c r="K1457" i="4"/>
  <c r="P1457" i="4" s="1"/>
  <c r="K1456" i="4"/>
  <c r="P1456" i="4" s="1"/>
  <c r="O1455" i="4"/>
  <c r="K1455" i="4" s="1"/>
  <c r="P1455" i="4" s="1"/>
  <c r="O1454" i="4"/>
  <c r="K1454" i="4" s="1"/>
  <c r="P1454" i="4" s="1"/>
  <c r="K1453" i="4"/>
  <c r="P1453" i="4" s="1"/>
  <c r="M1452" i="4"/>
  <c r="O1451" i="4"/>
  <c r="K1451" i="4" s="1"/>
  <c r="P1451" i="4" s="1"/>
  <c r="O1450" i="4"/>
  <c r="K1450" i="4" s="1"/>
  <c r="P1450" i="4" s="1"/>
  <c r="O1449" i="4"/>
  <c r="K1449" i="4" s="1"/>
  <c r="P1449" i="4" s="1"/>
  <c r="K1447" i="4"/>
  <c r="P1447" i="4" s="1"/>
  <c r="K1446" i="4"/>
  <c r="P1446" i="4" s="1"/>
  <c r="K1445" i="4"/>
  <c r="P1445" i="4" s="1"/>
  <c r="O1444" i="4"/>
  <c r="K1444" i="4" s="1"/>
  <c r="P1444" i="4" s="1"/>
  <c r="K1443" i="4"/>
  <c r="P1443" i="4" s="1"/>
  <c r="K1442" i="4"/>
  <c r="P1442" i="4" s="1"/>
  <c r="K1441" i="4"/>
  <c r="P1441" i="4" s="1"/>
  <c r="O1440" i="4"/>
  <c r="K1440" i="4" s="1"/>
  <c r="P1440" i="4" s="1"/>
  <c r="K1439" i="4"/>
  <c r="P1439" i="4" s="1"/>
  <c r="O1438" i="4"/>
  <c r="K1438" i="4" s="1"/>
  <c r="P1438" i="4" s="1"/>
  <c r="O1411" i="4"/>
  <c r="K1411" i="4" s="1"/>
  <c r="P1411" i="4" s="1"/>
  <c r="O1410" i="4"/>
  <c r="K1410" i="4" s="1"/>
  <c r="P1410" i="4" s="1"/>
  <c r="O1409" i="4"/>
  <c r="O1479" i="4"/>
  <c r="K1479" i="4" s="1"/>
  <c r="P1479" i="4" s="1"/>
  <c r="O1478" i="4"/>
  <c r="K1478" i="4" s="1"/>
  <c r="P1478" i="4" s="1"/>
  <c r="O1477" i="4"/>
  <c r="K1477" i="4" s="1"/>
  <c r="P1477" i="4" s="1"/>
  <c r="O1476" i="4"/>
  <c r="K1476" i="4" s="1"/>
  <c r="P1476" i="4" s="1"/>
  <c r="K1475" i="4"/>
  <c r="P1475" i="4" s="1"/>
  <c r="K1474" i="4"/>
  <c r="P1474" i="4" s="1"/>
  <c r="K1469" i="4"/>
  <c r="P1469" i="4" s="1"/>
  <c r="K1468" i="4"/>
  <c r="P1468" i="4" s="1"/>
  <c r="K1467" i="4"/>
  <c r="P1467" i="4" s="1"/>
  <c r="K1452" i="4" l="1"/>
  <c r="P1452" i="4" s="1"/>
  <c r="M1408" i="4"/>
  <c r="K1409" i="4"/>
  <c r="K1448" i="4"/>
  <c r="P1448" i="4" s="1"/>
  <c r="K989" i="4"/>
  <c r="P989" i="4" s="1"/>
  <c r="K938" i="4"/>
  <c r="P1409" i="4" l="1"/>
  <c r="I1550" i="4"/>
  <c r="J1550" i="4"/>
  <c r="L1550" i="4"/>
  <c r="M1550" i="4"/>
  <c r="N1550" i="4"/>
  <c r="I439" i="4"/>
  <c r="J439" i="4"/>
  <c r="L439" i="4"/>
  <c r="M439" i="4"/>
  <c r="N439" i="4"/>
  <c r="I353" i="4"/>
  <c r="J353" i="4"/>
  <c r="L353" i="4"/>
  <c r="M353" i="4"/>
  <c r="N353" i="4"/>
  <c r="I250" i="4"/>
  <c r="J250" i="4"/>
  <c r="L250" i="4"/>
  <c r="M250" i="4"/>
  <c r="N250" i="4"/>
  <c r="I217" i="4"/>
  <c r="J217" i="4"/>
  <c r="L217" i="4"/>
  <c r="M217" i="4"/>
  <c r="N217" i="4"/>
  <c r="I1528" i="4"/>
  <c r="J1528" i="4"/>
  <c r="L1528" i="4"/>
  <c r="M1528" i="4"/>
  <c r="N1528" i="4"/>
  <c r="I819" i="4"/>
  <c r="J819" i="4"/>
  <c r="L819" i="4"/>
  <c r="N819" i="4"/>
  <c r="I15" i="4"/>
  <c r="J15" i="4"/>
  <c r="M15" i="4" l="1"/>
  <c r="N15" i="4"/>
  <c r="L15" i="4"/>
  <c r="H1299" i="4" l="1"/>
  <c r="M383" i="4" l="1"/>
  <c r="M382" i="4" s="1"/>
  <c r="L383" i="4"/>
  <c r="N383" i="4"/>
  <c r="L382" i="4" l="1"/>
  <c r="N382" i="4"/>
  <c r="N13" i="4" s="1"/>
  <c r="I1630" i="4"/>
  <c r="J736" i="4" l="1"/>
  <c r="J777" i="4" l="1"/>
  <c r="J783" i="4" l="1"/>
  <c r="J748" i="4"/>
  <c r="J728" i="4"/>
  <c r="J726" i="4"/>
  <c r="H1304" i="4" l="1"/>
  <c r="H843" i="4" l="1"/>
  <c r="J740" i="4" l="1"/>
  <c r="J771" i="4" l="1"/>
  <c r="J770" i="4"/>
  <c r="H992" i="4" l="1"/>
  <c r="J733" i="4" l="1"/>
  <c r="I1642" i="4" l="1"/>
  <c r="I1640" i="4"/>
  <c r="I1629" i="4"/>
  <c r="I1612" i="4"/>
  <c r="I1611" i="4"/>
  <c r="I1597" i="4"/>
  <c r="I1596" i="4"/>
  <c r="I1590" i="4"/>
  <c r="I1589" i="4"/>
  <c r="I1587" i="4"/>
  <c r="I1586" i="4"/>
  <c r="I1581" i="4"/>
  <c r="H1403" i="4"/>
  <c r="H1399" i="4"/>
  <c r="H1398" i="4"/>
  <c r="H1397" i="4"/>
  <c r="H1391" i="4"/>
  <c r="H1389" i="4"/>
  <c r="H1388" i="4"/>
  <c r="H1386" i="4"/>
  <c r="H1385" i="4"/>
  <c r="H1384" i="4"/>
  <c r="H1379" i="4"/>
  <c r="H1378" i="4"/>
  <c r="H1376" i="4"/>
  <c r="H1372" i="4"/>
  <c r="H1371" i="4"/>
  <c r="H1370" i="4"/>
  <c r="H1368" i="4"/>
  <c r="H1366" i="4"/>
  <c r="H1357" i="4"/>
  <c r="H1341" i="4"/>
  <c r="H1334" i="4"/>
  <c r="H1325" i="4"/>
  <c r="H1324" i="4"/>
  <c r="H1320" i="4"/>
  <c r="H1318" i="4"/>
  <c r="H1317" i="4"/>
  <c r="H1316" i="4"/>
  <c r="H1314" i="4"/>
  <c r="H1313" i="4"/>
  <c r="H1307" i="4"/>
  <c r="H1306" i="4"/>
  <c r="H1296" i="4"/>
  <c r="H1295" i="4"/>
  <c r="H1291" i="4"/>
  <c r="H1288" i="4"/>
  <c r="H1286" i="4"/>
  <c r="H1285" i="4"/>
  <c r="H1284" i="4"/>
  <c r="H1283" i="4"/>
  <c r="H1282" i="4"/>
  <c r="H1280" i="4"/>
  <c r="H1278" i="4"/>
  <c r="H1276" i="4"/>
  <c r="H1270" i="4"/>
  <c r="H1268" i="4"/>
  <c r="H1265" i="4"/>
  <c r="H1262" i="4"/>
  <c r="H1261" i="4"/>
  <c r="H1259" i="4"/>
  <c r="H1258" i="4"/>
  <c r="H1255" i="4"/>
  <c r="H1253" i="4"/>
  <c r="H1252" i="4"/>
  <c r="H1251" i="4"/>
  <c r="H1238" i="4"/>
  <c r="H1237" i="4"/>
  <c r="H1226" i="4"/>
  <c r="H1221" i="4"/>
  <c r="H1220" i="4"/>
  <c r="H1219" i="4"/>
  <c r="H1217" i="4"/>
  <c r="H1212" i="4"/>
  <c r="H1211" i="4"/>
  <c r="H1209" i="4"/>
  <c r="H1206" i="4"/>
  <c r="H1204" i="4"/>
  <c r="H1202" i="4"/>
  <c r="H1199" i="4"/>
  <c r="H1196" i="4"/>
  <c r="H1195" i="4"/>
  <c r="H1194" i="4"/>
  <c r="H1193" i="4"/>
  <c r="H1192" i="4"/>
  <c r="H1190" i="4"/>
  <c r="H1185" i="4"/>
  <c r="H1183" i="4"/>
  <c r="H1180" i="4"/>
  <c r="H1178" i="4"/>
  <c r="H1175" i="4"/>
  <c r="H1172" i="4"/>
  <c r="H1169" i="4"/>
  <c r="H1168" i="4"/>
  <c r="H1161" i="4"/>
  <c r="H1160" i="4"/>
  <c r="H1159" i="4"/>
  <c r="H1158" i="4"/>
  <c r="H1157" i="4"/>
  <c r="H1156" i="4"/>
  <c r="H1155" i="4"/>
  <c r="H1151" i="4"/>
  <c r="H1132" i="4"/>
  <c r="H1131" i="4"/>
  <c r="H1129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08" i="4"/>
  <c r="H1095" i="4"/>
  <c r="H1093" i="4"/>
  <c r="H1088" i="4"/>
  <c r="H1086" i="4"/>
  <c r="H1084" i="4"/>
  <c r="H1082" i="4"/>
  <c r="H1080" i="4"/>
  <c r="H1079" i="4"/>
  <c r="H1078" i="4"/>
  <c r="H1077" i="4"/>
  <c r="H1076" i="4"/>
  <c r="H1075" i="4"/>
  <c r="H1074" i="4"/>
  <c r="H1071" i="4"/>
  <c r="H1064" i="4"/>
  <c r="H1055" i="4"/>
  <c r="H1054" i="4"/>
  <c r="H1052" i="4"/>
  <c r="H1051" i="4"/>
  <c r="H1046" i="4"/>
  <c r="H1044" i="4"/>
  <c r="H1043" i="4"/>
  <c r="H1041" i="4"/>
  <c r="H1040" i="4"/>
  <c r="H1039" i="4"/>
  <c r="H1036" i="4"/>
  <c r="H1035" i="4"/>
  <c r="H1034" i="4"/>
  <c r="H1031" i="4"/>
  <c r="H1024" i="4"/>
  <c r="H1023" i="4"/>
  <c r="H1014" i="4"/>
  <c r="H1001" i="4"/>
  <c r="H998" i="4"/>
  <c r="H960" i="4"/>
  <c r="H959" i="4"/>
  <c r="H958" i="4"/>
  <c r="H955" i="4"/>
  <c r="H954" i="4"/>
  <c r="H952" i="4"/>
  <c r="H951" i="4"/>
  <c r="H950" i="4"/>
  <c r="H949" i="4"/>
  <c r="H948" i="4"/>
  <c r="H944" i="4"/>
  <c r="H943" i="4"/>
  <c r="H941" i="4"/>
  <c r="H936" i="4"/>
  <c r="H932" i="4"/>
  <c r="H930" i="4"/>
  <c r="H927" i="4"/>
  <c r="H926" i="4"/>
  <c r="H925" i="4"/>
  <c r="H921" i="4"/>
  <c r="H920" i="4"/>
  <c r="H919" i="4"/>
  <c r="H917" i="4"/>
  <c r="H915" i="4"/>
  <c r="H913" i="4"/>
  <c r="H910" i="4"/>
  <c r="H907" i="4"/>
  <c r="H896" i="4"/>
  <c r="H895" i="4"/>
  <c r="H890" i="4"/>
  <c r="H886" i="4"/>
  <c r="H885" i="4"/>
  <c r="H884" i="4"/>
  <c r="H883" i="4"/>
  <c r="H881" i="4"/>
  <c r="H879" i="4"/>
  <c r="H867" i="4"/>
  <c r="H866" i="4"/>
  <c r="H862" i="4"/>
  <c r="H852" i="4"/>
  <c r="H842" i="4"/>
  <c r="H841" i="4"/>
  <c r="H834" i="4"/>
  <c r="H833" i="4"/>
  <c r="H827" i="4"/>
  <c r="H824" i="4"/>
  <c r="H823" i="4"/>
  <c r="H822" i="4"/>
  <c r="H821" i="4"/>
  <c r="H820" i="4"/>
  <c r="J786" i="4"/>
  <c r="J785" i="4"/>
  <c r="J782" i="4"/>
  <c r="J781" i="4"/>
  <c r="J780" i="4"/>
  <c r="J779" i="4"/>
  <c r="J776" i="4"/>
  <c r="J774" i="4"/>
  <c r="J773" i="4"/>
  <c r="J769" i="4"/>
  <c r="J768" i="4"/>
  <c r="J767" i="4"/>
  <c r="J766" i="4"/>
  <c r="J765" i="4"/>
  <c r="J764" i="4"/>
  <c r="J763" i="4"/>
  <c r="J762" i="4"/>
  <c r="J761" i="4"/>
  <c r="J759" i="4"/>
  <c r="J758" i="4"/>
  <c r="J757" i="4"/>
  <c r="J755" i="4"/>
  <c r="J754" i="4"/>
  <c r="J752" i="4"/>
  <c r="J751" i="4"/>
  <c r="J746" i="4"/>
  <c r="J745" i="4"/>
  <c r="J744" i="4"/>
  <c r="J743" i="4"/>
  <c r="J742" i="4"/>
  <c r="J738" i="4"/>
  <c r="J735" i="4"/>
  <c r="J734" i="4"/>
  <c r="J731" i="4"/>
  <c r="J730" i="4"/>
  <c r="J725" i="4"/>
  <c r="H502" i="4"/>
  <c r="H499" i="4"/>
  <c r="H498" i="4"/>
  <c r="H497" i="4"/>
  <c r="H496" i="4"/>
  <c r="H495" i="4"/>
  <c r="H494" i="4"/>
  <c r="H493" i="4"/>
  <c r="H492" i="4"/>
  <c r="H491" i="4"/>
  <c r="H488" i="4"/>
  <c r="H478" i="4"/>
  <c r="H477" i="4"/>
  <c r="H476" i="4"/>
  <c r="H474" i="4"/>
  <c r="H472" i="4"/>
  <c r="H471" i="4"/>
  <c r="H470" i="4"/>
  <c r="H469" i="4"/>
  <c r="H467" i="4"/>
  <c r="H464" i="4"/>
  <c r="H487" i="4"/>
  <c r="H485" i="4"/>
  <c r="H483" i="4"/>
  <c r="H482" i="4"/>
  <c r="H481" i="4"/>
  <c r="H479" i="4"/>
  <c r="H460" i="4"/>
  <c r="H459" i="4"/>
  <c r="H458" i="4"/>
  <c r="H457" i="4"/>
  <c r="H455" i="4"/>
  <c r="H454" i="4"/>
  <c r="H453" i="4"/>
  <c r="H452" i="4"/>
  <c r="H449" i="4"/>
  <c r="H448" i="4"/>
  <c r="H447" i="4"/>
  <c r="H439" i="4"/>
  <c r="H251" i="4"/>
  <c r="H250" i="4" s="1"/>
  <c r="L141" i="4"/>
  <c r="L34" i="4" s="1"/>
  <c r="L13" i="4" s="1"/>
  <c r="I1577" i="4" l="1"/>
  <c r="I13" i="4" s="1"/>
  <c r="H442" i="4"/>
  <c r="J698" i="4"/>
  <c r="J13" i="4" s="1"/>
  <c r="H819" i="4"/>
  <c r="K166" i="4"/>
  <c r="P166" i="4" s="1"/>
  <c r="H13" i="4" l="1"/>
  <c r="K196" i="4"/>
  <c r="P196" i="4" l="1"/>
  <c r="K1626" i="4" l="1"/>
  <c r="P1626" i="4" s="1"/>
  <c r="K1635" i="4"/>
  <c r="P1635" i="4" s="1"/>
  <c r="K1650" i="4"/>
  <c r="P1650" i="4" s="1"/>
  <c r="K1643" i="4"/>
  <c r="P1643" i="4" s="1"/>
  <c r="K1621" i="4"/>
  <c r="P1621" i="4" s="1"/>
  <c r="K1648" i="4"/>
  <c r="P1648" i="4" s="1"/>
  <c r="K1619" i="4"/>
  <c r="P1619" i="4" s="1"/>
  <c r="K1652" i="4" l="1"/>
  <c r="P1652" i="4" s="1"/>
  <c r="K1630" i="4" l="1"/>
  <c r="P1630" i="4" s="1"/>
  <c r="K1614" i="4"/>
  <c r="P1614" i="4" s="1"/>
  <c r="K1617" i="4"/>
  <c r="P1617" i="4" s="1"/>
  <c r="K1638" i="4"/>
  <c r="P1638" i="4" s="1"/>
  <c r="K1613" i="4"/>
  <c r="P1613" i="4" s="1"/>
  <c r="K1623" i="4"/>
  <c r="P1623" i="4" s="1"/>
  <c r="K1618" i="4"/>
  <c r="P1618" i="4" s="1"/>
  <c r="K1616" i="4"/>
  <c r="P1616" i="4" s="1"/>
  <c r="K1624" i="4"/>
  <c r="P1624" i="4" s="1"/>
  <c r="K1629" i="4"/>
  <c r="P1629" i="4" s="1"/>
  <c r="K1640" i="4"/>
  <c r="P1640" i="4" s="1"/>
  <c r="K1639" i="4"/>
  <c r="P1639" i="4" s="1"/>
  <c r="K1631" i="4"/>
  <c r="P1631" i="4" s="1"/>
  <c r="K1644" i="4" l="1"/>
  <c r="K1645" i="4"/>
  <c r="P1645" i="4" s="1"/>
  <c r="P1644" i="4" l="1"/>
  <c r="K906" i="4" l="1"/>
  <c r="P906" i="4" s="1"/>
  <c r="K905" i="4"/>
  <c r="P905" i="4" s="1"/>
  <c r="K904" i="4"/>
  <c r="P904" i="4" s="1"/>
  <c r="K1057" i="4" l="1"/>
  <c r="P1057" i="4" s="1"/>
  <c r="K1134" i="4" l="1"/>
  <c r="P1134" i="4" s="1"/>
  <c r="K1383" i="4"/>
  <c r="P1383" i="4" s="1"/>
  <c r="K1072" i="4" l="1"/>
  <c r="P1072" i="4" s="1"/>
  <c r="K1257" i="4"/>
  <c r="P1257" i="4" s="1"/>
  <c r="K150" i="4"/>
  <c r="P150" i="4" s="1"/>
  <c r="K1511" i="4"/>
  <c r="P1511" i="4" s="1"/>
  <c r="K909" i="4"/>
  <c r="P909" i="4" s="1"/>
  <c r="K1541" i="4" l="1"/>
  <c r="P1541" i="4" s="1"/>
  <c r="K1543" i="4" l="1"/>
  <c r="P1543" i="4" s="1"/>
  <c r="K860" i="4"/>
  <c r="P860" i="4" s="1"/>
  <c r="K792" i="4"/>
  <c r="P792" i="4" s="1"/>
  <c r="K1361" i="4"/>
  <c r="P1361" i="4" s="1"/>
  <c r="K1219" i="4"/>
  <c r="P1219" i="4" s="1"/>
  <c r="K1225" i="4"/>
  <c r="P1225" i="4" s="1"/>
  <c r="K1271" i="4"/>
  <c r="P1271" i="4" s="1"/>
  <c r="K1274" i="4"/>
  <c r="P1274" i="4" s="1"/>
  <c r="K1179" i="4" l="1"/>
  <c r="P1179" i="4" s="1"/>
  <c r="K1250" i="4"/>
  <c r="P1250" i="4" s="1"/>
  <c r="K1203" i="4"/>
  <c r="P1203" i="4" s="1"/>
  <c r="K1194" i="4"/>
  <c r="P1194" i="4" s="1"/>
  <c r="K1133" i="4"/>
  <c r="P1133" i="4" s="1"/>
  <c r="K1089" i="4"/>
  <c r="P1089" i="4" s="1"/>
  <c r="K1126" i="4"/>
  <c r="P1126" i="4" s="1"/>
  <c r="K1039" i="4"/>
  <c r="P1039" i="4" s="1"/>
  <c r="K1040" i="4"/>
  <c r="P1040" i="4" s="1"/>
  <c r="K1195" i="4"/>
  <c r="P1195" i="4" s="1"/>
  <c r="K1012" i="4"/>
  <c r="P1012" i="4" s="1"/>
  <c r="K997" i="4"/>
  <c r="P997" i="4" s="1"/>
  <c r="K932" i="4"/>
  <c r="P932" i="4" s="1"/>
  <c r="K510" i="4" l="1"/>
  <c r="P510" i="4" s="1"/>
  <c r="K482" i="4"/>
  <c r="P482" i="4" s="1"/>
  <c r="K643" i="4"/>
  <c r="P643" i="4" s="1"/>
  <c r="K644" i="4"/>
  <c r="P644" i="4" s="1"/>
  <c r="K52" i="4" l="1"/>
  <c r="P52" i="4" s="1"/>
  <c r="K58" i="4"/>
  <c r="P58" i="4" s="1"/>
  <c r="K182" i="4"/>
  <c r="P182" i="4" s="1"/>
  <c r="K115" i="4"/>
  <c r="P115" i="4" s="1"/>
  <c r="K120" i="4"/>
  <c r="P120" i="4" s="1"/>
  <c r="K55" i="4"/>
  <c r="P55" i="4" s="1"/>
  <c r="K484" i="4" l="1"/>
  <c r="P484" i="4" s="1"/>
  <c r="K190" i="4"/>
  <c r="P190" i="4" s="1"/>
  <c r="K181" i="4"/>
  <c r="P181" i="4" s="1"/>
  <c r="K751" i="4" l="1"/>
  <c r="P751" i="4" s="1"/>
  <c r="K252" i="4" l="1"/>
  <c r="P252" i="4" s="1"/>
  <c r="K1083" i="4" l="1"/>
  <c r="P1083" i="4" s="1"/>
  <c r="K1192" i="4" l="1"/>
  <c r="P1192" i="4" s="1"/>
  <c r="K194" i="4" l="1"/>
  <c r="P194" i="4" s="1"/>
  <c r="K680" i="4"/>
  <c r="P680" i="4" s="1"/>
  <c r="K360" i="4"/>
  <c r="P360" i="4" s="1"/>
  <c r="K355" i="4"/>
  <c r="P355" i="4" s="1"/>
  <c r="K1515" i="4" l="1"/>
  <c r="P1515" i="4" s="1"/>
  <c r="K1303" i="4" l="1"/>
  <c r="P1303" i="4" s="1"/>
  <c r="K259" i="4" l="1"/>
  <c r="K389" i="4"/>
  <c r="P389" i="4" s="1"/>
  <c r="K693" i="4"/>
  <c r="P693" i="4" s="1"/>
  <c r="P259" i="4" l="1"/>
  <c r="K233" i="4"/>
  <c r="P233" i="4" s="1"/>
  <c r="K665" i="4"/>
  <c r="P665" i="4" s="1"/>
  <c r="K1262" i="4"/>
  <c r="P1262" i="4" s="1"/>
  <c r="K195" i="4"/>
  <c r="P195" i="4" s="1"/>
  <c r="K1336" i="4"/>
  <c r="P1336" i="4" s="1"/>
  <c r="K629" i="4"/>
  <c r="P629" i="4" s="1"/>
  <c r="K147" i="4"/>
  <c r="P147" i="4" s="1"/>
  <c r="K404" i="4"/>
  <c r="P404" i="4" s="1"/>
  <c r="K1277" i="4"/>
  <c r="P1277" i="4" s="1"/>
  <c r="K1299" i="4"/>
  <c r="P1299" i="4" s="1"/>
  <c r="K1295" i="4"/>
  <c r="P1295" i="4" s="1"/>
  <c r="K1298" i="4"/>
  <c r="P1298" i="4" s="1"/>
  <c r="K1308" i="4"/>
  <c r="P1308" i="4" s="1"/>
  <c r="K1124" i="4" l="1"/>
  <c r="P1124" i="4" s="1"/>
  <c r="K1170" i="4"/>
  <c r="P1170" i="4" s="1"/>
  <c r="K1284" i="4"/>
  <c r="P1284" i="4" s="1"/>
  <c r="K1281" i="4"/>
  <c r="P1281" i="4" s="1"/>
  <c r="K1227" i="4"/>
  <c r="P1227" i="4" s="1"/>
  <c r="K1109" i="4"/>
  <c r="P1109" i="4" s="1"/>
  <c r="K1205" i="4"/>
  <c r="P1205" i="4" s="1"/>
  <c r="K1123" i="4"/>
  <c r="P1123" i="4" s="1"/>
  <c r="K1212" i="4"/>
  <c r="P1212" i="4" s="1"/>
  <c r="K1172" i="4"/>
  <c r="P1172" i="4" s="1"/>
  <c r="K1206" i="4"/>
  <c r="P1206" i="4" s="1"/>
  <c r="K1226" i="4"/>
  <c r="P1226" i="4" s="1"/>
  <c r="K1154" i="4"/>
  <c r="P1154" i="4" s="1"/>
  <c r="K1116" i="4"/>
  <c r="P1116" i="4" s="1"/>
  <c r="K1119" i="4"/>
  <c r="P1119" i="4" s="1"/>
  <c r="K1234" i="4"/>
  <c r="P1234" i="4" s="1"/>
  <c r="K1254" i="4"/>
  <c r="P1254" i="4" s="1"/>
  <c r="K1152" i="4"/>
  <c r="P1152" i="4" s="1"/>
  <c r="K1081" i="4"/>
  <c r="P1081" i="4" s="1"/>
  <c r="K1098" i="4" l="1"/>
  <c r="P1098" i="4" s="1"/>
  <c r="K1085" i="4"/>
  <c r="P1085" i="4" s="1"/>
  <c r="K1078" i="4"/>
  <c r="P1078" i="4" s="1"/>
  <c r="K1120" i="4"/>
  <c r="P1120" i="4" s="1"/>
  <c r="K1045" i="4"/>
  <c r="P1045" i="4" s="1"/>
  <c r="K955" i="4"/>
  <c r="P955" i="4" s="1"/>
  <c r="K953" i="4"/>
  <c r="P953" i="4" s="1"/>
  <c r="K907" i="4"/>
  <c r="P907" i="4" s="1"/>
  <c r="K1289" i="4" l="1"/>
  <c r="P1289" i="4" s="1"/>
  <c r="K916" i="4"/>
  <c r="P916" i="4" s="1"/>
  <c r="K1031" i="4"/>
  <c r="P1031" i="4" s="1"/>
  <c r="K1028" i="4"/>
  <c r="P1028" i="4" s="1"/>
  <c r="K1034" i="4"/>
  <c r="P1034" i="4" s="1"/>
  <c r="K1038" i="4" l="1"/>
  <c r="P1038" i="4" s="1"/>
  <c r="K998" i="4" l="1"/>
  <c r="P998" i="4" s="1"/>
  <c r="K1026" i="4"/>
  <c r="P1026" i="4" s="1"/>
  <c r="K970" i="4"/>
  <c r="P970" i="4" s="1"/>
  <c r="K986" i="4"/>
  <c r="P986" i="4" s="1"/>
  <c r="K980" i="4"/>
  <c r="P980" i="4" s="1"/>
  <c r="K606" i="4" l="1"/>
  <c r="P606" i="4" s="1"/>
  <c r="K886" i="4"/>
  <c r="P886" i="4" s="1"/>
  <c r="K826" i="4"/>
  <c r="P826" i="4" s="1"/>
  <c r="K877" i="4"/>
  <c r="P877" i="4" s="1"/>
  <c r="K608" i="4"/>
  <c r="P608" i="4" s="1"/>
  <c r="K867" i="4"/>
  <c r="P867" i="4" s="1"/>
  <c r="K865" i="4"/>
  <c r="P865" i="4" s="1"/>
  <c r="K786" i="4"/>
  <c r="P786" i="4" s="1"/>
  <c r="K1372" i="4" l="1"/>
  <c r="P1372" i="4" s="1"/>
  <c r="K1418" i="4"/>
  <c r="P1418" i="4" s="1"/>
  <c r="K1339" i="4"/>
  <c r="P1339" i="4" s="1"/>
  <c r="O30" i="4"/>
  <c r="K30" i="4" s="1"/>
  <c r="K1612" i="4"/>
  <c r="P1612" i="4" s="1"/>
  <c r="K1594" i="4"/>
  <c r="P1594" i="4" s="1"/>
  <c r="K387" i="4"/>
  <c r="P387" i="4" s="1"/>
  <c r="K1319" i="4"/>
  <c r="P1319" i="4" s="1"/>
  <c r="K1367" i="4"/>
  <c r="P1367" i="4" s="1"/>
  <c r="K1417" i="4"/>
  <c r="P1417" i="4" s="1"/>
  <c r="K1552" i="4"/>
  <c r="P1552" i="4" s="1"/>
  <c r="K562" i="4"/>
  <c r="P562" i="4" s="1"/>
  <c r="K391" i="4"/>
  <c r="P391" i="4" s="1"/>
  <c r="K565" i="4"/>
  <c r="P565" i="4" s="1"/>
  <c r="K384" i="4"/>
  <c r="P384" i="4" s="1"/>
  <c r="K437" i="4"/>
  <c r="P437" i="4" s="1"/>
  <c r="K1420" i="4"/>
  <c r="P1420" i="4" s="1"/>
  <c r="K1611" i="4"/>
  <c r="P1611" i="4" s="1"/>
  <c r="K1421" i="4"/>
  <c r="P1421" i="4" s="1"/>
  <c r="K1606" i="4"/>
  <c r="P1606" i="4" s="1"/>
  <c r="K621" i="4"/>
  <c r="P621" i="4" s="1"/>
  <c r="K862" i="4"/>
  <c r="P862" i="4" s="1"/>
  <c r="K333" i="4"/>
  <c r="P333" i="4" s="1"/>
  <c r="K317" i="4"/>
  <c r="P317" i="4" s="1"/>
  <c r="K1567" i="4"/>
  <c r="P1567" i="4" s="1"/>
  <c r="K332" i="4"/>
  <c r="P332" i="4" s="1"/>
  <c r="K582" i="4"/>
  <c r="P582" i="4" s="1"/>
  <c r="K322" i="4"/>
  <c r="P322" i="4" s="1"/>
  <c r="K538" i="4"/>
  <c r="P538" i="4" s="1"/>
  <c r="K594" i="4"/>
  <c r="P594" i="4" s="1"/>
  <c r="K600" i="4"/>
  <c r="P600" i="4" s="1"/>
  <c r="K1283" i="4"/>
  <c r="P1283" i="4" s="1"/>
  <c r="K775" i="4"/>
  <c r="P775" i="4" s="1"/>
  <c r="K330" i="4"/>
  <c r="P330" i="4" s="1"/>
  <c r="K540" i="4"/>
  <c r="P540" i="4" s="1"/>
  <c r="K1256" i="4"/>
  <c r="P1256" i="4" s="1"/>
  <c r="K1100" i="4"/>
  <c r="P1100" i="4" s="1"/>
  <c r="K541" i="4"/>
  <c r="P541" i="4" s="1"/>
  <c r="K612" i="4"/>
  <c r="P612" i="4" s="1"/>
  <c r="K543" i="4"/>
  <c r="P543" i="4" s="1"/>
  <c r="K620" i="4"/>
  <c r="P620" i="4" s="1"/>
  <c r="K781" i="4"/>
  <c r="P781" i="4" s="1"/>
  <c r="K1247" i="4"/>
  <c r="P1247" i="4" s="1"/>
  <c r="K864" i="4"/>
  <c r="P864" i="4" s="1"/>
  <c r="K615" i="4"/>
  <c r="P615" i="4" s="1"/>
  <c r="K947" i="4"/>
  <c r="P947" i="4" s="1"/>
  <c r="K1236" i="4"/>
  <c r="P1236" i="4" s="1"/>
  <c r="K1131" i="4"/>
  <c r="P1131" i="4" s="1"/>
  <c r="K1147" i="4"/>
  <c r="P1147" i="4" s="1"/>
  <c r="K604" i="4"/>
  <c r="P604" i="4" s="1"/>
  <c r="K859" i="4"/>
  <c r="P859" i="4" s="1"/>
  <c r="K418" i="4"/>
  <c r="P418" i="4" s="1"/>
  <c r="K525" i="4"/>
  <c r="P525" i="4" s="1"/>
  <c r="K598" i="4"/>
  <c r="P598" i="4" s="1"/>
  <c r="K1610" i="4"/>
  <c r="P1610" i="4" s="1"/>
  <c r="K496" i="4"/>
  <c r="P496" i="4" s="1"/>
  <c r="K542" i="4"/>
  <c r="P542" i="4" s="1"/>
  <c r="K544" i="4"/>
  <c r="P544" i="4" s="1"/>
  <c r="K841" i="4"/>
  <c r="P841" i="4" s="1"/>
  <c r="K526" i="4"/>
  <c r="P526" i="4" s="1"/>
  <c r="K806" i="4"/>
  <c r="P806" i="4" s="1"/>
  <c r="K813" i="4"/>
  <c r="P813" i="4" s="1"/>
  <c r="K805" i="4"/>
  <c r="P805" i="4" s="1"/>
  <c r="K804" i="4"/>
  <c r="P804" i="4" s="1"/>
  <c r="K659" i="4"/>
  <c r="P659" i="4" s="1"/>
  <c r="K1507" i="4"/>
  <c r="P1507" i="4" s="1"/>
  <c r="K1503" i="4"/>
  <c r="P1503" i="4" s="1"/>
  <c r="K313" i="4"/>
  <c r="P313" i="4" s="1"/>
  <c r="K539" i="4"/>
  <c r="P539" i="4" s="1"/>
  <c r="K567" i="4"/>
  <c r="P567" i="4" s="1"/>
  <c r="K500" i="4"/>
  <c r="P500" i="4" s="1"/>
  <c r="K338" i="4"/>
  <c r="P338" i="4" s="1"/>
  <c r="K370" i="4"/>
  <c r="P370" i="4" s="1"/>
  <c r="K1538" i="4"/>
  <c r="P1538" i="4" s="1"/>
  <c r="K487" i="4"/>
  <c r="P487" i="4" s="1"/>
  <c r="K584" i="4"/>
  <c r="P584" i="4" s="1"/>
  <c r="K1313" i="4"/>
  <c r="P1313" i="4" s="1"/>
  <c r="K1506" i="4"/>
  <c r="P1506" i="4" s="1"/>
  <c r="K1324" i="4"/>
  <c r="P1324" i="4" s="1"/>
  <c r="K1419" i="4"/>
  <c r="P1419" i="4" s="1"/>
  <c r="K367" i="4"/>
  <c r="P367" i="4" s="1"/>
  <c r="K433" i="4"/>
  <c r="P433" i="4" s="1"/>
  <c r="K1340" i="4"/>
  <c r="P1340" i="4" s="1"/>
  <c r="K1343" i="4"/>
  <c r="P1343" i="4" s="1"/>
  <c r="K1575" i="4"/>
  <c r="P1575" i="4" s="1"/>
  <c r="K269" i="4"/>
  <c r="P269" i="4" s="1"/>
  <c r="K1260" i="4"/>
  <c r="P1260" i="4" s="1"/>
  <c r="K1300" i="4"/>
  <c r="P1300" i="4" s="1"/>
  <c r="K1258" i="4"/>
  <c r="P1258" i="4" s="1"/>
  <c r="K1341" i="4"/>
  <c r="P1341" i="4" s="1"/>
  <c r="K208" i="4"/>
  <c r="P208" i="4" s="1"/>
  <c r="K1261" i="4"/>
  <c r="P1261" i="4" s="1"/>
  <c r="K1128" i="4"/>
  <c r="P1128" i="4" s="1"/>
  <c r="K974" i="4"/>
  <c r="P974" i="4" s="1"/>
  <c r="K220" i="4"/>
  <c r="P220" i="4" s="1"/>
  <c r="K913" i="4"/>
  <c r="P913" i="4" s="1"/>
  <c r="K255" i="4"/>
  <c r="P255" i="4" s="1"/>
  <c r="K747" i="4"/>
  <c r="P747" i="4" s="1"/>
  <c r="K277" i="4"/>
  <c r="P277" i="4" s="1"/>
  <c r="K749" i="4"/>
  <c r="P749" i="4" s="1"/>
  <c r="K652" i="4"/>
  <c r="P652" i="4" s="1"/>
  <c r="K232" i="4"/>
  <c r="P232" i="4" s="1"/>
  <c r="K650" i="4"/>
  <c r="P650" i="4" s="1"/>
  <c r="K234" i="4"/>
  <c r="P234" i="4" s="1"/>
  <c r="K293" i="4"/>
  <c r="P293" i="4" s="1"/>
  <c r="K273" i="4"/>
  <c r="P273" i="4" s="1"/>
  <c r="K263" i="4"/>
  <c r="P263" i="4" s="1"/>
  <c r="K244" i="4"/>
  <c r="P244" i="4" s="1"/>
  <c r="K230" i="4"/>
  <c r="P230" i="4" s="1"/>
  <c r="K60" i="4"/>
  <c r="P60" i="4" s="1"/>
  <c r="K267" i="4"/>
  <c r="P267" i="4" s="1"/>
  <c r="K218" i="4" l="1"/>
  <c r="K379" i="4"/>
  <c r="P379" i="4" s="1"/>
  <c r="K1578" i="4"/>
  <c r="K205" i="4"/>
  <c r="P205" i="4" s="1"/>
  <c r="K179" i="4"/>
  <c r="P179" i="4" s="1"/>
  <c r="P1578" i="4" l="1"/>
  <c r="P218" i="4"/>
  <c r="P122" i="4"/>
  <c r="K122" i="4"/>
  <c r="O36" i="4"/>
  <c r="K36" i="4" s="1"/>
  <c r="P36" i="4" s="1"/>
  <c r="K108" i="4" l="1"/>
  <c r="P108" i="4"/>
  <c r="K71" i="4"/>
  <c r="P71" i="4" s="1"/>
  <c r="O47" i="4"/>
  <c r="K47" i="4" s="1"/>
  <c r="P47" i="4" s="1"/>
  <c r="K1547" i="4"/>
  <c r="P1547" i="4" s="1"/>
  <c r="K1282" i="4"/>
  <c r="P1282" i="4" s="1"/>
  <c r="K1091" i="4"/>
  <c r="P1091" i="4" s="1"/>
  <c r="O43" i="4" l="1"/>
  <c r="K43" i="4" s="1"/>
  <c r="P43" i="4" s="1"/>
  <c r="O23" i="4"/>
  <c r="K23" i="4" s="1"/>
  <c r="O18" i="4"/>
  <c r="K18" i="4" s="1"/>
  <c r="O22" i="4"/>
  <c r="K22" i="4" s="1"/>
  <c r="P22" i="4" s="1"/>
  <c r="O25" i="4"/>
  <c r="K25" i="4" s="1"/>
  <c r="P25" i="4" s="1"/>
  <c r="O19" i="4"/>
  <c r="K19" i="4" s="1"/>
  <c r="K64" i="4"/>
  <c r="P64" i="4" s="1"/>
  <c r="K62" i="4"/>
  <c r="P62" i="4" s="1"/>
  <c r="K560" i="4"/>
  <c r="P560" i="4" s="1"/>
  <c r="K844" i="4"/>
  <c r="P844" i="4" s="1"/>
  <c r="K875" i="4"/>
  <c r="P875" i="4" s="1"/>
  <c r="K889" i="4"/>
  <c r="P889" i="4" s="1"/>
  <c r="K899" i="4"/>
  <c r="P899" i="4" s="1"/>
  <c r="K667" i="4"/>
  <c r="P667" i="4" s="1"/>
  <c r="K478" i="4"/>
  <c r="P478" i="4" s="1"/>
  <c r="K1218" i="4"/>
  <c r="P1218" i="4" s="1"/>
  <c r="K1005" i="4"/>
  <c r="P1005" i="4" s="1"/>
  <c r="K1302" i="4"/>
  <c r="P1302" i="4" s="1"/>
  <c r="O28" i="4"/>
  <c r="K28" i="4" s="1"/>
  <c r="K1330" i="4"/>
  <c r="P1330" i="4" s="1"/>
  <c r="K114" i="4"/>
  <c r="P114" i="4" s="1"/>
  <c r="K158" i="4"/>
  <c r="P158" i="4" s="1"/>
  <c r="K957" i="4"/>
  <c r="P957" i="4" s="1"/>
  <c r="K576" i="4"/>
  <c r="P576" i="4" s="1"/>
  <c r="K1563" i="4"/>
  <c r="P1563" i="4" s="1"/>
  <c r="K1334" i="4"/>
  <c r="P1334" i="4" s="1"/>
  <c r="K1564" i="4"/>
  <c r="P1564" i="4" s="1"/>
  <c r="K1004" i="4"/>
  <c r="P1004" i="4" s="1"/>
  <c r="K163" i="4"/>
  <c r="P163" i="4" s="1"/>
  <c r="K488" i="4"/>
  <c r="P488" i="4" s="1"/>
  <c r="K1352" i="4"/>
  <c r="P1352" i="4" s="1"/>
  <c r="K682" i="4"/>
  <c r="P682" i="4" s="1"/>
  <c r="K780" i="4"/>
  <c r="P780" i="4" s="1"/>
  <c r="K1054" i="4"/>
  <c r="P1054" i="4" s="1"/>
  <c r="K456" i="4"/>
  <c r="P456" i="4" s="1"/>
  <c r="K828" i="4"/>
  <c r="P828" i="4" s="1"/>
  <c r="K731" i="4"/>
  <c r="P731" i="4" s="1"/>
  <c r="K1056" i="4"/>
  <c r="P1056" i="4" s="1"/>
  <c r="K156" i="4"/>
  <c r="P156" i="4" s="1"/>
  <c r="K365" i="4"/>
  <c r="P365" i="4" s="1"/>
  <c r="K459" i="4"/>
  <c r="P459" i="4" s="1"/>
  <c r="O31" i="4"/>
  <c r="K31" i="4" s="1"/>
  <c r="K1557" i="4"/>
  <c r="P1557" i="4" s="1"/>
  <c r="K635" i="4"/>
  <c r="P635" i="4" s="1"/>
  <c r="K760" i="4"/>
  <c r="P760" i="4" s="1"/>
  <c r="K968" i="4"/>
  <c r="P968" i="4" s="1"/>
  <c r="K1231" i="4"/>
  <c r="P1231" i="4" s="1"/>
  <c r="K112" i="4"/>
  <c r="P112" i="4" s="1"/>
  <c r="K314" i="4"/>
  <c r="P314" i="4" s="1"/>
  <c r="K571" i="4"/>
  <c r="P571" i="4" s="1"/>
  <c r="K695" i="4"/>
  <c r="P695" i="4" s="1"/>
  <c r="K723" i="4"/>
  <c r="P723" i="4" s="1"/>
  <c r="K954" i="4"/>
  <c r="P954" i="4" s="1"/>
  <c r="K1017" i="4"/>
  <c r="P1017" i="4" s="1"/>
  <c r="K1233" i="4"/>
  <c r="P1233" i="4" s="1"/>
  <c r="K1484" i="4"/>
  <c r="P1484" i="4" s="1"/>
  <c r="K68" i="4"/>
  <c r="P68" i="4" s="1"/>
  <c r="K102" i="4"/>
  <c r="P102" i="4" s="1"/>
  <c r="K309" i="4"/>
  <c r="P309" i="4" s="1"/>
  <c r="K473" i="4"/>
  <c r="P473" i="4" s="1"/>
  <c r="K1275" i="4"/>
  <c r="P1275" i="4" s="1"/>
  <c r="K1537" i="4"/>
  <c r="P1537" i="4" s="1"/>
  <c r="K1591" i="4"/>
  <c r="P1591" i="4" s="1"/>
  <c r="K237" i="4"/>
  <c r="P237" i="4" s="1"/>
  <c r="K339" i="4"/>
  <c r="P339" i="4" s="1"/>
  <c r="K528" i="4"/>
  <c r="P528" i="4" s="1"/>
  <c r="K978" i="4"/>
  <c r="P978" i="4" s="1"/>
  <c r="K1019" i="4"/>
  <c r="P1019" i="4" s="1"/>
  <c r="K1305" i="4"/>
  <c r="P1305" i="4" s="1"/>
  <c r="K145" i="4"/>
  <c r="P145" i="4" s="1"/>
  <c r="K435" i="4"/>
  <c r="P435" i="4" s="1"/>
  <c r="K436" i="4"/>
  <c r="P436" i="4" s="1"/>
  <c r="K960" i="4"/>
  <c r="P960" i="4" s="1"/>
  <c r="K982" i="4"/>
  <c r="P982" i="4" s="1"/>
  <c r="K1036" i="4"/>
  <c r="P1036" i="4" s="1"/>
  <c r="K1272" i="4"/>
  <c r="P1272" i="4" s="1"/>
  <c r="K1519" i="4"/>
  <c r="P1519" i="4" s="1"/>
  <c r="K325" i="4"/>
  <c r="P325" i="4" s="1"/>
  <c r="K343" i="4"/>
  <c r="P343" i="4" s="1"/>
  <c r="K385" i="4"/>
  <c r="P385" i="4" s="1"/>
  <c r="K476" i="4"/>
  <c r="P476" i="4" s="1"/>
  <c r="K532" i="4"/>
  <c r="P532" i="4" s="1"/>
  <c r="K888" i="4"/>
  <c r="P888" i="4" s="1"/>
  <c r="K896" i="4"/>
  <c r="P896" i="4" s="1"/>
  <c r="K1073" i="4"/>
  <c r="P1073" i="4" s="1"/>
  <c r="K1370" i="4"/>
  <c r="P1370" i="4" s="1"/>
  <c r="K687" i="4"/>
  <c r="P687" i="4" s="1"/>
  <c r="K815" i="4"/>
  <c r="P815" i="4" s="1"/>
  <c r="K1111" i="4"/>
  <c r="P1111" i="4" s="1"/>
  <c r="K162" i="4"/>
  <c r="P162" i="4" s="1"/>
  <c r="K690" i="4"/>
  <c r="P690" i="4" s="1"/>
  <c r="K802" i="4"/>
  <c r="P802" i="4" s="1"/>
  <c r="K945" i="4"/>
  <c r="P945" i="4" s="1"/>
  <c r="K1287" i="4"/>
  <c r="P1287" i="4" s="1"/>
  <c r="K477" i="4"/>
  <c r="P477" i="4" s="1"/>
  <c r="K631" i="4"/>
  <c r="P631" i="4" s="1"/>
  <c r="K725" i="4"/>
  <c r="P725" i="4" s="1"/>
  <c r="K203" i="4"/>
  <c r="P203" i="4" s="1"/>
  <c r="K303" i="4"/>
  <c r="P303" i="4" s="1"/>
  <c r="K247" i="4"/>
  <c r="P247" i="4" s="1"/>
  <c r="K467" i="4"/>
  <c r="P467" i="4" s="1"/>
  <c r="K931" i="4"/>
  <c r="P931" i="4" s="1"/>
  <c r="K949" i="4"/>
  <c r="P949" i="4" s="1"/>
  <c r="K958" i="4"/>
  <c r="P958" i="4" s="1"/>
  <c r="K985" i="4"/>
  <c r="P985" i="4" s="1"/>
  <c r="K1065" i="4"/>
  <c r="P1065" i="4" s="1"/>
  <c r="K1077" i="4"/>
  <c r="P1077" i="4" s="1"/>
  <c r="K1314" i="4"/>
  <c r="P1314" i="4" s="1"/>
  <c r="K1354" i="4"/>
  <c r="P1354" i="4" s="1"/>
  <c r="K1514" i="4"/>
  <c r="P1514" i="4" s="1"/>
  <c r="K75" i="4"/>
  <c r="P75" i="4" s="1"/>
  <c r="K241" i="4"/>
  <c r="P241" i="4" s="1"/>
  <c r="K1044" i="4"/>
  <c r="P1044" i="4" s="1"/>
  <c r="K1573" i="4"/>
  <c r="P1573" i="4" s="1"/>
  <c r="O27" i="4"/>
  <c r="K27" i="4" s="1"/>
  <c r="K475" i="4"/>
  <c r="P475" i="4" s="1"/>
  <c r="K586" i="4"/>
  <c r="P586" i="4" s="1"/>
  <c r="K940" i="4"/>
  <c r="P940" i="4" s="1"/>
  <c r="K973" i="4"/>
  <c r="P973" i="4" s="1"/>
  <c r="K1067" i="4"/>
  <c r="P1067" i="4" s="1"/>
  <c r="K1181" i="4"/>
  <c r="P1181" i="4" s="1"/>
  <c r="K177" i="4"/>
  <c r="P177" i="4" s="1"/>
  <c r="K431" i="4"/>
  <c r="P431" i="4" s="1"/>
  <c r="K1191" i="4"/>
  <c r="P1191" i="4" s="1"/>
  <c r="K1321" i="4"/>
  <c r="P1321" i="4" s="1"/>
  <c r="K1554" i="4"/>
  <c r="P1554" i="4" s="1"/>
  <c r="K1558" i="4"/>
  <c r="P1558" i="4" s="1"/>
  <c r="K245" i="4"/>
  <c r="P245" i="4" s="1"/>
  <c r="K975" i="4"/>
  <c r="P975" i="4" s="1"/>
  <c r="K198" i="4"/>
  <c r="P198" i="4" s="1"/>
  <c r="K554" i="4"/>
  <c r="P554" i="4" s="1"/>
  <c r="K1103" i="4"/>
  <c r="P1103" i="4" s="1"/>
  <c r="K1162" i="4"/>
  <c r="P1162" i="4" s="1"/>
  <c r="K1387" i="4"/>
  <c r="P1387" i="4" s="1"/>
  <c r="K155" i="4"/>
  <c r="P155" i="4" s="1"/>
  <c r="K809" i="4"/>
  <c r="P809" i="4" s="1"/>
  <c r="K1358" i="4"/>
  <c r="P1358" i="4" s="1"/>
  <c r="K65" i="4"/>
  <c r="P65" i="4" s="1"/>
  <c r="K95" i="4"/>
  <c r="P95" i="4" s="1"/>
  <c r="K119" i="4"/>
  <c r="P119" i="4" s="1"/>
  <c r="O32" i="4"/>
  <c r="K32" i="4" s="1"/>
  <c r="P32" i="4" s="1"/>
  <c r="K214" i="4"/>
  <c r="P214" i="4" s="1"/>
  <c r="K235" i="4"/>
  <c r="P235" i="4" s="1"/>
  <c r="K414" i="4"/>
  <c r="P414" i="4" s="1"/>
  <c r="K722" i="4"/>
  <c r="P722" i="4" s="1"/>
  <c r="K1398" i="4"/>
  <c r="P1398" i="4" s="1"/>
  <c r="K1526" i="4"/>
  <c r="P1526" i="4" s="1"/>
  <c r="K1608" i="4"/>
  <c r="P1608" i="4" s="1"/>
  <c r="K143" i="4"/>
  <c r="P143" i="4" s="1"/>
  <c r="K1392" i="4"/>
  <c r="P1392" i="4" s="1"/>
  <c r="K396" i="4"/>
  <c r="P396" i="4" s="1"/>
  <c r="K1229" i="4"/>
  <c r="P1229" i="4" s="1"/>
  <c r="K637" i="4"/>
  <c r="P637" i="4" s="1"/>
  <c r="K803" i="4"/>
  <c r="P803" i="4" s="1"/>
  <c r="K1009" i="4"/>
  <c r="P1009" i="4" s="1"/>
  <c r="K1326" i="4"/>
  <c r="P1326" i="4" s="1"/>
  <c r="K80" i="4"/>
  <c r="P80" i="4" s="1"/>
  <c r="K93" i="4"/>
  <c r="P93" i="4" s="1"/>
  <c r="K323" i="4"/>
  <c r="P323" i="4" s="1"/>
  <c r="K1051" i="4"/>
  <c r="P1051" i="4" s="1"/>
  <c r="K1211" i="4"/>
  <c r="P1211" i="4" s="1"/>
  <c r="K1389" i="4"/>
  <c r="P1389" i="4" s="1"/>
  <c r="K1413" i="4"/>
  <c r="P1413" i="4" s="1"/>
  <c r="K1504" i="4"/>
  <c r="P1504" i="4" s="1"/>
  <c r="K1553" i="4"/>
  <c r="P1553" i="4" s="1"/>
  <c r="K486" i="4"/>
  <c r="P486" i="4" s="1"/>
  <c r="K579" i="4"/>
  <c r="P579" i="4" s="1"/>
  <c r="K716" i="4"/>
  <c r="P716" i="4" s="1"/>
  <c r="K951" i="4"/>
  <c r="P951" i="4" s="1"/>
  <c r="K1087" i="4"/>
  <c r="P1087" i="4" s="1"/>
  <c r="K1296" i="4"/>
  <c r="P1296" i="4" s="1"/>
  <c r="K1397" i="4"/>
  <c r="P1397" i="4" s="1"/>
  <c r="K1585" i="4"/>
  <c r="P1585" i="4" s="1"/>
  <c r="K1600" i="4"/>
  <c r="P1600" i="4" s="1"/>
  <c r="K144" i="4"/>
  <c r="P144" i="4" s="1"/>
  <c r="K187" i="4"/>
  <c r="P187" i="4" s="1"/>
  <c r="K239" i="4"/>
  <c r="P239" i="4" s="1"/>
  <c r="K410" i="4"/>
  <c r="P410" i="4" s="1"/>
  <c r="K494" i="4"/>
  <c r="P494" i="4" s="1"/>
  <c r="K537" i="4"/>
  <c r="P537" i="4" s="1"/>
  <c r="K552" i="4"/>
  <c r="P552" i="4" s="1"/>
  <c r="K689" i="4"/>
  <c r="P689" i="4" s="1"/>
  <c r="K691" i="4"/>
  <c r="P691" i="4" s="1"/>
  <c r="K700" i="4"/>
  <c r="P700" i="4" s="1"/>
  <c r="K782" i="4"/>
  <c r="P782" i="4" s="1"/>
  <c r="K942" i="4"/>
  <c r="P942" i="4" s="1"/>
  <c r="K1043" i="4"/>
  <c r="P1043" i="4" s="1"/>
  <c r="K1047" i="4"/>
  <c r="P1047" i="4" s="1"/>
  <c r="K1121" i="4"/>
  <c r="P1121" i="4" s="1"/>
  <c r="K1146" i="4"/>
  <c r="P1146" i="4" s="1"/>
  <c r="K1189" i="4"/>
  <c r="P1189" i="4" s="1"/>
  <c r="K1356" i="4"/>
  <c r="P1356" i="4" s="1"/>
  <c r="K1400" i="4"/>
  <c r="P1400" i="4" s="1"/>
  <c r="K1415" i="4"/>
  <c r="P1415" i="4" s="1"/>
  <c r="K1518" i="4"/>
  <c r="P1518" i="4" s="1"/>
  <c r="K176" i="4"/>
  <c r="P176" i="4" s="1"/>
  <c r="K420" i="4"/>
  <c r="P420" i="4" s="1"/>
  <c r="K677" i="4"/>
  <c r="P677" i="4" s="1"/>
  <c r="K310" i="4"/>
  <c r="P310" i="4" s="1"/>
  <c r="K329" i="4"/>
  <c r="P329" i="4" s="1"/>
  <c r="K493" i="4"/>
  <c r="P493" i="4" s="1"/>
  <c r="K599" i="4"/>
  <c r="P599" i="4" s="1"/>
  <c r="K664" i="4"/>
  <c r="P664" i="4" s="1"/>
  <c r="K814" i="4"/>
  <c r="P814" i="4" s="1"/>
  <c r="K556" i="4"/>
  <c r="P556" i="4" s="1"/>
  <c r="K636" i="4"/>
  <c r="P636" i="4" s="1"/>
  <c r="K765" i="4"/>
  <c r="P765" i="4" s="1"/>
  <c r="K1125" i="4"/>
  <c r="P1125" i="4" s="1"/>
  <c r="K1149" i="4"/>
  <c r="P1149" i="4" s="1"/>
  <c r="K1222" i="4"/>
  <c r="P1222" i="4" s="1"/>
  <c r="K1371" i="4"/>
  <c r="P1371" i="4" s="1"/>
  <c r="K1386" i="4"/>
  <c r="P1386" i="4" s="1"/>
  <c r="K495" i="4"/>
  <c r="P495" i="4" s="1"/>
  <c r="K572" i="4"/>
  <c r="P572" i="4" s="1"/>
  <c r="K702" i="4"/>
  <c r="P702" i="4" s="1"/>
  <c r="K845" i="4"/>
  <c r="P845" i="4" s="1"/>
  <c r="K882" i="4"/>
  <c r="P882" i="4" s="1"/>
  <c r="K910" i="4"/>
  <c r="P910" i="4" s="1"/>
  <c r="K1006" i="4"/>
  <c r="P1006" i="4" s="1"/>
  <c r="K1074" i="4"/>
  <c r="P1074" i="4" s="1"/>
  <c r="K1176" i="4"/>
  <c r="P1176" i="4" s="1"/>
  <c r="K1357" i="4"/>
  <c r="P1357" i="4" s="1"/>
  <c r="K1414" i="4"/>
  <c r="P1414" i="4" s="1"/>
  <c r="K1505" i="4"/>
  <c r="P1505" i="4" s="1"/>
  <c r="K1565" i="4"/>
  <c r="P1565" i="4" s="1"/>
  <c r="K246" i="4"/>
  <c r="P246" i="4" s="1"/>
  <c r="K254" i="4"/>
  <c r="P254" i="4" s="1"/>
  <c r="K299" i="4"/>
  <c r="P299" i="4" s="1"/>
  <c r="K311" i="4"/>
  <c r="P311" i="4" s="1"/>
  <c r="K458" i="4"/>
  <c r="P458" i="4" s="1"/>
  <c r="K779" i="4"/>
  <c r="P779" i="4" s="1"/>
  <c r="K842" i="4"/>
  <c r="P842" i="4" s="1"/>
  <c r="K926" i="4"/>
  <c r="P926" i="4" s="1"/>
  <c r="K1042" i="4"/>
  <c r="P1042" i="4" s="1"/>
  <c r="K1053" i="4"/>
  <c r="P1053" i="4" s="1"/>
  <c r="K1130" i="4"/>
  <c r="P1130" i="4" s="1"/>
  <c r="K1160" i="4"/>
  <c r="P1160" i="4" s="1"/>
  <c r="K1311" i="4"/>
  <c r="P1311" i="4" s="1"/>
  <c r="K1485" i="4"/>
  <c r="P1485" i="4" s="1"/>
  <c r="K1582" i="4"/>
  <c r="P1582" i="4" s="1"/>
  <c r="K1607" i="4"/>
  <c r="P1607" i="4" s="1"/>
  <c r="K188" i="4"/>
  <c r="P188" i="4" s="1"/>
  <c r="K421" i="4"/>
  <c r="P421" i="4" s="1"/>
  <c r="K452" i="4"/>
  <c r="P452" i="4" s="1"/>
  <c r="K558" i="4"/>
  <c r="P558" i="4" s="1"/>
  <c r="K742" i="4"/>
  <c r="P742" i="4" s="1"/>
  <c r="K808" i="4"/>
  <c r="P808" i="4" s="1"/>
  <c r="K856" i="4"/>
  <c r="P856" i="4" s="1"/>
  <c r="K885" i="4"/>
  <c r="P885" i="4" s="1"/>
  <c r="K900" i="4"/>
  <c r="P900" i="4" s="1"/>
  <c r="K918" i="4"/>
  <c r="P918" i="4" s="1"/>
  <c r="K988" i="4"/>
  <c r="P988" i="4" s="1"/>
  <c r="K1080" i="4"/>
  <c r="P1080" i="4" s="1"/>
  <c r="K1269" i="4"/>
  <c r="P1269" i="4" s="1"/>
  <c r="K1355" i="4"/>
  <c r="P1355" i="4" s="1"/>
  <c r="K1496" i="4"/>
  <c r="P1496" i="4" s="1"/>
  <c r="K1539" i="4"/>
  <c r="P1539" i="4" s="1"/>
  <c r="K151" i="4"/>
  <c r="P151" i="4" s="1"/>
  <c r="K547" i="4"/>
  <c r="P547" i="4" s="1"/>
  <c r="K662" i="4"/>
  <c r="P662" i="4" s="1"/>
  <c r="K756" i="4"/>
  <c r="P756" i="4" s="1"/>
  <c r="K927" i="4"/>
  <c r="P927" i="4" s="1"/>
  <c r="K983" i="4"/>
  <c r="P983" i="4" s="1"/>
  <c r="K1035" i="4"/>
  <c r="P1035" i="4" s="1"/>
  <c r="K1210" i="4"/>
  <c r="P1210" i="4" s="1"/>
  <c r="K1294" i="4"/>
  <c r="P1294" i="4" s="1"/>
  <c r="K1344" i="4"/>
  <c r="P1344" i="4" s="1"/>
  <c r="K1580" i="4"/>
  <c r="P1580" i="4" s="1"/>
  <c r="K1589" i="4"/>
  <c r="P1589" i="4" s="1"/>
  <c r="K1603" i="4"/>
  <c r="P1603" i="4" s="1"/>
  <c r="O21" i="4"/>
  <c r="K21" i="4" s="1"/>
  <c r="P21" i="4" s="1"/>
  <c r="K297" i="4"/>
  <c r="P297" i="4" s="1"/>
  <c r="K308" i="4"/>
  <c r="P308" i="4" s="1"/>
  <c r="K422" i="4"/>
  <c r="P422" i="4" s="1"/>
  <c r="K763" i="4"/>
  <c r="P763" i="4" s="1"/>
  <c r="K891" i="4"/>
  <c r="P891" i="4" s="1"/>
  <c r="K411" i="4"/>
  <c r="P411" i="4" s="1"/>
  <c r="K1530" i="4"/>
  <c r="P1530" i="4" s="1"/>
  <c r="K307" i="4"/>
  <c r="P307" i="4" s="1"/>
  <c r="K871" i="4"/>
  <c r="P871" i="4" s="1"/>
  <c r="K1494" i="4"/>
  <c r="P1494" i="4" s="1"/>
  <c r="K67" i="4"/>
  <c r="P67" i="4" s="1"/>
  <c r="K753" i="4"/>
  <c r="P753" i="4" s="1"/>
  <c r="K924" i="4"/>
  <c r="P924" i="4" s="1"/>
  <c r="K1522" i="4"/>
  <c r="P1522" i="4" s="1"/>
  <c r="K1602" i="4"/>
  <c r="P1602" i="4" s="1"/>
  <c r="K305" i="4"/>
  <c r="P305" i="4" s="1"/>
  <c r="K670" i="4"/>
  <c r="P670" i="4" s="1"/>
  <c r="K1385" i="4"/>
  <c r="P1385" i="4" s="1"/>
  <c r="K1279" i="4"/>
  <c r="P1279" i="4" s="1"/>
  <c r="K1588" i="4"/>
  <c r="P1588" i="4" s="1"/>
  <c r="K688" i="4"/>
  <c r="P688" i="4" s="1"/>
  <c r="K721" i="4"/>
  <c r="P721" i="4" s="1"/>
  <c r="K793" i="4"/>
  <c r="P793" i="4" s="1"/>
  <c r="K406" i="4"/>
  <c r="P406" i="4" s="1"/>
  <c r="P127" i="4" l="1"/>
  <c r="K127" i="4"/>
  <c r="P76" i="4"/>
  <c r="K76" i="4"/>
  <c r="K383" i="4"/>
  <c r="K223" i="4"/>
  <c r="K130" i="4"/>
  <c r="P130" i="4"/>
  <c r="P91" i="4"/>
  <c r="K91" i="4"/>
  <c r="P133" i="4"/>
  <c r="K133" i="4"/>
  <c r="P104" i="4"/>
  <c r="K104" i="4"/>
  <c r="K1572" i="4"/>
  <c r="P1572" i="4" s="1"/>
  <c r="S1572" i="4"/>
  <c r="P140" i="4"/>
  <c r="K140" i="4"/>
  <c r="K141" i="4"/>
  <c r="P141" i="4"/>
  <c r="K110" i="4"/>
  <c r="P110" i="4"/>
  <c r="P96" i="4"/>
  <c r="K96" i="4"/>
  <c r="P131" i="4"/>
  <c r="K131" i="4"/>
  <c r="P94" i="4"/>
  <c r="K94" i="4"/>
  <c r="K161" i="4"/>
  <c r="P78" i="4"/>
  <c r="K78" i="4"/>
  <c r="K1141" i="4"/>
  <c r="P1141" i="4"/>
  <c r="P117" i="4"/>
  <c r="K117" i="4"/>
  <c r="P83" i="4"/>
  <c r="K83" i="4"/>
  <c r="K394" i="4"/>
  <c r="K132" i="4"/>
  <c r="P132" i="4"/>
  <c r="K168" i="4"/>
  <c r="P168" i="4" s="1"/>
  <c r="K167" i="4"/>
  <c r="P167" i="4" s="1"/>
  <c r="P111" i="4"/>
  <c r="K111" i="4"/>
  <c r="K348" i="4"/>
  <c r="P348" i="4" s="1"/>
  <c r="K351" i="4"/>
  <c r="P351" i="4" s="1"/>
  <c r="K86" i="4"/>
  <c r="P86" i="4"/>
  <c r="P100" i="4"/>
  <c r="K100" i="4"/>
  <c r="K109" i="4"/>
  <c r="P109" i="4"/>
  <c r="K335" i="4"/>
  <c r="P335" i="4" s="1"/>
  <c r="K764" i="4"/>
  <c r="P764" i="4" s="1"/>
  <c r="K253" i="4"/>
  <c r="P253" i="4" s="1"/>
  <c r="K242" i="4"/>
  <c r="P242" i="4" s="1"/>
  <c r="K211" i="4"/>
  <c r="P211" i="4" s="1"/>
  <c r="K1491" i="4"/>
  <c r="P1491" i="4" s="1"/>
  <c r="K660" i="4"/>
  <c r="P660" i="4" s="1"/>
  <c r="K315" i="4"/>
  <c r="P315" i="4" s="1"/>
  <c r="K718" i="4"/>
  <c r="P718" i="4" s="1"/>
  <c r="K207" i="4"/>
  <c r="P207" i="4" s="1"/>
  <c r="K1531" i="4"/>
  <c r="P1531" i="4" s="1"/>
  <c r="K1492" i="4"/>
  <c r="P1492" i="4" s="1"/>
  <c r="K197" i="4"/>
  <c r="P197" i="4" s="1"/>
  <c r="K588" i="4"/>
  <c r="P588" i="4" s="1"/>
  <c r="K200" i="4"/>
  <c r="P200" i="4" s="1"/>
  <c r="K295" i="4"/>
  <c r="P295" i="4" s="1"/>
  <c r="K1388" i="4"/>
  <c r="P1388" i="4" s="1"/>
  <c r="K1378" i="4"/>
  <c r="P1378" i="4" s="1"/>
  <c r="K457" i="4"/>
  <c r="P457" i="4" s="1"/>
  <c r="K720" i="4"/>
  <c r="P720" i="4" s="1"/>
  <c r="K312" i="4"/>
  <c r="P312" i="4" s="1"/>
  <c r="K375" i="4"/>
  <c r="P375" i="4" s="1"/>
  <c r="K428" i="4"/>
  <c r="P428" i="4" s="1"/>
  <c r="P161" i="4" l="1"/>
  <c r="K1493" i="4"/>
  <c r="P1493" i="4" s="1"/>
  <c r="K1497" i="4"/>
  <c r="P1497" i="4" s="1"/>
  <c r="K480" i="4"/>
  <c r="P480" i="4" s="1"/>
  <c r="K464" i="4"/>
  <c r="P464" i="4" s="1"/>
  <c r="P394" i="4"/>
  <c r="P223" i="4"/>
  <c r="K1412" i="4"/>
  <c r="K1510" i="4"/>
  <c r="P1510" i="4" s="1"/>
  <c r="K1512" i="4"/>
  <c r="P1512" i="4" s="1"/>
  <c r="K316" i="4"/>
  <c r="P316" i="4" s="1"/>
  <c r="K321" i="4"/>
  <c r="P321" i="4" s="1"/>
  <c r="P383" i="4"/>
  <c r="K1529" i="4"/>
  <c r="O1528" i="4"/>
  <c r="K362" i="4"/>
  <c r="P362" i="4" s="1"/>
  <c r="K1508" i="4"/>
  <c r="P1508" i="4" s="1"/>
  <c r="K1535" i="4"/>
  <c r="P1535" i="4" s="1"/>
  <c r="O45" i="4"/>
  <c r="K45" i="4" s="1"/>
  <c r="P45" i="4" s="1"/>
  <c r="K1579" i="4"/>
  <c r="K591" i="4"/>
  <c r="P591" i="4" s="1"/>
  <c r="K595" i="4"/>
  <c r="P595" i="4" s="1"/>
  <c r="K397" i="4"/>
  <c r="P397" i="4" s="1"/>
  <c r="K400" i="4"/>
  <c r="P400" i="4" s="1"/>
  <c r="K443" i="4"/>
  <c r="K153" i="4"/>
  <c r="P153" i="4" s="1"/>
  <c r="K407" i="4"/>
  <c r="P407" i="4" s="1"/>
  <c r="K1483" i="4"/>
  <c r="P1483" i="4" s="1"/>
  <c r="K1376" i="4"/>
  <c r="P1376" i="4" s="1"/>
  <c r="P1579" i="4" l="1"/>
  <c r="P443" i="4"/>
  <c r="P1412" i="4"/>
  <c r="P1529" i="4"/>
  <c r="K1528" i="4"/>
  <c r="P1528" i="4" s="1"/>
  <c r="K1534" i="4"/>
  <c r="P1534" i="4" l="1"/>
  <c r="O146" i="4"/>
  <c r="K146" i="4" s="1"/>
  <c r="P146" i="4" s="1"/>
  <c r="O386" i="4" l="1"/>
  <c r="K386" i="4" l="1"/>
  <c r="O369" i="4"/>
  <c r="K369" i="4" s="1"/>
  <c r="P369" i="4" s="1"/>
  <c r="P386" i="4" l="1"/>
  <c r="M54" i="4"/>
  <c r="K54" i="4" l="1"/>
  <c r="P54" i="4" s="1"/>
  <c r="O1148" i="4"/>
  <c r="K1148" i="4" s="1"/>
  <c r="O1495" i="4" l="1"/>
  <c r="K1495" i="4" s="1"/>
  <c r="P1495" i="4" s="1"/>
  <c r="O1363" i="4"/>
  <c r="K1363" i="4" s="1"/>
  <c r="P1363" i="4" s="1"/>
  <c r="O641" i="4"/>
  <c r="K641" i="4" s="1"/>
  <c r="P641" i="4" s="1"/>
  <c r="O453" i="4"/>
  <c r="K453" i="4" s="1"/>
  <c r="P453" i="4" s="1"/>
  <c r="O454" i="4"/>
  <c r="K454" i="4" s="1"/>
  <c r="P454" i="4" s="1"/>
  <c r="O281" i="4"/>
  <c r="K281" i="4" s="1"/>
  <c r="P281" i="4" s="1"/>
  <c r="O46" i="4"/>
  <c r="K46" i="4" s="1"/>
  <c r="P46" i="4" s="1"/>
  <c r="O1377" i="4" l="1"/>
  <c r="K1377" i="4" s="1"/>
  <c r="P1377" i="4" s="1"/>
  <c r="O767" i="4" l="1"/>
  <c r="K767" i="4" s="1"/>
  <c r="P767" i="4" s="1"/>
  <c r="O800" i="4" l="1"/>
  <c r="K800" i="4" s="1"/>
  <c r="P800" i="4" s="1"/>
  <c r="O778" i="4"/>
  <c r="K778" i="4" s="1"/>
  <c r="P778" i="4" s="1"/>
  <c r="O395" i="4" l="1"/>
  <c r="K395" i="4" l="1"/>
  <c r="O219" i="4"/>
  <c r="O217" i="4" s="1"/>
  <c r="K219" i="4" l="1"/>
  <c r="K217" i="4" s="1"/>
  <c r="P395" i="4"/>
  <c r="P217" i="4" l="1"/>
  <c r="P219" i="4"/>
  <c r="O274" i="4"/>
  <c r="K274" i="4" s="1"/>
  <c r="P274" i="4" s="1"/>
  <c r="O530" i="4" l="1"/>
  <c r="K530" i="4" s="1"/>
  <c r="P530" i="4" s="1"/>
  <c r="O529" i="4"/>
  <c r="K529" i="4" s="1"/>
  <c r="P529" i="4" s="1"/>
  <c r="O1353" i="4" l="1"/>
  <c r="K1353" i="4" s="1"/>
  <c r="P1353" i="4" s="1"/>
  <c r="M1213" i="4" l="1"/>
  <c r="M819" i="4" l="1"/>
  <c r="K1213" i="4"/>
  <c r="P1213" i="4" s="1"/>
  <c r="O92" i="4"/>
  <c r="K92" i="4" l="1"/>
  <c r="P92" i="4"/>
  <c r="O1167" i="4"/>
  <c r="K1167" i="4" s="1"/>
  <c r="P1167" i="4" s="1"/>
  <c r="O1309" i="4" l="1"/>
  <c r="K1309" i="4" s="1"/>
  <c r="P1309" i="4" s="1"/>
  <c r="O1312" i="4"/>
  <c r="O948" i="4"/>
  <c r="K948" i="4" s="1"/>
  <c r="P948" i="4" s="1"/>
  <c r="O969" i="4"/>
  <c r="K969" i="4" s="1"/>
  <c r="P969" i="4" s="1"/>
  <c r="O1052" i="4"/>
  <c r="K1052" i="4" s="1"/>
  <c r="P1052" i="4" s="1"/>
  <c r="O1060" i="4"/>
  <c r="K1060" i="4" s="1"/>
  <c r="P1060" i="4" s="1"/>
  <c r="O1391" i="4"/>
  <c r="K1391" i="4" s="1"/>
  <c r="P1391" i="4" s="1"/>
  <c r="O979" i="4"/>
  <c r="K979" i="4" s="1"/>
  <c r="P979" i="4" s="1"/>
  <c r="O981" i="4"/>
  <c r="K981" i="4" s="1"/>
  <c r="P981" i="4" s="1"/>
  <c r="O984" i="4"/>
  <c r="K984" i="4" s="1"/>
  <c r="P984" i="4" s="1"/>
  <c r="O1010" i="4"/>
  <c r="K1010" i="4" s="1"/>
  <c r="P1010" i="4" s="1"/>
  <c r="O1214" i="4"/>
  <c r="K1214" i="4" s="1"/>
  <c r="P1214" i="4" s="1"/>
  <c r="O993" i="4"/>
  <c r="K993" i="4" s="1"/>
  <c r="P993" i="4" s="1"/>
  <c r="O994" i="4"/>
  <c r="K994" i="4" s="1"/>
  <c r="P994" i="4" s="1"/>
  <c r="O1007" i="4"/>
  <c r="K1007" i="4" s="1"/>
  <c r="P1007" i="4" s="1"/>
  <c r="O1230" i="4"/>
  <c r="K1230" i="4" s="1"/>
  <c r="P1230" i="4" s="1"/>
  <c r="O1092" i="4"/>
  <c r="K1092" i="4" s="1"/>
  <c r="P1092" i="4" s="1"/>
  <c r="O1143" i="4"/>
  <c r="K1143" i="4" s="1"/>
  <c r="P1143" i="4" s="1"/>
  <c r="O1142" i="4"/>
  <c r="K1142" i="4" s="1"/>
  <c r="P1142" i="4" s="1"/>
  <c r="O1144" i="4"/>
  <c r="K1144" i="4" s="1"/>
  <c r="P1144" i="4" s="1"/>
  <c r="O1264" i="4"/>
  <c r="K1264" i="4" s="1"/>
  <c r="P1264" i="4" s="1"/>
  <c r="O1263" i="4"/>
  <c r="K1263" i="4" s="1"/>
  <c r="P1263" i="4" s="1"/>
  <c r="O1304" i="4"/>
  <c r="K1304" i="4" s="1"/>
  <c r="P1304" i="4" s="1"/>
  <c r="O1338" i="4"/>
  <c r="K1338" i="4" s="1"/>
  <c r="P1338" i="4" s="1"/>
  <c r="K1312" i="4" l="1"/>
  <c r="P1312" i="4"/>
  <c r="O699" i="4"/>
  <c r="O701" i="4"/>
  <c r="K701" i="4" s="1"/>
  <c r="P701" i="4" s="1"/>
  <c r="O356" i="4"/>
  <c r="K356" i="4" s="1"/>
  <c r="P356" i="4" s="1"/>
  <c r="K699" i="4" l="1"/>
  <c r="O1174" i="4"/>
  <c r="K1174" i="4" s="1"/>
  <c r="P1174" i="4" s="1"/>
  <c r="O191" i="4"/>
  <c r="K191" i="4" s="1"/>
  <c r="P191" i="4" s="1"/>
  <c r="O185" i="4"/>
  <c r="K185" i="4" s="1"/>
  <c r="P185" i="4" s="1"/>
  <c r="P699" i="4" l="1"/>
  <c r="O89" i="4"/>
  <c r="K89" i="4" l="1"/>
  <c r="P89" i="4"/>
  <c r="O1568" i="4" l="1"/>
  <c r="K1568" i="4" l="1"/>
  <c r="P1568" i="4" s="1"/>
  <c r="S1568" i="4"/>
  <c r="O1332" i="4"/>
  <c r="K1332" i="4" s="1"/>
  <c r="P1332" i="4" s="1"/>
  <c r="O1323" i="4"/>
  <c r="K1323" i="4" s="1"/>
  <c r="P1323" i="4" s="1"/>
  <c r="O1187" i="4"/>
  <c r="K1187" i="4" s="1"/>
  <c r="P1187" i="4" s="1"/>
  <c r="O1033" i="4" l="1"/>
  <c r="K1033" i="4" s="1"/>
  <c r="P1033" i="4" s="1"/>
  <c r="O737" i="4"/>
  <c r="K737" i="4" s="1"/>
  <c r="P737" i="4" s="1"/>
  <c r="O729" i="4"/>
  <c r="K729" i="4" s="1"/>
  <c r="P729" i="4" s="1"/>
  <c r="O727" i="4"/>
  <c r="K727" i="4" s="1"/>
  <c r="P727" i="4" s="1"/>
  <c r="O788" i="4" l="1"/>
  <c r="K788" i="4" s="1"/>
  <c r="P788" i="4" s="1"/>
  <c r="O1157" i="4"/>
  <c r="K1157" i="4" s="1"/>
  <c r="P1157" i="4" s="1"/>
  <c r="O784" i="4"/>
  <c r="K784" i="4" s="1"/>
  <c r="P784" i="4" s="1"/>
  <c r="O685" i="4" l="1"/>
  <c r="K685" i="4" s="1"/>
  <c r="P685" i="4" s="1"/>
  <c r="O593" i="4" l="1"/>
  <c r="K593" i="4" s="1"/>
  <c r="P593" i="4" s="1"/>
  <c r="O266" i="4" l="1"/>
  <c r="K266" i="4" s="1"/>
  <c r="P266" i="4" s="1"/>
  <c r="O98" i="4" l="1"/>
  <c r="K98" i="4" s="1"/>
  <c r="P98" i="4" s="1"/>
  <c r="O1139" i="4"/>
  <c r="K1139" i="4" s="1"/>
  <c r="P1139" i="4" s="1"/>
  <c r="O617" i="4"/>
  <c r="K617" i="4" s="1"/>
  <c r="P617" i="4" s="1"/>
  <c r="O548" i="4"/>
  <c r="K548" i="4" s="1"/>
  <c r="P548" i="4" s="1"/>
  <c r="O204" i="4" l="1"/>
  <c r="K204" i="4" s="1"/>
  <c r="P204" i="4" s="1"/>
  <c r="O1050" i="4"/>
  <c r="K1050" i="4" s="1"/>
  <c r="P1050" i="4" s="1"/>
  <c r="O902" i="4"/>
  <c r="K902" i="4" s="1"/>
  <c r="P902" i="4" s="1"/>
  <c r="O1058" i="4"/>
  <c r="K1058" i="4" s="1"/>
  <c r="P1058" i="4" s="1"/>
  <c r="O1171" i="4"/>
  <c r="K1171" i="4" s="1"/>
  <c r="P1171" i="4" s="1"/>
  <c r="O1267" i="4" l="1"/>
  <c r="K1267" i="4" s="1"/>
  <c r="P1267" i="4" s="1"/>
  <c r="O1266" i="4"/>
  <c r="K1266" i="4" s="1"/>
  <c r="P1266" i="4" s="1"/>
  <c r="O1136" i="4"/>
  <c r="K1136" i="4" s="1"/>
  <c r="P1136" i="4" s="1"/>
  <c r="O1135" i="4"/>
  <c r="K1135" i="4" s="1"/>
  <c r="P1135" i="4" s="1"/>
  <c r="O843" i="4"/>
  <c r="K843" i="4" s="1"/>
  <c r="P843" i="4" s="1"/>
  <c r="O1071" i="4"/>
  <c r="K1071" i="4" s="1"/>
  <c r="P1071" i="4" s="1"/>
  <c r="O1237" i="4"/>
  <c r="K1237" i="4" s="1"/>
  <c r="P1237" i="4" s="1"/>
  <c r="O935" i="4"/>
  <c r="K935" i="4" s="1"/>
  <c r="P935" i="4" s="1"/>
  <c r="K1406" i="4"/>
  <c r="P1406" i="4" s="1"/>
  <c r="O1404" i="4"/>
  <c r="K1404" i="4" s="1"/>
  <c r="P1404" i="4" s="1"/>
  <c r="O1405" i="4"/>
  <c r="K1405" i="4" s="1"/>
  <c r="P1405" i="4" s="1"/>
  <c r="O846" i="4"/>
  <c r="K846" i="4" s="1"/>
  <c r="P846" i="4" s="1"/>
  <c r="O995" i="4"/>
  <c r="K995" i="4" s="1"/>
  <c r="P995" i="4" s="1"/>
  <c r="O1138" i="4"/>
  <c r="K1138" i="4" s="1"/>
  <c r="P1138" i="4" s="1"/>
  <c r="O869" i="4"/>
  <c r="K869" i="4" s="1"/>
  <c r="P869" i="4" s="1"/>
  <c r="O1198" i="4"/>
  <c r="O1215" i="4"/>
  <c r="K1215" i="4" s="1"/>
  <c r="P1215" i="4" s="1"/>
  <c r="O1235" i="4"/>
  <c r="K1235" i="4" s="1"/>
  <c r="P1235" i="4" s="1"/>
  <c r="O1381" i="4"/>
  <c r="K1381" i="4" s="1"/>
  <c r="P1381" i="4" s="1"/>
  <c r="O1382" i="4"/>
  <c r="K1382" i="4" s="1"/>
  <c r="P1382" i="4" s="1"/>
  <c r="O1249" i="4"/>
  <c r="K1249" i="4" s="1"/>
  <c r="P1249" i="4" s="1"/>
  <c r="O934" i="4"/>
  <c r="K934" i="4" s="1"/>
  <c r="P934" i="4" s="1"/>
  <c r="O1137" i="4"/>
  <c r="K1137" i="4" s="1"/>
  <c r="P1137" i="4" s="1"/>
  <c r="O1347" i="4"/>
  <c r="K1347" i="4" s="1"/>
  <c r="P1347" i="4" s="1"/>
  <c r="O1243" i="4"/>
  <c r="K1243" i="4" s="1"/>
  <c r="P1243" i="4" s="1"/>
  <c r="O908" i="4"/>
  <c r="K908" i="4" s="1"/>
  <c r="P908" i="4" s="1"/>
  <c r="O903" i="4"/>
  <c r="K903" i="4" s="1"/>
  <c r="P903" i="4" s="1"/>
  <c r="K1198" i="4" l="1"/>
  <c r="P1198" i="4"/>
  <c r="O256" i="4"/>
  <c r="K256" i="4" s="1"/>
  <c r="P256" i="4" s="1"/>
  <c r="O713" i="4"/>
  <c r="K713" i="4" s="1"/>
  <c r="P713" i="4" s="1"/>
  <c r="O712" i="4"/>
  <c r="K712" i="4" s="1"/>
  <c r="P712" i="4" s="1"/>
  <c r="O711" i="4"/>
  <c r="K711" i="4" s="1"/>
  <c r="P711" i="4" s="1"/>
  <c r="O710" i="4"/>
  <c r="K710" i="4" s="1"/>
  <c r="P710" i="4" s="1"/>
  <c r="O705" i="4"/>
  <c r="K705" i="4" s="1"/>
  <c r="P705" i="4" s="1"/>
  <c r="O704" i="4"/>
  <c r="K704" i="4" s="1"/>
  <c r="P704" i="4" s="1"/>
  <c r="O707" i="4"/>
  <c r="K707" i="4" s="1"/>
  <c r="P707" i="4" s="1"/>
  <c r="O509" i="4"/>
  <c r="K509" i="4" s="1"/>
  <c r="P509" i="4" s="1"/>
  <c r="O1637" i="4"/>
  <c r="K1637" i="4" s="1"/>
  <c r="P1637" i="4" s="1"/>
  <c r="O1113" i="4"/>
  <c r="K1113" i="4" s="1"/>
  <c r="P1113" i="4" s="1"/>
  <c r="O1102" i="4"/>
  <c r="K1102" i="4" s="1"/>
  <c r="P1102" i="4" s="1"/>
  <c r="O1101" i="4"/>
  <c r="K1101" i="4" s="1"/>
  <c r="P1101" i="4" s="1"/>
  <c r="O1084" i="4"/>
  <c r="K1084" i="4" s="1"/>
  <c r="P1084" i="4" s="1"/>
  <c r="O1061" i="4"/>
  <c r="K1061" i="4" s="1"/>
  <c r="P1061" i="4" s="1"/>
  <c r="O944" i="4"/>
  <c r="K944" i="4" s="1"/>
  <c r="P944" i="4" s="1"/>
  <c r="O943" i="4"/>
  <c r="K943" i="4" s="1"/>
  <c r="P943" i="4" s="1"/>
  <c r="O941" i="4"/>
  <c r="K941" i="4" s="1"/>
  <c r="P941" i="4" s="1"/>
  <c r="O834" i="4"/>
  <c r="K834" i="4" s="1"/>
  <c r="P834" i="4" s="1"/>
  <c r="O833" i="4"/>
  <c r="K833" i="4" s="1"/>
  <c r="P833" i="4" s="1"/>
  <c r="O627" i="4"/>
  <c r="K627" i="4" s="1"/>
  <c r="P627" i="4" s="1"/>
  <c r="O357" i="4"/>
  <c r="K357" i="4" s="1"/>
  <c r="P357" i="4" s="1"/>
  <c r="O270" i="4"/>
  <c r="K270" i="4" s="1"/>
  <c r="P270" i="4" s="1"/>
  <c r="O268" i="4"/>
  <c r="K268" i="4" s="1"/>
  <c r="P268" i="4" s="1"/>
  <c r="O113" i="4"/>
  <c r="O87" i="4"/>
  <c r="O51" i="4"/>
  <c r="K51" i="4" s="1"/>
  <c r="P51" i="4" s="1"/>
  <c r="O39" i="4"/>
  <c r="K39" i="4" s="1"/>
  <c r="P39" i="4" s="1"/>
  <c r="O38" i="4"/>
  <c r="K38" i="4" s="1"/>
  <c r="P38" i="4" s="1"/>
  <c r="O37" i="4"/>
  <c r="K37" i="4" s="1"/>
  <c r="P37" i="4" s="1"/>
  <c r="O1609" i="4"/>
  <c r="K1609" i="4" s="1"/>
  <c r="P1609" i="4" s="1"/>
  <c r="O1595" i="4"/>
  <c r="K1595" i="4" s="1"/>
  <c r="P1595" i="4" s="1"/>
  <c r="O1523" i="4"/>
  <c r="K1523" i="4" s="1"/>
  <c r="P1523" i="4" s="1"/>
  <c r="O1509" i="4"/>
  <c r="K1509" i="4" s="1"/>
  <c r="P1509" i="4" s="1"/>
  <c r="O1396" i="4"/>
  <c r="K1396" i="4" s="1"/>
  <c r="P1396" i="4" s="1"/>
  <c r="O1380" i="4"/>
  <c r="K1380" i="4" s="1"/>
  <c r="P1380" i="4" s="1"/>
  <c r="O1348" i="4"/>
  <c r="K1348" i="4" s="1"/>
  <c r="P1348" i="4" s="1"/>
  <c r="O1331" i="4"/>
  <c r="K1331" i="4" s="1"/>
  <c r="P1331" i="4" s="1"/>
  <c r="O1329" i="4"/>
  <c r="K1329" i="4" s="1"/>
  <c r="P1329" i="4" s="1"/>
  <c r="O1322" i="4"/>
  <c r="K1322" i="4" s="1"/>
  <c r="P1322" i="4" s="1"/>
  <c r="O1285" i="4"/>
  <c r="K1285" i="4" s="1"/>
  <c r="P1285" i="4" s="1"/>
  <c r="O1265" i="4"/>
  <c r="K1265" i="4" s="1"/>
  <c r="P1265" i="4" s="1"/>
  <c r="O1252" i="4"/>
  <c r="K1252" i="4" s="1"/>
  <c r="P1252" i="4" s="1"/>
  <c r="O1251" i="4"/>
  <c r="K1251" i="4" s="1"/>
  <c r="P1251" i="4" s="1"/>
  <c r="O1238" i="4"/>
  <c r="K1238" i="4" s="1"/>
  <c r="P1238" i="4" s="1"/>
  <c r="O1216" i="4"/>
  <c r="K1216" i="4" s="1"/>
  <c r="P1216" i="4" s="1"/>
  <c r="O1186" i="4"/>
  <c r="O1096" i="4"/>
  <c r="K1096" i="4" s="1"/>
  <c r="P1096" i="4" s="1"/>
  <c r="O1093" i="4"/>
  <c r="K1093" i="4" s="1"/>
  <c r="P1093" i="4" s="1"/>
  <c r="O1068" i="4"/>
  <c r="K1068" i="4" s="1"/>
  <c r="P1068" i="4" s="1"/>
  <c r="O1048" i="4"/>
  <c r="K1048" i="4" s="1"/>
  <c r="P1048" i="4" s="1"/>
  <c r="O1029" i="4"/>
  <c r="K1029" i="4" s="1"/>
  <c r="P1029" i="4" s="1"/>
  <c r="O1015" i="4"/>
  <c r="K1015" i="4" s="1"/>
  <c r="P1015" i="4" s="1"/>
  <c r="O963" i="4"/>
  <c r="K963" i="4" s="1"/>
  <c r="P963" i="4" s="1"/>
  <c r="O950" i="4"/>
  <c r="K950" i="4" s="1"/>
  <c r="P950" i="4" s="1"/>
  <c r="O936" i="4"/>
  <c r="K936" i="4" s="1"/>
  <c r="P936" i="4" s="1"/>
  <c r="O933" i="4"/>
  <c r="K933" i="4" s="1"/>
  <c r="P933" i="4" s="1"/>
  <c r="O928" i="4"/>
  <c r="K928" i="4" s="1"/>
  <c r="P928" i="4" s="1"/>
  <c r="O922" i="4"/>
  <c r="K922" i="4" s="1"/>
  <c r="P922" i="4" s="1"/>
  <c r="O921" i="4"/>
  <c r="K921" i="4" s="1"/>
  <c r="P921" i="4" s="1"/>
  <c r="O920" i="4"/>
  <c r="K920" i="4" s="1"/>
  <c r="P920" i="4" s="1"/>
  <c r="O919" i="4"/>
  <c r="K919" i="4" s="1"/>
  <c r="P919" i="4" s="1"/>
  <c r="O911" i="4"/>
  <c r="K911" i="4" s="1"/>
  <c r="P911" i="4" s="1"/>
  <c r="O897" i="4"/>
  <c r="K897" i="4" s="1"/>
  <c r="P897" i="4" s="1"/>
  <c r="O895" i="4"/>
  <c r="K895" i="4" s="1"/>
  <c r="P895" i="4" s="1"/>
  <c r="O894" i="4"/>
  <c r="K894" i="4" s="1"/>
  <c r="P894" i="4" s="1"/>
  <c r="O887" i="4"/>
  <c r="K887" i="4" s="1"/>
  <c r="P887" i="4" s="1"/>
  <c r="O873" i="4"/>
  <c r="K873" i="4" s="1"/>
  <c r="P873" i="4" s="1"/>
  <c r="O872" i="4"/>
  <c r="K872" i="4" s="1"/>
  <c r="P872" i="4" s="1"/>
  <c r="O861" i="4"/>
  <c r="K861" i="4" s="1"/>
  <c r="P861" i="4" s="1"/>
  <c r="O850" i="4"/>
  <c r="K850" i="4" s="1"/>
  <c r="P850" i="4" s="1"/>
  <c r="O840" i="4"/>
  <c r="K840" i="4" s="1"/>
  <c r="P840" i="4" s="1"/>
  <c r="O839" i="4"/>
  <c r="K839" i="4" s="1"/>
  <c r="P839" i="4" s="1"/>
  <c r="O837" i="4"/>
  <c r="K837" i="4" s="1"/>
  <c r="P837" i="4" s="1"/>
  <c r="O835" i="4"/>
  <c r="K835" i="4" s="1"/>
  <c r="P835" i="4" s="1"/>
  <c r="O831" i="4"/>
  <c r="O830" i="4"/>
  <c r="O829" i="4"/>
  <c r="K829" i="4" s="1"/>
  <c r="P829" i="4" s="1"/>
  <c r="O822" i="4"/>
  <c r="K822" i="4" s="1"/>
  <c r="P822" i="4" s="1"/>
  <c r="O821" i="4"/>
  <c r="K821" i="4" s="1"/>
  <c r="P821" i="4" s="1"/>
  <c r="O789" i="4"/>
  <c r="K789" i="4" s="1"/>
  <c r="P789" i="4" s="1"/>
  <c r="O777" i="4"/>
  <c r="K777" i="4" s="1"/>
  <c r="P777" i="4" s="1"/>
  <c r="O750" i="4"/>
  <c r="K750" i="4" s="1"/>
  <c r="P750" i="4" s="1"/>
  <c r="O743" i="4"/>
  <c r="K743" i="4" s="1"/>
  <c r="P743" i="4" s="1"/>
  <c r="O740" i="4"/>
  <c r="K740" i="4" s="1"/>
  <c r="P740" i="4" s="1"/>
  <c r="O703" i="4"/>
  <c r="M683" i="4"/>
  <c r="O654" i="4"/>
  <c r="K654" i="4" s="1"/>
  <c r="P654" i="4" s="1"/>
  <c r="O651" i="4"/>
  <c r="K651" i="4" s="1"/>
  <c r="P651" i="4" s="1"/>
  <c r="O646" i="4"/>
  <c r="K646" i="4" s="1"/>
  <c r="P646" i="4" s="1"/>
  <c r="O623" i="4"/>
  <c r="K623" i="4" s="1"/>
  <c r="P623" i="4" s="1"/>
  <c r="O616" i="4"/>
  <c r="K616" i="4" s="1"/>
  <c r="P616" i="4" s="1"/>
  <c r="O609" i="4"/>
  <c r="K609" i="4" s="1"/>
  <c r="P609" i="4" s="1"/>
  <c r="O523" i="4"/>
  <c r="K523" i="4" s="1"/>
  <c r="P523" i="4" s="1"/>
  <c r="O520" i="4"/>
  <c r="K520" i="4" s="1"/>
  <c r="P520" i="4" s="1"/>
  <c r="O516" i="4"/>
  <c r="K516" i="4" s="1"/>
  <c r="P516" i="4" s="1"/>
  <c r="O513" i="4"/>
  <c r="K513" i="4" s="1"/>
  <c r="P513" i="4" s="1"/>
  <c r="O511" i="4"/>
  <c r="K511" i="4" s="1"/>
  <c r="P511" i="4" s="1"/>
  <c r="O507" i="4"/>
  <c r="K507" i="4" s="1"/>
  <c r="P507" i="4" s="1"/>
  <c r="O502" i="4"/>
  <c r="K502" i="4" s="1"/>
  <c r="P502" i="4" s="1"/>
  <c r="O470" i="4"/>
  <c r="K470" i="4" s="1"/>
  <c r="P470" i="4" s="1"/>
  <c r="O469" i="4"/>
  <c r="K469" i="4" s="1"/>
  <c r="P469" i="4" s="1"/>
  <c r="O468" i="4"/>
  <c r="K468" i="4" s="1"/>
  <c r="P468" i="4" s="1"/>
  <c r="O463" i="4"/>
  <c r="K463" i="4" s="1"/>
  <c r="P463" i="4" s="1"/>
  <c r="O462" i="4"/>
  <c r="K462" i="4" s="1"/>
  <c r="P462" i="4" s="1"/>
  <c r="O461" i="4"/>
  <c r="K461" i="4" s="1"/>
  <c r="P461" i="4" s="1"/>
  <c r="O451" i="4"/>
  <c r="K451" i="4" s="1"/>
  <c r="P451" i="4" s="1"/>
  <c r="O446" i="4"/>
  <c r="K446" i="4" s="1"/>
  <c r="P446" i="4" s="1"/>
  <c r="O445" i="4"/>
  <c r="K445" i="4" s="1"/>
  <c r="P445" i="4" s="1"/>
  <c r="O444" i="4"/>
  <c r="O429" i="4"/>
  <c r="K429" i="4" s="1"/>
  <c r="P429" i="4" s="1"/>
  <c r="O344" i="4"/>
  <c r="K344" i="4" s="1"/>
  <c r="P344" i="4" s="1"/>
  <c r="O340" i="4"/>
  <c r="K340" i="4" s="1"/>
  <c r="P340" i="4" s="1"/>
  <c r="O337" i="4"/>
  <c r="K337" i="4" s="1"/>
  <c r="P337" i="4" s="1"/>
  <c r="O328" i="4"/>
  <c r="O289" i="4"/>
  <c r="K289" i="4" s="1"/>
  <c r="P289" i="4" s="1"/>
  <c r="O285" i="4"/>
  <c r="K285" i="4" s="1"/>
  <c r="P285" i="4" s="1"/>
  <c r="O279" i="4"/>
  <c r="K279" i="4" s="1"/>
  <c r="P279" i="4" s="1"/>
  <c r="O271" i="4"/>
  <c r="K271" i="4" s="1"/>
  <c r="P271" i="4" s="1"/>
  <c r="O265" i="4"/>
  <c r="K265" i="4" s="1"/>
  <c r="P265" i="4" s="1"/>
  <c r="O228" i="4"/>
  <c r="K228" i="4" s="1"/>
  <c r="P228" i="4" s="1"/>
  <c r="O224" i="4"/>
  <c r="O226" i="4"/>
  <c r="K226" i="4" s="1"/>
  <c r="P226" i="4" s="1"/>
  <c r="O225" i="4"/>
  <c r="K225" i="4" s="1"/>
  <c r="P225" i="4" s="1"/>
  <c r="O192" i="4"/>
  <c r="K192" i="4" s="1"/>
  <c r="P192" i="4" s="1"/>
  <c r="O178" i="4"/>
  <c r="K178" i="4" s="1"/>
  <c r="P178" i="4" s="1"/>
  <c r="O170" i="4"/>
  <c r="K170" i="4" s="1"/>
  <c r="P170" i="4" s="1"/>
  <c r="O169" i="4"/>
  <c r="K169" i="4" s="1"/>
  <c r="P169" i="4" s="1"/>
  <c r="O149" i="4"/>
  <c r="K149" i="4" s="1"/>
  <c r="P149" i="4" s="1"/>
  <c r="O129" i="4"/>
  <c r="O128" i="4"/>
  <c r="O126" i="4"/>
  <c r="O121" i="4"/>
  <c r="O99" i="4"/>
  <c r="O90" i="4"/>
  <c r="O81" i="4"/>
  <c r="O69" i="4"/>
  <c r="K69" i="4" s="1"/>
  <c r="P69" i="4" s="1"/>
  <c r="O63" i="4"/>
  <c r="K63" i="4" s="1"/>
  <c r="P63" i="4" s="1"/>
  <c r="O53" i="4"/>
  <c r="K53" i="4" s="1"/>
  <c r="P53" i="4" s="1"/>
  <c r="O40" i="4"/>
  <c r="K40" i="4" s="1"/>
  <c r="P40" i="4" s="1"/>
  <c r="O35" i="4"/>
  <c r="O17" i="4"/>
  <c r="K17" i="4" s="1"/>
  <c r="K683" i="4" l="1"/>
  <c r="P683" i="4" s="1"/>
  <c r="P87" i="4"/>
  <c r="K87" i="4"/>
  <c r="K113" i="4"/>
  <c r="P113" i="4"/>
  <c r="K121" i="4"/>
  <c r="P121" i="4"/>
  <c r="K1186" i="4"/>
  <c r="P1186" i="4"/>
  <c r="K35" i="4"/>
  <c r="K224" i="4"/>
  <c r="P126" i="4"/>
  <c r="K126" i="4"/>
  <c r="P128" i="4"/>
  <c r="K128" i="4"/>
  <c r="K703" i="4"/>
  <c r="P830" i="4"/>
  <c r="K830" i="4"/>
  <c r="P129" i="4"/>
  <c r="K129" i="4"/>
  <c r="K444" i="4"/>
  <c r="K831" i="4"/>
  <c r="P831" i="4"/>
  <c r="P99" i="4"/>
  <c r="K99" i="4"/>
  <c r="P81" i="4"/>
  <c r="K81" i="4"/>
  <c r="K328" i="4"/>
  <c r="K90" i="4"/>
  <c r="P90" i="4"/>
  <c r="O706" i="4"/>
  <c r="K706" i="4" s="1"/>
  <c r="P706" i="4" s="1"/>
  <c r="O24" i="4"/>
  <c r="K24" i="4" s="1"/>
  <c r="P24" i="4" s="1"/>
  <c r="O20" i="4"/>
  <c r="K20" i="4" s="1"/>
  <c r="P20" i="4" s="1"/>
  <c r="O57" i="4"/>
  <c r="K57" i="4" s="1"/>
  <c r="P57" i="4" s="1"/>
  <c r="O66" i="4"/>
  <c r="K66" i="4" s="1"/>
  <c r="P66" i="4" s="1"/>
  <c r="O118" i="4"/>
  <c r="O77" i="4"/>
  <c r="O101" i="4"/>
  <c r="O116" i="4"/>
  <c r="O165" i="4"/>
  <c r="K165" i="4" s="1"/>
  <c r="P165" i="4" s="1"/>
  <c r="O74" i="4"/>
  <c r="K74" i="4" s="1"/>
  <c r="P74" i="4" s="1"/>
  <c r="O103" i="4"/>
  <c r="O135" i="4"/>
  <c r="O44" i="4"/>
  <c r="K44" i="4" s="1"/>
  <c r="P44" i="4" s="1"/>
  <c r="O105" i="4"/>
  <c r="M154" i="4"/>
  <c r="K154" i="4" s="1"/>
  <c r="P154" i="4" s="1"/>
  <c r="O59" i="4"/>
  <c r="K59" i="4" s="1"/>
  <c r="P59" i="4" s="1"/>
  <c r="O106" i="4"/>
  <c r="O134" i="4"/>
  <c r="O61" i="4"/>
  <c r="K61" i="4" s="1"/>
  <c r="P61" i="4" s="1"/>
  <c r="O189" i="4"/>
  <c r="K189" i="4" s="1"/>
  <c r="P189" i="4" s="1"/>
  <c r="O193" i="4"/>
  <c r="K193" i="4" s="1"/>
  <c r="P193" i="4" s="1"/>
  <c r="O82" i="4"/>
  <c r="O186" i="4"/>
  <c r="K186" i="4" s="1"/>
  <c r="P186" i="4" s="1"/>
  <c r="O72" i="4"/>
  <c r="K72" i="4" s="1"/>
  <c r="P72" i="4" s="1"/>
  <c r="O164" i="4"/>
  <c r="O41" i="4"/>
  <c r="K41" i="4" s="1"/>
  <c r="P41" i="4" s="1"/>
  <c r="O971" i="4"/>
  <c r="K971" i="4" s="1"/>
  <c r="P971" i="4" s="1"/>
  <c r="O1255" i="4"/>
  <c r="K1255" i="4" s="1"/>
  <c r="P1255" i="4" s="1"/>
  <c r="O1278" i="4"/>
  <c r="K1278" i="4" s="1"/>
  <c r="P1278" i="4" s="1"/>
  <c r="O1288" i="4"/>
  <c r="K1288" i="4" s="1"/>
  <c r="P1288" i="4" s="1"/>
  <c r="O1190" i="4"/>
  <c r="K1190" i="4" s="1"/>
  <c r="P1190" i="4" s="1"/>
  <c r="O1217" i="4"/>
  <c r="K1217" i="4" s="1"/>
  <c r="P1217" i="4" s="1"/>
  <c r="O1228" i="4"/>
  <c r="K1228" i="4" s="1"/>
  <c r="P1228" i="4" s="1"/>
  <c r="O1239" i="4"/>
  <c r="K1239" i="4" s="1"/>
  <c r="P1239" i="4" s="1"/>
  <c r="O240" i="4"/>
  <c r="K240" i="4" s="1"/>
  <c r="P240" i="4" s="1"/>
  <c r="O261" i="4"/>
  <c r="K261" i="4" s="1"/>
  <c r="P261" i="4" s="1"/>
  <c r="O852" i="4"/>
  <c r="K852" i="4" s="1"/>
  <c r="P852" i="4" s="1"/>
  <c r="O1076" i="4"/>
  <c r="K1076" i="4" s="1"/>
  <c r="P1076" i="4" s="1"/>
  <c r="O1196" i="4"/>
  <c r="K1196" i="4" s="1"/>
  <c r="P1196" i="4" s="1"/>
  <c r="O1268" i="4"/>
  <c r="K1268" i="4" s="1"/>
  <c r="P1268" i="4" s="1"/>
  <c r="O1291" i="4"/>
  <c r="K1291" i="4" s="1"/>
  <c r="P1291" i="4" s="1"/>
  <c r="O1384" i="4"/>
  <c r="K1384" i="4" s="1"/>
  <c r="P1384" i="4" s="1"/>
  <c r="O460" i="4"/>
  <c r="K460" i="4" s="1"/>
  <c r="P460" i="4" s="1"/>
  <c r="O1642" i="4"/>
  <c r="K1642" i="4" s="1"/>
  <c r="P1642" i="4" s="1"/>
  <c r="O368" i="4"/>
  <c r="K368" i="4" s="1"/>
  <c r="P368" i="4" s="1"/>
  <c r="O398" i="4"/>
  <c r="O728" i="4"/>
  <c r="K728" i="4" s="1"/>
  <c r="P728" i="4" s="1"/>
  <c r="O929" i="4"/>
  <c r="O1107" i="4"/>
  <c r="K1107" i="4" s="1"/>
  <c r="P1107" i="4" s="1"/>
  <c r="O1241" i="4"/>
  <c r="K1241" i="4" s="1"/>
  <c r="P1241" i="4" s="1"/>
  <c r="O1369" i="4"/>
  <c r="K1369" i="4" s="1"/>
  <c r="P1369" i="4" s="1"/>
  <c r="O674" i="4"/>
  <c r="K674" i="4" s="1"/>
  <c r="P674" i="4" s="1"/>
  <c r="O1020" i="4"/>
  <c r="K1020" i="4" s="1"/>
  <c r="P1020" i="4" s="1"/>
  <c r="O1177" i="4"/>
  <c r="K1177" i="4" s="1"/>
  <c r="P1177" i="4" s="1"/>
  <c r="O1345" i="4"/>
  <c r="K1345" i="4" s="1"/>
  <c r="P1345" i="4" s="1"/>
  <c r="M434" i="4"/>
  <c r="K434" i="4" s="1"/>
  <c r="P434" i="4" s="1"/>
  <c r="O499" i="4"/>
  <c r="K499" i="4" s="1"/>
  <c r="P499" i="4" s="1"/>
  <c r="O930" i="4"/>
  <c r="K930" i="4" s="1"/>
  <c r="P930" i="4" s="1"/>
  <c r="O962" i="4"/>
  <c r="K962" i="4" s="1"/>
  <c r="P962" i="4" s="1"/>
  <c r="O790" i="4"/>
  <c r="K790" i="4" s="1"/>
  <c r="P790" i="4" s="1"/>
  <c r="O797" i="4"/>
  <c r="K797" i="4" s="1"/>
  <c r="P797" i="4" s="1"/>
  <c r="O810" i="4"/>
  <c r="K810" i="4" s="1"/>
  <c r="P810" i="4" s="1"/>
  <c r="O816" i="4"/>
  <c r="K816" i="4" s="1"/>
  <c r="P816" i="4" s="1"/>
  <c r="O373" i="4"/>
  <c r="K373" i="4" s="1"/>
  <c r="P373" i="4" s="1"/>
  <c r="O668" i="4"/>
  <c r="K668" i="4" s="1"/>
  <c r="P668" i="4" s="1"/>
  <c r="O714" i="4"/>
  <c r="K714" i="4" s="1"/>
  <c r="P714" i="4" s="1"/>
  <c r="O1168" i="4"/>
  <c r="K1168" i="4" s="1"/>
  <c r="P1168" i="4" s="1"/>
  <c r="O1193" i="4"/>
  <c r="K1193" i="4" s="1"/>
  <c r="P1193" i="4" s="1"/>
  <c r="O1359" i="4"/>
  <c r="K1359" i="4" s="1"/>
  <c r="P1359" i="4" s="1"/>
  <c r="O331" i="4"/>
  <c r="K331" i="4" s="1"/>
  <c r="P331" i="4" s="1"/>
  <c r="O574" i="4"/>
  <c r="K574" i="4" s="1"/>
  <c r="P574" i="4" s="1"/>
  <c r="O589" i="4"/>
  <c r="K589" i="4" s="1"/>
  <c r="P589" i="4" s="1"/>
  <c r="O624" i="4"/>
  <c r="K624" i="4" s="1"/>
  <c r="P624" i="4" s="1"/>
  <c r="M692" i="4"/>
  <c r="K692" i="4" s="1"/>
  <c r="P692" i="4" s="1"/>
  <c r="O734" i="4"/>
  <c r="K734" i="4" s="1"/>
  <c r="P734" i="4" s="1"/>
  <c r="O746" i="4"/>
  <c r="K746" i="4" s="1"/>
  <c r="P746" i="4" s="1"/>
  <c r="O774" i="4"/>
  <c r="K774" i="4" s="1"/>
  <c r="P774" i="4" s="1"/>
  <c r="O825" i="4"/>
  <c r="K825" i="4" s="1"/>
  <c r="P825" i="4" s="1"/>
  <c r="O847" i="4"/>
  <c r="K847" i="4" s="1"/>
  <c r="P847" i="4" s="1"/>
  <c r="O917" i="4"/>
  <c r="K917" i="4" s="1"/>
  <c r="P917" i="4" s="1"/>
  <c r="O939" i="4"/>
  <c r="K939" i="4" s="1"/>
  <c r="P939" i="4" s="1"/>
  <c r="O1018" i="4"/>
  <c r="K1018" i="4" s="1"/>
  <c r="P1018" i="4" s="1"/>
  <c r="O1023" i="4"/>
  <c r="K1023" i="4" s="1"/>
  <c r="P1023" i="4" s="1"/>
  <c r="O1082" i="4"/>
  <c r="K1082" i="4" s="1"/>
  <c r="P1082" i="4" s="1"/>
  <c r="O1106" i="4"/>
  <c r="O1145" i="4"/>
  <c r="K1145" i="4" s="1"/>
  <c r="P1145" i="4" s="1"/>
  <c r="O1161" i="4"/>
  <c r="K1161" i="4" s="1"/>
  <c r="P1161" i="4" s="1"/>
  <c r="O1208" i="4"/>
  <c r="K1208" i="4" s="1"/>
  <c r="P1208" i="4" s="1"/>
  <c r="O1399" i="4"/>
  <c r="K1399" i="4" s="1"/>
  <c r="P1399" i="4" s="1"/>
  <c r="O1223" i="4"/>
  <c r="K1223" i="4" s="1"/>
  <c r="P1223" i="4" s="1"/>
  <c r="M142" i="4"/>
  <c r="O300" i="4"/>
  <c r="K300" i="4" s="1"/>
  <c r="P300" i="4" s="1"/>
  <c r="O388" i="4"/>
  <c r="O583" i="4"/>
  <c r="K583" i="4" s="1"/>
  <c r="P583" i="4" s="1"/>
  <c r="O663" i="4"/>
  <c r="K663" i="4" s="1"/>
  <c r="P663" i="4" s="1"/>
  <c r="O724" i="4"/>
  <c r="K724" i="4" s="1"/>
  <c r="P724" i="4" s="1"/>
  <c r="O1301" i="4"/>
  <c r="K1301" i="4" s="1"/>
  <c r="P1301" i="4" s="1"/>
  <c r="O361" i="4"/>
  <c r="K361" i="4" s="1"/>
  <c r="P361" i="4" s="1"/>
  <c r="O481" i="4"/>
  <c r="K481" i="4" s="1"/>
  <c r="P481" i="4" s="1"/>
  <c r="O175" i="4"/>
  <c r="K175" i="4" s="1"/>
  <c r="P175" i="4" s="1"/>
  <c r="O227" i="4"/>
  <c r="K227" i="4" s="1"/>
  <c r="P227" i="4" s="1"/>
  <c r="O371" i="4"/>
  <c r="K371" i="4" s="1"/>
  <c r="P371" i="4" s="1"/>
  <c r="O374" i="4"/>
  <c r="K374" i="4" s="1"/>
  <c r="P374" i="4" s="1"/>
  <c r="O566" i="4"/>
  <c r="K566" i="4" s="1"/>
  <c r="P566" i="4" s="1"/>
  <c r="O672" i="4"/>
  <c r="K672" i="4" s="1"/>
  <c r="P672" i="4" s="1"/>
  <c r="M717" i="4"/>
  <c r="O820" i="4"/>
  <c r="O990" i="4"/>
  <c r="K990" i="4" s="1"/>
  <c r="P990" i="4" s="1"/>
  <c r="O1024" i="4"/>
  <c r="K1024" i="4" s="1"/>
  <c r="P1024" i="4" s="1"/>
  <c r="O1165" i="4"/>
  <c r="K1165" i="4" s="1"/>
  <c r="P1165" i="4" s="1"/>
  <c r="O1173" i="4"/>
  <c r="K1173" i="4" s="1"/>
  <c r="P1173" i="4" s="1"/>
  <c r="O1188" i="4"/>
  <c r="K1188" i="4" s="1"/>
  <c r="P1188" i="4" s="1"/>
  <c r="O1220" i="4"/>
  <c r="K1220" i="4" s="1"/>
  <c r="P1220" i="4" s="1"/>
  <c r="O1244" i="4"/>
  <c r="K1244" i="4" s="1"/>
  <c r="P1244" i="4" s="1"/>
  <c r="O1346" i="4"/>
  <c r="K1346" i="4" s="1"/>
  <c r="P1346" i="4" s="1"/>
  <c r="O1365" i="4"/>
  <c r="K1365" i="4" s="1"/>
  <c r="P1365" i="4" s="1"/>
  <c r="O1587" i="4"/>
  <c r="K1587" i="4" s="1"/>
  <c r="P1587" i="4" s="1"/>
  <c r="O1596" i="4"/>
  <c r="K1596" i="4" s="1"/>
  <c r="P1596" i="4" s="1"/>
  <c r="O1604" i="4"/>
  <c r="K1604" i="4" s="1"/>
  <c r="P1604" i="4" s="1"/>
  <c r="O1615" i="4"/>
  <c r="K1615" i="4" s="1"/>
  <c r="P1615" i="4" s="1"/>
  <c r="O1632" i="4"/>
  <c r="K1632" i="4" s="1"/>
  <c r="P1632" i="4" s="1"/>
  <c r="M157" i="4"/>
  <c r="K157" i="4" s="1"/>
  <c r="P157" i="4" s="1"/>
  <c r="O483" i="4"/>
  <c r="K483" i="4" s="1"/>
  <c r="P483" i="4" s="1"/>
  <c r="O762" i="4"/>
  <c r="K762" i="4" s="1"/>
  <c r="P762" i="4" s="1"/>
  <c r="M199" i="4"/>
  <c r="O238" i="4"/>
  <c r="K238" i="4" s="1"/>
  <c r="P238" i="4" s="1"/>
  <c r="O260" i="4"/>
  <c r="O262" i="4"/>
  <c r="K262" i="4" s="1"/>
  <c r="P262" i="4" s="1"/>
  <c r="O296" i="4"/>
  <c r="K296" i="4" s="1"/>
  <c r="P296" i="4" s="1"/>
  <c r="O298" i="4"/>
  <c r="K298" i="4" s="1"/>
  <c r="P298" i="4" s="1"/>
  <c r="O302" i="4"/>
  <c r="K302" i="4" s="1"/>
  <c r="P302" i="4" s="1"/>
  <c r="O334" i="4"/>
  <c r="K334" i="4" s="1"/>
  <c r="P334" i="4" s="1"/>
  <c r="O366" i="4"/>
  <c r="K366" i="4" s="1"/>
  <c r="P366" i="4" s="1"/>
  <c r="O419" i="4"/>
  <c r="K419" i="4" s="1"/>
  <c r="P419" i="4" s="1"/>
  <c r="O474" i="4"/>
  <c r="K474" i="4" s="1"/>
  <c r="P474" i="4" s="1"/>
  <c r="O497" i="4"/>
  <c r="K497" i="4" s="1"/>
  <c r="P497" i="4" s="1"/>
  <c r="O519" i="4"/>
  <c r="K519" i="4" s="1"/>
  <c r="P519" i="4" s="1"/>
  <c r="M546" i="4"/>
  <c r="M504" i="4" s="1"/>
  <c r="O573" i="4"/>
  <c r="K573" i="4" s="1"/>
  <c r="P573" i="4" s="1"/>
  <c r="O580" i="4"/>
  <c r="K580" i="4" s="1"/>
  <c r="P580" i="4" s="1"/>
  <c r="O602" i="4"/>
  <c r="K602" i="4" s="1"/>
  <c r="P602" i="4" s="1"/>
  <c r="O611" i="4"/>
  <c r="K611" i="4" s="1"/>
  <c r="P611" i="4" s="1"/>
  <c r="O645" i="4"/>
  <c r="K645" i="4" s="1"/>
  <c r="P645" i="4" s="1"/>
  <c r="O669" i="4"/>
  <c r="K669" i="4" s="1"/>
  <c r="P669" i="4" s="1"/>
  <c r="O675" i="4"/>
  <c r="K675" i="4" s="1"/>
  <c r="P675" i="4" s="1"/>
  <c r="O681" i="4"/>
  <c r="K681" i="4" s="1"/>
  <c r="P681" i="4" s="1"/>
  <c r="O686" i="4"/>
  <c r="K686" i="4" s="1"/>
  <c r="P686" i="4" s="1"/>
  <c r="O708" i="4"/>
  <c r="K708" i="4" s="1"/>
  <c r="P708" i="4" s="1"/>
  <c r="O709" i="4"/>
  <c r="K709" i="4" s="1"/>
  <c r="P709" i="4" s="1"/>
  <c r="O715" i="4"/>
  <c r="K715" i="4" s="1"/>
  <c r="P715" i="4" s="1"/>
  <c r="O741" i="4"/>
  <c r="K741" i="4" s="1"/>
  <c r="P741" i="4" s="1"/>
  <c r="O754" i="4"/>
  <c r="K754" i="4" s="1"/>
  <c r="P754" i="4" s="1"/>
  <c r="O759" i="4"/>
  <c r="K759" i="4" s="1"/>
  <c r="P759" i="4" s="1"/>
  <c r="O769" i="4"/>
  <c r="K769" i="4" s="1"/>
  <c r="P769" i="4" s="1"/>
  <c r="O772" i="4"/>
  <c r="K772" i="4" s="1"/>
  <c r="P772" i="4" s="1"/>
  <c r="O776" i="4"/>
  <c r="K776" i="4" s="1"/>
  <c r="P776" i="4" s="1"/>
  <c r="O811" i="4"/>
  <c r="K811" i="4" s="1"/>
  <c r="P811" i="4" s="1"/>
  <c r="K915" i="4"/>
  <c r="P915" i="4" s="1"/>
  <c r="O925" i="4"/>
  <c r="K925" i="4" s="1"/>
  <c r="P925" i="4" s="1"/>
  <c r="O937" i="4"/>
  <c r="K937" i="4" s="1"/>
  <c r="P937" i="4" s="1"/>
  <c r="O952" i="4"/>
  <c r="K952" i="4" s="1"/>
  <c r="P952" i="4" s="1"/>
  <c r="O1001" i="4"/>
  <c r="K1001" i="4" s="1"/>
  <c r="P1001" i="4" s="1"/>
  <c r="O1027" i="4"/>
  <c r="O1037" i="4"/>
  <c r="K1037" i="4" s="1"/>
  <c r="P1037" i="4" s="1"/>
  <c r="O1055" i="4"/>
  <c r="K1055" i="4" s="1"/>
  <c r="P1055" i="4" s="1"/>
  <c r="O1075" i="4"/>
  <c r="K1075" i="4" s="1"/>
  <c r="P1075" i="4" s="1"/>
  <c r="O1079" i="4"/>
  <c r="K1079" i="4" s="1"/>
  <c r="P1079" i="4" s="1"/>
  <c r="O1105" i="4"/>
  <c r="K1105" i="4" s="1"/>
  <c r="P1105" i="4" s="1"/>
  <c r="O1150" i="4"/>
  <c r="K1150" i="4" s="1"/>
  <c r="P1150" i="4" s="1"/>
  <c r="O1163" i="4"/>
  <c r="O1207" i="4"/>
  <c r="K1207" i="4" s="1"/>
  <c r="P1207" i="4" s="1"/>
  <c r="O1209" i="4"/>
  <c r="K1209" i="4" s="1"/>
  <c r="P1209" i="4" s="1"/>
  <c r="O1221" i="4"/>
  <c r="K1221" i="4" s="1"/>
  <c r="P1221" i="4" s="1"/>
  <c r="O1232" i="4"/>
  <c r="K1232" i="4" s="1"/>
  <c r="P1232" i="4" s="1"/>
  <c r="O1246" i="4"/>
  <c r="K1246" i="4" s="1"/>
  <c r="P1246" i="4" s="1"/>
  <c r="O1253" i="4"/>
  <c r="K1253" i="4" s="1"/>
  <c r="P1253" i="4" s="1"/>
  <c r="O1259" i="4"/>
  <c r="K1259" i="4" s="1"/>
  <c r="P1259" i="4" s="1"/>
  <c r="O1270" i="4"/>
  <c r="K1270" i="4" s="1"/>
  <c r="P1270" i="4" s="1"/>
  <c r="O1280" i="4"/>
  <c r="K1280" i="4" s="1"/>
  <c r="P1280" i="4" s="1"/>
  <c r="O1286" i="4"/>
  <c r="K1286" i="4" s="1"/>
  <c r="P1286" i="4" s="1"/>
  <c r="O1292" i="4"/>
  <c r="K1292" i="4" s="1"/>
  <c r="P1292" i="4" s="1"/>
  <c r="O1379" i="4"/>
  <c r="K1379" i="4" s="1"/>
  <c r="P1379" i="4" s="1"/>
  <c r="O1395" i="4"/>
  <c r="K1395" i="4" s="1"/>
  <c r="P1395" i="4" s="1"/>
  <c r="O212" i="4"/>
  <c r="K212" i="4" s="1"/>
  <c r="P212" i="4" s="1"/>
  <c r="O1403" i="4"/>
  <c r="K1403" i="4" s="1"/>
  <c r="P1403" i="4" s="1"/>
  <c r="O1290" i="4"/>
  <c r="K1290" i="4" s="1"/>
  <c r="P1290" i="4" s="1"/>
  <c r="O1634" i="4"/>
  <c r="K1634" i="4" s="1"/>
  <c r="P1634" i="4" s="1"/>
  <c r="O1501" i="4"/>
  <c r="K1501" i="4" s="1"/>
  <c r="P1501" i="4" s="1"/>
  <c r="O1516" i="4"/>
  <c r="K1516" i="4" s="1"/>
  <c r="P1516" i="4" s="1"/>
  <c r="O1562" i="4"/>
  <c r="K1562" i="4" s="1"/>
  <c r="P1562" i="4" s="1"/>
  <c r="O1590" i="4"/>
  <c r="K1590" i="4" s="1"/>
  <c r="P1590" i="4" s="1"/>
  <c r="O1620" i="4"/>
  <c r="K1620" i="4" s="1"/>
  <c r="P1620" i="4" s="1"/>
  <c r="O206" i="4"/>
  <c r="K206" i="4" s="1"/>
  <c r="P206" i="4" s="1"/>
  <c r="O49" i="4"/>
  <c r="K49" i="4" s="1"/>
  <c r="P49" i="4" s="1"/>
  <c r="O56" i="4"/>
  <c r="K56" i="4" s="1"/>
  <c r="P56" i="4" s="1"/>
  <c r="O79" i="4"/>
  <c r="O107" i="4"/>
  <c r="O209" i="4"/>
  <c r="K209" i="4" s="1"/>
  <c r="P209" i="4" s="1"/>
  <c r="O243" i="4"/>
  <c r="K243" i="4" s="1"/>
  <c r="P243" i="4" s="1"/>
  <c r="O248" i="4"/>
  <c r="K248" i="4" s="1"/>
  <c r="P248" i="4" s="1"/>
  <c r="O283" i="4"/>
  <c r="K283" i="4" s="1"/>
  <c r="P283" i="4" s="1"/>
  <c r="O341" i="4"/>
  <c r="K341" i="4" s="1"/>
  <c r="P341" i="4" s="1"/>
  <c r="O408" i="4"/>
  <c r="K408" i="4" s="1"/>
  <c r="P408" i="4" s="1"/>
  <c r="O412" i="4"/>
  <c r="K412" i="4" s="1"/>
  <c r="P412" i="4" s="1"/>
  <c r="O415" i="4"/>
  <c r="K415" i="4" s="1"/>
  <c r="P415" i="4" s="1"/>
  <c r="O427" i="4"/>
  <c r="K427" i="4" s="1"/>
  <c r="P427" i="4" s="1"/>
  <c r="O485" i="4"/>
  <c r="K485" i="4" s="1"/>
  <c r="P485" i="4" s="1"/>
  <c r="O531" i="4"/>
  <c r="K531" i="4" s="1"/>
  <c r="P531" i="4" s="1"/>
  <c r="O550" i="4"/>
  <c r="K550" i="4" s="1"/>
  <c r="P550" i="4" s="1"/>
  <c r="O618" i="4"/>
  <c r="K618" i="4" s="1"/>
  <c r="P618" i="4" s="1"/>
  <c r="O684" i="4"/>
  <c r="K684" i="4" s="1"/>
  <c r="P684" i="4" s="1"/>
  <c r="O726" i="4"/>
  <c r="K726" i="4" s="1"/>
  <c r="P726" i="4" s="1"/>
  <c r="M787" i="4"/>
  <c r="K787" i="4" s="1"/>
  <c r="P787" i="4" s="1"/>
  <c r="O796" i="4"/>
  <c r="K796" i="4" s="1"/>
  <c r="P796" i="4" s="1"/>
  <c r="O854" i="4"/>
  <c r="K854" i="4" s="1"/>
  <c r="P854" i="4" s="1"/>
  <c r="O892" i="4"/>
  <c r="K892" i="4" s="1"/>
  <c r="P892" i="4" s="1"/>
  <c r="O992" i="4"/>
  <c r="K992" i="4" s="1"/>
  <c r="P992" i="4" s="1"/>
  <c r="O999" i="4"/>
  <c r="K999" i="4" s="1"/>
  <c r="P999" i="4" s="1"/>
  <c r="O1000" i="4"/>
  <c r="K1000" i="4" s="1"/>
  <c r="P1000" i="4" s="1"/>
  <c r="O1002" i="4"/>
  <c r="K1002" i="4" s="1"/>
  <c r="P1002" i="4" s="1"/>
  <c r="O1070" i="4"/>
  <c r="K1070" i="4" s="1"/>
  <c r="P1070" i="4" s="1"/>
  <c r="O1108" i="4"/>
  <c r="K1108" i="4" s="1"/>
  <c r="P1108" i="4" s="1"/>
  <c r="O1132" i="4"/>
  <c r="K1132" i="4" s="1"/>
  <c r="P1132" i="4" s="1"/>
  <c r="O1155" i="4"/>
  <c r="K1155" i="4" s="1"/>
  <c r="P1155" i="4" s="1"/>
  <c r="O1158" i="4"/>
  <c r="K1158" i="4" s="1"/>
  <c r="P1158" i="4" s="1"/>
  <c r="O1159" i="4"/>
  <c r="K1159" i="4" s="1"/>
  <c r="P1159" i="4" s="1"/>
  <c r="O1185" i="4"/>
  <c r="K1185" i="4" s="1"/>
  <c r="P1185" i="4" s="1"/>
  <c r="O1197" i="4"/>
  <c r="K1197" i="4" s="1"/>
  <c r="P1197" i="4" s="1"/>
  <c r="O1199" i="4"/>
  <c r="K1199" i="4" s="1"/>
  <c r="P1199" i="4" s="1"/>
  <c r="O1201" i="4"/>
  <c r="K1201" i="4" s="1"/>
  <c r="P1201" i="4" s="1"/>
  <c r="O1202" i="4"/>
  <c r="K1202" i="4" s="1"/>
  <c r="P1202" i="4" s="1"/>
  <c r="O1204" i="4"/>
  <c r="K1204" i="4" s="1"/>
  <c r="P1204" i="4" s="1"/>
  <c r="O1315" i="4"/>
  <c r="K1315" i="4" s="1"/>
  <c r="P1315" i="4" s="1"/>
  <c r="O1316" i="4"/>
  <c r="K1316" i="4" s="1"/>
  <c r="P1316" i="4" s="1"/>
  <c r="O1317" i="4"/>
  <c r="K1317" i="4" s="1"/>
  <c r="P1317" i="4" s="1"/>
  <c r="O1349" i="4"/>
  <c r="K1349" i="4" s="1"/>
  <c r="P1349" i="4" s="1"/>
  <c r="O1362" i="4"/>
  <c r="K1362" i="4" s="1"/>
  <c r="P1362" i="4" s="1"/>
  <c r="O1373" i="4"/>
  <c r="K1373" i="4" s="1"/>
  <c r="P1373" i="4" s="1"/>
  <c r="O1374" i="4"/>
  <c r="K1374" i="4" s="1"/>
  <c r="P1374" i="4" s="1"/>
  <c r="O1394" i="4"/>
  <c r="K1394" i="4" s="1"/>
  <c r="P1394" i="4" s="1"/>
  <c r="O1401" i="4"/>
  <c r="K1401" i="4" s="1"/>
  <c r="P1401" i="4" s="1"/>
  <c r="O1402" i="4"/>
  <c r="K1402" i="4" s="1"/>
  <c r="P1402" i="4" s="1"/>
  <c r="O1481" i="4"/>
  <c r="K1481" i="4" s="1"/>
  <c r="P1481" i="4" s="1"/>
  <c r="O1486" i="4"/>
  <c r="K1486" i="4" s="1"/>
  <c r="P1486" i="4" s="1"/>
  <c r="O1487" i="4"/>
  <c r="K1487" i="4" s="1"/>
  <c r="P1487" i="4" s="1"/>
  <c r="O1488" i="4"/>
  <c r="K1488" i="4" s="1"/>
  <c r="P1488" i="4" s="1"/>
  <c r="O1489" i="4"/>
  <c r="K1489" i="4" s="1"/>
  <c r="P1489" i="4" s="1"/>
  <c r="O1513" i="4"/>
  <c r="K1513" i="4" s="1"/>
  <c r="P1513" i="4" s="1"/>
  <c r="M1524" i="4"/>
  <c r="O1545" i="4"/>
  <c r="K1545" i="4" s="1"/>
  <c r="P1545" i="4" s="1"/>
  <c r="M1546" i="4"/>
  <c r="O1555" i="4"/>
  <c r="K1555" i="4" s="1"/>
  <c r="P1555" i="4" s="1"/>
  <c r="O1571" i="4"/>
  <c r="O1586" i="4"/>
  <c r="K1586" i="4" s="1"/>
  <c r="P1586" i="4" s="1"/>
  <c r="O1593" i="4"/>
  <c r="K1593" i="4" s="1"/>
  <c r="P1593" i="4" s="1"/>
  <c r="O1597" i="4"/>
  <c r="K1597" i="4" s="1"/>
  <c r="P1597" i="4" s="1"/>
  <c r="O1598" i="4"/>
  <c r="K1598" i="4" s="1"/>
  <c r="P1598" i="4" s="1"/>
  <c r="O1627" i="4"/>
  <c r="K1627" i="4" s="1"/>
  <c r="P1627" i="4" s="1"/>
  <c r="O1646" i="4"/>
  <c r="K1646" i="4" s="1"/>
  <c r="P1646" i="4" s="1"/>
  <c r="O125" i="4"/>
  <c r="O148" i="4"/>
  <c r="K148" i="4" s="1"/>
  <c r="P148" i="4" s="1"/>
  <c r="O201" i="4"/>
  <c r="K201" i="4" s="1"/>
  <c r="P201" i="4" s="1"/>
  <c r="O210" i="4"/>
  <c r="K210" i="4" s="1"/>
  <c r="P210" i="4" s="1"/>
  <c r="O213" i="4"/>
  <c r="K213" i="4" s="1"/>
  <c r="P213" i="4" s="1"/>
  <c r="O215" i="4"/>
  <c r="K215" i="4" s="1"/>
  <c r="P215" i="4" s="1"/>
  <c r="O229" i="4"/>
  <c r="K229" i="4" s="1"/>
  <c r="P229" i="4" s="1"/>
  <c r="O231" i="4"/>
  <c r="K231" i="4" s="1"/>
  <c r="P231" i="4" s="1"/>
  <c r="M236" i="4"/>
  <c r="M222" i="4" s="1"/>
  <c r="O292" i="4"/>
  <c r="K292" i="4" s="1"/>
  <c r="P292" i="4" s="1"/>
  <c r="O294" i="4"/>
  <c r="K294" i="4" s="1"/>
  <c r="P294" i="4" s="1"/>
  <c r="O301" i="4"/>
  <c r="K301" i="4" s="1"/>
  <c r="P301" i="4" s="1"/>
  <c r="O304" i="4"/>
  <c r="K304" i="4" s="1"/>
  <c r="P304" i="4" s="1"/>
  <c r="O306" i="4"/>
  <c r="K306" i="4" s="1"/>
  <c r="P306" i="4" s="1"/>
  <c r="O320" i="4"/>
  <c r="K320" i="4" s="1"/>
  <c r="P320" i="4" s="1"/>
  <c r="O347" i="4"/>
  <c r="K347" i="4" s="1"/>
  <c r="P347" i="4" s="1"/>
  <c r="O350" i="4"/>
  <c r="K350" i="4" s="1"/>
  <c r="P350" i="4" s="1"/>
  <c r="O354" i="4"/>
  <c r="O372" i="4"/>
  <c r="K372" i="4" s="1"/>
  <c r="P372" i="4" s="1"/>
  <c r="O390" i="4"/>
  <c r="K390" i="4" s="1"/>
  <c r="P390" i="4" s="1"/>
  <c r="O409" i="4"/>
  <c r="K409" i="4" s="1"/>
  <c r="P409" i="4" s="1"/>
  <c r="O413" i="4"/>
  <c r="K413" i="4" s="1"/>
  <c r="P413" i="4" s="1"/>
  <c r="O417" i="4"/>
  <c r="K417" i="4" s="1"/>
  <c r="P417" i="4" s="1"/>
  <c r="O426" i="4"/>
  <c r="K426" i="4" s="1"/>
  <c r="P426" i="4" s="1"/>
  <c r="O430" i="4"/>
  <c r="K430" i="4" s="1"/>
  <c r="P430" i="4" s="1"/>
  <c r="M432" i="4"/>
  <c r="M424" i="4" s="1"/>
  <c r="O447" i="4"/>
  <c r="K447" i="4" s="1"/>
  <c r="P447" i="4" s="1"/>
  <c r="O472" i="4"/>
  <c r="K472" i="4" s="1"/>
  <c r="P472" i="4" s="1"/>
  <c r="O479" i="4"/>
  <c r="K479" i="4" s="1"/>
  <c r="P479" i="4" s="1"/>
  <c r="O498" i="4"/>
  <c r="K498" i="4" s="1"/>
  <c r="P498" i="4" s="1"/>
  <c r="O512" i="4"/>
  <c r="K512" i="4" s="1"/>
  <c r="P512" i="4" s="1"/>
  <c r="O515" i="4"/>
  <c r="K515" i="4" s="1"/>
  <c r="P515" i="4" s="1"/>
  <c r="O514" i="4"/>
  <c r="K514" i="4" s="1"/>
  <c r="P514" i="4" s="1"/>
  <c r="O517" i="4"/>
  <c r="K517" i="4" s="1"/>
  <c r="P517" i="4" s="1"/>
  <c r="O555" i="4"/>
  <c r="K555" i="4" s="1"/>
  <c r="P555" i="4" s="1"/>
  <c r="O557" i="4"/>
  <c r="K557" i="4" s="1"/>
  <c r="P557" i="4" s="1"/>
  <c r="O570" i="4"/>
  <c r="K570" i="4" s="1"/>
  <c r="P570" i="4" s="1"/>
  <c r="O564" i="4"/>
  <c r="K564" i="4" s="1"/>
  <c r="P564" i="4" s="1"/>
  <c r="O585" i="4"/>
  <c r="K585" i="4" s="1"/>
  <c r="P585" i="4" s="1"/>
  <c r="O587" i="4"/>
  <c r="K587" i="4" s="1"/>
  <c r="P587" i="4" s="1"/>
  <c r="O601" i="4"/>
  <c r="K601" i="4" s="1"/>
  <c r="P601" i="4" s="1"/>
  <c r="O605" i="4"/>
  <c r="K605" i="4" s="1"/>
  <c r="P605" i="4" s="1"/>
  <c r="O607" i="4"/>
  <c r="K607" i="4" s="1"/>
  <c r="P607" i="4" s="1"/>
  <c r="O622" i="4"/>
  <c r="K622" i="4" s="1"/>
  <c r="P622" i="4" s="1"/>
  <c r="O625" i="4"/>
  <c r="K625" i="4" s="1"/>
  <c r="P625" i="4" s="1"/>
  <c r="O628" i="4"/>
  <c r="K628" i="4" s="1"/>
  <c r="P628" i="4" s="1"/>
  <c r="O630" i="4"/>
  <c r="K630" i="4" s="1"/>
  <c r="P630" i="4" s="1"/>
  <c r="O642" i="4"/>
  <c r="K642" i="4" s="1"/>
  <c r="P642" i="4" s="1"/>
  <c r="O648" i="4"/>
  <c r="K648" i="4" s="1"/>
  <c r="P648" i="4" s="1"/>
  <c r="O649" i="4"/>
  <c r="K649" i="4" s="1"/>
  <c r="P649" i="4" s="1"/>
  <c r="O658" i="4"/>
  <c r="K658" i="4" s="1"/>
  <c r="P658" i="4" s="1"/>
  <c r="O661" i="4"/>
  <c r="K661" i="4" s="1"/>
  <c r="P661" i="4" s="1"/>
  <c r="O666" i="4"/>
  <c r="K666" i="4" s="1"/>
  <c r="P666" i="4" s="1"/>
  <c r="O671" i="4"/>
  <c r="K671" i="4" s="1"/>
  <c r="P671" i="4" s="1"/>
  <c r="O673" i="4"/>
  <c r="K673" i="4" s="1"/>
  <c r="P673" i="4" s="1"/>
  <c r="O676" i="4"/>
  <c r="K676" i="4" s="1"/>
  <c r="P676" i="4" s="1"/>
  <c r="O679" i="4"/>
  <c r="K679" i="4" s="1"/>
  <c r="P679" i="4" s="1"/>
  <c r="O694" i="4"/>
  <c r="K694" i="4" s="1"/>
  <c r="P694" i="4" s="1"/>
  <c r="O730" i="4"/>
  <c r="K730" i="4" s="1"/>
  <c r="P730" i="4" s="1"/>
  <c r="O733" i="4"/>
  <c r="K733" i="4" s="1"/>
  <c r="P733" i="4" s="1"/>
  <c r="O739" i="4"/>
  <c r="K739" i="4" s="1"/>
  <c r="P739" i="4" s="1"/>
  <c r="O745" i="4"/>
  <c r="K745" i="4" s="1"/>
  <c r="P745" i="4" s="1"/>
  <c r="O748" i="4"/>
  <c r="K748" i="4" s="1"/>
  <c r="P748" i="4" s="1"/>
  <c r="O761" i="4"/>
  <c r="K761" i="4" s="1"/>
  <c r="P761" i="4" s="1"/>
  <c r="O768" i="4"/>
  <c r="K768" i="4" s="1"/>
  <c r="P768" i="4" s="1"/>
  <c r="O773" i="4"/>
  <c r="K773" i="4" s="1"/>
  <c r="P773" i="4" s="1"/>
  <c r="O785" i="4"/>
  <c r="K785" i="4" s="1"/>
  <c r="P785" i="4" s="1"/>
  <c r="O791" i="4"/>
  <c r="K791" i="4" s="1"/>
  <c r="P791" i="4" s="1"/>
  <c r="O798" i="4"/>
  <c r="K798" i="4" s="1"/>
  <c r="P798" i="4" s="1"/>
  <c r="O807" i="4"/>
  <c r="K807" i="4" s="1"/>
  <c r="P807" i="4" s="1"/>
  <c r="O812" i="4"/>
  <c r="K812" i="4" s="1"/>
  <c r="P812" i="4" s="1"/>
  <c r="O823" i="4"/>
  <c r="K823" i="4" s="1"/>
  <c r="P823" i="4" s="1"/>
  <c r="O824" i="4"/>
  <c r="K824" i="4" s="1"/>
  <c r="P824" i="4" s="1"/>
  <c r="O827" i="4"/>
  <c r="K827" i="4" s="1"/>
  <c r="P827" i="4" s="1"/>
  <c r="O855" i="4"/>
  <c r="K855" i="4" s="1"/>
  <c r="P855" i="4" s="1"/>
  <c r="O866" i="4"/>
  <c r="K866" i="4" s="1"/>
  <c r="P866" i="4" s="1"/>
  <c r="O868" i="4"/>
  <c r="K868" i="4" s="1"/>
  <c r="P868" i="4" s="1"/>
  <c r="O870" i="4"/>
  <c r="K870" i="4" s="1"/>
  <c r="P870" i="4" s="1"/>
  <c r="O879" i="4"/>
  <c r="K879" i="4" s="1"/>
  <c r="P879" i="4" s="1"/>
  <c r="O874" i="4"/>
  <c r="K874" i="4" s="1"/>
  <c r="P874" i="4" s="1"/>
  <c r="O876" i="4"/>
  <c r="K876" i="4" s="1"/>
  <c r="P876" i="4" s="1"/>
  <c r="O880" i="4"/>
  <c r="K880" i="4" s="1"/>
  <c r="P880" i="4" s="1"/>
  <c r="O881" i="4"/>
  <c r="K881" i="4" s="1"/>
  <c r="P881" i="4" s="1"/>
  <c r="O883" i="4"/>
  <c r="K883" i="4" s="1"/>
  <c r="P883" i="4" s="1"/>
  <c r="O884" i="4"/>
  <c r="K884" i="4" s="1"/>
  <c r="P884" i="4" s="1"/>
  <c r="O890" i="4"/>
  <c r="K890" i="4" s="1"/>
  <c r="P890" i="4" s="1"/>
  <c r="O946" i="4"/>
  <c r="K946" i="4" s="1"/>
  <c r="P946" i="4" s="1"/>
  <c r="O956" i="4"/>
  <c r="K956" i="4" s="1"/>
  <c r="P956" i="4" s="1"/>
  <c r="O959" i="4"/>
  <c r="K959" i="4" s="1"/>
  <c r="P959" i="4" s="1"/>
  <c r="O967" i="4"/>
  <c r="K967" i="4" s="1"/>
  <c r="P967" i="4" s="1"/>
  <c r="O976" i="4"/>
  <c r="K976" i="4" s="1"/>
  <c r="P976" i="4" s="1"/>
  <c r="O977" i="4"/>
  <c r="K977" i="4" s="1"/>
  <c r="P977" i="4" s="1"/>
  <c r="O987" i="4"/>
  <c r="K987" i="4" s="1"/>
  <c r="P987" i="4" s="1"/>
  <c r="O996" i="4"/>
  <c r="K996" i="4" s="1"/>
  <c r="P996" i="4" s="1"/>
  <c r="O1011" i="4"/>
  <c r="K1011" i="4" s="1"/>
  <c r="P1011" i="4" s="1"/>
  <c r="O1008" i="4"/>
  <c r="K1008" i="4" s="1"/>
  <c r="P1008" i="4" s="1"/>
  <c r="O1022" i="4"/>
  <c r="O1041" i="4"/>
  <c r="K1041" i="4" s="1"/>
  <c r="P1041" i="4" s="1"/>
  <c r="O1046" i="4"/>
  <c r="K1046" i="4" s="1"/>
  <c r="P1046" i="4" s="1"/>
  <c r="O1063" i="4"/>
  <c r="K1063" i="4" s="1"/>
  <c r="P1063" i="4" s="1"/>
  <c r="O1086" i="4"/>
  <c r="K1086" i="4" s="1"/>
  <c r="P1086" i="4" s="1"/>
  <c r="O1088" i="4"/>
  <c r="K1088" i="4" s="1"/>
  <c r="P1088" i="4" s="1"/>
  <c r="O1090" i="4"/>
  <c r="K1090" i="4" s="1"/>
  <c r="P1090" i="4" s="1"/>
  <c r="O1094" i="4"/>
  <c r="K1094" i="4" s="1"/>
  <c r="P1094" i="4" s="1"/>
  <c r="O1095" i="4"/>
  <c r="K1095" i="4" s="1"/>
  <c r="P1095" i="4" s="1"/>
  <c r="O1112" i="4"/>
  <c r="K1112" i="4" s="1"/>
  <c r="P1112" i="4" s="1"/>
  <c r="O1114" i="4"/>
  <c r="K1114" i="4" s="1"/>
  <c r="P1114" i="4" s="1"/>
  <c r="O1115" i="4"/>
  <c r="K1115" i="4" s="1"/>
  <c r="P1115" i="4" s="1"/>
  <c r="O1117" i="4"/>
  <c r="K1117" i="4" s="1"/>
  <c r="P1117" i="4" s="1"/>
  <c r="O1118" i="4"/>
  <c r="K1118" i="4" s="1"/>
  <c r="P1118" i="4" s="1"/>
  <c r="O1122" i="4"/>
  <c r="K1122" i="4" s="1"/>
  <c r="P1122" i="4" s="1"/>
  <c r="O1127" i="4"/>
  <c r="K1127" i="4" s="1"/>
  <c r="P1127" i="4" s="1"/>
  <c r="O1129" i="4"/>
  <c r="K1129" i="4" s="1"/>
  <c r="P1129" i="4" s="1"/>
  <c r="O1140" i="4"/>
  <c r="O1151" i="4"/>
  <c r="K1151" i="4" s="1"/>
  <c r="P1151" i="4" s="1"/>
  <c r="O1153" i="4"/>
  <c r="K1153" i="4" s="1"/>
  <c r="P1153" i="4" s="1"/>
  <c r="O1156" i="4"/>
  <c r="K1156" i="4" s="1"/>
  <c r="P1156" i="4" s="1"/>
  <c r="O1164" i="4"/>
  <c r="O1169" i="4"/>
  <c r="K1169" i="4" s="1"/>
  <c r="P1169" i="4" s="1"/>
  <c r="O1175" i="4"/>
  <c r="K1175" i="4" s="1"/>
  <c r="P1175" i="4" s="1"/>
  <c r="O1178" i="4"/>
  <c r="K1178" i="4" s="1"/>
  <c r="P1178" i="4" s="1"/>
  <c r="O1180" i="4"/>
  <c r="K1180" i="4" s="1"/>
  <c r="P1180" i="4" s="1"/>
  <c r="O1183" i="4"/>
  <c r="K1183" i="4" s="1"/>
  <c r="P1183" i="4" s="1"/>
  <c r="O1184" i="4"/>
  <c r="K1184" i="4" s="1"/>
  <c r="P1184" i="4" s="1"/>
  <c r="O1248" i="4"/>
  <c r="O1276" i="4"/>
  <c r="K1276" i="4" s="1"/>
  <c r="P1276" i="4" s="1"/>
  <c r="O1293" i="4"/>
  <c r="O1306" i="4"/>
  <c r="K1306" i="4" s="1"/>
  <c r="P1306" i="4" s="1"/>
  <c r="O1307" i="4"/>
  <c r="K1307" i="4" s="1"/>
  <c r="P1307" i="4" s="1"/>
  <c r="O1318" i="4"/>
  <c r="K1318" i="4" s="1"/>
  <c r="P1318" i="4" s="1"/>
  <c r="O1320" i="4"/>
  <c r="K1320" i="4" s="1"/>
  <c r="P1320" i="4" s="1"/>
  <c r="O1325" i="4"/>
  <c r="K1325" i="4" s="1"/>
  <c r="P1325" i="4" s="1"/>
  <c r="O1351" i="4"/>
  <c r="K1351" i="4" s="1"/>
  <c r="P1351" i="4" s="1"/>
  <c r="O1360" i="4"/>
  <c r="K1360" i="4" s="1"/>
  <c r="P1360" i="4" s="1"/>
  <c r="O1366" i="4"/>
  <c r="K1366" i="4" s="1"/>
  <c r="P1366" i="4" s="1"/>
  <c r="O1368" i="4"/>
  <c r="K1368" i="4" s="1"/>
  <c r="P1368" i="4" s="1"/>
  <c r="O1517" i="4"/>
  <c r="K1517" i="4" s="1"/>
  <c r="P1517" i="4" s="1"/>
  <c r="O1536" i="4"/>
  <c r="O1551" i="4"/>
  <c r="O1566" i="4"/>
  <c r="K1566" i="4" s="1"/>
  <c r="P1566" i="4" s="1"/>
  <c r="O1605" i="4"/>
  <c r="K1605" i="4" s="1"/>
  <c r="P1605" i="4" s="1"/>
  <c r="O1625" i="4"/>
  <c r="K1625" i="4" s="1"/>
  <c r="P1625" i="4" s="1"/>
  <c r="O1647" i="4"/>
  <c r="K1647" i="4" s="1"/>
  <c r="P1647" i="4" s="1"/>
  <c r="O29" i="4"/>
  <c r="K29" i="4" s="1"/>
  <c r="P29" i="4" s="1"/>
  <c r="M378" i="4"/>
  <c r="M377" i="4" s="1"/>
  <c r="O380" i="4"/>
  <c r="O647" i="4"/>
  <c r="K647" i="4" s="1"/>
  <c r="P647" i="4" s="1"/>
  <c r="O799" i="4"/>
  <c r="K799" i="4" s="1"/>
  <c r="P799" i="4" s="1"/>
  <c r="O801" i="4"/>
  <c r="K801" i="4" s="1"/>
  <c r="P801" i="4" s="1"/>
  <c r="O1416" i="4"/>
  <c r="O848" i="4"/>
  <c r="K848" i="4" s="1"/>
  <c r="P848" i="4" s="1"/>
  <c r="O42" i="4"/>
  <c r="K42" i="4" s="1"/>
  <c r="P42" i="4" s="1"/>
  <c r="O97" i="4"/>
  <c r="K97" i="4" s="1"/>
  <c r="P97" i="4" s="1"/>
  <c r="O1584" i="4"/>
  <c r="K1584" i="4" s="1"/>
  <c r="P1584" i="4" s="1"/>
  <c r="O137" i="4"/>
  <c r="O736" i="4"/>
  <c r="K736" i="4" s="1"/>
  <c r="P736" i="4" s="1"/>
  <c r="O401" i="4"/>
  <c r="K401" i="4" s="1"/>
  <c r="P401" i="4" s="1"/>
  <c r="O553" i="4"/>
  <c r="K553" i="4" s="1"/>
  <c r="P553" i="4" s="1"/>
  <c r="O851" i="4"/>
  <c r="K851" i="4" s="1"/>
  <c r="P851" i="4" s="1"/>
  <c r="O1224" i="4"/>
  <c r="K1224" i="4" s="1"/>
  <c r="P1224" i="4" s="1"/>
  <c r="O991" i="4"/>
  <c r="K991" i="4" s="1"/>
  <c r="P991" i="4" s="1"/>
  <c r="O613" i="4"/>
  <c r="K613" i="4" s="1"/>
  <c r="P613" i="4" s="1"/>
  <c r="O766" i="4"/>
  <c r="K766" i="4" s="1"/>
  <c r="P766" i="4" s="1"/>
  <c r="O563" i="4"/>
  <c r="K563" i="4" s="1"/>
  <c r="P563" i="4" s="1"/>
  <c r="O522" i="4"/>
  <c r="K522" i="4" s="1"/>
  <c r="P522" i="4" s="1"/>
  <c r="O923" i="4"/>
  <c r="K923" i="4" s="1"/>
  <c r="P923" i="4" s="1"/>
  <c r="O1021" i="4"/>
  <c r="K1021" i="4" s="1"/>
  <c r="P1021" i="4" s="1"/>
  <c r="O536" i="4"/>
  <c r="K536" i="4" s="1"/>
  <c r="P536" i="4" s="1"/>
  <c r="O569" i="4"/>
  <c r="K569" i="4" s="1"/>
  <c r="P569" i="4" s="1"/>
  <c r="O752" i="4"/>
  <c r="K752" i="4" s="1"/>
  <c r="P752" i="4" s="1"/>
  <c r="O466" i="4"/>
  <c r="K466" i="4" s="1"/>
  <c r="P466" i="4" s="1"/>
  <c r="O578" i="4"/>
  <c r="K578" i="4" s="1"/>
  <c r="P578" i="4" s="1"/>
  <c r="O858" i="4"/>
  <c r="K858" i="4" s="1"/>
  <c r="P858" i="4" s="1"/>
  <c r="O1014" i="4"/>
  <c r="K1014" i="4" s="1"/>
  <c r="P1014" i="4" s="1"/>
  <c r="O183" i="4"/>
  <c r="K183" i="4" s="1"/>
  <c r="P183" i="4" s="1"/>
  <c r="O626" i="4"/>
  <c r="K626" i="4" s="1"/>
  <c r="P626" i="4" s="1"/>
  <c r="O1245" i="4"/>
  <c r="K1245" i="4" s="1"/>
  <c r="P1245" i="4" s="1"/>
  <c r="O138" i="4"/>
  <c r="O184" i="4"/>
  <c r="K184" i="4" s="1"/>
  <c r="P184" i="4" s="1"/>
  <c r="O363" i="4"/>
  <c r="K363" i="4" s="1"/>
  <c r="P363" i="4" s="1"/>
  <c r="O489" i="4"/>
  <c r="K489" i="4" s="1"/>
  <c r="P489" i="4" s="1"/>
  <c r="O735" i="4"/>
  <c r="K735" i="4" s="1"/>
  <c r="P735" i="4" s="1"/>
  <c r="O755" i="4"/>
  <c r="K755" i="4" s="1"/>
  <c r="P755" i="4" s="1"/>
  <c r="O771" i="4"/>
  <c r="K771" i="4" s="1"/>
  <c r="P771" i="4" s="1"/>
  <c r="O174" i="4"/>
  <c r="K174" i="4" s="1"/>
  <c r="P174" i="4" s="1"/>
  <c r="O405" i="4"/>
  <c r="K405" i="4" s="1"/>
  <c r="P405" i="4" s="1"/>
  <c r="O465" i="4"/>
  <c r="K465" i="4" s="1"/>
  <c r="P465" i="4" s="1"/>
  <c r="O492" i="4"/>
  <c r="K492" i="4" s="1"/>
  <c r="P492" i="4" s="1"/>
  <c r="O912" i="4"/>
  <c r="K912" i="4" s="1"/>
  <c r="P912" i="4" s="1"/>
  <c r="O966" i="4"/>
  <c r="K966" i="4" s="1"/>
  <c r="P966" i="4" s="1"/>
  <c r="O1651" i="4"/>
  <c r="K1651" i="4" s="1"/>
  <c r="P1651" i="4" s="1"/>
  <c r="O85" i="4"/>
  <c r="O291" i="4"/>
  <c r="K291" i="4" s="1"/>
  <c r="P291" i="4" s="1"/>
  <c r="O1583" i="4"/>
  <c r="K1583" i="4" s="1"/>
  <c r="P1583" i="4" s="1"/>
  <c r="O619" i="4"/>
  <c r="K619" i="4" s="1"/>
  <c r="P619" i="4" s="1"/>
  <c r="O490" i="4"/>
  <c r="K490" i="4" s="1"/>
  <c r="P490" i="4" s="1"/>
  <c r="O592" i="4"/>
  <c r="K592" i="4" s="1"/>
  <c r="P592" i="4" s="1"/>
  <c r="O853" i="4"/>
  <c r="K853" i="4" s="1"/>
  <c r="P853" i="4" s="1"/>
  <c r="O1350" i="4"/>
  <c r="K1350" i="4" s="1"/>
  <c r="P1350" i="4" s="1"/>
  <c r="O581" i="4"/>
  <c r="K581" i="4" s="1"/>
  <c r="P581" i="4" s="1"/>
  <c r="O656" i="4"/>
  <c r="K656" i="4" s="1"/>
  <c r="P656" i="4" s="1"/>
  <c r="O849" i="4"/>
  <c r="K849" i="4" s="1"/>
  <c r="P849" i="4" s="1"/>
  <c r="O1525" i="4"/>
  <c r="O770" i="4"/>
  <c r="K770" i="4" s="1"/>
  <c r="P770" i="4" s="1"/>
  <c r="O783" i="4"/>
  <c r="K783" i="4" s="1"/>
  <c r="P783" i="4" s="1"/>
  <c r="O901" i="4"/>
  <c r="K901" i="4" s="1"/>
  <c r="P901" i="4" s="1"/>
  <c r="O1297" i="4"/>
  <c r="K1297" i="4" s="1"/>
  <c r="P1297" i="4" s="1"/>
  <c r="O70" i="4"/>
  <c r="K70" i="4" s="1"/>
  <c r="P70" i="4" s="1"/>
  <c r="O449" i="4"/>
  <c r="K449" i="4" s="1"/>
  <c r="P449" i="4" s="1"/>
  <c r="O678" i="4"/>
  <c r="K678" i="4" s="1"/>
  <c r="P678" i="4" s="1"/>
  <c r="O1097" i="4"/>
  <c r="K1097" i="4" s="1"/>
  <c r="P1097" i="4" s="1"/>
  <c r="O534" i="4"/>
  <c r="K534" i="4" s="1"/>
  <c r="P534" i="4" s="1"/>
  <c r="O568" i="4"/>
  <c r="K568" i="4" s="1"/>
  <c r="P568" i="4" s="1"/>
  <c r="O640" i="4"/>
  <c r="O738" i="4"/>
  <c r="K738" i="4" s="1"/>
  <c r="P738" i="4" s="1"/>
  <c r="O757" i="4"/>
  <c r="K757" i="4" s="1"/>
  <c r="P757" i="4" s="1"/>
  <c r="O863" i="4"/>
  <c r="K863" i="4" s="1"/>
  <c r="P863" i="4" s="1"/>
  <c r="O290" i="4"/>
  <c r="K290" i="4" s="1"/>
  <c r="P290" i="4" s="1"/>
  <c r="O359" i="4"/>
  <c r="K359" i="4" s="1"/>
  <c r="P359" i="4" s="1"/>
  <c r="O448" i="4"/>
  <c r="K448" i="4" s="1"/>
  <c r="P448" i="4" s="1"/>
  <c r="O1049" i="4"/>
  <c r="K1049" i="4" s="1"/>
  <c r="P1049" i="4" s="1"/>
  <c r="O1342" i="4"/>
  <c r="K1342" i="4" s="1"/>
  <c r="P1342" i="4" s="1"/>
  <c r="O1364" i="4"/>
  <c r="K1364" i="4" s="1"/>
  <c r="P1364" i="4" s="1"/>
  <c r="O1628" i="4"/>
  <c r="K1628" i="4" s="1"/>
  <c r="P1628" i="4" s="1"/>
  <c r="O136" i="4"/>
  <c r="O275" i="4"/>
  <c r="K275" i="4" s="1"/>
  <c r="P275" i="4" s="1"/>
  <c r="O318" i="4"/>
  <c r="K318" i="4" s="1"/>
  <c r="P318" i="4" s="1"/>
  <c r="O533" i="4"/>
  <c r="K533" i="4" s="1"/>
  <c r="P533" i="4" s="1"/>
  <c r="O653" i="4"/>
  <c r="K653" i="4" s="1"/>
  <c r="P653" i="4" s="1"/>
  <c r="O1556" i="4"/>
  <c r="K1556" i="4" s="1"/>
  <c r="P1556" i="4" s="1"/>
  <c r="O139" i="4"/>
  <c r="O278" i="4"/>
  <c r="K278" i="4" s="1"/>
  <c r="P278" i="4" s="1"/>
  <c r="O319" i="4"/>
  <c r="K319" i="4" s="1"/>
  <c r="P319" i="4" s="1"/>
  <c r="O336" i="4"/>
  <c r="K336" i="4" s="1"/>
  <c r="P336" i="4" s="1"/>
  <c r="O535" i="4"/>
  <c r="K535" i="4" s="1"/>
  <c r="P535" i="4" s="1"/>
  <c r="O744" i="4"/>
  <c r="K744" i="4" s="1"/>
  <c r="P744" i="4" s="1"/>
  <c r="O878" i="4"/>
  <c r="K878" i="4" s="1"/>
  <c r="P878" i="4" s="1"/>
  <c r="O1333" i="4"/>
  <c r="K1333" i="4" s="1"/>
  <c r="P1333" i="4" s="1"/>
  <c r="O1601" i="4"/>
  <c r="K1601" i="4" s="1"/>
  <c r="P1601" i="4" s="1"/>
  <c r="O1636" i="4"/>
  <c r="K1636" i="4" s="1"/>
  <c r="P1636" i="4" s="1"/>
  <c r="O88" i="4"/>
  <c r="O284" i="4"/>
  <c r="K284" i="4" s="1"/>
  <c r="P284" i="4" s="1"/>
  <c r="O403" i="4"/>
  <c r="K403" i="4" s="1"/>
  <c r="P403" i="4" s="1"/>
  <c r="O1581" i="4"/>
  <c r="O264" i="4"/>
  <c r="K264" i="4" s="1"/>
  <c r="P264" i="4" s="1"/>
  <c r="O288" i="4"/>
  <c r="K288" i="4" s="1"/>
  <c r="P288" i="4" s="1"/>
  <c r="O655" i="4"/>
  <c r="K655" i="4" s="1"/>
  <c r="P655" i="4" s="1"/>
  <c r="O1561" i="4"/>
  <c r="O1273" i="4"/>
  <c r="K1273" i="4" s="1"/>
  <c r="P1273" i="4" s="1"/>
  <c r="O84" i="4"/>
  <c r="O287" i="4"/>
  <c r="K287" i="4" s="1"/>
  <c r="P287" i="4" s="1"/>
  <c r="O342" i="4"/>
  <c r="K342" i="4" s="1"/>
  <c r="P342" i="4" s="1"/>
  <c r="O425" i="4"/>
  <c r="O440" i="4"/>
  <c r="O505" i="4"/>
  <c r="O521" i="4"/>
  <c r="K521" i="4" s="1"/>
  <c r="P521" i="4" s="1"/>
  <c r="O527" i="4"/>
  <c r="K527" i="4" s="1"/>
  <c r="P527" i="4" s="1"/>
  <c r="O545" i="4"/>
  <c r="K545" i="4" s="1"/>
  <c r="P545" i="4" s="1"/>
  <c r="O1032" i="4"/>
  <c r="K1032" i="4" s="1"/>
  <c r="P1032" i="4" s="1"/>
  <c r="O1062" i="4"/>
  <c r="K1062" i="4" s="1"/>
  <c r="P1062" i="4" s="1"/>
  <c r="O50" i="4"/>
  <c r="K50" i="4" s="1"/>
  <c r="P50" i="4" s="1"/>
  <c r="O202" i="4"/>
  <c r="K202" i="4" s="1"/>
  <c r="P202" i="4" s="1"/>
  <c r="O455" i="4"/>
  <c r="K455" i="4" s="1"/>
  <c r="P455" i="4" s="1"/>
  <c r="O524" i="4"/>
  <c r="K524" i="4" s="1"/>
  <c r="P524" i="4" s="1"/>
  <c r="O590" i="4"/>
  <c r="K590" i="4" s="1"/>
  <c r="P590" i="4" s="1"/>
  <c r="O597" i="4"/>
  <c r="K597" i="4" s="1"/>
  <c r="P597" i="4" s="1"/>
  <c r="O836" i="4"/>
  <c r="K836" i="4" s="1"/>
  <c r="P836" i="4" s="1"/>
  <c r="O893" i="4"/>
  <c r="K893" i="4" s="1"/>
  <c r="P893" i="4" s="1"/>
  <c r="O1064" i="4"/>
  <c r="K1064" i="4" s="1"/>
  <c r="P1064" i="4" s="1"/>
  <c r="O1166" i="4"/>
  <c r="K1166" i="4" s="1"/>
  <c r="P1166" i="4" s="1"/>
  <c r="O961" i="4"/>
  <c r="K961" i="4" s="1"/>
  <c r="P961" i="4" s="1"/>
  <c r="O965" i="4"/>
  <c r="K965" i="4" s="1"/>
  <c r="P965" i="4" s="1"/>
  <c r="O1066" i="4"/>
  <c r="K1066" i="4" s="1"/>
  <c r="P1066" i="4" s="1"/>
  <c r="O1104" i="4"/>
  <c r="K1104" i="4" s="1"/>
  <c r="P1104" i="4" s="1"/>
  <c r="O1182" i="4"/>
  <c r="K1182" i="4" s="1"/>
  <c r="P1182" i="4" s="1"/>
  <c r="O1240" i="4"/>
  <c r="K1240" i="4" s="1"/>
  <c r="P1240" i="4" s="1"/>
  <c r="O1641" i="4"/>
  <c r="K1641" i="4" s="1"/>
  <c r="P1641" i="4" s="1"/>
  <c r="O280" i="4"/>
  <c r="K280" i="4" s="1"/>
  <c r="P280" i="4" s="1"/>
  <c r="O286" i="4"/>
  <c r="K286" i="4" s="1"/>
  <c r="P286" i="4" s="1"/>
  <c r="O491" i="4"/>
  <c r="K491" i="4" s="1"/>
  <c r="P491" i="4" s="1"/>
  <c r="O508" i="4"/>
  <c r="K508" i="4" s="1"/>
  <c r="P508" i="4" s="1"/>
  <c r="O575" i="4"/>
  <c r="K575" i="4" s="1"/>
  <c r="P575" i="4" s="1"/>
  <c r="O596" i="4"/>
  <c r="K596" i="4" s="1"/>
  <c r="P596" i="4" s="1"/>
  <c r="O964" i="4"/>
  <c r="K964" i="4" s="1"/>
  <c r="P964" i="4" s="1"/>
  <c r="O1003" i="4"/>
  <c r="K1003" i="4" s="1"/>
  <c r="P1003" i="4" s="1"/>
  <c r="O1069" i="4"/>
  <c r="K1069" i="4" s="1"/>
  <c r="P1069" i="4" s="1"/>
  <c r="O1337" i="4"/>
  <c r="K1337" i="4" s="1"/>
  <c r="P1337" i="4" s="1"/>
  <c r="O1013" i="4"/>
  <c r="K1013" i="4" s="1"/>
  <c r="P1013" i="4" s="1"/>
  <c r="O1393" i="4"/>
  <c r="K1393" i="4" s="1"/>
  <c r="P1393" i="4" s="1"/>
  <c r="O1480" i="4"/>
  <c r="O1622" i="4"/>
  <c r="K1622" i="4" s="1"/>
  <c r="P1622" i="4" s="1"/>
  <c r="O180" i="4"/>
  <c r="K180" i="4" s="1"/>
  <c r="P180" i="4" s="1"/>
  <c r="O282" i="4"/>
  <c r="K282" i="4" s="1"/>
  <c r="P282" i="4" s="1"/>
  <c r="O364" i="4"/>
  <c r="K364" i="4" s="1"/>
  <c r="P364" i="4" s="1"/>
  <c r="O561" i="4"/>
  <c r="K561" i="4" s="1"/>
  <c r="P561" i="4" s="1"/>
  <c r="O1016" i="4"/>
  <c r="K1016" i="4" s="1"/>
  <c r="P1016" i="4" s="1"/>
  <c r="O1099" i="4"/>
  <c r="K1099" i="4" s="1"/>
  <c r="P1099" i="4" s="1"/>
  <c r="O1310" i="4"/>
  <c r="O1328" i="4"/>
  <c r="K1328" i="4" s="1"/>
  <c r="P1328" i="4" s="1"/>
  <c r="O1335" i="4"/>
  <c r="K1335" i="4" s="1"/>
  <c r="P1335" i="4" s="1"/>
  <c r="O1375" i="4"/>
  <c r="K1375" i="4" s="1"/>
  <c r="P1375" i="4" s="1"/>
  <c r="O1633" i="4"/>
  <c r="K1633" i="4" s="1"/>
  <c r="P1633" i="4" s="1"/>
  <c r="O1542" i="4"/>
  <c r="K1542" i="4" s="1"/>
  <c r="P1542" i="4" s="1"/>
  <c r="O857" i="4"/>
  <c r="K857" i="4" s="1"/>
  <c r="P857" i="4" s="1"/>
  <c r="O549" i="4"/>
  <c r="K549" i="4" s="1"/>
  <c r="P549" i="4" s="1"/>
  <c r="O73" i="4"/>
  <c r="K73" i="4" s="1"/>
  <c r="P73" i="4" s="1"/>
  <c r="O171" i="4"/>
  <c r="K171" i="4" s="1"/>
  <c r="P171" i="4" s="1"/>
  <c r="O450" i="4"/>
  <c r="K450" i="4" s="1"/>
  <c r="P450" i="4" s="1"/>
  <c r="O758" i="4"/>
  <c r="K758" i="4" s="1"/>
  <c r="P758" i="4" s="1"/>
  <c r="O1592" i="4"/>
  <c r="K1592" i="4" s="1"/>
  <c r="P1592" i="4" s="1"/>
  <c r="O399" i="4"/>
  <c r="K399" i="4" s="1"/>
  <c r="P399" i="4" s="1"/>
  <c r="O48" i="4"/>
  <c r="K48" i="4" s="1"/>
  <c r="P48" i="4" s="1"/>
  <c r="O152" i="4"/>
  <c r="K152" i="4" s="1"/>
  <c r="P152" i="4" s="1"/>
  <c r="O172" i="4"/>
  <c r="K172" i="4" s="1"/>
  <c r="P172" i="4" s="1"/>
  <c r="O657" i="4"/>
  <c r="K657" i="4" s="1"/>
  <c r="P657" i="4" s="1"/>
  <c r="O732" i="4"/>
  <c r="K732" i="4" s="1"/>
  <c r="P732" i="4" s="1"/>
  <c r="O838" i="4"/>
  <c r="K838" i="4" s="1"/>
  <c r="P838" i="4" s="1"/>
  <c r="O1025" i="4"/>
  <c r="K1025" i="4" s="1"/>
  <c r="P1025" i="4" s="1"/>
  <c r="O1200" i="4"/>
  <c r="K1200" i="4" s="1"/>
  <c r="P1200" i="4" s="1"/>
  <c r="O1327" i="4"/>
  <c r="K1327" i="4" s="1"/>
  <c r="P1327" i="4" s="1"/>
  <c r="O1482" i="4"/>
  <c r="K1482" i="4" s="1"/>
  <c r="P1482" i="4" s="1"/>
  <c r="O1599" i="4"/>
  <c r="K1599" i="4" s="1"/>
  <c r="P1599" i="4" s="1"/>
  <c r="O173" i="4"/>
  <c r="K173" i="4" s="1"/>
  <c r="P173" i="4" s="1"/>
  <c r="O276" i="4"/>
  <c r="K276" i="4" s="1"/>
  <c r="P276" i="4" s="1"/>
  <c r="O349" i="4"/>
  <c r="K349" i="4" s="1"/>
  <c r="P349" i="4" s="1"/>
  <c r="O358" i="4"/>
  <c r="K358" i="4" s="1"/>
  <c r="P358" i="4" s="1"/>
  <c r="O551" i="4"/>
  <c r="K551" i="4" s="1"/>
  <c r="P551" i="4" s="1"/>
  <c r="O559" i="4"/>
  <c r="K559" i="4" s="1"/>
  <c r="P559" i="4" s="1"/>
  <c r="O1030" i="4"/>
  <c r="K1030" i="4" s="1"/>
  <c r="P1030" i="4" s="1"/>
  <c r="O1242" i="4"/>
  <c r="K1242" i="4" s="1"/>
  <c r="P1242" i="4" s="1"/>
  <c r="O577" i="4"/>
  <c r="K577" i="4" s="1"/>
  <c r="P577" i="4" s="1"/>
  <c r="O26" i="4"/>
  <c r="K26" i="4" s="1"/>
  <c r="P26" i="4" s="1"/>
  <c r="O518" i="4"/>
  <c r="K518" i="4" s="1"/>
  <c r="P518" i="4" s="1"/>
  <c r="O614" i="4"/>
  <c r="K614" i="4" s="1"/>
  <c r="P614" i="4" s="1"/>
  <c r="O1502" i="4"/>
  <c r="K1502" i="4" s="1"/>
  <c r="P1502" i="4" s="1"/>
  <c r="O1520" i="4"/>
  <c r="K1520" i="4" s="1"/>
  <c r="P1520" i="4" s="1"/>
  <c r="O1540" i="4"/>
  <c r="K1540" i="4" s="1"/>
  <c r="P1540" i="4" s="1"/>
  <c r="O719" i="4"/>
  <c r="K719" i="4" s="1"/>
  <c r="P719" i="4" s="1"/>
  <c r="O832" i="4"/>
  <c r="K832" i="4" s="1"/>
  <c r="P832" i="4" s="1"/>
  <c r="O898" i="4"/>
  <c r="K898" i="4" s="1"/>
  <c r="P898" i="4" s="1"/>
  <c r="O972" i="4"/>
  <c r="K972" i="4" s="1"/>
  <c r="P972" i="4" s="1"/>
  <c r="O1110" i="4"/>
  <c r="K1110" i="4" s="1"/>
  <c r="P1110" i="4" s="1"/>
  <c r="O506" i="4"/>
  <c r="K506" i="4" s="1"/>
  <c r="P506" i="4" s="1"/>
  <c r="O1649" i="4"/>
  <c r="K1649" i="4" s="1"/>
  <c r="P1649" i="4" s="1"/>
  <c r="M698" i="4" l="1"/>
  <c r="O424" i="4"/>
  <c r="O1577" i="4"/>
  <c r="K380" i="4"/>
  <c r="P380" i="4" s="1"/>
  <c r="O377" i="4"/>
  <c r="K1524" i="4"/>
  <c r="P1524" i="4" s="1"/>
  <c r="M1499" i="4"/>
  <c r="K388" i="4"/>
  <c r="O382" i="4"/>
  <c r="K142" i="4"/>
  <c r="P142" i="4" s="1"/>
  <c r="M34" i="4"/>
  <c r="K199" i="4"/>
  <c r="P199" i="4" s="1"/>
  <c r="M160" i="4"/>
  <c r="O222" i="4"/>
  <c r="O1560" i="4"/>
  <c r="K1546" i="4"/>
  <c r="P1546" i="4" s="1"/>
  <c r="M1533" i="4"/>
  <c r="M639" i="4"/>
  <c r="K1416" i="4"/>
  <c r="O160" i="4"/>
  <c r="K1480" i="4"/>
  <c r="P1480" i="4" s="1"/>
  <c r="S1448" i="4"/>
  <c r="K1561" i="4"/>
  <c r="K1560" i="4" s="1"/>
  <c r="P125" i="4"/>
  <c r="K125" i="4"/>
  <c r="P444" i="4"/>
  <c r="P224" i="4"/>
  <c r="P1022" i="4"/>
  <c r="K1022" i="4"/>
  <c r="K820" i="4"/>
  <c r="O819" i="4"/>
  <c r="K116" i="4"/>
  <c r="P116" i="4"/>
  <c r="K1164" i="4"/>
  <c r="P1164" i="4"/>
  <c r="K717" i="4"/>
  <c r="P717" i="4" s="1"/>
  <c r="K1106" i="4"/>
  <c r="P1106" i="4"/>
  <c r="P134" i="4"/>
  <c r="K134" i="4"/>
  <c r="P101" i="4"/>
  <c r="K101" i="4"/>
  <c r="P35" i="4"/>
  <c r="P137" i="4"/>
  <c r="K137" i="4"/>
  <c r="K1310" i="4"/>
  <c r="P1310" i="4"/>
  <c r="K505" i="4"/>
  <c r="K1581" i="4"/>
  <c r="K1577" i="4" s="1"/>
  <c r="K236" i="4"/>
  <c r="P236" i="4" s="1"/>
  <c r="P1027" i="4"/>
  <c r="K1027" i="4"/>
  <c r="K260" i="4"/>
  <c r="P929" i="4"/>
  <c r="K929" i="4"/>
  <c r="P106" i="4"/>
  <c r="K106" i="4"/>
  <c r="K77" i="4"/>
  <c r="P77" i="4"/>
  <c r="P328" i="4"/>
  <c r="O439" i="4"/>
  <c r="K440" i="4"/>
  <c r="P136" i="4"/>
  <c r="K136" i="4"/>
  <c r="P1293" i="4"/>
  <c r="K1293" i="4"/>
  <c r="K546" i="4"/>
  <c r="P546" i="4" s="1"/>
  <c r="P118" i="4"/>
  <c r="K118" i="4"/>
  <c r="K1536" i="4"/>
  <c r="K425" i="4"/>
  <c r="S1525" i="4"/>
  <c r="K1525" i="4"/>
  <c r="P1525" i="4" s="1"/>
  <c r="P85" i="4"/>
  <c r="K85" i="4"/>
  <c r="K1140" i="4"/>
  <c r="P1140" i="4"/>
  <c r="K354" i="4"/>
  <c r="O353" i="4"/>
  <c r="K398" i="4"/>
  <c r="K164" i="4"/>
  <c r="P703" i="4"/>
  <c r="K640" i="4"/>
  <c r="K1248" i="4"/>
  <c r="P1248" i="4"/>
  <c r="K107" i="4"/>
  <c r="P107" i="4"/>
  <c r="P105" i="4"/>
  <c r="K105" i="4"/>
  <c r="K139" i="4"/>
  <c r="P139" i="4"/>
  <c r="K1571" i="4"/>
  <c r="K79" i="4"/>
  <c r="P79" i="4"/>
  <c r="K88" i="4"/>
  <c r="P88" i="4"/>
  <c r="K138" i="4"/>
  <c r="P138" i="4"/>
  <c r="P1163" i="4"/>
  <c r="K1163" i="4"/>
  <c r="P82" i="4"/>
  <c r="K82" i="4"/>
  <c r="K135" i="4"/>
  <c r="P135" i="4"/>
  <c r="K378" i="4"/>
  <c r="K377" i="4" s="1"/>
  <c r="K84" i="4"/>
  <c r="P84" i="4"/>
  <c r="O1550" i="4"/>
  <c r="K1551" i="4"/>
  <c r="K432" i="4"/>
  <c r="P432" i="4" s="1"/>
  <c r="P103" i="4"/>
  <c r="K103" i="4"/>
  <c r="O345" i="4"/>
  <c r="K345" i="4" s="1"/>
  <c r="P345" i="4" s="1"/>
  <c r="O272" i="4"/>
  <c r="K272" i="4" s="1"/>
  <c r="P272" i="4" s="1"/>
  <c r="O501" i="4"/>
  <c r="K501" i="4" s="1"/>
  <c r="P501" i="4" s="1"/>
  <c r="O346" i="4"/>
  <c r="K346" i="4" s="1"/>
  <c r="P346" i="4" s="1"/>
  <c r="O795" i="4"/>
  <c r="K795" i="4" s="1"/>
  <c r="P795" i="4" s="1"/>
  <c r="O634" i="4"/>
  <c r="K634" i="4" s="1"/>
  <c r="P634" i="4" s="1"/>
  <c r="O1521" i="4"/>
  <c r="K1521" i="4" s="1"/>
  <c r="P1521" i="4" s="1"/>
  <c r="O471" i="4"/>
  <c r="K471" i="4" s="1"/>
  <c r="P471" i="4" s="1"/>
  <c r="O1574" i="4"/>
  <c r="K1574" i="4" s="1"/>
  <c r="P1574" i="4" s="1"/>
  <c r="O402" i="4"/>
  <c r="K402" i="4" s="1"/>
  <c r="P402" i="4" s="1"/>
  <c r="O123" i="4"/>
  <c r="O1548" i="4"/>
  <c r="K1548" i="4" s="1"/>
  <c r="P1548" i="4" s="1"/>
  <c r="O610" i="4"/>
  <c r="K610" i="4" s="1"/>
  <c r="P610" i="4" s="1"/>
  <c r="O603" i="4"/>
  <c r="K603" i="4" s="1"/>
  <c r="P603" i="4" s="1"/>
  <c r="O1490" i="4"/>
  <c r="K1490" i="4" s="1"/>
  <c r="P1490" i="4" s="1"/>
  <c r="O794" i="4"/>
  <c r="K794" i="4" s="1"/>
  <c r="P794" i="4" s="1"/>
  <c r="O1544" i="4"/>
  <c r="K1544" i="4" s="1"/>
  <c r="P1544" i="4" s="1"/>
  <c r="O632" i="4"/>
  <c r="K632" i="4" s="1"/>
  <c r="P632" i="4" s="1"/>
  <c r="O633" i="4"/>
  <c r="K633" i="4" s="1"/>
  <c r="P633" i="4" s="1"/>
  <c r="O16" i="4"/>
  <c r="O15" i="4" s="1"/>
  <c r="O817" i="4"/>
  <c r="K817" i="4" s="1"/>
  <c r="P817" i="4" s="1"/>
  <c r="O416" i="4"/>
  <c r="K416" i="4" s="1"/>
  <c r="P416" i="4" s="1"/>
  <c r="O696" i="4"/>
  <c r="K696" i="4" s="1"/>
  <c r="P696" i="4" s="1"/>
  <c r="O324" i="4"/>
  <c r="K324" i="4" s="1"/>
  <c r="P324" i="4" s="1"/>
  <c r="O251" i="4"/>
  <c r="O1500" i="4"/>
  <c r="O124" i="4"/>
  <c r="K393" i="4" l="1"/>
  <c r="O1499" i="4"/>
  <c r="O258" i="4"/>
  <c r="O34" i="4"/>
  <c r="K222" i="4"/>
  <c r="P222" i="4" s="1"/>
  <c r="K639" i="4"/>
  <c r="P639" i="4" s="1"/>
  <c r="K424" i="4"/>
  <c r="K160" i="4"/>
  <c r="P160" i="4" s="1"/>
  <c r="K1570" i="4"/>
  <c r="P1570" i="4" s="1"/>
  <c r="O504" i="4"/>
  <c r="K698" i="4"/>
  <c r="P698" i="4" s="1"/>
  <c r="K258" i="4"/>
  <c r="P258" i="4" s="1"/>
  <c r="O1570" i="4"/>
  <c r="K327" i="4"/>
  <c r="P327" i="4" s="1"/>
  <c r="O1533" i="4"/>
  <c r="O442" i="4"/>
  <c r="O327" i="4"/>
  <c r="O1408" i="4"/>
  <c r="P388" i="4"/>
  <c r="K382" i="4"/>
  <c r="P382" i="4" s="1"/>
  <c r="P1416" i="4"/>
  <c r="K1408" i="4"/>
  <c r="P1408" i="4" s="1"/>
  <c r="O639" i="4"/>
  <c r="K504" i="4"/>
  <c r="P504" i="4" s="1"/>
  <c r="K442" i="4"/>
  <c r="P442" i="4" s="1"/>
  <c r="O393" i="4"/>
  <c r="K1533" i="4"/>
  <c r="P1533" i="4" s="1"/>
  <c r="O698" i="4"/>
  <c r="K16" i="4"/>
  <c r="P1577" i="4"/>
  <c r="P1581" i="4"/>
  <c r="K819" i="4"/>
  <c r="P819" i="4" s="1"/>
  <c r="P820" i="4"/>
  <c r="K1500" i="4"/>
  <c r="K1499" i="4" s="1"/>
  <c r="P377" i="4"/>
  <c r="P378" i="4"/>
  <c r="P640" i="4"/>
  <c r="P505" i="4"/>
  <c r="P124" i="4"/>
  <c r="K124" i="4"/>
  <c r="O250" i="4"/>
  <c r="K251" i="4"/>
  <c r="P1571" i="4"/>
  <c r="P424" i="4"/>
  <c r="P425" i="4"/>
  <c r="P260" i="4"/>
  <c r="P164" i="4"/>
  <c r="K439" i="4"/>
  <c r="P439" i="4" s="1"/>
  <c r="P440" i="4"/>
  <c r="P123" i="4"/>
  <c r="K123" i="4"/>
  <c r="P398" i="4"/>
  <c r="P393" i="4"/>
  <c r="P1536" i="4"/>
  <c r="P1560" i="4"/>
  <c r="P1561" i="4"/>
  <c r="K1550" i="4"/>
  <c r="P1550" i="4" s="1"/>
  <c r="P1551" i="4"/>
  <c r="M13" i="4"/>
  <c r="K353" i="4"/>
  <c r="P353" i="4" s="1"/>
  <c r="P354" i="4"/>
  <c r="K34" i="4" l="1"/>
  <c r="P34" i="4" s="1"/>
  <c r="P1499" i="4"/>
  <c r="P1500" i="4"/>
  <c r="K250" i="4"/>
  <c r="P250" i="4" s="1"/>
  <c r="P251" i="4"/>
  <c r="K15" i="4"/>
  <c r="P16" i="4"/>
  <c r="P15" i="4" l="1"/>
  <c r="P13" i="4"/>
</calcChain>
</file>

<file path=xl/sharedStrings.xml><?xml version="1.0" encoding="utf-8"?>
<sst xmlns="http://schemas.openxmlformats.org/spreadsheetml/2006/main" count="5765" uniqueCount="1472">
  <si>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</si>
  <si>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</si>
  <si>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</si>
  <si>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за счет средств местного бюджета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</si>
  <si>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</si>
  <si>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</si>
  <si>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</si>
  <si>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</si>
  <si>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</si>
  <si>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</si>
  <si>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</si>
  <si>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</si>
  <si>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</si>
  <si>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</si>
  <si>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</si>
  <si>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</si>
  <si>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</si>
  <si>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</si>
  <si>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</si>
  <si>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</si>
  <si>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</si>
  <si>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</si>
  <si>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</si>
  <si>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завершения последнего капитального ремонта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</si>
  <si>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</si>
  <si>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</si>
  <si>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</si>
  <si>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</si>
  <si>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кв. м</t>
  </si>
  <si>
    <t>руб./кв. м</t>
  </si>
  <si>
    <t>Г. Вязьма, ул. Кронштадтская, д. 1</t>
  </si>
  <si>
    <t>Г. Вязьма, ул. Парижской Коммуны, д. 8</t>
  </si>
  <si>
    <t>Г. Вязьма, ул. Ленина, д. 65</t>
  </si>
  <si>
    <t>ж/б панель</t>
  </si>
  <si>
    <t>12.2023</t>
  </si>
  <si>
    <t>12.2024</t>
  </si>
  <si>
    <t>12.2025</t>
  </si>
  <si>
    <t>Г. Вязьма, мкрн. Березы, д. 15</t>
  </si>
  <si>
    <t>Г. Вязьма, ул. 25 Октября, д. 26</t>
  </si>
  <si>
    <t>Г. Вязьма, ул. 25 Октября, д. 28</t>
  </si>
  <si>
    <t>Г. Вязьма, ул. 25 Октября, д. 30</t>
  </si>
  <si>
    <t>Г. Вязьма, ул. Бауманская, д. 4</t>
  </si>
  <si>
    <t>Г. Вязьма, ул. Бауманская, д. 8</t>
  </si>
  <si>
    <t>Г. Вязьма, ул. Дзержинского, д. 6а</t>
  </si>
  <si>
    <t>Г. Вязьма, ул. Космонавтов, д. 10</t>
  </si>
  <si>
    <t>Г. Вязьма, ул. Космонавтов, д. 6</t>
  </si>
  <si>
    <t>Г. Вязьма, ул. Космонавтов, д. 8</t>
  </si>
  <si>
    <t>Г. Вязьма, ул. Красноармейское шоссе, д. 1</t>
  </si>
  <si>
    <t>Г. Вязьма, ул. Красноармейское шоссе, д. 5а</t>
  </si>
  <si>
    <t>Г. Вязьма, ул. Кронштадтская, д. 2</t>
  </si>
  <si>
    <t>Г. Вязьма, ул. Ленина, д. 10</t>
  </si>
  <si>
    <t>Г. Вязьма, ул. Ленина, д. 31</t>
  </si>
  <si>
    <t>Г. Вязьма, ул. Ленина, д. 33</t>
  </si>
  <si>
    <t>Г. Вязьма, ул. Машинистов, д. 13</t>
  </si>
  <si>
    <t>Г. Вязьма, ул. Молодежная, д. 11</t>
  </si>
  <si>
    <t>Г. Вязьма, ул. Молодежная, д. 13</t>
  </si>
  <si>
    <t>Г. Вязьма, ул. Молодежная, д. 15</t>
  </si>
  <si>
    <t>Г. Вязьма, ул. Молодежная, д. 5</t>
  </si>
  <si>
    <t>Г. Вязьма, ул. Молодежная, д. 7</t>
  </si>
  <si>
    <t>Г. Вязьма, ул. Молодежная, д. 9</t>
  </si>
  <si>
    <t>Г. Вязьма, ул. Московская, д. 9</t>
  </si>
  <si>
    <t>Г. Вязьма, ул. Московская, д. 10</t>
  </si>
  <si>
    <t>Г. Вязьма, ул. Парижской Коммуны, д. 1</t>
  </si>
  <si>
    <t>Г. Вязьма, ул. Парижской Коммуны, д. 3</t>
  </si>
  <si>
    <t>Г. Вязьма, ул. Покровского, д. 1</t>
  </si>
  <si>
    <t>Г. Вязьма, ул. Полины Осипенко, д. 4а</t>
  </si>
  <si>
    <t>Г. Вязьма, ул. Репина, д. 15</t>
  </si>
  <si>
    <t>Г. Вязьма, ул. Репина, д. 9а</t>
  </si>
  <si>
    <t>Г. Вязьма, ул. Смоленская, д. 10</t>
  </si>
  <si>
    <t>Г. Вязьма, ул. Смоленская, д. 21</t>
  </si>
  <si>
    <t>Г. Вязьма, ул. Смоленская, д. 23</t>
  </si>
  <si>
    <t>Г. Вязьма, ул. Смоленская, д. 6</t>
  </si>
  <si>
    <t>Г. Вязьма, ул. Сычевское шоссе, д. 48</t>
  </si>
  <si>
    <t>Г. Вязьма, ул. Фрунзе, д. 3а</t>
  </si>
  <si>
    <t>Дер. Всеволодкино, д. 39</t>
  </si>
  <si>
    <t>Дер. Относово, ул. Школьная, д. 12</t>
  </si>
  <si>
    <t>Дер. Относово, ул. Школьная, д. 14</t>
  </si>
  <si>
    <t>Дер. Относово, ул. Школьная, д. 16</t>
  </si>
  <si>
    <t>Дер. Относово, ул. Школьная, д. 8</t>
  </si>
  <si>
    <t>С. Андрейково, ул. Комсомольская, д. 16</t>
  </si>
  <si>
    <t>С. Андрейково, ул. Садовая, д. 1</t>
  </si>
  <si>
    <t>С. Андрейково, ул. Спортивная, д. 4</t>
  </si>
  <si>
    <t>С. Андрейково, ул. Спортивная, д. 6</t>
  </si>
  <si>
    <t>С. Вяземский, ул. Каретниковой, д. 1</t>
  </si>
  <si>
    <t>С. Вяземский, ул. Каретниковой, д. 3</t>
  </si>
  <si>
    <t>Дер. Кайдаково, ул. Парковая, д. 3</t>
  </si>
  <si>
    <t>Дер. Кайдаково, ул. Парковая, д. 4</t>
  </si>
  <si>
    <t>Дер. Новое Село, ул. Полевая, д. 1</t>
  </si>
  <si>
    <t>Дер. Новое Село, ул. Полевая, д. 2</t>
  </si>
  <si>
    <t>Дер. Новое Село, ул. Полевая, д. 3</t>
  </si>
  <si>
    <t>Дер. Новое Село, ул. Центральная, д. 54</t>
  </si>
  <si>
    <t>Дер. Новое Село, ул. Центральная, д. 65</t>
  </si>
  <si>
    <t>Дер. Тюхменево, ул. Карьероуправления, д. 11</t>
  </si>
  <si>
    <t>Дер. Тюхменево, ул. Карьероуправления, д. 12а</t>
  </si>
  <si>
    <t>Дер. Тюхменево, ул. Карьероуправления, д. 14</t>
  </si>
  <si>
    <t>Дер. Тюхменево, ул. Карьероуправления, д. 16</t>
  </si>
  <si>
    <t>Дер. Тюхменево, ул. Карьероуправления, д. 9</t>
  </si>
  <si>
    <t>С. Новый, ул. 1 мая, д. 2</t>
  </si>
  <si>
    <t>С. Новый, ул. Садовая, д. 3</t>
  </si>
  <si>
    <t>С. Новый, ул. Садовая, д. 5</t>
  </si>
  <si>
    <t>С. Шуйское, ул. Новоселов, д. 1</t>
  </si>
  <si>
    <t>С. Шуйское, ул. Новоселов, д. 2</t>
  </si>
  <si>
    <t>С. Шуйское, ул. Новоселов, д. 3</t>
  </si>
  <si>
    <t>С. Шуйское, ул. Новоселов, д. 4</t>
  </si>
  <si>
    <t>С. Вязьма-Брянская, ул. Рабочая, д. 5</t>
  </si>
  <si>
    <t>Г. Гагарин, пер. Мелиоративный, д. 15</t>
  </si>
  <si>
    <t>Г. Гагарин, пер. Мелиоративный, д. 8</t>
  </si>
  <si>
    <t>Г. Гагарин, ул. 26 Бакинских комиссаров, д. 7</t>
  </si>
  <si>
    <t>Г. Гагарин, ул. 50 лет ВЛКСМ, д. 4</t>
  </si>
  <si>
    <t>Г. Гагарин, ул. Бахтина, д. 3</t>
  </si>
  <si>
    <t>Г. Гагарин, ул. Бахтина, д. 7</t>
  </si>
  <si>
    <t>Г. Гагарин, ул. Бахтина, д. 7а</t>
  </si>
  <si>
    <t>Г. Гагарин, ул. Гагарина, д. 21/2</t>
  </si>
  <si>
    <t>Г. Гагарин, ул. Гагарина, д. 33/1</t>
  </si>
  <si>
    <t>Г. Гагарин, ул. Герцена, д. 43</t>
  </si>
  <si>
    <t>Г. Гагарин, ул. Гжатская, д. 88</t>
  </si>
  <si>
    <t>Г. Гагарин, ул. Красноармейская, д. 91</t>
  </si>
  <si>
    <t>Г. Гагарин, ул. Красноармейская, д. 93</t>
  </si>
  <si>
    <t>Г. Гагарин, ул. Ленина, д. 16</t>
  </si>
  <si>
    <t>Г. Гагарин, ул. Ленина, д. 77</t>
  </si>
  <si>
    <t>Г. Гагарин, ул. Матросова, д. 9</t>
  </si>
  <si>
    <t>Г. Гагарин, ул. Молодежная, д. 2</t>
  </si>
  <si>
    <t>Г. Гагарин, ул. Петра Алексеева, д. 1</t>
  </si>
  <si>
    <t>Г. Гагарин, ул. Петра Алексеева, д. 11</t>
  </si>
  <si>
    <t>Г. Гагарин, ул. Петра Алексеева, д. 7</t>
  </si>
  <si>
    <t>Г. Гагарин, ул. Пушная, д. 16</t>
  </si>
  <si>
    <t>Г. Гагарин, ул. Пушная, д. 2</t>
  </si>
  <si>
    <t>Г. Гагарин, ул. Строителей, д. 86</t>
  </si>
  <si>
    <t>Г. Гагарин, ул. Юных космонавтов, д. 10</t>
  </si>
  <si>
    <t>Дер. Родоманово, ул. Советская, д. 4</t>
  </si>
  <si>
    <t>Дер. Родоманово, ул. Советская, д. 7</t>
  </si>
  <si>
    <t>С. Карманово, ул. Августовская, д. 23</t>
  </si>
  <si>
    <t>С. Карманово, ул. Пролетарская, д. 12</t>
  </si>
  <si>
    <t>С. Карманово, ул. Пролетарская, д. 3</t>
  </si>
  <si>
    <t>С. Карманово, ул. Советская, д. 50</t>
  </si>
  <si>
    <t>С. Карманово, ул. Советская, д. 50а</t>
  </si>
  <si>
    <t xml:space="preserve">С. Карманово, ул. Торфяников, д. 2 </t>
  </si>
  <si>
    <t>С. Серго-Ивановское, ул. Заводская, д. 11</t>
  </si>
  <si>
    <t>С. Серго-Ивановское, ул. Заводская, д. 14</t>
  </si>
  <si>
    <t>С. Серго-Ивановское, ул. Заводская, д. 15</t>
  </si>
  <si>
    <t>Дер. Покров, ул. Центральная, д. 15</t>
  </si>
  <si>
    <t>С. Серго-Ивановское, ул. Заводская, д. 10</t>
  </si>
  <si>
    <t>Г. Гагарин, ул. Молодежная, д. 8</t>
  </si>
  <si>
    <t>-</t>
  </si>
  <si>
    <t>Дер. Центральная Усадьба, ул. Акатовская, д. 23</t>
  </si>
  <si>
    <t>Г. Дорогобуж, ул. Калинина, д. 5</t>
  </si>
  <si>
    <t>Г. Дорогобуж, ул. Калинина, д. 2</t>
  </si>
  <si>
    <t>Г. Дорогобуж, ул. Калинина, д. 12</t>
  </si>
  <si>
    <t>Г. Духовщина, ул. Бугаева, д. 70/48</t>
  </si>
  <si>
    <t>Г. Духовщина, ул. Горького, д. 7а</t>
  </si>
  <si>
    <t>Г. Духовщина, ул. Горького, д. 14</t>
  </si>
  <si>
    <t>Г. Духовщина, ул. Горького, д. 8</t>
  </si>
  <si>
    <t>Г. Духовщина, ул. Смоленская, д. 57/13</t>
  </si>
  <si>
    <t>Г. Духовщина, ул. Смоленская, д. 59</t>
  </si>
  <si>
    <t>Г. Духовщина, ул. Смоленская, д. 63</t>
  </si>
  <si>
    <t>Дер. Большое Береснево, ул. Лесная, д. 1</t>
  </si>
  <si>
    <t>Дер. Большое Береснево, ул. Лесная, д. 5</t>
  </si>
  <si>
    <t>Дер. Большое Береснево, ул. Приозерная, д. 8</t>
  </si>
  <si>
    <t>Дер. Большое Береснево, ул. Приозерная, д. 14</t>
  </si>
  <si>
    <t>блоки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</si>
  <si>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</si>
  <si>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</si>
  <si>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</si>
  <si>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</si>
  <si>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кирпичные</t>
  </si>
  <si>
    <t>Г. Починок, пер. 2-й Советский, д. 2</t>
  </si>
  <si>
    <t>Г. Починок, пер. 2-й Советский, д. 4</t>
  </si>
  <si>
    <t>Г. Починок, ул. Кирова, д. 7</t>
  </si>
  <si>
    <t>Г. Починок, ул. Красноармейская, д. 15</t>
  </si>
  <si>
    <t>Г. Починок, ул. Красноармейская, д. 19</t>
  </si>
  <si>
    <t>Г. Починок, ул. Советская, д. 3</t>
  </si>
  <si>
    <t>Г. Починок, ул. Советская, д. 5</t>
  </si>
  <si>
    <t>Г. Починок, ул. Советская, д. 61</t>
  </si>
  <si>
    <t>Г. Починок, ул. Советская, д. 63</t>
  </si>
  <si>
    <t>Г. Починок, ул. Терешковой, д. 2</t>
  </si>
  <si>
    <t>Г. Починок, ул. Терешковой, д. 4</t>
  </si>
  <si>
    <t>Г. Починок, ул. Урицкого, д. 47</t>
  </si>
  <si>
    <t>Дер. Галеевка, д. 64</t>
  </si>
  <si>
    <t>дерево</t>
  </si>
  <si>
    <t>Дер. Кирпичный Завод, ул. Лесная, д. 1</t>
  </si>
  <si>
    <t>Дер. Кирпичный Завод, ул. Лесная, д. 2</t>
  </si>
  <si>
    <t>Дер. Кирпичный Завод, ул. Лесная, д. 3</t>
  </si>
  <si>
    <t>Дер. Климщина, д. 68</t>
  </si>
  <si>
    <t>Дер. Мачулы, д. 100</t>
  </si>
  <si>
    <t>Дер. Мачулы, д. 102</t>
  </si>
  <si>
    <t>Дер. Мачулы, д. 104</t>
  </si>
  <si>
    <t>Дер. Мачулы, д. 106</t>
  </si>
  <si>
    <t>Дер. Мачулы, д. 108</t>
  </si>
  <si>
    <t>Дер. Мурыгино, ул. Школьная, д. 34</t>
  </si>
  <si>
    <t>Дер. Мурыгино, ул. Школьная, д. 36</t>
  </si>
  <si>
    <t>Дер. Мурыгино, ул. Школьная, д. 38</t>
  </si>
  <si>
    <t>Дер. Мурыгино, ул. Школьная, д. 40</t>
  </si>
  <si>
    <t>Дер. Мурыгино, ул. Школьная, д. 42</t>
  </si>
  <si>
    <t>Дер. Плоское, д. 33</t>
  </si>
  <si>
    <t>Дер. Рябцево, д. 10</t>
  </si>
  <si>
    <t>Дер. Рябцево, д. 11</t>
  </si>
  <si>
    <t>Дер. Рябцево, д. 12</t>
  </si>
  <si>
    <t>Дер. Рябцево, д. 13</t>
  </si>
  <si>
    <t>Дер. Рябцево, д. 7</t>
  </si>
  <si>
    <t>Дер. Рябцево, д. 8</t>
  </si>
  <si>
    <t>Дер. Рябцево, д. 9</t>
  </si>
  <si>
    <t>Дер. Стригино, д. 1</t>
  </si>
  <si>
    <t>Дер. Стригино, д. 2</t>
  </si>
  <si>
    <t>Дер. Стригино, д. 3</t>
  </si>
  <si>
    <t>Дер. Стригино, д. 4</t>
  </si>
  <si>
    <t>Дер. Стригино, д. 5</t>
  </si>
  <si>
    <t>Дер. Стригино, д. 6</t>
  </si>
  <si>
    <t xml:space="preserve">Дер. Шаталово, д. 1 </t>
  </si>
  <si>
    <t>Пос. Стодолище, пер. 1-й Советский, д. 3</t>
  </si>
  <si>
    <t>Пос. Стодолище, пер. 1-й Советский, д. 4</t>
  </si>
  <si>
    <t>Пос. Стодолище, пер. 2-й Советский, д. 2</t>
  </si>
  <si>
    <t>Пос. Стодолище, пер. 2-й Советский, д. 4</t>
  </si>
  <si>
    <t>Пос. Стодолище, ул. Титова, д. 11</t>
  </si>
  <si>
    <t>Пос. Стодолище, ул. Титова, д. 13</t>
  </si>
  <si>
    <t>Г. Рославль, 163 квартал, д. 3</t>
  </si>
  <si>
    <t>Г. Рославль, 163 квартал, д. 7</t>
  </si>
  <si>
    <t>Г. Рославль, мкрн. 15, д. 26</t>
  </si>
  <si>
    <t>Г. Рославль, мкрн. 15, д. 27</t>
  </si>
  <si>
    <t>Г. Рославль, мкрн. 16, д. 1</t>
  </si>
  <si>
    <t>Г. Рославль, мкрн. 16, д. 4</t>
  </si>
  <si>
    <t>Г. Рославль, мкрн. 17, д. 11</t>
  </si>
  <si>
    <t>Г. Рославль, мкрн. 17, д. 12</t>
  </si>
  <si>
    <t>Г. Рославль, пер. 1-й Дачный, д. 4</t>
  </si>
  <si>
    <t>Г. Рославль, пос. Стеклозавода, д. 11а</t>
  </si>
  <si>
    <t>Г. Рославль, пос. ТЭЦ, д. 2</t>
  </si>
  <si>
    <t>Г. Рославль, ул. 2-я Дачная, д. 13а</t>
  </si>
  <si>
    <t>Г. Рославль, ул. Красная, д. 2</t>
  </si>
  <si>
    <t>Г. Рославль, ул. Красноармейская, д. 9а</t>
  </si>
  <si>
    <t>Г. Рославль, ул. Пайтерова, д. 34</t>
  </si>
  <si>
    <t>Г. Рославль, ул. Пролетарская, д. 49а</t>
  </si>
  <si>
    <t>Г. Рославль, ул. Пушкина, д. 2</t>
  </si>
  <si>
    <t>Г. Рославль, ул. Пушкина, д. 87, корпус 1</t>
  </si>
  <si>
    <t>Г. Рославль, ул. Пушкина, д. 87, корпус 2</t>
  </si>
  <si>
    <t>Г. Рославль, ул. Товарная, д. 9</t>
  </si>
  <si>
    <t>Г. Рославль, пер. Пролетарский, д. 1</t>
  </si>
  <si>
    <t>Г. Рославль, ул. 2-я Дачная, д. 8</t>
  </si>
  <si>
    <t>Г. Рославль, ул. Красноармейская, д. 49</t>
  </si>
  <si>
    <t>Г. Рославль, ул. Ленина, д. 10</t>
  </si>
  <si>
    <t>Г. Рославль, ул. Ленина, д. 12</t>
  </si>
  <si>
    <t>Г. Рославль, ул. Ленина, д. 6</t>
  </si>
  <si>
    <t>Г. Рославль, ул. Ленина, д. 1</t>
  </si>
  <si>
    <t>Г. Рославль, ул. Ленина, д. 8</t>
  </si>
  <si>
    <t>Г. Рославль, ул. Некрасова, д. 18</t>
  </si>
  <si>
    <t>Г. Рославль, ул. Пушкина, д. 43</t>
  </si>
  <si>
    <t>Г. Рославль, ул. Пушкина, д. 6</t>
  </si>
  <si>
    <t>Г. Рославль, ул. Свердлова, д. 17а</t>
  </si>
  <si>
    <t>Г. Рославль, ул. Советская, д. 67</t>
  </si>
  <si>
    <t>Г. Рославль, ул. Советская, д. 67б</t>
  </si>
  <si>
    <t>Г. Рославль, ул. Советская, д. 80</t>
  </si>
  <si>
    <t>Г. Рославль, ул. Товарная, д. 12</t>
  </si>
  <si>
    <t>Г. Рославль, ул. Товарная, д. 30</t>
  </si>
  <si>
    <t>Г. Рославль, ул. Чехова, д. 2</t>
  </si>
  <si>
    <t>Г. Рославль, мкрн. 15, д. 1</t>
  </si>
  <si>
    <t>Г. Рославль, ул. Бассейная, д. 8</t>
  </si>
  <si>
    <t>Г. Рославль, ул. Бассейная, д. 8а</t>
  </si>
  <si>
    <t>Г. Рославль, ул. Бассейная, д. 8б</t>
  </si>
  <si>
    <t>Г. Рославль, ул. Большая Смоленская, д. 1</t>
  </si>
  <si>
    <t>Г. Рославль, ул. Каляева, д. 81а</t>
  </si>
  <si>
    <t>Г. Рославль, мкрн. 17, д. 14</t>
  </si>
  <si>
    <t>Г. Рославль, мкрн. 17, д. 15</t>
  </si>
  <si>
    <t>Г. Рославль, пер. 1-й Пролетарский, д. 9</t>
  </si>
  <si>
    <t>Г. Рославль, пер. Свердлова, д. 20</t>
  </si>
  <si>
    <t>Г. Рославль, ул. Карла Маркса, д. 1</t>
  </si>
  <si>
    <t>Г. Рославль, ул. Комсомольская, д. 5</t>
  </si>
  <si>
    <t>Г. Рославль, ул. Красина, д. 5</t>
  </si>
  <si>
    <t>Г. Рославль, ул. Пушкина, д. 18</t>
  </si>
  <si>
    <t>Г. Рославль, ул. Урицкого, д. 11а</t>
  </si>
  <si>
    <t>Г. Рославль, ул. Урицкого, д. 13</t>
  </si>
  <si>
    <t>Г. Рославль, ул. Урицкого, д. 16</t>
  </si>
  <si>
    <t>Г. Рославль, ул. Энгельса, д. 14</t>
  </si>
  <si>
    <t xml:space="preserve">кирпич </t>
  </si>
  <si>
    <t>Г. Сафоново, микрорайон-2, д. 36</t>
  </si>
  <si>
    <t>ж/б панели</t>
  </si>
  <si>
    <t>Г. Сафоново, микрорайон-2, д. 37</t>
  </si>
  <si>
    <t>Г. Сафоново, ул. Карла Маркса, д. 20</t>
  </si>
  <si>
    <t>Г. Сафоново, ул. Кирпичный городок, д. 2</t>
  </si>
  <si>
    <t>Г. Сафоново, ул. Ленина, д. 18</t>
  </si>
  <si>
    <t>Г. Сафоново, ул. Ленина, д. 31а</t>
  </si>
  <si>
    <t>Г. Сафоново, ул. Радищева, д. 16</t>
  </si>
  <si>
    <t>Г. Сафоново, ул. Революционная, д. 2</t>
  </si>
  <si>
    <t>Г. Сафоново, ул. Революционная, д. 4</t>
  </si>
  <si>
    <t>Г. Сафоново, ул. Революционная, д. 6</t>
  </si>
  <si>
    <t>Г. Сафоново, ул. Свободы, д. 7</t>
  </si>
  <si>
    <t>Г. Сафоново, ул. Свободы, д. 7а</t>
  </si>
  <si>
    <t>Г. Сафоново, ул. Кирова, д. 6</t>
  </si>
  <si>
    <t>Г. Сафоново, ул. Кирова, д. 8</t>
  </si>
  <si>
    <t>Г. Сафоново, ул. Красногвардейская, д. 36</t>
  </si>
  <si>
    <t>Г. Сафоново, ул. Ленина, д. 39</t>
  </si>
  <si>
    <t>Г. Сафоново, ул. Ленина, д. 5</t>
  </si>
  <si>
    <t>Г. Сафоново, ул. Ленина, д. 7</t>
  </si>
  <si>
    <t>Г. Сафоново, ул. Революционная, д. 11</t>
  </si>
  <si>
    <t>Г. Сафоново, ул. Революционная, д. 13</t>
  </si>
  <si>
    <t>Г. Сафоново, ул. Революционная, д. 8</t>
  </si>
  <si>
    <t>Г. Сафоново, ул. Свободы, д. 2</t>
  </si>
  <si>
    <t>Г. Сафоново, ул. Свободы, д. 5а</t>
  </si>
  <si>
    <t>Г. Сафоново, ул. Советская, д. 33</t>
  </si>
  <si>
    <t>Г. Сафоново, ул. Шахтерская, д. 1</t>
  </si>
  <si>
    <t>Г. Сафоново, ул. Шахтерская, д. 3</t>
  </si>
  <si>
    <t>Дер. Бараново, ул. Садовая, д. 4</t>
  </si>
  <si>
    <t>Дер. Бараново, ул. Советская, д. 19</t>
  </si>
  <si>
    <t>Дер. Бараново, ул. Советская, д. 20</t>
  </si>
  <si>
    <t>Дер. Бараново, ул. Советская, д. 21</t>
  </si>
  <si>
    <t>Дер. Бараново, ул. Советская, д. 25</t>
  </si>
  <si>
    <t>Дер. Бараново, ул. Советская, д. 27</t>
  </si>
  <si>
    <t>Дер. Вышегор, ул. Мира, д. 7</t>
  </si>
  <si>
    <t>Дер. Казулино, ул. Центральная, д. 11</t>
  </si>
  <si>
    <t>Дер. Клинка, ул. Школьная, д. 5</t>
  </si>
  <si>
    <t>Дер. Николо-Погорелое, ул. Днепровская, д. 8</t>
  </si>
  <si>
    <t>Дер. Николо-Погорелое, ул. Комсомольская, д. 5</t>
  </si>
  <si>
    <t>Дер. Николо-Погорелое, ул. Комсомольская, д. 6</t>
  </si>
  <si>
    <t>Дер. Николо-Погорелое, ул. Центральная, д. 4</t>
  </si>
  <si>
    <t>Пос. Вадино, ул. Труда, д. 4</t>
  </si>
  <si>
    <t>Г. Сафоново, ул. Заозерная, д. 4</t>
  </si>
  <si>
    <t>Г. Сафоново, ул. Красногвардейская, д. 28</t>
  </si>
  <si>
    <t>Г. Сафоново, ул. Красногвардейская, д. 30</t>
  </si>
  <si>
    <t>Г. Сафоново, микрорайон-2, д. 38</t>
  </si>
  <si>
    <t>Г. Сафоново, микрорайон-2, д. 39</t>
  </si>
  <si>
    <t>Г. Сафоново, ул. Кирова, д. 14</t>
  </si>
  <si>
    <t>Г. Сафоново, ул. Ленинградская, д. 12</t>
  </si>
  <si>
    <t>Г. Сафоново, ул. Ленинградская, д. 14</t>
  </si>
  <si>
    <t>Г. Сафоново, ул. Революционная, д. 7</t>
  </si>
  <si>
    <t>Г. Сафоново, ул. Революционная, д. 9</t>
  </si>
  <si>
    <t>Г. Сафоново, ул. Свободы, д. 3</t>
  </si>
  <si>
    <t>Г. Сафоново, ул. Свободы, д. 5</t>
  </si>
  <si>
    <t>Г. Сафоново, ул. Свободы, д. 9</t>
  </si>
  <si>
    <t>Г. Сафоново, ул. Советская, д. 31</t>
  </si>
  <si>
    <t>Дер. Дроздово, ул. Центральная, д. 4</t>
  </si>
  <si>
    <t>Дер. Казулино, ул. Центральная, д. 5</t>
  </si>
  <si>
    <t>Дер. Казулино, ул. Центральная, д. 6</t>
  </si>
  <si>
    <t>Дер. Клинка, ул. Школьная, д. 6</t>
  </si>
  <si>
    <t>Пос. Вадино, ул. Труда, д. 5</t>
  </si>
  <si>
    <t>Пос. Вадино, ул. Труда, д. 6</t>
  </si>
  <si>
    <t>Г. Сафоново, ул. Коммунистическая, д. 15</t>
  </si>
  <si>
    <t>Г. Сафоново, ул. Ленина, д. 4</t>
  </si>
  <si>
    <t>Г. Сафоново, ул. Свободы, д. 11</t>
  </si>
  <si>
    <t>Г. Сафоново, ул. Свободы, д. 17</t>
  </si>
  <si>
    <t>Г. Сафоново, ул. Свободы, д. 15</t>
  </si>
  <si>
    <t>Г. Сафоново, ул. Советская, д. 10</t>
  </si>
  <si>
    <t>Г. Сафоново, ул. Энгельса, д. 5</t>
  </si>
  <si>
    <t>Г. Сафоново, ул. Шахта-3, д. 5</t>
  </si>
  <si>
    <t>Г. Сафоново, ул. Шахта-3, д. 6</t>
  </si>
  <si>
    <t>Г. Сафоново, ул. Шахта-3, д. 7</t>
  </si>
  <si>
    <t>Г. Сафоново, ул. Шахта-3, д. 8</t>
  </si>
  <si>
    <t>Г. Сафоново, ул. Кирова, д. 10</t>
  </si>
  <si>
    <t>Г. Сафоново, ул. Кирова, д. 12</t>
  </si>
  <si>
    <t>Г. Сафоново, ул. Кирова, д. 4</t>
  </si>
  <si>
    <t>Дер. Дроздово, ул. Центральная, д. 6</t>
  </si>
  <si>
    <t>Г. Смоленск, бульвар Гагарина, д. 10</t>
  </si>
  <si>
    <t>Г. Смоленск, бульвар Гагарина, д. 3</t>
  </si>
  <si>
    <t>Г. Смоленск, бульвар Гагарина, д. 4</t>
  </si>
  <si>
    <t>Г. Смоленск, бульвар Гагарина, д. 5</t>
  </si>
  <si>
    <t>Г. Смоленск, бульвар Гагарина, д. 7</t>
  </si>
  <si>
    <t>Г. Смоленск, Витебское шоссе, д. 3/20</t>
  </si>
  <si>
    <t>Г. Смоленск, городок Коминтерна, д. 11</t>
  </si>
  <si>
    <t>Г. Смоленск, городок Коминтерна, д. 15</t>
  </si>
  <si>
    <t>Г. Смоленск, городок Коминтерна, д. 16</t>
  </si>
  <si>
    <t>Г. Смоленск, городок Коминтерна, д. 17</t>
  </si>
  <si>
    <t>Г. Смоленск, городок Коминтерна, д. 3</t>
  </si>
  <si>
    <t>Г. Смоленск, городок Коминтерна, д. 4</t>
  </si>
  <si>
    <t>Г. Смоленск, городок Коминтерна, д. 5</t>
  </si>
  <si>
    <t>Г. Смоленск, городок Коминтерна, д. 6</t>
  </si>
  <si>
    <t>Г. Смоленск, городок Коминтерна, д. 8</t>
  </si>
  <si>
    <t>Г. Смоленск, городок Коминтерна, д. 9а</t>
  </si>
  <si>
    <t>Г. Смоленск, мкрн. Южный, д. 39б</t>
  </si>
  <si>
    <t>Г. Смоленск, пер. 1-й Краснофлотский, д. 13</t>
  </si>
  <si>
    <t>Г. Смоленск, пер. 4-й Краснофлотский, д. 8</t>
  </si>
  <si>
    <t>Г. Смоленск, пер. 4-й Слобода-Садки, д. 15</t>
  </si>
  <si>
    <t>Г. Смоленск, пер. Мало-Мопровский, д. 8</t>
  </si>
  <si>
    <t>Г. Смоленск, пер. Ново-Киевский, д. 4а</t>
  </si>
  <si>
    <t>Г. Смоленск, пер. Смирнова, д. 5</t>
  </si>
  <si>
    <t>Г. Смоленск, пер. Станционный, д. 10</t>
  </si>
  <si>
    <t>Г. Смоленск, пер. Станционный, д. 6</t>
  </si>
  <si>
    <t>Г. Смоленск, пер. Станционный, д. 8</t>
  </si>
  <si>
    <t>Г. Смоленск, пос. Кирпичного 3-го завода, д. 10</t>
  </si>
  <si>
    <t>Г. Смоленск, пос. 430 км, д. 17</t>
  </si>
  <si>
    <t>Г. Смоленск, пос. Анастасино, д. 31</t>
  </si>
  <si>
    <t>Г. Смоленск, пос. Анастасино, д. 33</t>
  </si>
  <si>
    <t>Г. Смоленск, пос. Вязовенька, д. 2</t>
  </si>
  <si>
    <t>Г. Смоленск, пос. Красный Бор, в/ч 83283, д. 8</t>
  </si>
  <si>
    <t>Г. Смоленск, пос. Миловидово, д. 1</t>
  </si>
  <si>
    <t>Г. Смоленск, пос. Миловидово, д. 2</t>
  </si>
  <si>
    <t>Г. Смоленск, пос. Миловидово, д. 3</t>
  </si>
  <si>
    <t>Г. Смоленск, пос. Миловидово, д. 4</t>
  </si>
  <si>
    <t>Г. Смоленск, пос. Миловидово, д. 5</t>
  </si>
  <si>
    <t>Г. Смоленск, пос. Серебрянка, д. 68б</t>
  </si>
  <si>
    <t>Г. Смоленск, пос. Серебрянка, д. 68г</t>
  </si>
  <si>
    <t>Г. Смоленск, пос. Серебрянка, д. 70</t>
  </si>
  <si>
    <t>Г. Смоленск, пос. Тихвинка, д. 26</t>
  </si>
  <si>
    <t>Г. Смоленск, просп. Гагарина, д. 12в</t>
  </si>
  <si>
    <t>Г. Смоленск, просп. Гагарина, д. 19</t>
  </si>
  <si>
    <t>Г. Смоленск, просп. Гагарина, д. 20а</t>
  </si>
  <si>
    <t>Г. Смоленск, просп. Гагарина, д. 24</t>
  </si>
  <si>
    <t>Г. Смоленск, просп. Гагарина, д. 8</t>
  </si>
  <si>
    <t>Г. Смоленск, просп. Строителей, д. 20</t>
  </si>
  <si>
    <t>Г. Смоленск, ул. 25 Сентября, д. 1</t>
  </si>
  <si>
    <t>Г. Смоленск, ул. 25 Сентября, д. 3</t>
  </si>
  <si>
    <t>Г. Смоленск, ул. 25 Сентября, д. 5</t>
  </si>
  <si>
    <t>Г. Смоленск, ул. 2-я Вяземская, д. 3</t>
  </si>
  <si>
    <t>Г. Смоленск, ул. 2-я Вяземская, д. 5</t>
  </si>
  <si>
    <t>Г. Смоленск, ул. 2-я Киевская, д. 11</t>
  </si>
  <si>
    <t>Г. Смоленск, ул. 2-я Киевская, д. 3</t>
  </si>
  <si>
    <t>Г. Смоленск, ул. 2-я Киевская, д. 5</t>
  </si>
  <si>
    <t>Г. Смоленск, ул. 2-я Киевская, д. 9</t>
  </si>
  <si>
    <t>Г. Смоленск, ул. 4-я Загорная, д. 11</t>
  </si>
  <si>
    <t>Г. Смоленск, ул. 4-я Загорная, д. 13</t>
  </si>
  <si>
    <t>Г. Смоленск, ул. 4-я Загорная, д. 14</t>
  </si>
  <si>
    <t>Г. Смоленск, ул. 4-я Загорная, д. 22</t>
  </si>
  <si>
    <t>Г. Смоленск, ул. Автозаводская, д. 17</t>
  </si>
  <si>
    <t>Г. Смоленск, ул. Автозаводская, д. 19</t>
  </si>
  <si>
    <t>Г. Смоленск, ул. Автозаводская, д. 30</t>
  </si>
  <si>
    <t>Г. Смоленск, ул. Академика Петрова, д. 1</t>
  </si>
  <si>
    <t>Г. Смоленск, ул. Академика Петрова, д. 3</t>
  </si>
  <si>
    <t>Г. Смоленск, ул. Академика Петрова, д. 5</t>
  </si>
  <si>
    <t>Г. Смоленск, ул. Академика Петрова, д. 7</t>
  </si>
  <si>
    <t>Г. Смоленск, ул. Академика Петрова, д. 9</t>
  </si>
  <si>
    <t>Г. Смоленск, ул. Багратиона, д. 10</t>
  </si>
  <si>
    <t>Г. Смоленск, ул. Багратиона, д. 13</t>
  </si>
  <si>
    <t>Г. Смоленск, ул. Багратиона, д. 14/12</t>
  </si>
  <si>
    <t>Г. Смоленск, ул. Багратиона, д. 15</t>
  </si>
  <si>
    <t>Г. Смоленск, ул. Багратиона, д. 16</t>
  </si>
  <si>
    <t>Г. Смоленск, ул. Багратиона, д. 17</t>
  </si>
  <si>
    <t>Г. Смоленск, ул. Багратиона, д. 19</t>
  </si>
  <si>
    <t>Г. Смоленск, ул. Багратиона, д. 20</t>
  </si>
  <si>
    <t>Г. Смоленск, ул. Багратиона, д. 21</t>
  </si>
  <si>
    <t>Г. Смоленск, ул. Багратиона, д. 22</t>
  </si>
  <si>
    <t>Г. Смоленск, ул. Багратиона, д. 24</t>
  </si>
  <si>
    <t>Г. Смоленск, ул. Багратиона, д. 8/1</t>
  </si>
  <si>
    <t>Г. Смоленск, ул. Бакунина, д. 10б</t>
  </si>
  <si>
    <t>Г. Смоленск, ул. Валентины Гризодубовой, д. 1</t>
  </si>
  <si>
    <t>Г. Смоленск, ул. Володарского, д. 12</t>
  </si>
  <si>
    <t>Г. Смоленск, ул. Высокая, д. 13</t>
  </si>
  <si>
    <t>Г. Смоленск, ул. Генерала Лукина, д. 2</t>
  </si>
  <si>
    <t>шлаковый</t>
  </si>
  <si>
    <t>Г. Смоленск, ул. Герцена, д. 13а</t>
  </si>
  <si>
    <t>Г. Смоленск, ул. Госпитальная, д. 4а</t>
  </si>
  <si>
    <t>Г. Смоленск, ул. Губенко, д. 7</t>
  </si>
  <si>
    <t>Г. Смоленск, ул. Губенко, д. 9</t>
  </si>
  <si>
    <t>Г. Смоленск, ул. Дзержинского, д. 24</t>
  </si>
  <si>
    <t>Г. Смоленск, ул. Дзержинского, д. 3а</t>
  </si>
  <si>
    <t>Г. Смоленск, ул. Дохтурова, д. 1</t>
  </si>
  <si>
    <t>Г. Смоленск, ул. Исаковского, д. 20</t>
  </si>
  <si>
    <t>Г. Смоленск, ул. Исаковского, д. 26</t>
  </si>
  <si>
    <t>Г. Смоленск, ул. Карбышева, д. 8</t>
  </si>
  <si>
    <t>Г. Смоленск, ул. Кирова, д. 10</t>
  </si>
  <si>
    <t>Г. Смоленск, ул. Кирова, д. 11/3</t>
  </si>
  <si>
    <t>Г. Смоленск, ул. Кирова, д. 12</t>
  </si>
  <si>
    <t>Г. Смоленск, ул. Кирова, д. 13</t>
  </si>
  <si>
    <t>Г. Смоленск, ул. Кирова, д. 13а</t>
  </si>
  <si>
    <t>Г. Смоленск, ул. Кирова, д. 14</t>
  </si>
  <si>
    <t>Г. Смоленск, ул. Кирова, д. 16</t>
  </si>
  <si>
    <t>Г. Смоленск, ул. Кирова, д. 17</t>
  </si>
  <si>
    <t>Г. Смоленск, ул. Кирова, д. 17а</t>
  </si>
  <si>
    <t>Г. Смоленск, ул. Кирова, д. 18</t>
  </si>
  <si>
    <t>Г. Смоленск, ул. Кирова, д. 19</t>
  </si>
  <si>
    <t>Г. Смоленск, ул. Кирова, д. 19а</t>
  </si>
  <si>
    <t>Г. Смоленск, ул. Кирова, д. 20</t>
  </si>
  <si>
    <t>Г. Смоленск, ул. Кирова, д. 24</t>
  </si>
  <si>
    <t>Г. Смоленск, ул. Кирова, д. 28</t>
  </si>
  <si>
    <t>Г. Смоленск, ул. Кирова, д. 33</t>
  </si>
  <si>
    <t>Г. Смоленск, ул. Кирова, д. 34</t>
  </si>
  <si>
    <t>Г. Смоленск, ул. Кирова, д. 41а</t>
  </si>
  <si>
    <t>Г. Смоленск, ул. Кирова, д. 43</t>
  </si>
  <si>
    <t>Г. Смоленск, ул. Козлова, д. 6</t>
  </si>
  <si>
    <t>Г. Смоленск, ул. Коммунистическая, д. 5</t>
  </si>
  <si>
    <t>Г. Смоленск, ул. Коненкова, д. 4</t>
  </si>
  <si>
    <t>Г. Смоленск, ул. Кооперативная, д. 31</t>
  </si>
  <si>
    <t>Г. Смоленск, ул. Котовского, д. 1а</t>
  </si>
  <si>
    <t>Г. Смоленск, ул. Крупской, д. 55в</t>
  </si>
  <si>
    <t>Г. Смоленск, ул. Крупской, д. 62</t>
  </si>
  <si>
    <t>Г. Смоленск, ул. Крупской, д. 64</t>
  </si>
  <si>
    <t>Г. Смоленск, ул. Крупской, д. 73</t>
  </si>
  <si>
    <t>Г. Смоленск, ул. Крупской, д. 73а</t>
  </si>
  <si>
    <t>Г. Смоленск, ул. Кутузова, д. 1</t>
  </si>
  <si>
    <t>Г. Смоленск, ул. Кутузова, д. 10</t>
  </si>
  <si>
    <t>Г. Смоленск, ул. Кутузова, д. 12</t>
  </si>
  <si>
    <t>Г. Смоленск, ул. Кутузова, д. 2а</t>
  </si>
  <si>
    <t>Г. Смоленск, ул. Кутузова, д. 30</t>
  </si>
  <si>
    <t>Г. Смоленск, ул. Кутузова, д. 4</t>
  </si>
  <si>
    <t>Г. Смоленск, ул. Кутузова, д. 8</t>
  </si>
  <si>
    <t>Г. Смоленск, ул. Кутузова, д. 8а</t>
  </si>
  <si>
    <t>Г. Смоленск, ул. Лавочкина, д. 43</t>
  </si>
  <si>
    <t>Г. Смоленск, ул. Лавочкина, д. 54а</t>
  </si>
  <si>
    <t>Г. Смоленск, ул. Лавочкина, д. 62б</t>
  </si>
  <si>
    <t>Г. Смоленск, ул. Ленина, д. 34</t>
  </si>
  <si>
    <t>Г. Смоленск, ул. Ломоносова, д. 1/74</t>
  </si>
  <si>
    <t>Г. Смоленск, ул. Ломоносова, д. 15а</t>
  </si>
  <si>
    <t>Г. Смоленск, ул. Ломоносова, д. 17</t>
  </si>
  <si>
    <t>Г. Смоленск, ул. Ломоносова, д. 17а</t>
  </si>
  <si>
    <t>Г. Смоленск, ул. Ломоносова, д. 17б</t>
  </si>
  <si>
    <t>Г. Смоленск, ул. Ломоносова, д. 21</t>
  </si>
  <si>
    <t>Г. Смоленск, ул. Ломоносова, д. 21а</t>
  </si>
  <si>
    <t>Г. Смоленск, ул. Ломоносова, д. 23</t>
  </si>
  <si>
    <t>Г. Смоленск, ул. Ломоносова, д. 23а</t>
  </si>
  <si>
    <t>Г. Смоленск, ул. Ломоносова, д. 4</t>
  </si>
  <si>
    <t>Г. Смоленск, ул. Ломоносова, д. 5</t>
  </si>
  <si>
    <t>Г. Смоленск, ул. Ломоносова, д. 6</t>
  </si>
  <si>
    <t>Г. Смоленск, ул. Ломоносова, д. 6а</t>
  </si>
  <si>
    <t>Г. Смоленск, ул. Ломоносова, д. 6б</t>
  </si>
  <si>
    <t>Г. Смоленск, ул. Ломоносова, д. 7</t>
  </si>
  <si>
    <t>Г. Смоленск, ул. Мало-Краснофлотская, д. 29а</t>
  </si>
  <si>
    <t>Г. Смоленск, ул. Мало-Краснофлотская, д. 29б</t>
  </si>
  <si>
    <t>Г. Смоленск, ул. Мало-Краснофлотская, д. 29в</t>
  </si>
  <si>
    <t>Г. Смоленск, ул. Мало-Краснофлотская, д. 31а</t>
  </si>
  <si>
    <t>Г. Смоленск, ул. Маршала Соколовского, д. 22</t>
  </si>
  <si>
    <t>Г. Смоленск, ул. Минская, д. 13</t>
  </si>
  <si>
    <t>Г. Смоленск, ул. Минская, д. 13а</t>
  </si>
  <si>
    <t>Г. Смоленск, ул. Мира, д. 11</t>
  </si>
  <si>
    <t>Г. Смоленск, ул. Мира, д. 18</t>
  </si>
  <si>
    <t>Г. Смоленск, ул. Мира, д. 3</t>
  </si>
  <si>
    <t>Г. Смоленск, ул. Мира, д. 4</t>
  </si>
  <si>
    <t>Г. Смоленск, ул. Мира, д. 6</t>
  </si>
  <si>
    <t>Г. Смоленск, ул. Молодёжная, д. 12/4</t>
  </si>
  <si>
    <t>Г. Смоленск, ул. Молодёжная, д. 14</t>
  </si>
  <si>
    <t>Г. Смоленск, ул. Нахимова, д. 10</t>
  </si>
  <si>
    <t>Г. Смоленск, ул. Нахимова, д. 10а</t>
  </si>
  <si>
    <t>Г. Смоленск, ул. Нахимова, д. 20а</t>
  </si>
  <si>
    <t>Г. Смоленск, ул. Нахимова, д. 3</t>
  </si>
  <si>
    <t>Г. Смоленск, ул. Нахимова, д. 4</t>
  </si>
  <si>
    <t>Г. Смоленск, ул. Нахимова, д. 5</t>
  </si>
  <si>
    <t>Г. Смоленск, ул. Нахимова, д. 6</t>
  </si>
  <si>
    <t>Г. Смоленск, ул. Нахимова, д. 6а</t>
  </si>
  <si>
    <t>Г. Смоленск, ул. Нахимова, д. 7</t>
  </si>
  <si>
    <t>Г. Смоленск, ул. Нахимова, д. 8</t>
  </si>
  <si>
    <t>Г. Смоленск, ул. Нахимсона, д. 4</t>
  </si>
  <si>
    <t>Г. Смоленск, ул. Нахимсона, д. 6</t>
  </si>
  <si>
    <t>Г. Смоленск, ул. Николаева, д. 4</t>
  </si>
  <si>
    <t>Г. Смоленск, ул. Николаева, д. 6</t>
  </si>
  <si>
    <t>Г. Смоленск, ул. Николаева, д. 24</t>
  </si>
  <si>
    <t>Г. Смоленск, ул. Николаева, д. 26</t>
  </si>
  <si>
    <t>Г. Смоленск, ул. Николаева, д. 34</t>
  </si>
  <si>
    <t>Г. Смоленск, ул. Николаева, д. 34а</t>
  </si>
  <si>
    <t>Г. Смоленск, ул. Николаева, д. 34б</t>
  </si>
  <si>
    <t>Г. Смоленск, ул. Николаева, д. 36</t>
  </si>
  <si>
    <t>Г. Смоленск, ул. Николаева, д. 38</t>
  </si>
  <si>
    <t>Г. Смоленск, ул. Николаева, д. 38а</t>
  </si>
  <si>
    <t>Г. Смоленск, ул. Николаева, д. 40</t>
  </si>
  <si>
    <t>Г. Смоленск, ул. Николаева, д. 42</t>
  </si>
  <si>
    <t>Г. Смоленск, ул. Николаева, д. 49</t>
  </si>
  <si>
    <t>Г. Смоленск, ул. Николаева, д. 65</t>
  </si>
  <si>
    <t>Г. Смоленск, ул. Николаева, д. 67</t>
  </si>
  <si>
    <t>Г. Смоленск, ул. Новая Слобода-Садки, д. 6а</t>
  </si>
  <si>
    <t>Г. Смоленск, ул. Ново-Киевская, д. 1</t>
  </si>
  <si>
    <t>Г. Смоленск, ул. Ново-Киевская, д. 11</t>
  </si>
  <si>
    <t>Г. Смоленск, ул. Ново-Киевская, д. 5</t>
  </si>
  <si>
    <t>Г. Смоленск, ул. Ново-Киевская, д. 7</t>
  </si>
  <si>
    <t>Г. Смоленск, ул. Ново-Ленинградская, д. 5</t>
  </si>
  <si>
    <t>Г. Смоленск, ул. Нормандия-Неман, д. 14</t>
  </si>
  <si>
    <t>Г. Смоленск, ул. Нормандия-Неман, д. 16</t>
  </si>
  <si>
    <t>Г. Смоленск, ул. Нормандия-Неман, д. 18</t>
  </si>
  <si>
    <t>Г. Смоленск, ул. Нормандия-Неман, д. 20</t>
  </si>
  <si>
    <t>Г. Смоленск, ул. Нормандия-Неман, д. 22</t>
  </si>
  <si>
    <t>Г. Смоленск, ул. Нормандия-Неман, д. 24</t>
  </si>
  <si>
    <t>Г. Смоленск, ул. Октябрьской революции, д. 12</t>
  </si>
  <si>
    <t>Г. Смоленск, ул. Октябрьской революции, д. 20</t>
  </si>
  <si>
    <t>Г. Смоленск, ул. Октябрьской революции, д. 22</t>
  </si>
  <si>
    <t>Г. Смоленск, ул. Октябрьской революции, д. 3б</t>
  </si>
  <si>
    <t>Г. Смоленск, ул. Попова, д. 14</t>
  </si>
  <si>
    <t>Г. Смоленск, ул. Попова, д. 14а</t>
  </si>
  <si>
    <t>Г. Смоленск, ул. Попова, д. 16</t>
  </si>
  <si>
    <t>Г. Смоленск, ул. Попова, д. 18</t>
  </si>
  <si>
    <t>Г. Смоленск, ул. Попова, д. 20</t>
  </si>
  <si>
    <t>Г. Смоленск, ул. Попова, д. 22</t>
  </si>
  <si>
    <t>Г. Смоленск, ул. Попова, д. 26</t>
  </si>
  <si>
    <t>Г. Смоленск, ул. Попова, д. 28</t>
  </si>
  <si>
    <t>Г. Смоленск, ул. Попова, д. 4а</t>
  </si>
  <si>
    <t>Г. Смоленск, ул. Попова, д. 6</t>
  </si>
  <si>
    <t>Г. Смоленск, ул. Попова, д. 8</t>
  </si>
  <si>
    <t>Г. Смоленск, ул. Пригородная, д. 2</t>
  </si>
  <si>
    <t>Г. Смоленск, ул. Радищева, д. 13</t>
  </si>
  <si>
    <t>Г. Смоленск, ул. Радищева, д. 14а</t>
  </si>
  <si>
    <t>Г. Смоленск, ул. Радищева, д. 17</t>
  </si>
  <si>
    <t>Г. Смоленск, ул. Радищева, д. 21</t>
  </si>
  <si>
    <t>Г. Смоленск, ул. Радищева, д. 23</t>
  </si>
  <si>
    <t>Г. Смоленск, ул. Радищева, д. 7</t>
  </si>
  <si>
    <t>Г. Смоленск, ул. Радищева, д. 8</t>
  </si>
  <si>
    <t>Г. Смоленск, ул. Радищева, д. 9а</t>
  </si>
  <si>
    <t>Г. Смоленск, ул. Раевского, д. 5</t>
  </si>
  <si>
    <t>Г. Смоленск, ул. Реввоенсовета, д. 17</t>
  </si>
  <si>
    <t>Г. Смоленск, ул. Румянцева, д. 2/54</t>
  </si>
  <si>
    <t>Г. Смоленск, ул. Румянцева, д. 5</t>
  </si>
  <si>
    <t>Г. Смоленск, ул. Седова, д. 13</t>
  </si>
  <si>
    <t>Г. Смоленск, ул. Седова, д. 17</t>
  </si>
  <si>
    <t>Г. Смоленск, ул. Седова, д. 48</t>
  </si>
  <si>
    <t>Г. Смоленск, ул. Соболева, д. 109а</t>
  </si>
  <si>
    <t>Г. Смоленск, ул. Соболева, д. 112</t>
  </si>
  <si>
    <t>Г. Смоленск, ул. Соболева, д. 30</t>
  </si>
  <si>
    <t>Г. Смоленск, ул. Соболева, д. 82а</t>
  </si>
  <si>
    <t>Г. Смоленск, ул. Станционная, д. 2а</t>
  </si>
  <si>
    <t>Г. Смоленск, ул. Строгань, д. 4</t>
  </si>
  <si>
    <t>Г. Смоленск, ул. Строителей, д. 10/11</t>
  </si>
  <si>
    <t>Г. Смоленск, ул. Строителей, д. 12/14</t>
  </si>
  <si>
    <t>Г. Смоленск, ул. Твардовского, д. 1</t>
  </si>
  <si>
    <t>Г. Смоленск, ул. Твардовского, д. 15</t>
  </si>
  <si>
    <t>Г. Смоленск, ул. Твардовского, д. 1б</t>
  </si>
  <si>
    <t>Г. Смоленск, ул. Твардовского, д. 4</t>
  </si>
  <si>
    <t>Г. Смоленск, ул. Тенишевой, д. 10</t>
  </si>
  <si>
    <t>Г. Смоленск, ул. Тенишевой, д. 8</t>
  </si>
  <si>
    <t>Г. Смоленск, ул. Толмачева, д. 2</t>
  </si>
  <si>
    <t>Г. Смоленск, ул. Тухачевского, д. 7</t>
  </si>
  <si>
    <t>Г. Смоленск, ул. Фрунзе, д. 39</t>
  </si>
  <si>
    <t>Г. Смоленск, ул. Фрунзе, д. 58а</t>
  </si>
  <si>
    <t>Г. Смоленск, ул. Фурманова, д. 33</t>
  </si>
  <si>
    <t>Г. Смоленск, ул. Центральная, д. 5а</t>
  </si>
  <si>
    <t>Г. Смоленск, ул. Чапаева, д. 11а</t>
  </si>
  <si>
    <t>Г. Смоленск, ул. Чернышевского, д. 14а</t>
  </si>
  <si>
    <t>Г. Смоленск, ул. Чернышевского, д. 16а</t>
  </si>
  <si>
    <t>Г. Смоленск, ул. Чернышевского, д. 18</t>
  </si>
  <si>
    <t>Г. Смоленск, ул. Чернышевского, д. 20</t>
  </si>
  <si>
    <t>Г. Смоленск, ул. Чернышевского, д. 22</t>
  </si>
  <si>
    <t>Г. Смоленск, ул. Чернышевского, д. 24</t>
  </si>
  <si>
    <t>Г. Смоленск, ул. Чернышевского, д. 6а</t>
  </si>
  <si>
    <t>Г. Смоленск, ул. Чернышевского, д. 8а</t>
  </si>
  <si>
    <t>Г. Смоленск, ул. Черняховского, д. 1</t>
  </si>
  <si>
    <t>Г. Смоленск, ул. Черняховского, д. 14</t>
  </si>
  <si>
    <t>Г. Смоленск, ул. Черняховского, д. 18б</t>
  </si>
  <si>
    <t>Г. Смоленск, ул. Черняховского, д. 8</t>
  </si>
  <si>
    <t>Г. Смоленск, ул. Шевченко, д. 61</t>
  </si>
  <si>
    <t>Г. Смоленск, ул. Шевченко, д. 63</t>
  </si>
  <si>
    <t>Г. Смоленск, ул. Шевченко, д. 64</t>
  </si>
  <si>
    <t>Г. Смоленск, ул. Шевченко, д. 66</t>
  </si>
  <si>
    <t>Г. Смоленск, ул. Шевченко, д. 69</t>
  </si>
  <si>
    <t>Г. Смоленск, ул. Шевченко, д. 76</t>
  </si>
  <si>
    <t>Г. Смоленск, ул. Щорса, д. 10</t>
  </si>
  <si>
    <t>Г. Смоленск, ул. Щорса, д. 12</t>
  </si>
  <si>
    <t>Г. Смоленск, ул. Щорса, д. 14</t>
  </si>
  <si>
    <t>Г. Смоленск, ул. Энгельса, д. 9</t>
  </si>
  <si>
    <t>Г. Смоленск, ул. Генерала Лукина, д. 38</t>
  </si>
  <si>
    <t>Г. Смоленск, ул. Генерала Лукина, д. 40</t>
  </si>
  <si>
    <t>Г. Смоленск, ул. Энгельса, д. 6</t>
  </si>
  <si>
    <t>Дер. Михейково, ул. Луговая, д. 11</t>
  </si>
  <si>
    <t>Дер. Михейково, ул. Юбилейная, д. 3</t>
  </si>
  <si>
    <t>Г. Велиж, ул. 8 Марта, д. 5б</t>
  </si>
  <si>
    <t>Г. Велиж, ул. Ивановская, д. 1</t>
  </si>
  <si>
    <t>Г. Велиж, ул. Кропоткина, д. 13/10</t>
  </si>
  <si>
    <t>Г. Велиж, ул. Кропоткина, д. 23/13</t>
  </si>
  <si>
    <t>Г. Велиж, ул. Кропоткина, д. 33</t>
  </si>
  <si>
    <t>Г. Велиж, ул. Советская, д. 23/10</t>
  </si>
  <si>
    <t>Г. Велиж, ул. Володарского, д. 16</t>
  </si>
  <si>
    <t>Г. Велиж, ул. Володарского, д. 171</t>
  </si>
  <si>
    <t>Г. Велиж, ул. Ленинградская, д. 89</t>
  </si>
  <si>
    <t>Г. Вязьма, ул. Ленина, д. 42</t>
  </si>
  <si>
    <t>Г. Вязьма, ул. Полины Осипенко, д. 25</t>
  </si>
  <si>
    <t>Ст. Семлево, ул. Полевая, д. 13</t>
  </si>
  <si>
    <t>Г. Дорогобуж, ул. Мира, д. 38</t>
  </si>
  <si>
    <t>Г. Ельня, ул. Советская, д. 45</t>
  </si>
  <si>
    <t>Г. Ельня, ул. Первомайская, д. 10/27</t>
  </si>
  <si>
    <t>Г. Ельня, ул. Говорова, д. 11</t>
  </si>
  <si>
    <t>Г. Ельня, ул. Красноармейская, д. 15</t>
  </si>
  <si>
    <t>Г. Ельня, ул. Ленина, д. 37</t>
  </si>
  <si>
    <t>Г. Ельня, ул. Первомайская, д. 40</t>
  </si>
  <si>
    <t>Г. Ельня, ул. Советская, д. 19</t>
  </si>
  <si>
    <t>Г. Ельня, ул. Энгельса, д. 4</t>
  </si>
  <si>
    <t>Г. Ельня, ул. Первомайская, д. 1</t>
  </si>
  <si>
    <t>Г. Ельня, ул. Советская, д. 36/2</t>
  </si>
  <si>
    <t>Г. Ельня, ул. Советская, д. 47</t>
  </si>
  <si>
    <t>Дер. Пищулино, ул. Льнозаводская, д. 31</t>
  </si>
  <si>
    <t>Дер. Тюшино, ул. Центральная, д. 89</t>
  </si>
  <si>
    <t>Дер. Тюшино, ул. Центральная, д. 90</t>
  </si>
  <si>
    <t>Дер. Каменка, ул. Садовая, д. 1</t>
  </si>
  <si>
    <t>Дер. Гусино, ул. Комсомольская, д. 9</t>
  </si>
  <si>
    <t>Дер. Гусино, ул. Первомайская, д. 21а</t>
  </si>
  <si>
    <t>Дер. Гусино, ул. Советская, д. 47</t>
  </si>
  <si>
    <t>Дер. Липово, ул. Дорожная, д. 1</t>
  </si>
  <si>
    <t>Дер. Лонница, ул. Мира, д. 15</t>
  </si>
  <si>
    <t>Дер. Лонница, ул. Мира, д. 3</t>
  </si>
  <si>
    <t>брусчатый, обложенный кирпичом</t>
  </si>
  <si>
    <t>Дер. Маньково, ул. Восточная, д. 10</t>
  </si>
  <si>
    <t>Дер. Маньково, ул. Советская, д. 11</t>
  </si>
  <si>
    <t>Дер. Маньково, ул. Советская, д. 13</t>
  </si>
  <si>
    <t>Дер. Маньково, ул. Советская, д. 15</t>
  </si>
  <si>
    <t>Дер. Маньково, ул. Советская, д. 17</t>
  </si>
  <si>
    <t xml:space="preserve">Дер. Маньково, ул. Советская, д. 19 </t>
  </si>
  <si>
    <t>Дер. Соболево, д. 26</t>
  </si>
  <si>
    <t>Дер. Татарск, д. 73</t>
  </si>
  <si>
    <t>С. Высокое, ул. Лесная, д. 9</t>
  </si>
  <si>
    <t>Г. Починок, 1 мкрн, д. 1</t>
  </si>
  <si>
    <t>Дер. Астапковичи, ул. Школьная, д. 2</t>
  </si>
  <si>
    <t>Дер. Астапковичи, ул. Школьная, д. 3</t>
  </si>
  <si>
    <t>Дер. Никольское, ул. Мира, д. 9</t>
  </si>
  <si>
    <t>С. Богданово, ул. Имени Колхоза Быстрые волны, д. 6</t>
  </si>
  <si>
    <t>С. Екимовичи, ул. Ленинская, д. 33</t>
  </si>
  <si>
    <t>Дер. Льнозавода, ул. Заводская, д. 1</t>
  </si>
  <si>
    <t>Дер. Льнозавода, ул. Заводская, д. 3</t>
  </si>
  <si>
    <t>Дер. Козловка, ул. Мира, д. 21</t>
  </si>
  <si>
    <t>Дер. Козловка, ул. Мира, д. 23</t>
  </si>
  <si>
    <t>Дер. Козловка, ул. Мира, д. 25</t>
  </si>
  <si>
    <t>Дер. Козловка, ул. Мира, д. 31</t>
  </si>
  <si>
    <t>Дер. Козловка, ул. Мира, д. 35</t>
  </si>
  <si>
    <t>Дер. Козловка, ул. Мира, д. 37</t>
  </si>
  <si>
    <t>С. Остер, ул. Комарова, д. 6</t>
  </si>
  <si>
    <t>С. Остер, ул. Советская, д. 10</t>
  </si>
  <si>
    <t>С. Остер, ул. Советская, д. 15</t>
  </si>
  <si>
    <t>С. Остер, ул. Советская, д. 7</t>
  </si>
  <si>
    <t>С. Остер, ул. Советская, д. 8</t>
  </si>
  <si>
    <t>Пос. Льнозавода, д. 21</t>
  </si>
  <si>
    <t>Дер. Чижовка-2, ул. Центральная, д. 14</t>
  </si>
  <si>
    <t>Дер. Перенка, д. 18</t>
  </si>
  <si>
    <t>Дер. Перенка, д. 19</t>
  </si>
  <si>
    <t>Г. Рудня, пос. Молкомбината, д. 6</t>
  </si>
  <si>
    <t>Г. Рудня, пос. Молкомбината, д. 7</t>
  </si>
  <si>
    <t>Г. Рудня, пос. Молкомбината, д. 14</t>
  </si>
  <si>
    <t>Г. Рудня, пос. Молкомбината, д. 17</t>
  </si>
  <si>
    <t>Г. Рудня, пос. Молкомбината, д. 37</t>
  </si>
  <si>
    <t>Г. Рудня, ул. Заречная, д. 24</t>
  </si>
  <si>
    <t>Г. Рудня, ул. Киреева, д. 21</t>
  </si>
  <si>
    <t>Г. Рудня, ул. Льнозаводская, д. 32а</t>
  </si>
  <si>
    <t>Г. Рудня, ул. Пирогова, д. 10</t>
  </si>
  <si>
    <t>Г. Рудня, ул. Советская, д. 13</t>
  </si>
  <si>
    <t>Г. Рудня, ул. Станционная, д. 12</t>
  </si>
  <si>
    <t>Г. Рудня, ул. Станционная, д. 5а</t>
  </si>
  <si>
    <t>Г. Рудня, ул. Энергетиков, д. 5</t>
  </si>
  <si>
    <t>Дер. Березино, ул. Центральная, д. 1</t>
  </si>
  <si>
    <t>Дер. Березино, ул. Центральная, д. 10</t>
  </si>
  <si>
    <t>Дер. Березино, ул. Центральная, д. 14</t>
  </si>
  <si>
    <t>Дер. Березино, ул. Центральная, д. 3</t>
  </si>
  <si>
    <t>Дер. Стаи, ул. Первомайская, д. 18</t>
  </si>
  <si>
    <t>Дер. Стаи, ул. Первомайская, д. 20</t>
  </si>
  <si>
    <t>Дер. Чистик, ул. Комсомольская, д. 7</t>
  </si>
  <si>
    <t>Дер. Чистик, ул. Школьная, д. 3</t>
  </si>
  <si>
    <t>Дер. Чистик, ул. Школьная, д. 5</t>
  </si>
  <si>
    <t>Дер. Чистик, ул. Школьная, д. 9</t>
  </si>
  <si>
    <t>Дер. Смолиговка, ул. Калинина, д. 11</t>
  </si>
  <si>
    <t>Дер. Смолиговка, ул. Калинина, д. 9</t>
  </si>
  <si>
    <t>Г. Сафоново, ул. Коммунистическая, д. 6</t>
  </si>
  <si>
    <t>Г. Сафоново, ул. Первомайская, д. 63</t>
  </si>
  <si>
    <t>шлакоблочный</t>
  </si>
  <si>
    <t>Г. Смоленск, пос. 430 км, д. 19</t>
  </si>
  <si>
    <t>Г. Смоленск, ул. Ленина, д. 26</t>
  </si>
  <si>
    <t>Г. Смоленск, ул. Николаева, д. 36а</t>
  </si>
  <si>
    <t>Г. Смоленск, ул. Фурманова, д. 43</t>
  </si>
  <si>
    <t>Г. Смоленск, ул. Чернышевского, д. 10а</t>
  </si>
  <si>
    <t>Дер. Волоковая, ул. Центральная, д. 2</t>
  </si>
  <si>
    <t>Дер. Волоковая, ул. Центральная, д. 4</t>
  </si>
  <si>
    <t>Дер. Волоковая, ул. Центральная, д. 6</t>
  </si>
  <si>
    <t>Дер. Волоковая, ул. Центральная, д. 8</t>
  </si>
  <si>
    <t>Дер. Вязгино, ул. Дорожная, д. 7</t>
  </si>
  <si>
    <t>С. Ольша, ул. Заозерная, д. 1</t>
  </si>
  <si>
    <t>С. Ольша, ул. Заозерная, д. 11</t>
  </si>
  <si>
    <t>С. Ольша, ул. Заозерная, д. 2</t>
  </si>
  <si>
    <t>Дер. Дивасы, ул. Мичурина, д. 1</t>
  </si>
  <si>
    <t>Дер. Дивасы, ул. Мичурина, д. 2</t>
  </si>
  <si>
    <t>Дер. Дивасы, ул. Мичурина, д. 3</t>
  </si>
  <si>
    <t>Дер. Дивасы, ул. Мичурина, д. 4</t>
  </si>
  <si>
    <t>Дер. Дивасы, ул. Мичурина, д. 5</t>
  </si>
  <si>
    <t>С. Катынь, ул. Витебское шоссе, д. 2</t>
  </si>
  <si>
    <t>С. Катынь, ул. Витебское шоссе, д. 3</t>
  </si>
  <si>
    <t>С. Катынь, ул. Витебское шоссе, д. 4</t>
  </si>
  <si>
    <t>С. Катынь, ул. Витебское шоссе, д. 5</t>
  </si>
  <si>
    <t>С. Катынь, ул. Витебское шоссе, д. 6</t>
  </si>
  <si>
    <t>С. Катынь, ул. Витебское шоссе, д. 7</t>
  </si>
  <si>
    <t>Пос. Авторемзавод, д. 5</t>
  </si>
  <si>
    <t>Пос. Авторемзавод, ул. Нижний поселок АРЗ, д. 4</t>
  </si>
  <si>
    <t>Пос. Авторемзавод, ул. Нижний поселок АРЗ, д. 5</t>
  </si>
  <si>
    <t>Дер. Санаторий Борок, д. 1</t>
  </si>
  <si>
    <t>Дер. Богородицкое, ул. Викторова, д. 29</t>
  </si>
  <si>
    <t>Дер. Богородицкое, ул. Викторова, д. 30</t>
  </si>
  <si>
    <t>Дер. Рогачево, ул. Центральная, д. 7</t>
  </si>
  <si>
    <t>Дер. Магалинщина, ул. Заречная, д. 11</t>
  </si>
  <si>
    <t>Дер. Магалинщина, ул. Заречная, д. 13</t>
  </si>
  <si>
    <t>Дер. Магалинщина, ул. Заречная, д. 3</t>
  </si>
  <si>
    <t>Дер. Магалинщина, ул. Заречная, д. 5</t>
  </si>
  <si>
    <t>Дер. Михновка, ул. Молодежная, д. 3</t>
  </si>
  <si>
    <t>Дер. Михновка, ул. Молодежная, д. 5</t>
  </si>
  <si>
    <t>Дер. Михновка, ул. Молодежная, д. 7</t>
  </si>
  <si>
    <t>С. Печерск, ул. Автодорожная, д. 7</t>
  </si>
  <si>
    <t>С. Печерск, ул. Минская, д. 22</t>
  </si>
  <si>
    <t>Дер. Русилово, ул. Центральная, д. 3</t>
  </si>
  <si>
    <t>Дер. Русилово, ул. Центральная, д. 5</t>
  </si>
  <si>
    <t>Дер. Русилово, ул. Центральная, д. 7</t>
  </si>
  <si>
    <t>Дер. Русилово, ул. Центральная, д. 9</t>
  </si>
  <si>
    <t>С. Пригорское, ул. Октябрьская, д. 1</t>
  </si>
  <si>
    <t>С. Пригорское, ул. Октябрьская, д. 3</t>
  </si>
  <si>
    <t>С. Пригорское, ул. Октябрьская, д. 5</t>
  </si>
  <si>
    <t>Дер. Сметанино, ул. Ветеранов, д. 2</t>
  </si>
  <si>
    <t>Дер. Сметанино, ул. Ветеранов, д. 4</t>
  </si>
  <si>
    <t>Дер. Сметанино, ул. Ветеранов, д. 6</t>
  </si>
  <si>
    <t>Дер. Сметанино, ул. Озерная, д. 1</t>
  </si>
  <si>
    <t>Дер. Сметанино, ул. Озерная, д. 3</t>
  </si>
  <si>
    <t>Дер. Зыколино, д. 28</t>
  </si>
  <si>
    <t>Дер. Жуково, ул. Мира, д. 51</t>
  </si>
  <si>
    <t>Дер. Жуково, ул. Мира, д. 54</t>
  </si>
  <si>
    <t>Дер. Жуково, ул. Мира, д. 55</t>
  </si>
  <si>
    <t>Дер. Жуково, ул. Мира, д. 57</t>
  </si>
  <si>
    <t>Дер. Жуково, ул. Мира, д. 58</t>
  </si>
  <si>
    <t>Дер. Жуково, ул. Мира, д. 59</t>
  </si>
  <si>
    <t>С. Талашкино, ул. Ленина, д. 12а</t>
  </si>
  <si>
    <t>С. Талашкино, ул. Ленина, д. 14</t>
  </si>
  <si>
    <t>С. Талашкино, ул. Ленина, д. 17</t>
  </si>
  <si>
    <t>С. Талашкино, ул. Ленина, д. 18</t>
  </si>
  <si>
    <t>С. Талашкино, ул. Парковая, д. 4</t>
  </si>
  <si>
    <t>С. Талашкино, ул. Парковая, д. 8</t>
  </si>
  <si>
    <t>Дер. ДРСУ-5, д. 1</t>
  </si>
  <si>
    <t>Дер. ДРСУ-5, д. 2</t>
  </si>
  <si>
    <t>Дер. ДРСУ-5, д. 3</t>
  </si>
  <si>
    <t>Дер. ДРСУ-5, д. 4</t>
  </si>
  <si>
    <t>Дер. ДРСУ-5, д. 5</t>
  </si>
  <si>
    <t>Дер. ДРСУ-5, д. 7</t>
  </si>
  <si>
    <t>Дер. ДРСУ-5, д. 8</t>
  </si>
  <si>
    <t>Дер. Хохлово, ул. Мира, д. 10</t>
  </si>
  <si>
    <t>Дер. Хохлово, ул. Мира, д. 2</t>
  </si>
  <si>
    <t>Дер. Хохлово, ул. Мира, д. 4</t>
  </si>
  <si>
    <t>Дер. Хохлово, ул. Мира, д. 6</t>
  </si>
  <si>
    <t>С. Каспля-2, ул. Энергетиков, д. 3</t>
  </si>
  <si>
    <t>Г. Сычевка, ст. Сычевка, д. 2</t>
  </si>
  <si>
    <t>Г. Сычевка, ул. Большая Советская, д. 21</t>
  </si>
  <si>
    <t>Г. Сычевка, ул. Большая Советская, д. 24</t>
  </si>
  <si>
    <t>Г. Сычевка, ул. Винокурова, д. 10</t>
  </si>
  <si>
    <t>Г. Сычевка, ул. Винокурова, д. 12</t>
  </si>
  <si>
    <t>Г. Сычевка, ул. Винокурова, д. 2</t>
  </si>
  <si>
    <t>Г. Сычевка, ул. Винокурова, д. 4</t>
  </si>
  <si>
    <t>Г. Сычевка, ул. Винокурова, д. 6</t>
  </si>
  <si>
    <t>Г. Сычевка, ул. Винокурова, д. 8</t>
  </si>
  <si>
    <t>Г. Сычевка, ул. Карла Маркса, д. 14</t>
  </si>
  <si>
    <t>Г. Сычевка, ул. Карла Маркса, д. 47</t>
  </si>
  <si>
    <t>Г. Сычевка, ул. Карла Маркса, д. 5</t>
  </si>
  <si>
    <t>Г. Сычевка, ул. Карла Маркса, д. 9</t>
  </si>
  <si>
    <t>Г. Сычевка, ул. Крыленко, д. 33</t>
  </si>
  <si>
    <t>бревенчатый</t>
  </si>
  <si>
    <t>Г. Сычевка, ул. Крыленко, д. 38</t>
  </si>
  <si>
    <t>Г. Сычевка, ул. Ломоносова, д. 16</t>
  </si>
  <si>
    <t>Г. Сычевка, ул. Пионерская, д. 29</t>
  </si>
  <si>
    <t>Г. Сычевка, ул. Свободная, д. 37</t>
  </si>
  <si>
    <t>Дер. Мальцево, ул. Октябрьская, д. 10</t>
  </si>
  <si>
    <t>Дер. Юшино, ул. Речная, д. 2</t>
  </si>
  <si>
    <t>Дер. Дугино, ул. Парковая, д. 1</t>
  </si>
  <si>
    <t>С. Темкино, ул. Привокзальная, д. 6</t>
  </si>
  <si>
    <t>С. Темкино, ул. Советская, д. 20</t>
  </si>
  <si>
    <t>С. Угра, ул. Железнодорожная, д. 16</t>
  </si>
  <si>
    <t>С. Угра, ул. Краснознамённая, д. 29</t>
  </si>
  <si>
    <t>С. Угра, ул. Краснознамённая, д. 32</t>
  </si>
  <si>
    <t>С. Угра, ул. Ленина, д. 24</t>
  </si>
  <si>
    <t>С. Угра, ул. Ленина, д. 28</t>
  </si>
  <si>
    <t>С. Угра, ул. Ленина, д. 34</t>
  </si>
  <si>
    <t>С. Угра, ул. Советская, д. 4</t>
  </si>
  <si>
    <t>Ст. Волоста-Пятница, ул. Железнодорожная, д. 5</t>
  </si>
  <si>
    <t>С. Первомайский, ул. Советская, д. 4</t>
  </si>
  <si>
    <t>Г. Ярцево, ул. Чернышевского, д. 3</t>
  </si>
  <si>
    <t>Г. Ярцево, ул. Чернышевского, д. 8</t>
  </si>
  <si>
    <t>Г. Ярцево, ул. Советская, д. 19</t>
  </si>
  <si>
    <t>Г. Ярцево, ул. Школьная, д. 9</t>
  </si>
  <si>
    <t>Г. Ярцево, просп. Металлургов, д. 39/19</t>
  </si>
  <si>
    <t>Г. Ярцево, ул. 50 лет Октября, д. 5</t>
  </si>
  <si>
    <t>Г. Ярцево, ул. Братьев Шаршановых, д. 47</t>
  </si>
  <si>
    <t>Г. Ярцево, ул. Гагарина, д. 23</t>
  </si>
  <si>
    <t>Г. Ярцево, ул. 1-й Смоленский проезд, д. 5</t>
  </si>
  <si>
    <t>Г. Ярцево, ул. Карла Маркса, д. 13</t>
  </si>
  <si>
    <t>Г. Ярцево, ул. Краснооктябрьская, д. 30</t>
  </si>
  <si>
    <t>Г. Ярцево, ул. Краснооктябрьская, д. 33а</t>
  </si>
  <si>
    <t>Г. Ярцево, ул. Ленинская, д. 7</t>
  </si>
  <si>
    <t>Г. Ярцево, ул. ЛММС, д. 1</t>
  </si>
  <si>
    <t>Г. Ярцево, ул. Луначарского, д. 4</t>
  </si>
  <si>
    <t>Г. Ярцево, ул. Луначарского, д. 6</t>
  </si>
  <si>
    <t>Г. Ярцево, ул. Ольховская, д. 17</t>
  </si>
  <si>
    <t>Г. Ярцево, ул. Ольховская, д. 19</t>
  </si>
  <si>
    <t>Г. Ярцево, ул. Первомайская, д. 23</t>
  </si>
  <si>
    <t>Г. Ярцево, ул. Советская, д. 16</t>
  </si>
  <si>
    <t>Г. Ярцево, ул. Советская, д. 18</t>
  </si>
  <si>
    <t>Г. Ярцево, ул. Советская, д. 18а</t>
  </si>
  <si>
    <t>Г. Ярцево, ул. Советская, д. 21</t>
  </si>
  <si>
    <t>Г. Ярцево, ул. Советская, д. 22/2</t>
  </si>
  <si>
    <t>Г. Ярцево, ул. Строителей, д. 10</t>
  </si>
  <si>
    <t>Г. Ярцево, ул. Чайковского, д. 1</t>
  </si>
  <si>
    <t>Г. Ярцево, ул. Чернышевского, д. 9/8</t>
  </si>
  <si>
    <t>Г. Ярцево, ул. Шоссейная, д. 27</t>
  </si>
  <si>
    <t>Г. Ярцево, ул. Шоссейная, д. 35</t>
  </si>
  <si>
    <t>Дер. Капыревщина, ул. Славы, д. 10</t>
  </si>
  <si>
    <t>С. Глинка, ул. Ленина, д. 5</t>
  </si>
  <si>
    <t>С. Глинка, ул. Ленина, д. 36</t>
  </si>
  <si>
    <t>Г. Демидов, ул. Хренова, д. 16а</t>
  </si>
  <si>
    <t>Г. Демидов, ул. Хренова, д. 14</t>
  </si>
  <si>
    <t>Г. Демидов, ул. Фрадкова, д. 21</t>
  </si>
  <si>
    <t>Г. Демидов, ул. Руднянская, д. 66</t>
  </si>
  <si>
    <t>Г. Демидов, ул. Руднянская, д. 63</t>
  </si>
  <si>
    <t>Г. Демидов, ул. Просвещения, д. 11</t>
  </si>
  <si>
    <t>Г. Демидов, ул. Кооперативная, д. 2</t>
  </si>
  <si>
    <t>Г. Демидов, ул. Коммунистическая, д. 23</t>
  </si>
  <si>
    <t>Г. Демидов, ул. Коммунистическая, д. 14</t>
  </si>
  <si>
    <t>Г. Демидов, ул. Гуреевская, д. 166</t>
  </si>
  <si>
    <t>Г. Демидов, ул. Витебская, д. 8</t>
  </si>
  <si>
    <t>Г. Демидов, пр.  Суворовский, д. 8</t>
  </si>
  <si>
    <t>Г. Демидов, пр. Суворовский, д. 12</t>
  </si>
  <si>
    <t>Г. Демидов, пр. Суворовский, д. 10</t>
  </si>
  <si>
    <t>Г. Демидов, ул. Хренова, д. 22</t>
  </si>
  <si>
    <t>Дер. Слойково, ул. Центральная, д. 23</t>
  </si>
  <si>
    <t>Дер. Слойково, ул. Центральная, д. 29</t>
  </si>
  <si>
    <t>до 1917</t>
  </si>
  <si>
    <t>С. Алексино, ул. Центральная, д. 16</t>
  </si>
  <si>
    <t>С. Алексино, ул. Центральная, д. 18</t>
  </si>
  <si>
    <t>С. Алексино, ул. Центральная, д. 20</t>
  </si>
  <si>
    <t>С. Алексино, ул. Центральная, д. 21</t>
  </si>
  <si>
    <t>С. Алексино, ул. Центральная, д. 23</t>
  </si>
  <si>
    <t>Г. Починок, мкрн. Ёлки, д. 203</t>
  </si>
  <si>
    <t>Г. Смоленск, ул. Дзержинского, д. 19а</t>
  </si>
  <si>
    <t>Г. Смоленск, пер. Смирнова, д. 3/4</t>
  </si>
  <si>
    <t>Г. Смоленск, ул. Фрунзе, д. 29</t>
  </si>
  <si>
    <t>Г. Сафоново, ул. Ковалева, д. 17</t>
  </si>
  <si>
    <t>Г. Смоленск, ул. Октябрьской революции, д. 30</t>
  </si>
  <si>
    <t>Дер. Лубня, ул. Мирная, д. 2</t>
  </si>
  <si>
    <t>С. Талашкино, ул. Ленина, д. 11</t>
  </si>
  <si>
    <t>Г. Смоленск, ул. Большая Краснофлотская, д. 1</t>
  </si>
  <si>
    <t>восстано-влен в 1946</t>
  </si>
  <si>
    <t>Г. Ельня, ул. Советская, д. 16</t>
  </si>
  <si>
    <t>Г. Ельня, ул. Советская, д. 18</t>
  </si>
  <si>
    <t>Г. Вязьма, ул. Ленина, д. 48</t>
  </si>
  <si>
    <t>Г. Смоленск, ул. Котовского, д. 5б</t>
  </si>
  <si>
    <t>Г. Смоленск, ул. Нарвская, д. 15</t>
  </si>
  <si>
    <t>Г. Смоленск, пер. Больничный, д. 7</t>
  </si>
  <si>
    <t>Г. Смоленск, пер. 4-й Краснофлотский, д. 1</t>
  </si>
  <si>
    <t>Г. Смоленск, ул. Большая Советская, д. 14</t>
  </si>
  <si>
    <t>Г. Рудня, пос. Молкомбината, д. 1</t>
  </si>
  <si>
    <t>Г. Рудня, пос. Молкомбината, д. 2</t>
  </si>
  <si>
    <t>Г. Рудня, ул. Колхозная, д. 8</t>
  </si>
  <si>
    <t>Г. Рудня, ул. Киреева, д. 119</t>
  </si>
  <si>
    <t>бутовый</t>
  </si>
  <si>
    <t>Г. Смоленск, ул. Фрунзе, д. 16</t>
  </si>
  <si>
    <t>Г. Смоленск, ул. Фрунзе, д. 18</t>
  </si>
  <si>
    <t>Г. Смоленск, ул. Фрунзе, д. 27</t>
  </si>
  <si>
    <t>Г. Смоленск, просп. Гагарина, д. 13/2</t>
  </si>
  <si>
    <t>Дер. Гранки, ул. Пушкина, д. 1</t>
  </si>
  <si>
    <t>Г. Смоленск, просп. Гагарина, д. 29/1</t>
  </si>
  <si>
    <t>Г. Вязьма, ул. Строителей, д. 12</t>
  </si>
  <si>
    <t>Г. Рудня, ул. 19 Гвардейской стрелковой дивизии, 
д. 4</t>
  </si>
  <si>
    <t>Г. Сафоново, микрорайон-1, д. 8</t>
  </si>
  <si>
    <t>Г. Сафоново, микрорайон-1, д. 9</t>
  </si>
  <si>
    <t>Г. Сафоново, микрорайон-1, д. 10</t>
  </si>
  <si>
    <t>Г. Сафоново, микрорайон-1, д. 11</t>
  </si>
  <si>
    <t>Г. Смоленск, ул. Фрунзе, д. 56</t>
  </si>
  <si>
    <t>Г. Ярцево, просп. Металлургов, д. 29</t>
  </si>
  <si>
    <t>Дер. Капыревщина, ул. Славы, д. 2</t>
  </si>
  <si>
    <t>Дер. Капыревщина, ул. Магистральная, д. 21а</t>
  </si>
  <si>
    <t>Г. Ярцево, ул. Маршала Жукова, д. 1</t>
  </si>
  <si>
    <t>Г. Ярцево, ул. Маршала Жукова, д. 6</t>
  </si>
  <si>
    <t>Г. Ярцево, ул. Маршала Жукова, д. 7</t>
  </si>
  <si>
    <t>Г. Смоленск, ул. Соболева, д. 105</t>
  </si>
  <si>
    <t>Г. Смоленск, ул. Тухачевского, д. 9</t>
  </si>
  <si>
    <t>С. Токарево, ул. Центральная, д. 13</t>
  </si>
  <si>
    <t>С. Карманово, ул. Мира, д. 6</t>
  </si>
  <si>
    <t>Г. Рославль, ул. Урицкого, д. 13а</t>
  </si>
  <si>
    <t>Г. Рославль, ул. Урицкого, д. 15а</t>
  </si>
  <si>
    <t>Г. Ярцево, ул. Автозаводская, д. 38</t>
  </si>
  <si>
    <t>Г. Вязьма, ул. Кронштадтская, д. 35</t>
  </si>
  <si>
    <t>Г. Смоленск, ул. Тенишевой, д. 4</t>
  </si>
  <si>
    <t>Г. Вязьма, ул. Ленина, д. 63</t>
  </si>
  <si>
    <t>Г. Смоленск, ул. Энгельса, д. 3</t>
  </si>
  <si>
    <t>спецсчет</t>
  </si>
  <si>
    <t>Г. Смоленск, просп. Гагарина, д. 3</t>
  </si>
  <si>
    <t>Г. Рославль, ул. Пушкина, д. 10</t>
  </si>
  <si>
    <t>Г. Смоленск, пер. Смирнова, д. 3</t>
  </si>
  <si>
    <t xml:space="preserve"> кирпич</t>
  </si>
  <si>
    <t>С. Знаменка, ул. Филиппова, д. 1</t>
  </si>
  <si>
    <t>Г. Смоленск, ул. Ленина, д. 33</t>
  </si>
  <si>
    <t>Г. Смоленск, ул. Багратиона, д. 57б</t>
  </si>
  <si>
    <t>Г. Ярцево, ул. Шоссейная, д. 33</t>
  </si>
  <si>
    <t>Г. Ярцево, ул. Максима Горького, д. 16</t>
  </si>
  <si>
    <t>Дер. Сташки, ул. Молодежная, д. 1</t>
  </si>
  <si>
    <t>1960</t>
  </si>
  <si>
    <t>2</t>
  </si>
  <si>
    <t>3</t>
  </si>
  <si>
    <t>Г. Починок, мкрн. Ёлки, д. 204</t>
  </si>
  <si>
    <t>Г. Починок, мкрн. Ёлки, д. 202</t>
  </si>
  <si>
    <t>Г. Починок, мкрн. Ёлки, д. 201</t>
  </si>
  <si>
    <t>Г. Рославль, ул. Товарная, д. 11</t>
  </si>
  <si>
    <t>1933-1940</t>
  </si>
  <si>
    <t>Г. Велиж, ул. Советская, д. 13</t>
  </si>
  <si>
    <t>Г. Велиж, ул. Советская, д. 26</t>
  </si>
  <si>
    <t>Г. Вязьма, ул. Ленина, д. 6</t>
  </si>
  <si>
    <t>Г. Вязьма, ул. Покровского, д. 3</t>
  </si>
  <si>
    <t>Г. Гагарин, пр. Сельхозтехника, д. 2</t>
  </si>
  <si>
    <t>Г. Вязьма, ул. 25 Октября, д. 13</t>
  </si>
  <si>
    <t>Г. Вязьма, ул. 25 Октября, д. 15</t>
  </si>
  <si>
    <t>Г. Вязьма, ул. 25 Октября, д. 17</t>
  </si>
  <si>
    <t>Г. Рудня, ул. Льнозаводская, д. 14</t>
  </si>
  <si>
    <t>Дер. Рыбки, ул. Центральная, д. 13</t>
  </si>
  <si>
    <t>1976</t>
  </si>
  <si>
    <t>Г. Смоленск, ул. Нахимова, д. 16</t>
  </si>
  <si>
    <t>Г. Смоленск, ул. Кловская, д. 7</t>
  </si>
  <si>
    <t>Г. Смоленск, ул. Матросова, д. 20</t>
  </si>
  <si>
    <t>Дер. Михали, ул. Центральная, д. 1</t>
  </si>
  <si>
    <t>Ст. Игоревская, ул. Южная, д. 9</t>
  </si>
  <si>
    <t>Г. Ярцево, ул. Максима Горького, д. 24</t>
  </si>
  <si>
    <t>Г. Ярцево, ул. Ольховская, д. 11</t>
  </si>
  <si>
    <t>Г. Демидов, ул. Фрадкова, д. 10</t>
  </si>
  <si>
    <t>С. Ворга, пер. Первомайский, д. 2</t>
  </si>
  <si>
    <t>Г. Сафоново, ул. Московская, д. 1</t>
  </si>
  <si>
    <t>Г. Сафоново, микрорайон ГМП, д. 4</t>
  </si>
  <si>
    <t>Дер. Рыбки, ул. Центральная, д. 10</t>
  </si>
  <si>
    <t>Г. Смоленск, ул. Шевченко, д. 80</t>
  </si>
  <si>
    <t>Г. Ярцево, ул. Максима Горького, д. 15</t>
  </si>
  <si>
    <t>Г. Десногорск, мкрн. 1, д. 9</t>
  </si>
  <si>
    <t>Г. Десногорск, мкрн. 1, д. 2</t>
  </si>
  <si>
    <t>Г. Вязьма, ул. 25 Октября, д. 29</t>
  </si>
  <si>
    <t>Г. Вязьма, ул. Полевая, д. 1</t>
  </si>
  <si>
    <t>Г. Демидов, ул. Фрадкова, д. 19</t>
  </si>
  <si>
    <t>Г. Рославль, ул. Пролетарская, д. 44</t>
  </si>
  <si>
    <t>Г. Смоленск, городок Коминтерна, д. 13</t>
  </si>
  <si>
    <t>1936-1938</t>
  </si>
  <si>
    <t>Г. Смоленск, пер. Запольный, д. 4</t>
  </si>
  <si>
    <t>до 1941</t>
  </si>
  <si>
    <t>Г. Смоленск, пер. Запольный, д. 5а</t>
  </si>
  <si>
    <t>Г. Смоленск, ул. 8 Марта, д. 17</t>
  </si>
  <si>
    <t>Г. Смоленск, ул. Беляева, д. 6</t>
  </si>
  <si>
    <t>Г. Смоленск, ул. Генерала Городнянского, д. 3</t>
  </si>
  <si>
    <t>Г. Смоленск, ул. Глинки, д. 9</t>
  </si>
  <si>
    <t>Г. Смоленск, ул. Исаковского, д. 18</t>
  </si>
  <si>
    <t>Г. Смоленск, ул. Карла Маркса, д. 12а</t>
  </si>
  <si>
    <t>Г. Смоленск, ул. Ленина, д. 31/19</t>
  </si>
  <si>
    <t>Г. Смоленск, ул. Маршала Жукова, д. 20</t>
  </si>
  <si>
    <t>Г. Смоленск, ул. Маршала Жукова, д. 27</t>
  </si>
  <si>
    <t>Г. Смоленск, ул. Московский Большак, д. 51а</t>
  </si>
  <si>
    <t>Г. Смоленск, ул. Московский Большак, д. 55а</t>
  </si>
  <si>
    <t>Г. Смоленск, ул. Нахимсона, д. 5</t>
  </si>
  <si>
    <t>Г. Смоленск, ул. Парковая, д. 22</t>
  </si>
  <si>
    <t>Г. Смоленск, ул. Пржевальского, д. 2</t>
  </si>
  <si>
    <t>Г. Смоленск, ул. Пржевальского, д. 6/25</t>
  </si>
  <si>
    <t>Г. Смоленск, ул. Твардовского, д. 16</t>
  </si>
  <si>
    <t>Г. Смоленск, ул. Тенишевой, д. 6</t>
  </si>
  <si>
    <t>Г. Смоленск, ул. Черняховского, д. 34</t>
  </si>
  <si>
    <t>Дер. Мальцево, ул. Парковая, д. 4</t>
  </si>
  <si>
    <t>Дер. Богородицкое, ул. Викторова, д. 27</t>
  </si>
  <si>
    <t>Г. Смоленск, ул. Николаева, д. 15</t>
  </si>
  <si>
    <t>Г. Смоленск, ул. Октябрьской революции, д. 7</t>
  </si>
  <si>
    <t>Г. Смоленск, ул. Фрунзе, д. 31</t>
  </si>
  <si>
    <t>Г. Сафоново, ул. Революционная, д. 3</t>
  </si>
  <si>
    <t>1917-1975</t>
  </si>
  <si>
    <t>Г. Смоленск, ул. Шоссейная, д. 1</t>
  </si>
  <si>
    <t>Дер. Козловка, ул. Мира, д. 51</t>
  </si>
  <si>
    <t>Дер. Козловка, ул. Мира, д. 27</t>
  </si>
  <si>
    <t>Г. Смоленск, ул. Ленина, д. 9</t>
  </si>
  <si>
    <t>Г. Смоленск, ул. Карбышева, д. 2</t>
  </si>
  <si>
    <t>Г. Смоленск, ул. Чернышевского, д. 10</t>
  </si>
  <si>
    <t>Г. Смоленск, ул. Центральная, д. 2</t>
  </si>
  <si>
    <t>С. Ершичи, ул. Молодёжная, д. 2</t>
  </si>
  <si>
    <t>Г. Ельня, ул. Смоленский большак, д. 61</t>
  </si>
  <si>
    <t>Пгт Верхнеднепровский, пер. Днепровский, д. 6</t>
  </si>
  <si>
    <t>Пгт Верхнеднепровский, ул. Дорогобужская, д. 1</t>
  </si>
  <si>
    <t>Пгт Верхнеднепровский, ул. Дорогобужская, д. 3</t>
  </si>
  <si>
    <t>Пгт Верхнеднепровский, ул. Комсомольская, д. 10</t>
  </si>
  <si>
    <t>Пгт Верхнеднепровский, ул. Комсомольская, д. 12</t>
  </si>
  <si>
    <t>Пгт Верхнеднепровский, ул. Комсомольская, д. 13</t>
  </si>
  <si>
    <t>Пгт Верхнеднепровский, ул. Комсомольская, д. 14</t>
  </si>
  <si>
    <t>Пгт Верхнеднепровский, ул. Комсомольская, д. 3</t>
  </si>
  <si>
    <t>Пгт Верхнеднепровский, ул. Комсомольская, д. 4</t>
  </si>
  <si>
    <t>Пгт Верхнеднепровский, ул. Комсомольская, д. 5</t>
  </si>
  <si>
    <t>Пгт Верхнеднепровский, ул. Комсомольская, д. 6</t>
  </si>
  <si>
    <t>Пгт Верхнеднепровский, ул. Комсомольская, д. 7</t>
  </si>
  <si>
    <t>Пгт Верхнеднепровский, ул. Комсомольская, д. 8</t>
  </si>
  <si>
    <t>Пгт Верхнеднепровский, ул. Ленина, д. 10а</t>
  </si>
  <si>
    <t>Пгт Верхнеднепровский, ул. Ленина, д. 11</t>
  </si>
  <si>
    <t>Пгт Верхнеднепровский, ул. Ленина, д. 13</t>
  </si>
  <si>
    <t>Пгт Верхнеднепровский, ул. Ленина, д. 16</t>
  </si>
  <si>
    <t>Пгт Верхнеднепровский, ул. Ленина, д. 18</t>
  </si>
  <si>
    <t>Пгт Верхнеднепровский, ул. Ленина, д. 20</t>
  </si>
  <si>
    <t>Пгт Верхнеднепровский, ул. Молодежная, д. 16</t>
  </si>
  <si>
    <t>Пгт Верхнеднепровский, ул. Молодежная, д. 18</t>
  </si>
  <si>
    <t>Пгт Верхнеднепровский, ул. Молодежная, д. 20</t>
  </si>
  <si>
    <t>Пгт Верхнеднепровский, ул. Молодежная, д. 6</t>
  </si>
  <si>
    <t>Пгт Верхнеднепровский, ул. Советская, д. 11</t>
  </si>
  <si>
    <t>Пгт Верхнеднепровский, ул. Советская, д. 13</t>
  </si>
  <si>
    <t>Пгт Верхнеднепровский, ул. Советская, д. 15</t>
  </si>
  <si>
    <t>Пгт Верхнеднепровский, ул. Советская, д. 17</t>
  </si>
  <si>
    <t>Пгт Верхнеднепровский, ул. Советская, д. 19</t>
  </si>
  <si>
    <t>Пгт Верхнеднепровский, ул. Советская, д. 6</t>
  </si>
  <si>
    <t>Пгт Верхнеднепровский, ул. Советская, д. 7</t>
  </si>
  <si>
    <t>Пгт Верхнеднепровский, ул. Советская, д. 9</t>
  </si>
  <si>
    <t>Пгт Озерный, ул. Октябрьская, д. 12а</t>
  </si>
  <si>
    <t>Пгт Озерный, ул. Октябрьская, д. 14а</t>
  </si>
  <si>
    <t>Пгт Озерный, ул. Октябрьская, д. 16</t>
  </si>
  <si>
    <t>Пгт Озерный, ул. Строителей, д. 19</t>
  </si>
  <si>
    <t>Пгт Кардымово, ул. Октябрьская, д. 3</t>
  </si>
  <si>
    <t>Пгт Красный, пер. Строителей, д. 2а</t>
  </si>
  <si>
    <t>Пгт Красный, пер. Строителей, д. 8</t>
  </si>
  <si>
    <t>Пгт Красный, ул. Кутузова, д. 34</t>
  </si>
  <si>
    <t>Пгт Красный, ул. Ленина, д. 28а</t>
  </si>
  <si>
    <t>Пгт Красный, ул. Лесная, д. 3</t>
  </si>
  <si>
    <t>Пгт Красный, ул. Советская, д. 36</t>
  </si>
  <si>
    <t>Пгт Монастырщина, тер. Сельхозтехника, д. 10</t>
  </si>
  <si>
    <t>Пгт Монастырщина, ул. Интернациональная, д. 9б</t>
  </si>
  <si>
    <t>Пгт Монастырщина, ул. Мира, д. 17</t>
  </si>
  <si>
    <t>Пгт Монастырщина, ул. Мира, д. 6</t>
  </si>
  <si>
    <t>Пгт Монастырщина, ул. Мира, д. 8</t>
  </si>
  <si>
    <t>Пгт Голынки, ул. Ленина, д. 6</t>
  </si>
  <si>
    <t>Пгт Голынки, ул. Ленина, д. 8</t>
  </si>
  <si>
    <t>С. Издешково, ул. 2-я Ленинская, д. 19</t>
  </si>
  <si>
    <t>С. Издешково, ул. 2-я Ленинская, д. 21</t>
  </si>
  <si>
    <t>С. Издешково, ул. 2-я Ленинская, д. 23</t>
  </si>
  <si>
    <t>Г. Дорогобуж, ул. ДОС, д. 1</t>
  </si>
  <si>
    <t>Г. Дорогобуж, ул. ДОС, д. 2</t>
  </si>
  <si>
    <t>Г. Дорогобуж, ул. ДОС, д. 3</t>
  </si>
  <si>
    <t>Г. Смоленск, ул. Дзержинского, д. 2а</t>
  </si>
  <si>
    <t>Г. Смоленск, ул. Маяковского, д. 5а</t>
  </si>
  <si>
    <t>Дер. Озерная, ул. Руссковская, д. 5а</t>
  </si>
  <si>
    <t>С. Печерск, ул. Пионерская, д. 6</t>
  </si>
  <si>
    <t>Г. Десногорск, мкрн. 1, д. 7</t>
  </si>
  <si>
    <t>Г. Вязьма, ул. Воинов-интернационалистов, д. 5, корпус 2</t>
  </si>
  <si>
    <t>Г. Вязьма, ул. Лейтенанта Шмидта, д. 10а</t>
  </si>
  <si>
    <t>Г. Вязьма, ул. Полины Осипенко, д. 1а</t>
  </si>
  <si>
    <t>Г. Вязьма, ул. Юбилейная, д. 15</t>
  </si>
  <si>
    <t>С. Карманово, ул. Пролетарская, д. 7</t>
  </si>
  <si>
    <t>Г. Гагарин, мкр. Лесной, ул. Мира, д. 4</t>
  </si>
  <si>
    <t>С. Токарево, ул. Центральная, д. 15</t>
  </si>
  <si>
    <t>Пгт Монастырщина, ул. Ленинская, д. 17</t>
  </si>
  <si>
    <t>Г. Рославль, мкрн. 15, д. 24</t>
  </si>
  <si>
    <t>Г. Рославль, мкрн. 15, д. 25</t>
  </si>
  <si>
    <t>Пгт Голынки, ул. Коммунистическая, д. 8</t>
  </si>
  <si>
    <t>Пгт Хиславичи, ул. Берестнева, д. 25</t>
  </si>
  <si>
    <t>Пгт Хиславичи, ул. Советская, д. 41</t>
  </si>
  <si>
    <t>Пгт Хиславичи, ул. Шилкина, д. 5</t>
  </si>
  <si>
    <t>Пгт Хиславичи, ул. Шилкина, д. 7</t>
  </si>
  <si>
    <t>Пгт Холм-Жирковский, ул. Ленина, д. 6</t>
  </si>
  <si>
    <t>Пгт Холм-Жирковский, ул. Ленина, д. 8</t>
  </si>
  <si>
    <t xml:space="preserve">Пгт Холм-Жирковский, ул. Московская, д. 14 </t>
  </si>
  <si>
    <t>Пгт Шумячи, ул. Заводская, д. 5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</si>
  <si>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2014-2055 годы на 2023-2025 годы</t>
  </si>
  <si>
    <t>Дер. Тюхменево, ул. Карьероуправления, д. 15</t>
  </si>
  <si>
    <t>Г. Рудня, ул. Киреева, д. 109</t>
  </si>
  <si>
    <t>Г. Сафоново, ул. 40 лет Октября, д. 10</t>
  </si>
  <si>
    <t>Г. Сафоново, ул. Революционная, д. 1</t>
  </si>
  <si>
    <t>Г. Смоленск, Витебское шоссе, д. 6</t>
  </si>
  <si>
    <t>Г. Смоленск, ул. Коммунистическая, д. 22</t>
  </si>
  <si>
    <t>Г. Смоленск, ул. Ленина, д. 11</t>
  </si>
  <si>
    <t>Г. Смоленск, ул. Нахимсона, д. 16</t>
  </si>
  <si>
    <t>Г. Смоленск, ул. Реввоенсовета, д. 16</t>
  </si>
  <si>
    <t>Г. Смоленск, ул. Тухачевского, д. 1</t>
  </si>
  <si>
    <t>Г. Смоленск, ул. Тухачевского, д. 3</t>
  </si>
  <si>
    <t>Г. Смоленск, ул. Шевченко, д. 82</t>
  </si>
  <si>
    <t>Г. Сычевка, ул. Станционное Шоссе, д. 9</t>
  </si>
  <si>
    <t>Дер. Юшино, ул. Дачная, д. 2</t>
  </si>
  <si>
    <t>Г. Ярцево, ул. Автозаводская, д. 40</t>
  </si>
  <si>
    <t>Г. Ярцево, ул. Краснооктябрьская, д. 34</t>
  </si>
  <si>
    <t>Г. Ярцево, ул. ЛММС, д. 4</t>
  </si>
  <si>
    <t>Г. Ярцево, ул. Максима Горького, д. 4</t>
  </si>
  <si>
    <t>Г. Ярцево, ул. Школьная, д. 2</t>
  </si>
  <si>
    <t>Дер. Денисово, д. 1/1</t>
  </si>
  <si>
    <t>С. Карманово, ул. Советская, д. 52</t>
  </si>
  <si>
    <t>Дер. Новые Батеки, ул. Северная, д. 20</t>
  </si>
  <si>
    <t>Г. Смоленск, ул. Автозаводская, д. 21/3</t>
  </si>
  <si>
    <t>Г. Смоленск, ул. Лавочкина, д. 53а</t>
  </si>
  <si>
    <t>Г. Смоленск, ул. Маршала Соколовского, д. 6</t>
  </si>
  <si>
    <t>Пос. Гедеоновка, д. 14</t>
  </si>
  <si>
    <t>Дер. Ивановское, ул. Центральная, д. 11</t>
  </si>
  <si>
    <t>Г. Рославль, ул. Пролетарская, д. 72</t>
  </si>
  <si>
    <t>Г. Смоленск, ул. Коненкова, д. 3</t>
  </si>
  <si>
    <t>Г. Смоленск, ул. Большая Советская, д. 19/2</t>
  </si>
  <si>
    <t>705.87</t>
  </si>
  <si>
    <t>С. Талашкино, ул. Лесная, д. 2</t>
  </si>
  <si>
    <t>Г. Десногорск, мкрн. 1, д. 4</t>
  </si>
  <si>
    <t>Дер. Капыревщина, ул. Мира, д. 10</t>
  </si>
  <si>
    <t>Дер. Кайдаково, ул. Парковая, д. 6</t>
  </si>
  <si>
    <t>Г. Сафоново, микрорайон-1, д. 16</t>
  </si>
  <si>
    <t>Г. Сафоново, микрорайон-1, д. 29</t>
  </si>
  <si>
    <t>Г. Смоленск, ул. Дзержинского, д. 15</t>
  </si>
  <si>
    <t>Г. Смоленск, ул. Памфилова, д. 7</t>
  </si>
  <si>
    <t xml:space="preserve">Пгт Холм-Жирковский, пер. Октябрьский, д. 4 </t>
  </si>
  <si>
    <t>4</t>
  </si>
  <si>
    <t>5</t>
  </si>
  <si>
    <t>Пгт Шумячи, ул. Заводская, д. 8</t>
  </si>
  <si>
    <t>Г. Демидов, пр.  Суворовский, д. 6</t>
  </si>
  <si>
    <t>бревенчатый, обложенный кирпичом</t>
  </si>
  <si>
    <t>Г. Вязьма, ул. Московская, д. 25</t>
  </si>
  <si>
    <t>Г. Вязьма, ул. Репина, д. 16а</t>
  </si>
  <si>
    <t>Г. Гагарин, пер. Пушкина, д. 5, корпус 1</t>
  </si>
  <si>
    <t>Г. Гагарин, пер. Пушкина, д. 5, корпус 2</t>
  </si>
  <si>
    <t>Г. Гагарин, ул. Петра Алексеева, д. 15</t>
  </si>
  <si>
    <t>Г. Гагарин, ул. Солнцева, д. 5</t>
  </si>
  <si>
    <t>Г. Десногорск, мкрн. 2, д. 14</t>
  </si>
  <si>
    <t>Г. Дорогобуж, ул. Мира, д. 28</t>
  </si>
  <si>
    <t>Г. Дорогобуж, ул. Чистякова, д. 2</t>
  </si>
  <si>
    <t>Г. Рославль, мкрн. 15, д. 30</t>
  </si>
  <si>
    <t>Г. Рославль, мкрн. 16, д. 22</t>
  </si>
  <si>
    <t>Г. Рославль, мкрн. 16, д. 10</t>
  </si>
  <si>
    <t>Г. Рославль, мкрн. 16, д. 9</t>
  </si>
  <si>
    <t>Г. Смоленск, пер. 2-й Краснофлотский, д. 42</t>
  </si>
  <si>
    <t>Г. Смоленск, пер. 2-й Краснофлотский, д. 44</t>
  </si>
  <si>
    <t>Г. Смоленск, пер. Юннатов, д. 3</t>
  </si>
  <si>
    <t>Г. Смоленск, просп. Строителей, д. 10</t>
  </si>
  <si>
    <t>Г. Смоленск, просп. Строителей, д. 14</t>
  </si>
  <si>
    <t>Г. Смоленск, просп. Строителей, д. 5</t>
  </si>
  <si>
    <t>Г. Смоленск, ул. 12 лет Октября, д. 2а</t>
  </si>
  <si>
    <t>Г. Смоленск, ул. Автозаводская, д. 29</t>
  </si>
  <si>
    <t>Г. Смоленск, ул. Автозаводская, д. 29а</t>
  </si>
  <si>
    <t>Г. Смоленск, ул. Автозаводская, д. 54</t>
  </si>
  <si>
    <t>Г. Смоленск, ул. Генерала Городнянского, д. 1</t>
  </si>
  <si>
    <t>Г. Смоленск, ул. Кирова, д. 29б</t>
  </si>
  <si>
    <t>Г. Смоленск, ул. Кирова, д. 49</t>
  </si>
  <si>
    <t>Г. Смоленск, ул. Кирова, д. 61</t>
  </si>
  <si>
    <t>Г. Смоленск, ул. Котовского, д. 27</t>
  </si>
  <si>
    <t>Г. Смоленск, ул. Маршала Еременко, д. 14</t>
  </si>
  <si>
    <t>Г. Смоленск, ул. Маршала Еременко, д. 34</t>
  </si>
  <si>
    <t>Г. Смоленск, ул. Маршала Еременко, д. 36</t>
  </si>
  <si>
    <t>Г. Смоленск, ул. Маршала Еременко, д. 8</t>
  </si>
  <si>
    <t>Г. Смоленск, ул. Маршала Еременко, д. 64</t>
  </si>
  <si>
    <t>Г. Смоленск, ул. Нахимова, д. 30</t>
  </si>
  <si>
    <t>Г. Смоленск, ул. Николаева, д. 50</t>
  </si>
  <si>
    <t>Г. Смоленск, ул. Николаева, д. 54</t>
  </si>
  <si>
    <t>Г. Смоленск, ул. Николаева, д. 75</t>
  </si>
  <si>
    <t xml:space="preserve">Г. Смоленск, ул. Нормандия-Неман, д. 2 </t>
  </si>
  <si>
    <t>Г. Смоленск, ул. Нормандия-Неман, д. 6а</t>
  </si>
  <si>
    <t>Г. Смоленск, ул. Островского, д. 6</t>
  </si>
  <si>
    <t>Г. Смоленск, ул. Петра Алексеева, д. 13</t>
  </si>
  <si>
    <t>Г. Смоленск, ул. Попова, д. 100</t>
  </si>
  <si>
    <t>Г. Смоленск, ул. Попова, д. 44</t>
  </si>
  <si>
    <t>Г. Смоленск, ул. Попова, д. 54</t>
  </si>
  <si>
    <t>Г. Смоленск, ул. Раевского, д. 10</t>
  </si>
  <si>
    <t>Г. Смоленск, ул. Фрунзе, д. 22</t>
  </si>
  <si>
    <t>Г. Смоленск, ул. Черняховского, д. 38</t>
  </si>
  <si>
    <t>Г. Смоленск, ул. Черняховского, д. 40</t>
  </si>
  <si>
    <t>Г. Смоленск, ул. Черняховского, д. 44</t>
  </si>
  <si>
    <t>Г. Смоленск, ул. Юрьева, д. 3</t>
  </si>
  <si>
    <t>Г. Смоленск, ул. Юрьева, д. 11/12</t>
  </si>
  <si>
    <t>Г. Смоленск, ул. Юрьева, д. 5</t>
  </si>
  <si>
    <t>Г. Смоленск, ул. Дзержинского, д. 10</t>
  </si>
  <si>
    <t>Г. Смоленск, ул. Большая Советская, д. 29/1</t>
  </si>
  <si>
    <t>Г. Смоленск, ул. Ленина, д. 13</t>
  </si>
  <si>
    <t>Г. Смоленск, ул. Ленина, д. 15</t>
  </si>
  <si>
    <t>Г. Смоленск, ул. Дзержинского, д. 8</t>
  </si>
  <si>
    <t>Г. Смоленск, ул. Николаева, д. 7</t>
  </si>
  <si>
    <t>Г. Смоленск, ул. Соболева, д. 22</t>
  </si>
  <si>
    <t>Г. Смоленск, ул. Соболева, д. 8</t>
  </si>
  <si>
    <t>Г. Смоленск, ул. Бакунина, д. 5</t>
  </si>
  <si>
    <t>Г. Смоленск, ул. Багратиона, д. 5</t>
  </si>
  <si>
    <t xml:space="preserve">Г. Смоленск, ул. Гарабурды, д. 19, корпус 1 </t>
  </si>
  <si>
    <t>Г. Смоленск, ул. Гарабурды, д. 29</t>
  </si>
  <si>
    <t>Г. Смоленск, ул. Дзержинского, д. 2</t>
  </si>
  <si>
    <t>Г. Смоленск, ул. Кирова, д. 41</t>
  </si>
  <si>
    <t>Г. Смоленск, ул. Кловская, д. 58</t>
  </si>
  <si>
    <t>Г. Смоленск, ул. Нормандия-Неман, д. 23б</t>
  </si>
  <si>
    <t>Г. Смоленск, ул. Лавочкина, д. 42</t>
  </si>
  <si>
    <t>Г. Смоленск, ул. Маршала Соколовского, д. 12</t>
  </si>
  <si>
    <t>Г. Смоленск, ул. Маршала Соколовского, д. 16</t>
  </si>
  <si>
    <t>Г. Смоленск, ул. Маршала Соколовского, д. 5</t>
  </si>
  <si>
    <t>Г. Смоленск, ул. Соболева, д. 109г</t>
  </si>
  <si>
    <t>Г. Смоленск, ул. Тухачевского, д. 4</t>
  </si>
  <si>
    <t>Г. Смоленск, ул. Шейна, д. 20</t>
  </si>
  <si>
    <t>Г. Сафоново, микрорайон ГМП, д. 20</t>
  </si>
  <si>
    <t>Г. Сафоново, микрорайон ГМП, д. 22</t>
  </si>
  <si>
    <t>1981-1983</t>
  </si>
  <si>
    <t>1990-1991</t>
  </si>
  <si>
    <t>Г. Смоленск, ул. Октябрьской революции, д. 26</t>
  </si>
  <si>
    <t>1986-1990</t>
  </si>
  <si>
    <t>1990-1993</t>
  </si>
  <si>
    <t>Г. Смоленск, ул. Дзержинского, д. 6</t>
  </si>
  <si>
    <t>1974-1976</t>
  </si>
  <si>
    <t>Г. Сафоново, ул. Ковалева, д. 3</t>
  </si>
  <si>
    <t>Г. Смоленск, просп. Гагарина, д. 68</t>
  </si>
  <si>
    <t>Г. Смоленск, ул. 12 лет Октября, д. 15</t>
  </si>
  <si>
    <t>Г. Смоленск, ул. Большая Советская, д. 33</t>
  </si>
  <si>
    <t>Г. Смоленск, ул. Большая Советская, д. 35</t>
  </si>
  <si>
    <t>Г. Смоленск, ул. Большая Советская, д. 39/11</t>
  </si>
  <si>
    <t>Г. Смоленск, ул. 2-я линия Красноармейской слободы, д. 7</t>
  </si>
  <si>
    <t>Дер. Козловка, ул. Мира, д. 29</t>
  </si>
  <si>
    <t xml:space="preserve">Г. Вязьма, пл. Ефремова, д. 3 </t>
  </si>
  <si>
    <t>Пгт Верхнеднепровский, просп. Химиков, д. 13</t>
  </si>
  <si>
    <t>Пгт Красный, ул. Карла Маркса, д. 7</t>
  </si>
  <si>
    <t xml:space="preserve">Г. Рославль, пер. 4-й Смоленский, д. 49, корп. 1 </t>
  </si>
  <si>
    <t>Г. Рославль, пер. 4-й Смоленский, д. 49, корп. 2</t>
  </si>
  <si>
    <t>Г. Рославль, ул. Пролетарская, д. 42</t>
  </si>
  <si>
    <t>Дер. Козловка, ул. Мира, д. 45а</t>
  </si>
  <si>
    <t>Г. Рудня, пос. Молкомбината, д. 30</t>
  </si>
  <si>
    <t>Г. Сафоново, ул. Ковалева, д. 1б</t>
  </si>
  <si>
    <t>Г. Смоленск, ул. Бакунина, д. 12</t>
  </si>
  <si>
    <t>Г. Смоленск, ул. Николаева, д. 69</t>
  </si>
  <si>
    <t>Г. Смоленск, ул. Октябрьской революции, д. 4</t>
  </si>
  <si>
    <t>Г. Смоленск, ул. Фрунзе, д. 5</t>
  </si>
  <si>
    <t>Пос. Плембаза, д. 25</t>
  </si>
  <si>
    <t>Г. Смоленск, ул. Маршала Жукова, д. 18</t>
  </si>
  <si>
    <t>С. Ершичи, ул. Луговая, д. 6</t>
  </si>
  <si>
    <t xml:space="preserve">Г. Смоленск, ул. Попова, д. 38а, корпус 1 </t>
  </si>
  <si>
    <t>Г. Смоленск, ул. Попова, д. 38а, корпус 2</t>
  </si>
  <si>
    <t>Г. Вязьма, ул. Юбилейная, д. 25</t>
  </si>
  <si>
    <t>Дер. Рябцево, д. 27</t>
  </si>
  <si>
    <t>С. Издешково, ул. 1-я Ленинская, д. 26</t>
  </si>
  <si>
    <t>Г. Смоленск, пер. 2-й Краснофлотский, д. 36</t>
  </si>
  <si>
    <t>Г. Смоленск, пер. Смирнова, д. 3/4а</t>
  </si>
  <si>
    <t>Г. Смоленск, ул. Ленина, д. 36</t>
  </si>
  <si>
    <t>Г. Ярцево, ул. Максима Горького, д. 28/2</t>
  </si>
  <si>
    <t>Г. Ярцево, ул. Первомайская, д. 14/6</t>
  </si>
  <si>
    <t>Г. Ярцево, ул. Первомайская, д. 16</t>
  </si>
  <si>
    <t>Г. Ярцево, ул. Советская, д. 11</t>
  </si>
  <si>
    <t>Г. Ярцево, ул. Советская, д. 7</t>
  </si>
  <si>
    <t>Г. Ярцево, ул. Советская, д. 9</t>
  </si>
  <si>
    <t>Г. Смоленск, ул. Маяковского, д. 5</t>
  </si>
  <si>
    <t xml:space="preserve">Г. Вязьма, ул. Парковая, д. 6 </t>
  </si>
  <si>
    <t>Пгт Хиславичи, ул. Ленина, д. 64</t>
  </si>
  <si>
    <t>Г. Ярцево, ул. Чайковского, д. 31</t>
  </si>
  <si>
    <t>Г. Смоленск, ул. Коммунистическая, д. 6</t>
  </si>
  <si>
    <t>Г. Смоленск, ул. Черняховского, д. 13б</t>
  </si>
  <si>
    <t>Г. Ярцево, просп. Металлургов, д. 52а</t>
  </si>
  <si>
    <t>Г. Велиж, ул. Ивановская, д. 17</t>
  </si>
  <si>
    <t>Г. Велиж, ул. Ивановская, д. 19</t>
  </si>
  <si>
    <t>Г. Вязьма, ул. 25 Октября, д. 3</t>
  </si>
  <si>
    <t>г. Вязьма, ул. Ленина, д. 3</t>
  </si>
  <si>
    <t>Г. Вязьма, ул. Спортивная, д. 18а</t>
  </si>
  <si>
    <t>Г. Вязьма, ул. Строителей, д. 18</t>
  </si>
  <si>
    <t xml:space="preserve">Г. Демидов, ул. Мира, д. 3 </t>
  </si>
  <si>
    <t>Г. Демидов, ул. Мира, д. 12</t>
  </si>
  <si>
    <t>Пгт Озерный, ул. Строителей, д. 14</t>
  </si>
  <si>
    <t>Пгт Озерный, ул. Ленина, д. 9/1</t>
  </si>
  <si>
    <t xml:space="preserve">Пгт Озерный, ул. Парковая, д. 3 </t>
  </si>
  <si>
    <t xml:space="preserve">Г. Смоленск, ул. Бакунина, д. 2 </t>
  </si>
  <si>
    <t>Г. Смоленск, ул. Бакунина, д. 10</t>
  </si>
  <si>
    <t>1957</t>
  </si>
  <si>
    <t>Г. Смоленск, ул. Большая Советская, д. 28/16</t>
  </si>
  <si>
    <t>Г. Смоленск, ул. Большая Краснофлотская, д. 11</t>
  </si>
  <si>
    <t>1953</t>
  </si>
  <si>
    <t>Г. Смоленск, ул. Большая Советская, д. 43</t>
  </si>
  <si>
    <t>Г. Смоленск, ул. Ленина, д. 7/2</t>
  </si>
  <si>
    <t>Г. Смоленск, ул. Пржевальского, д. 9/27</t>
  </si>
  <si>
    <t>Г. Смоленск, ул. Урицкого, д. 17</t>
  </si>
  <si>
    <t>Дер. Сметанино, ул. Липатенкова, д. 6</t>
  </si>
  <si>
    <t>С. Угра, мкрн. ДОЗ, д. 2</t>
  </si>
  <si>
    <t>С. Угра, мкрн. ДОЗ, д. 3</t>
  </si>
  <si>
    <t>Г. Ярцево, ул. Максима Горького, д. 38</t>
  </si>
  <si>
    <t>Г. Ярцево, ул. Ольховская, д. 15</t>
  </si>
  <si>
    <t>Г. Ярцево, ул. Школьная, д. 14</t>
  </si>
  <si>
    <t>Г. Вязьма, ул. Дмитрова Гора, д. 6</t>
  </si>
  <si>
    <t>Г. Ярцево, ул. Максима Горького, д. 22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</si>
  <si>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</si>
  <si>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</si>
  <si>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</si>
  <si>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</si>
  <si>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</si>
  <si>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</si>
  <si>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</si>
  <si>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</si>
  <si>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</si>
  <si>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</si>
  <si>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</si>
  <si>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</si>
  <si>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</si>
  <si>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</si>
  <si>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41</t>
  </si>
  <si>
    <t>42</t>
  </si>
  <si>
    <t>43</t>
  </si>
  <si>
    <t>44</t>
  </si>
  <si>
    <t>45</t>
  </si>
  <si>
    <t>46</t>
  </si>
  <si>
    <t>47</t>
  </si>
  <si>
    <t>48</t>
  </si>
  <si>
    <t>153</t>
  </si>
  <si>
    <t>154</t>
  </si>
  <si>
    <t>155</t>
  </si>
  <si>
    <t>156</t>
  </si>
  <si>
    <t>207</t>
  </si>
  <si>
    <t>208</t>
  </si>
  <si>
    <t>209</t>
  </si>
  <si>
    <t>210</t>
  </si>
  <si>
    <t>211</t>
  </si>
  <si>
    <t>212</t>
  </si>
  <si>
    <t>304</t>
  </si>
  <si>
    <t>С. Первомайский, ул Советская, д. 7</t>
  </si>
  <si>
    <t xml:space="preserve">Г. Смоленск, ул. Нарвская, д. 21, корпус 1 </t>
  </si>
  <si>
    <t>Г. Вязьма, пр. 25 Октября, д. 4</t>
  </si>
  <si>
    <t xml:space="preserve">С. Темкино, ул. Заводская, д. 2 </t>
  </si>
  <si>
    <t>Пгт Хиславичи, ул. Ленина, д. 66</t>
  </si>
  <si>
    <t>Пгт Холм-Жирковский, ул. Московская, д. 16</t>
  </si>
  <si>
    <t>С. Карманово, ул. Мира, д. 2</t>
  </si>
  <si>
    <t>Пгт Верхнеднепровский, просп. Химиков, д. 10</t>
  </si>
  <si>
    <t>Г. Духовщина, ул. Квашнина, д. 6</t>
  </si>
  <si>
    <t>Пгт Кардымово, ул. Ленина, д. 63</t>
  </si>
  <si>
    <t>Пгт Кардымово, ул. Школьная, д. 4</t>
  </si>
  <si>
    <t>Дер. Маньково, ул. Моисеенкова, д. 3</t>
  </si>
  <si>
    <t>Г. Сафоново, ул. Ленинградская, д. 16</t>
  </si>
  <si>
    <t>Г. Вязьма, ул. Кашена, д. 1</t>
  </si>
  <si>
    <t>Г. Смоленск, ул. Седова, д. 46</t>
  </si>
  <si>
    <t>Г. Смоленск, ул. Соболева, д. 107</t>
  </si>
  <si>
    <t>Г. Смоленск, ул. Тухачевского, д. 6</t>
  </si>
  <si>
    <t>157</t>
  </si>
  <si>
    <t>305</t>
  </si>
  <si>
    <t>306</t>
  </si>
  <si>
    <t>3 680 293,45</t>
  </si>
  <si>
    <t>158</t>
  </si>
  <si>
    <t>159</t>
  </si>
  <si>
    <t>205</t>
  </si>
  <si>
    <t>1. Муниципальное образование «Велижский муниципальный округ» Смоленской области</t>
  </si>
  <si>
    <t>2. Муниципальное образование «Вяземский муниципальный округ» Смоленской области</t>
  </si>
  <si>
    <t>3. Муниципальное образование «Гагаринский муниципальный округ» Смоленской области</t>
  </si>
  <si>
    <t>4. Муниципальное образование «Глинковский муниципальный округ» Смоленской области</t>
  </si>
  <si>
    <t>5. Муниципальное образование «Демидовский муниципальный округ» Смоленской области</t>
  </si>
  <si>
    <t>7. Муниципальное образование «Дорогобужский муниципальный округ» Смоленской области</t>
  </si>
  <si>
    <t>8. Муниципальное образование «Духовщинский муниципальный округ» Смоленской области</t>
  </si>
  <si>
    <t>9. Муниципальное образование «Ельнинский муниципальный округ» Смоленской области</t>
  </si>
  <si>
    <t>10. Муниципальное образование «Ершичский муниципальный округ» Смоленской области</t>
  </si>
  <si>
    <t>11. Муниципальное образование «Кардымовский муниципальный округ» Смоленской области</t>
  </si>
  <si>
    <t>12. Муниципальное образование «Краснинский муниципальный округ» Смоленской области</t>
  </si>
  <si>
    <t>21. Муниципальное образование «Сычевский муниципальный округ» Смоленской области</t>
  </si>
  <si>
    <t>25. Муниципальное образование «Холм-Жирковский муниципальный округ» Смоленской области</t>
  </si>
  <si>
    <t>26. Муниципальное образование «Шумячский муниципальный округ» Смоленской области</t>
  </si>
  <si>
    <t>14. Муниципальное образование «Новодугинский муниципальный округ» Смоленской области</t>
  </si>
  <si>
    <t>15. Муниципальное образование «Починковский муниципальный округ» Смоленской области</t>
  </si>
  <si>
    <t>16. Муниципальное образование «Рославльский муниципальный округ» Смоленской области</t>
  </si>
  <si>
    <t>17. Муниципальное образование «Руднянский муниципальный округ» Смоленской области</t>
  </si>
  <si>
    <t>18. Муниципальное образование «Сафоновский муниципальный округ» Смоленской области</t>
  </si>
  <si>
    <t>20. Муниципальное образование «Смоленский муниципальный округ» Смоленской области</t>
  </si>
  <si>
    <t>22. Муниципальное образование «Темкинский муниципальный округ» Смоленской области</t>
  </si>
  <si>
    <t>23. Муниципальное образование «Угранский муниципальный округ» Смоленской области</t>
  </si>
  <si>
    <t>24. Муниципальное образование «Хиславичский муниципальный округ» Смоленской области</t>
  </si>
  <si>
    <t>27. Муниципальное образование «Ярцевский муниципальный округ» Смоленской области</t>
  </si>
  <si>
    <t>Г. Вязьма, ул. Воинов-интернационалистов, д. 5, корпус 1</t>
  </si>
  <si>
    <t>Г. Вязьма, ул. Строителей, д. 4</t>
  </si>
  <si>
    <t>Г. Гагарин, ул. Свердлова, д. 79</t>
  </si>
  <si>
    <t>Г. Рославль, мкрн. 15, д. 2</t>
  </si>
  <si>
    <t>Г. Смоленск, пер. Киевский, д. 16, корпус 1</t>
  </si>
  <si>
    <t>Г. Смоленск, ул. Маршала Еременко, д. 10</t>
  </si>
  <si>
    <t>Г. Смоленск, ул. Петра Алексеева, д. 5</t>
  </si>
  <si>
    <t>Г. Смоленск, ул. Шевченко, д. 73в</t>
  </si>
  <si>
    <t>Г. Смоленск, ул. Автозаводская, д. 58</t>
  </si>
  <si>
    <t>49</t>
  </si>
  <si>
    <t>65</t>
  </si>
  <si>
    <t>73</t>
  </si>
  <si>
    <t>113</t>
  </si>
  <si>
    <t>114</t>
  </si>
  <si>
    <t>160</t>
  </si>
  <si>
    <t>161</t>
  </si>
  <si>
    <t>162</t>
  </si>
  <si>
    <t>163</t>
  </si>
  <si>
    <t>164</t>
  </si>
  <si>
    <t>165</t>
  </si>
  <si>
    <t>166</t>
  </si>
  <si>
    <t>167</t>
  </si>
  <si>
    <t>213</t>
  </si>
  <si>
    <t>214</t>
  </si>
  <si>
    <t>215</t>
  </si>
  <si>
    <t>263</t>
  </si>
  <si>
    <t>264</t>
  </si>
  <si>
    <t>265</t>
  </si>
  <si>
    <t>307</t>
  </si>
  <si>
    <t>308</t>
  </si>
  <si>
    <t>309</t>
  </si>
  <si>
    <t>314</t>
  </si>
  <si>
    <t>315</t>
  </si>
  <si>
    <t>316</t>
  </si>
  <si>
    <t>378</t>
  </si>
  <si>
    <t>392</t>
  </si>
  <si>
    <t>393</t>
  </si>
  <si>
    <t>Дер. Ивановское, ул. Центральная, д. 9</t>
  </si>
  <si>
    <t>Г. Смоленск, ул. Валентины Гризодубовой, д. 4</t>
  </si>
  <si>
    <t>Г. Смоленск, ул. 25 Сентября, д. 42</t>
  </si>
  <si>
    <t>Г. Смоленск, ул. Кловская, д. 42</t>
  </si>
  <si>
    <t>748</t>
  </si>
  <si>
    <t>Итого по муниципальному образованию «Велижский муниципальный округ» Смоленской области</t>
  </si>
  <si>
    <t>Итого по муниципальному образованию «Вяземский муниципальный округ» Смоленской области</t>
  </si>
  <si>
    <t>Итого по муниципальному образованию «Гагаринский муниципальный округ» Смоленской области</t>
  </si>
  <si>
    <t>Итого по муниципальному образованию «Глинковский муниципальный округ» Смоленской области</t>
  </si>
  <si>
    <t>Итого по муниципальному образованию «Демидовский муниципальный округ» Смоленской области</t>
  </si>
  <si>
    <t>Итого по муниципальному образованию «Дорогобужский муниципальный округ» Смоленской области</t>
  </si>
  <si>
    <t>Итого по муниципальному образованию «Духовщинский муниципальный округ» Смоленской области</t>
  </si>
  <si>
    <t>Итого по муниципальному образованию «Ельнинский муниципальный округ» Смоленской области</t>
  </si>
  <si>
    <t>Итого по муниципальному образованию «Ершичский муниципальный округ» Смоленской области</t>
  </si>
  <si>
    <t>Итого по муниципальному образованию «Кардымовский муниципальный округ» Смоленской области</t>
  </si>
  <si>
    <t>Итого по муниципальному образованию «Краснинский муниципальный округ» Смоленской области</t>
  </si>
  <si>
    <t>13. Муниципальное образование «Монастырщинский муниципальный округ» Смоленской области</t>
  </si>
  <si>
    <t>Итого по муниципальному образованию «Новодугинский муниципальный округ» Смоленской области</t>
  </si>
  <si>
    <t>Итого по муниципальному образованию «Починковский муниципальный округ» Смоленской области</t>
  </si>
  <si>
    <t>Итого по муниципальному образованию «Рославльский муниципальный округ» Смоленской области</t>
  </si>
  <si>
    <t>Итого по муниципальному образованию «Руднянский муниципальный округ» Смоленской области</t>
  </si>
  <si>
    <t>Итого по муниципальному образованию «Сафоновский муниципальный округ» Смоленской области</t>
  </si>
  <si>
    <t>Итого по городскому округу Смоленск</t>
  </si>
  <si>
    <t>Итого по муниципальному образованию «Смоленский муниципальный округ» Смоленской области</t>
  </si>
  <si>
    <t>Итого по муниципальному образованию «Сычевский муниципальный округ» Смоленской области</t>
  </si>
  <si>
    <t>Итого по муниципальному образованию «Угранский муниципальный округ» Смоленской области</t>
  </si>
  <si>
    <t>Итого по муниципальному образованию «Хиславичский муниципальный округ» Смоленской области</t>
  </si>
  <si>
    <t>Итого по муниципальному образованию «Холм-Жирковский муниципальный округ» Смоленской области</t>
  </si>
  <si>
    <t>Итого по муниципальному образованию «Шумячский муниципальный округ» Смоленской области</t>
  </si>
  <si>
    <t>Итого по муниципальному образованию «Ярцевский муниципальный округ» Смоленской области</t>
  </si>
  <si>
    <t>Итого по муниципальному образованию «Монастырщинский муниципальный округ» 
Смоленской области</t>
  </si>
  <si>
    <t>19. Городской округ Смоленск</t>
  </si>
  <si>
    <t>6. Городской округ город Десногорск Смоленской области</t>
  </si>
  <si>
    <t>Итого по городскому округу город Десногорск Смоленской области</t>
  </si>
  <si>
    <t>Итого по муниципальному образованию «Темкинский муниципальный округ» Смоленской области</t>
  </si>
  <si>
    <t>Г. Смоленск, ул. Большая Советская, д. 13</t>
  </si>
  <si>
    <t>Г. Смоленск, ул. Дзержинского, д. 12</t>
  </si>
  <si>
    <r>
      <t xml:space="preserve">Приложение 
к распоряжению Администрации Смоленской области
от 12.05.2022 № 660-р/адм  (в редакции распоряжений Администрации Смоленской области         от 07.12.2022 № 1786-р/адм, от 03.03.2023 № 379-р/адм, от 03.08.2023 № 1285-р/адм, распоряжений Правительства Смоленской области от 23.11.2023 № 240-рп, от 28.12.2023       № 597-рп, от 29.12.2023 № 619-рп,  от 13.06.2024 № 970-рп, от 25.07.2024 № 1295-рп,                     </t>
    </r>
    <r>
      <rPr>
        <sz val="10"/>
        <color rgb="FF000000"/>
        <rFont val="Times New Roman"/>
        <family val="1"/>
        <charset val="204"/>
      </rPr>
      <t>от 13.11.2024 № 1891-рп, от 28.12.2024 № 2207-рп, от 02.04.2025 № 410-рп, от 16.05.2025 № 608-рп)</t>
    </r>
    <r>
      <rPr>
        <sz val="11.5"/>
        <color rgb="FF00000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</si>
</sst>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8" fillId="0" borderId="0"/>
    <xf numFmtId="0" fontId="9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0" fillId="0" borderId="0"/>
    <xf numFmtId="0" fontId="7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</cellStyleXfs>
  <cellXfs count="531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164" fontId="5" fillId="0" borderId="0" xfId="11" applyNumberFormat="1" applyFont="1" applyFill="1" applyBorder="1" applyAlignment="1">
      <alignment horizontal="righ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11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11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readingOrder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readingOrder="1"/>
    </xf>
    <xf numFmtId="4" fontId="5" fillId="0" borderId="1" xfId="12" applyNumberFormat="1" applyFont="1" applyFill="1" applyBorder="1" applyAlignment="1">
      <alignment horizontal="right" vertical="center"/>
    </xf>
    <xf numFmtId="49" fontId="5" fillId="0" borderId="1" xfId="12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" fontId="5" fillId="0" borderId="1" xfId="10" applyNumberFormat="1" applyFont="1" applyFill="1" applyBorder="1" applyAlignment="1">
      <alignment horizontal="center" vertical="center" wrapText="1"/>
    </xf>
    <xf numFmtId="1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0" applyNumberFormat="1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>
      <alignment vertical="center" wrapText="1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" fontId="6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5" fillId="0" borderId="1" xfId="12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5" fillId="0" borderId="1" xfId="12" applyNumberFormat="1" applyFont="1" applyFill="1" applyBorder="1" applyAlignment="1">
      <alignment vertical="center" readingOrder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13" applyFont="1" applyFill="1" applyBorder="1" applyAlignment="1">
      <alignment horizontal="center" vertical="center"/>
    </xf>
    <xf numFmtId="4" fontId="5" fillId="0" borderId="1" xfId="13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12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5" fillId="0" borderId="0" xfId="0" applyFont="1" applyFill="1" applyBorder="1"/>
    <xf numFmtId="0" fontId="6" fillId="0" borderId="1" xfId="0" applyFont="1" applyFill="1" applyBorder="1"/>
    <xf numFmtId="0" fontId="5" fillId="0" borderId="1" xfId="0" applyFont="1" applyFill="1" applyBorder="1"/>
    <xf numFmtId="4" fontId="6" fillId="0" borderId="1" xfId="0" applyNumberFormat="1" applyFont="1" applyFill="1" applyBorder="1"/>
    <xf numFmtId="0" fontId="6" fillId="0" borderId="4" xfId="0" applyFont="1" applyFill="1" applyBorder="1"/>
    <xf numFmtId="0" fontId="14" fillId="0" borderId="1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" fontId="6" fillId="0" borderId="1" xfId="12" applyNumberFormat="1" applyFont="1" applyFill="1" applyBorder="1" applyAlignment="1">
      <alignment horizontal="right" vertical="center" readingOrder="1"/>
    </xf>
    <xf numFmtId="4" fontId="6" fillId="0" borderId="1" xfId="12" applyNumberFormat="1" applyFont="1" applyFill="1" applyBorder="1" applyAlignment="1">
      <alignment horizontal="center" vertical="center" readingOrder="1"/>
    </xf>
    <xf numFmtId="49" fontId="6" fillId="0" borderId="1" xfId="12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 wrapText="1" readingOrder="1"/>
    </xf>
    <xf numFmtId="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readingOrder="1"/>
    </xf>
    <xf numFmtId="4" fontId="6" fillId="0" borderId="0" xfId="0" applyNumberFormat="1" applyFont="1" applyFill="1" applyBorder="1"/>
    <xf numFmtId="2" fontId="5" fillId="0" borderId="1" xfId="0" applyNumberFormat="1" applyFont="1" applyFill="1" applyBorder="1" applyAlignment="1">
      <alignment vertical="center" readingOrder="1"/>
    </xf>
    <xf numFmtId="4" fontId="6" fillId="0" borderId="4" xfId="0" applyNumberFormat="1" applyFont="1" applyFill="1" applyBorder="1"/>
    <xf numFmtId="4" fontId="14" fillId="0" borderId="4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vertical="center"/>
    </xf>
    <xf numFmtId="4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4" fontId="5" fillId="0" borderId="1" xfId="12" applyNumberFormat="1" applyFont="1" applyFill="1" applyBorder="1" applyAlignment="1">
      <alignment horizontal="center" vertical="center" readingOrder="1"/>
    </xf>
    <xf numFmtId="4" fontId="5" fillId="0" borderId="4" xfId="0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/>
    <xf numFmtId="4" fontId="5" fillId="0" borderId="2" xfId="12" applyNumberFormat="1" applyFont="1" applyFill="1" applyBorder="1" applyAlignment="1">
      <alignment horizontal="right" vertical="center" wrapText="1" readingOrder="1"/>
    </xf>
    <xf numFmtId="4" fontId="5" fillId="0" borderId="1" xfId="12" applyNumberFormat="1" applyFont="1" applyFill="1" applyBorder="1" applyAlignment="1">
      <alignment horizontal="right" vertical="center" wrapText="1" readingOrder="1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 readingOrder="1"/>
    </xf>
    <xf numFmtId="4" fontId="6" fillId="0" borderId="2" xfId="0" applyNumberFormat="1" applyFont="1" applyFill="1" applyBorder="1" applyAlignment="1">
      <alignment horizontal="right" vertical="center" wrapText="1" readingOrder="1"/>
    </xf>
    <xf numFmtId="4" fontId="6" fillId="0" borderId="2" xfId="0" applyNumberFormat="1" applyFont="1" applyFill="1" applyBorder="1" applyAlignment="1">
      <alignment horizontal="center" vertical="center" wrapText="1" readingOrder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2" fontId="5" fillId="0" borderId="1" xfId="11" applyNumberFormat="1" applyFont="1" applyFill="1" applyBorder="1" applyAlignment="1">
      <alignment horizontal="right" vertical="center"/>
    </xf>
    <xf numFmtId="2" fontId="5" fillId="0" borderId="1" xfId="11" applyNumberFormat="1" applyFont="1" applyFill="1" applyBorder="1" applyAlignment="1">
      <alignment horizontal="right" vertical="center" readingOrder="1"/>
    </xf>
    <xf numFmtId="2" fontId="5" fillId="0" borderId="1" xfId="12" applyNumberFormat="1" applyFont="1" applyFill="1" applyBorder="1" applyAlignment="1">
      <alignment horizontal="right" vertical="center"/>
    </xf>
    <xf numFmtId="2" fontId="5" fillId="0" borderId="2" xfId="12" applyNumberFormat="1" applyFont="1" applyFill="1" applyBorder="1" applyAlignment="1">
      <alignment horizontal="right" vertical="center" wrapText="1" readingOrder="1"/>
    </xf>
    <xf numFmtId="2" fontId="5" fillId="0" borderId="1" xfId="0" applyNumberFormat="1" applyFont="1" applyFill="1" applyBorder="1" applyAlignment="1">
      <alignment horizontal="right" vertical="center" readingOrder="1"/>
    </xf>
    <xf numFmtId="49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 applyProtection="1">
      <alignment horizontal="center" vertical="center" readingOrder="1"/>
      <protection locked="0"/>
    </xf>
    <xf numFmtId="0" fontId="5" fillId="0" borderId="1" xfId="0" applyFont="1" applyFill="1" applyBorder="1" applyAlignment="1" applyProtection="1">
      <alignment horizontal="center" vertical="center" readingOrder="1"/>
    </xf>
    <xf numFmtId="2" fontId="5" fillId="0" borderId="0" xfId="11" applyNumberFormat="1" applyFont="1" applyFill="1" applyBorder="1" applyAlignment="1">
      <alignment horizontal="right" vertical="center" readingOrder="1"/>
    </xf>
    <xf numFmtId="2" fontId="6" fillId="0" borderId="0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/>
    <xf numFmtId="2" fontId="5" fillId="0" borderId="1" xfId="0" applyNumberFormat="1" applyFont="1" applyFill="1" applyBorder="1" applyAlignment="1">
      <alignment vertical="center" wrapText="1"/>
    </xf>
    <xf numFmtId="2" fontId="5" fillId="0" borderId="0" xfId="0" applyNumberFormat="1" applyFont="1" applyFill="1" applyAlignment="1">
      <alignment vertical="center"/>
    </xf>
    <xf numFmtId="2" fontId="6" fillId="0" borderId="4" xfId="0" applyNumberFormat="1" applyFont="1" applyFill="1" applyBorder="1"/>
    <xf numFmtId="2" fontId="5" fillId="0" borderId="4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/>
    <xf numFmtId="2" fontId="6" fillId="0" borderId="0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/>
    <xf numFmtId="2" fontId="6" fillId="0" borderId="4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vertical="center"/>
    </xf>
    <xf numFmtId="2" fontId="14" fillId="0" borderId="0" xfId="0" applyNumberFormat="1" applyFont="1" applyFill="1" applyBorder="1" applyAlignment="1">
      <alignment vertical="center"/>
    </xf>
    <xf numFmtId="2" fontId="14" fillId="0" borderId="4" xfId="0" applyNumberFormat="1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vertical="center"/>
    </xf>
    <xf numFmtId="2" fontId="14" fillId="0" borderId="1" xfId="0" applyNumberFormat="1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vertical="center" readingOrder="1"/>
    </xf>
    <xf numFmtId="0" fontId="5" fillId="0" borderId="2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/>
    </xf>
    <xf numFmtId="1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vertical="center"/>
    </xf>
    <xf numFmtId="1" fontId="5" fillId="0" borderId="6" xfId="0" applyNumberFormat="1" applyFont="1" applyFill="1" applyBorder="1" applyAlignment="1">
      <alignment horizontal="center" vertical="center" wrapText="1"/>
    </xf>
    <xf numFmtId="49" fontId="5" fillId="0" borderId="6" xfId="12" applyNumberFormat="1" applyFont="1" applyFill="1" applyBorder="1" applyAlignment="1">
      <alignment horizontal="center" vertical="center"/>
    </xf>
    <xf numFmtId="49" fontId="5" fillId="0" borderId="2" xfId="11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/>
    <xf numFmtId="0" fontId="6" fillId="0" borderId="2" xfId="0" applyFont="1" applyFill="1" applyBorder="1"/>
    <xf numFmtId="0" fontId="5" fillId="0" borderId="2" xfId="0" applyFont="1" applyFill="1" applyBorder="1"/>
    <xf numFmtId="1" fontId="5" fillId="0" borderId="0" xfId="0" applyNumberFormat="1" applyFont="1" applyFill="1" applyBorder="1" applyAlignment="1">
      <alignment horizontal="center" vertical="center" wrapText="1" readingOrder="1"/>
    </xf>
    <xf numFmtId="4" fontId="5" fillId="0" borderId="1" xfId="11" applyNumberFormat="1" applyFont="1" applyFill="1" applyBorder="1" applyAlignment="1">
      <alignment horizontal="center" vertical="center" readingOrder="1"/>
    </xf>
    <xf numFmtId="4" fontId="5" fillId="0" borderId="1" xfId="11" applyNumberFormat="1" applyFont="1" applyFill="1" applyBorder="1" applyAlignment="1">
      <alignment horizontal="right" vertical="center" wrapText="1" readingOrder="1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2" xfId="12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0" fontId="6" fillId="0" borderId="5" xfId="0" applyFont="1" applyFill="1" applyBorder="1"/>
    <xf numFmtId="4" fontId="6" fillId="0" borderId="5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6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2" fontId="5" fillId="0" borderId="2" xfId="12" applyNumberFormat="1" applyFont="1" applyFill="1" applyBorder="1" applyAlignment="1">
      <alignment horizontal="right" vertical="center"/>
    </xf>
    <xf numFmtId="2" fontId="5" fillId="0" borderId="6" xfId="12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2" fontId="5" fillId="0" borderId="6" xfId="0" applyNumberFormat="1" applyFont="1" applyFill="1" applyBorder="1" applyAlignment="1">
      <alignment horizontal="right" vertical="center" wrapText="1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6" xfId="12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2" fontId="5" fillId="0" borderId="2" xfId="12" applyNumberFormat="1" applyFont="1" applyFill="1" applyBorder="1" applyAlignment="1">
      <alignment horizontal="right" vertical="center" readingOrder="1"/>
    </xf>
    <xf numFmtId="2" fontId="5" fillId="0" borderId="6" xfId="12" applyNumberFormat="1" applyFont="1" applyFill="1" applyBorder="1" applyAlignment="1">
      <alignment horizontal="right" vertical="center" readingOrder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12" applyNumberFormat="1" applyFont="1" applyFill="1" applyBorder="1" applyAlignment="1">
      <alignment horizontal="right" vertical="center" readingOrder="1"/>
    </xf>
    <xf numFmtId="2" fontId="5" fillId="0" borderId="1" xfId="12" applyNumberFormat="1" applyFont="1" applyFill="1" applyBorder="1" applyAlignment="1">
      <alignment horizontal="right" vertical="center" readingOrder="1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right" vertical="center" wrapText="1" readingOrder="1"/>
    </xf>
    <xf numFmtId="2" fontId="5" fillId="0" borderId="6" xfId="0" applyNumberFormat="1" applyFont="1" applyFill="1" applyBorder="1" applyAlignment="1">
      <alignment horizontal="right" vertical="center" wrapText="1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6" xfId="0" applyNumberFormat="1" applyFont="1" applyFill="1" applyBorder="1" applyAlignment="1">
      <alignment horizontal="right" vertical="center" wrapText="1" readingOrder="1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6" xfId="0" applyNumberFormat="1" applyFont="1" applyFill="1" applyBorder="1" applyAlignment="1">
      <alignment horizontal="right" vertical="center" readingOrder="1"/>
    </xf>
    <xf numFmtId="0" fontId="5" fillId="0" borderId="2" xfId="0" applyFont="1" applyFill="1" applyBorder="1" applyAlignment="1">
      <alignment horizontal="center" vertical="center" readingOrder="1"/>
    </xf>
    <xf numFmtId="0" fontId="5" fillId="0" borderId="6" xfId="0" applyFont="1" applyFill="1" applyBorder="1" applyAlignment="1">
      <alignment horizontal="center" vertical="center" readingOrder="1"/>
    </xf>
    <xf numFmtId="2" fontId="5" fillId="0" borderId="2" xfId="0" applyNumberFormat="1" applyFont="1" applyFill="1" applyBorder="1" applyAlignment="1">
      <alignment horizontal="right" vertical="center"/>
    </xf>
    <xf numFmtId="2" fontId="5" fillId="0" borderId="6" xfId="0" applyNumberFormat="1" applyFont="1" applyFill="1" applyBorder="1" applyAlignment="1">
      <alignment horizontal="right" vertical="center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6" xfId="0" applyNumberFormat="1" applyFont="1" applyFill="1" applyBorder="1" applyAlignment="1">
      <alignment horizontal="center" vertical="center" wrapText="1" readingOrder="1"/>
    </xf>
    <xf numFmtId="2" fontId="5" fillId="0" borderId="2" xfId="11" applyNumberFormat="1" applyFont="1" applyFill="1" applyBorder="1" applyAlignment="1">
      <alignment horizontal="right" vertical="center" readingOrder="1"/>
    </xf>
    <xf numFmtId="4" fontId="5" fillId="0" borderId="6" xfId="11" applyNumberFormat="1" applyFont="1" applyFill="1" applyBorder="1" applyAlignment="1">
      <alignment horizontal="right" vertical="center" readingOrder="1"/>
    </xf>
    <xf numFmtId="1" fontId="5" fillId="0" borderId="2" xfId="10" applyNumberFormat="1" applyFont="1" applyFill="1" applyBorder="1" applyAlignment="1">
      <alignment horizontal="center" vertical="center" wrapText="1"/>
    </xf>
    <xf numFmtId="1" fontId="5" fillId="0" borderId="6" xfId="1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right" vertical="center" readingOrder="1"/>
    </xf>
    <xf numFmtId="2" fontId="5" fillId="0" borderId="6" xfId="0" applyNumberFormat="1" applyFont="1" applyFill="1" applyBorder="1" applyAlignment="1">
      <alignment horizontal="right" vertical="center" readingOrder="1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5" fillId="0" borderId="6" xfId="10" applyFont="1" applyFill="1" applyBorder="1" applyAlignment="1" applyProtection="1">
      <alignment horizontal="left" vertical="center" wrapText="1"/>
      <protection locked="0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 wrapText="1" readingOrder="1"/>
    </xf>
    <xf numFmtId="4" fontId="5" fillId="0" borderId="7" xfId="12" applyNumberFormat="1" applyFont="1" applyFill="1" applyBorder="1" applyAlignment="1">
      <alignment horizontal="right" vertical="center" readingOrder="1"/>
    </xf>
    <xf numFmtId="4" fontId="5" fillId="0" borderId="7" xfId="0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>
      <alignment horizontal="right" vertical="center" wrapText="1" readingOrder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" fontId="5" fillId="0" borderId="2" xfId="11" applyNumberFormat="1" applyFont="1" applyFill="1" applyBorder="1" applyAlignment="1">
      <alignment horizontal="right" vertical="center" readingOrder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  <protection hidden="1"/>
    </xf>
    <xf numFmtId="49" fontId="5" fillId="0" borderId="6" xfId="0" applyNumberFormat="1" applyFont="1" applyFill="1" applyBorder="1" applyAlignment="1" applyProtection="1">
      <alignment horizontal="left" vertical="center" wrapText="1"/>
      <protection hidden="1"/>
    </xf>
    <xf numFmtId="2" fontId="5" fillId="0" borderId="7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2" fontId="5" fillId="0" borderId="2" xfId="11" applyNumberFormat="1" applyFont="1" applyFill="1" applyBorder="1" applyAlignment="1">
      <alignment horizontal="right" vertical="center"/>
    </xf>
    <xf numFmtId="4" fontId="5" fillId="0" borderId="2" xfId="12" applyNumberFormat="1" applyFont="1" applyFill="1" applyBorder="1" applyAlignment="1">
      <alignment horizontal="right" vertical="center"/>
    </xf>
    <xf numFmtId="4" fontId="5" fillId="0" borderId="6" xfId="12" applyNumberFormat="1" applyFont="1" applyFill="1" applyBorder="1" applyAlignment="1">
      <alignment horizontal="right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 readingOrder="1"/>
    </xf>
    <xf numFmtId="1" fontId="5" fillId="0" borderId="7" xfId="0" applyNumberFormat="1" applyFont="1" applyFill="1" applyBorder="1" applyAlignment="1">
      <alignment horizontal="center" vertical="center" readingOrder="1"/>
    </xf>
    <xf numFmtId="4" fontId="5" fillId="0" borderId="7" xfId="12" applyNumberFormat="1" applyFont="1" applyFill="1" applyBorder="1" applyAlignment="1">
      <alignment horizontal="right" vertical="center" wrapText="1"/>
    </xf>
    <xf numFmtId="2" fontId="5" fillId="0" borderId="7" xfId="12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4" fontId="5" fillId="0" borderId="2" xfId="11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7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horizontal="left" vertical="center"/>
    </xf>
    <xf numFmtId="4" fontId="5" fillId="0" borderId="6" xfId="11" applyNumberFormat="1" applyFont="1" applyFill="1" applyBorder="1" applyAlignment="1">
      <alignment horizontal="right" vertical="center" readingOrder="1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2" fontId="5" fillId="0" borderId="6" xfId="0" applyNumberFormat="1" applyFont="1" applyFill="1" applyBorder="1" applyAlignment="1">
      <alignment horizontal="right" vertical="center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6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6" xfId="0" applyNumberFormat="1" applyFont="1" applyFill="1" applyBorder="1" applyAlignment="1">
      <alignment horizontal="right" vertical="center" readingOrder="1"/>
    </xf>
    <xf numFmtId="49" fontId="5" fillId="0" borderId="6" xfId="0" applyNumberFormat="1" applyFont="1" applyFill="1" applyBorder="1" applyAlignment="1">
      <alignment horizontal="center" vertical="center"/>
    </xf>
    <xf numFmtId="2" fontId="5" fillId="0" borderId="2" xfId="12" applyNumberFormat="1" applyFont="1" applyFill="1" applyBorder="1" applyAlignment="1">
      <alignment horizontal="right" vertical="center" readingOrder="1"/>
    </xf>
    <xf numFmtId="2" fontId="5" fillId="0" borderId="6" xfId="12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12" applyNumberFormat="1" applyFont="1" applyFill="1" applyBorder="1" applyAlignment="1">
      <alignment horizontal="right" vertical="center" readingOrder="1"/>
    </xf>
    <xf numFmtId="2" fontId="5" fillId="0" borderId="1" xfId="12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 vertical="center" wrapText="1" readingOrder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6" xfId="0" applyNumberFormat="1" applyFont="1" applyFill="1" applyBorder="1" applyAlignment="1">
      <alignment horizontal="right" vertical="center" wrapText="1" readingOrder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right" vertical="center" wrapText="1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6" xfId="12" applyNumberFormat="1" applyFont="1" applyFill="1" applyBorder="1" applyAlignment="1">
      <alignment horizontal="right" vertical="center" readingOrder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4" fontId="5" fillId="0" borderId="2" xfId="12" applyNumberFormat="1" applyFont="1" applyFill="1" applyBorder="1" applyAlignment="1">
      <alignment horizontal="right" vertical="center"/>
    </xf>
    <xf numFmtId="4" fontId="5" fillId="0" borderId="6" xfId="12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7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vertical="center"/>
    </xf>
    <xf numFmtId="4" fontId="5" fillId="0" borderId="7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readingOrder="1"/>
    </xf>
    <xf numFmtId="4" fontId="6" fillId="0" borderId="2" xfId="11" applyNumberFormat="1" applyFont="1" applyFill="1" applyBorder="1" applyAlignment="1">
      <alignment horizontal="right" vertical="center" readingOrder="1"/>
    </xf>
    <xf numFmtId="4" fontId="6" fillId="0" borderId="2" xfId="0" applyNumberFormat="1" applyFont="1" applyFill="1" applyBorder="1" applyAlignment="1">
      <alignment horizontal="right" vertical="center" readingOrder="1"/>
    </xf>
    <xf numFmtId="4" fontId="6" fillId="0" borderId="2" xfId="11" applyNumberFormat="1" applyFont="1" applyFill="1" applyBorder="1" applyAlignment="1">
      <alignment horizontal="center" vertical="center" readingOrder="1"/>
    </xf>
    <xf numFmtId="49" fontId="6" fillId="0" borderId="2" xfId="11" applyNumberFormat="1" applyFont="1" applyFill="1" applyBorder="1" applyAlignment="1">
      <alignment horizontal="center" vertical="center"/>
    </xf>
    <xf numFmtId="2" fontId="14" fillId="0" borderId="5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right" vertical="center" wrapText="1" readingOrder="1"/>
    </xf>
    <xf numFmtId="4" fontId="5" fillId="0" borderId="2" xfId="12" applyNumberFormat="1" applyFont="1" applyFill="1" applyBorder="1" applyAlignment="1">
      <alignment horizontal="right" vertical="center" readingOrder="1"/>
    </xf>
    <xf numFmtId="0" fontId="5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readingOrder="1"/>
    </xf>
    <xf numFmtId="0" fontId="5" fillId="0" borderId="6" xfId="0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2" fontId="5" fillId="0" borderId="6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6" xfId="0" applyNumberFormat="1" applyFont="1" applyFill="1" applyBorder="1" applyAlignment="1">
      <alignment horizontal="center" vertical="center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6" xfId="11" applyNumberFormat="1" applyFont="1" applyFill="1" applyBorder="1" applyAlignment="1">
      <alignment horizontal="right" vertical="center" readingOrder="1"/>
    </xf>
    <xf numFmtId="2" fontId="5" fillId="0" borderId="2" xfId="11" applyNumberFormat="1" applyFont="1" applyFill="1" applyBorder="1" applyAlignment="1">
      <alignment horizontal="right" vertical="center" readingOrder="1"/>
    </xf>
    <xf numFmtId="0" fontId="13" fillId="0" borderId="2" xfId="0" applyFont="1" applyFill="1" applyBorder="1" applyAlignment="1">
      <alignment horizontal="center" vertical="center" readingOrder="1"/>
    </xf>
    <xf numFmtId="0" fontId="13" fillId="0" borderId="6" xfId="0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6" xfId="0" applyNumberFormat="1" applyFont="1" applyFill="1" applyBorder="1" applyAlignment="1">
      <alignment horizontal="right" vertical="center" readingOrder="1"/>
    </xf>
    <xf numFmtId="2" fontId="5" fillId="0" borderId="2" xfId="0" applyNumberFormat="1" applyFont="1" applyFill="1" applyBorder="1" applyAlignment="1">
      <alignment horizontal="right" vertical="center" readingOrder="1"/>
    </xf>
    <xf numFmtId="2" fontId="5" fillId="0" borderId="6" xfId="0" applyNumberFormat="1" applyFont="1" applyFill="1" applyBorder="1" applyAlignment="1">
      <alignment horizontal="right" vertical="center" readingOrder="1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5" fillId="0" borderId="6" xfId="10" applyFont="1" applyFill="1" applyBorder="1" applyAlignment="1" applyProtection="1">
      <alignment horizontal="left" vertical="center" wrapText="1"/>
      <protection locked="0"/>
    </xf>
    <xf numFmtId="1" fontId="5" fillId="0" borderId="2" xfId="10" applyNumberFormat="1" applyFont="1" applyFill="1" applyBorder="1" applyAlignment="1">
      <alignment horizontal="center" vertical="center" wrapText="1"/>
    </xf>
    <xf numFmtId="1" fontId="5" fillId="0" borderId="6" xfId="1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 vertical="center" wrapText="1" readingOrder="1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2" fontId="5" fillId="0" borderId="6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12" applyNumberFormat="1" applyFont="1" applyFill="1" applyBorder="1" applyAlignment="1">
      <alignment horizontal="right" vertical="center" readingOrder="1"/>
    </xf>
    <xf numFmtId="2" fontId="5" fillId="0" borderId="1" xfId="12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2" xfId="12" applyNumberFormat="1" applyFont="1" applyFill="1" applyBorder="1" applyAlignment="1">
      <alignment horizontal="right" vertical="center" readingOrder="1"/>
    </xf>
    <xf numFmtId="2" fontId="5" fillId="0" borderId="6" xfId="12" applyNumberFormat="1" applyFont="1" applyFill="1" applyBorder="1" applyAlignment="1">
      <alignment horizontal="right" vertical="center" readingOrder="1"/>
    </xf>
    <xf numFmtId="0" fontId="5" fillId="0" borderId="7" xfId="0" applyFont="1" applyFill="1" applyBorder="1" applyAlignment="1">
      <alignment horizontal="center" vertical="center" wrapText="1" readingOrder="1"/>
    </xf>
    <xf numFmtId="0" fontId="16" fillId="0" borderId="0" xfId="0" applyFont="1" applyFill="1" applyAlignment="1">
      <alignment horizontal="left" wrapText="1"/>
    </xf>
    <xf numFmtId="49" fontId="5" fillId="0" borderId="2" xfId="0" applyNumberFormat="1" applyFont="1" applyFill="1" applyBorder="1" applyAlignment="1" applyProtection="1">
      <alignment horizontal="left" vertical="center" wrapText="1"/>
      <protection hidden="1"/>
    </xf>
    <xf numFmtId="49" fontId="5" fillId="0" borderId="6" xfId="0" applyNumberFormat="1" applyFont="1" applyFill="1" applyBorder="1" applyAlignment="1" applyProtection="1">
      <alignment horizontal="left" vertical="center" wrapText="1"/>
      <protection hidden="1"/>
    </xf>
    <xf numFmtId="0" fontId="5" fillId="0" borderId="7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6" xfId="0" applyNumberFormat="1" applyFont="1" applyFill="1" applyBorder="1" applyAlignment="1">
      <alignment horizontal="right" vertical="center" wrapText="1" readingOrder="1"/>
    </xf>
    <xf numFmtId="2" fontId="5" fillId="0" borderId="2" xfId="0" applyNumberFormat="1" applyFont="1" applyFill="1" applyBorder="1" applyAlignment="1">
      <alignment horizontal="right" vertical="center" wrapText="1" readingOrder="1"/>
    </xf>
    <xf numFmtId="2" fontId="5" fillId="0" borderId="6" xfId="0" applyNumberFormat="1" applyFont="1" applyFill="1" applyBorder="1" applyAlignment="1">
      <alignment horizontal="right" vertical="center" wrapText="1" readingOrder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 readingOrder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6" xfId="0" applyNumberFormat="1" applyFont="1" applyFill="1" applyBorder="1" applyAlignment="1">
      <alignment horizontal="center" vertical="center" wrapText="1" readingOrder="1"/>
    </xf>
    <xf numFmtId="0" fontId="5" fillId="0" borderId="2" xfId="10" applyNumberFormat="1" applyFont="1" applyFill="1" applyBorder="1" applyAlignment="1">
      <alignment horizontal="center" vertical="center" wrapText="1"/>
    </xf>
    <xf numFmtId="0" fontId="5" fillId="0" borderId="6" xfId="10" applyNumberFormat="1" applyFont="1" applyFill="1" applyBorder="1" applyAlignment="1">
      <alignment horizontal="center" vertical="center" wrapText="1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6" xfId="12" applyNumberFormat="1" applyFont="1" applyFill="1" applyBorder="1" applyAlignment="1">
      <alignment horizontal="right" vertical="center" readingOrder="1"/>
    </xf>
    <xf numFmtId="4" fontId="5" fillId="0" borderId="2" xfId="12" applyNumberFormat="1" applyFont="1" applyFill="1" applyBorder="1" applyAlignment="1">
      <alignment horizontal="right" vertical="center" wrapText="1"/>
    </xf>
    <xf numFmtId="4" fontId="5" fillId="0" borderId="6" xfId="12" applyNumberFormat="1" applyFont="1" applyFill="1" applyBorder="1" applyAlignment="1">
      <alignment horizontal="right" vertical="center" wrapText="1"/>
    </xf>
    <xf numFmtId="2" fontId="5" fillId="0" borderId="2" xfId="12" applyNumberFormat="1" applyFont="1" applyFill="1" applyBorder="1" applyAlignment="1">
      <alignment horizontal="right" vertical="center"/>
    </xf>
    <xf numFmtId="2" fontId="5" fillId="0" borderId="6" xfId="12" applyNumberFormat="1" applyFont="1" applyFill="1" applyBorder="1" applyAlignment="1">
      <alignment horizontal="right" vertical="center"/>
    </xf>
    <xf numFmtId="4" fontId="5" fillId="0" borderId="2" xfId="12" applyNumberFormat="1" applyFont="1" applyFill="1" applyBorder="1" applyAlignment="1">
      <alignment horizontal="right" vertical="center"/>
    </xf>
    <xf numFmtId="4" fontId="5" fillId="0" borderId="6" xfId="12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vertical="center" readingOrder="1"/>
    </xf>
    <xf numFmtId="0" fontId="5" fillId="0" borderId="7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6" xfId="0" applyNumberFormat="1" applyFont="1" applyFill="1" applyBorder="1" applyAlignment="1">
      <alignment horizontal="right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5" fillId="0" borderId="6" xfId="9" applyFont="1" applyFill="1" applyBorder="1" applyAlignment="1">
      <alignment horizontal="center" vertical="center" wrapText="1"/>
    </xf>
    <xf numFmtId="1" fontId="5" fillId="0" borderId="2" xfId="9" applyNumberFormat="1" applyFont="1" applyFill="1" applyBorder="1" applyAlignment="1">
      <alignment horizontal="center" vertical="center" readingOrder="1"/>
    </xf>
    <xf numFmtId="1" fontId="5" fillId="0" borderId="6" xfId="9" applyNumberFormat="1" applyFont="1" applyFill="1" applyBorder="1" applyAlignment="1">
      <alignment horizontal="center" vertical="center" readingOrder="1"/>
    </xf>
    <xf numFmtId="4" fontId="5" fillId="0" borderId="2" xfId="9" applyNumberFormat="1" applyFont="1" applyFill="1" applyBorder="1" applyAlignment="1">
      <alignment horizontal="right" vertical="center" readingOrder="1"/>
    </xf>
    <xf numFmtId="4" fontId="5" fillId="0" borderId="6" xfId="9" applyNumberFormat="1" applyFont="1" applyFill="1" applyBorder="1" applyAlignment="1">
      <alignment horizontal="right" vertical="center" readingOrder="1"/>
    </xf>
    <xf numFmtId="2" fontId="5" fillId="0" borderId="2" xfId="9" applyNumberFormat="1" applyFont="1" applyFill="1" applyBorder="1" applyAlignment="1">
      <alignment horizontal="right" vertical="center" readingOrder="1"/>
    </xf>
    <xf numFmtId="2" fontId="5" fillId="0" borderId="6" xfId="9" applyNumberFormat="1" applyFont="1" applyFill="1" applyBorder="1" applyAlignment="1">
      <alignment horizontal="right" vertical="center" readingOrder="1"/>
    </xf>
    <xf numFmtId="0" fontId="5" fillId="0" borderId="6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2" fontId="5" fillId="0" borderId="6" xfId="11" applyNumberFormat="1" applyFont="1" applyFill="1" applyBorder="1" applyAlignment="1">
      <alignment horizontal="right" vertical="center" readingOrder="1"/>
    </xf>
    <xf numFmtId="2" fontId="13" fillId="0" borderId="2" xfId="0" applyNumberFormat="1" applyFont="1" applyFill="1" applyBorder="1" applyAlignment="1">
      <alignment horizontal="right" vertical="center"/>
    </xf>
    <xf numFmtId="2" fontId="13" fillId="0" borderId="6" xfId="0" applyNumberFormat="1" applyFont="1" applyFill="1" applyBorder="1" applyAlignment="1">
      <alignment horizontal="right" vertical="center"/>
    </xf>
    <xf numFmtId="0" fontId="5" fillId="0" borderId="2" xfId="9" applyFont="1" applyFill="1" applyBorder="1" applyAlignment="1">
      <alignment horizontal="center" vertical="center"/>
    </xf>
    <xf numFmtId="0" fontId="5" fillId="0" borderId="6" xfId="9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left" vertical="center" wrapText="1"/>
    </xf>
    <xf numFmtId="0" fontId="5" fillId="0" borderId="6" xfId="9" applyFont="1" applyFill="1" applyBorder="1" applyAlignment="1">
      <alignment horizontal="left" vertical="center" wrapText="1"/>
    </xf>
    <xf numFmtId="1" fontId="5" fillId="0" borderId="7" xfId="0" applyNumberFormat="1" applyFont="1" applyFill="1" applyBorder="1" applyAlignment="1">
      <alignment horizontal="center" vertical="center" readingOrder="1"/>
    </xf>
    <xf numFmtId="4" fontId="5" fillId="0" borderId="7" xfId="12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textRotation="90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0" fontId="5" fillId="0" borderId="1" xfId="0" applyFont="1" applyFill="1" applyBorder="1" applyAlignment="1">
      <alignment horizontal="center" vertical="center" textRotation="90" wrapText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11" applyNumberFormat="1" applyFont="1" applyFill="1" applyBorder="1" applyAlignment="1">
      <alignment horizontal="right" vertical="center" textRotation="90" wrapText="1" readingOrder="1"/>
    </xf>
    <xf numFmtId="4" fontId="5" fillId="0" borderId="2" xfId="0" applyNumberFormat="1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left" vertical="center" wrapText="1"/>
    </xf>
    <xf numFmtId="164" fontId="5" fillId="0" borderId="1" xfId="11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" fontId="13" fillId="0" borderId="2" xfId="0" applyNumberFormat="1" applyFont="1" applyFill="1" applyBorder="1" applyAlignment="1">
      <alignment horizontal="right" vertical="center" wrapText="1"/>
    </xf>
    <xf numFmtId="4" fontId="13" fillId="0" borderId="7" xfId="0" applyNumberFormat="1" applyFont="1" applyFill="1" applyBorder="1" applyAlignment="1">
      <alignment horizontal="right" vertical="center" wrapText="1"/>
    </xf>
    <xf numFmtId="4" fontId="13" fillId="0" borderId="6" xfId="0" applyNumberFormat="1" applyFont="1" applyFill="1" applyBorder="1" applyAlignment="1">
      <alignment horizontal="right" vertical="center" wrapText="1"/>
    </xf>
    <xf numFmtId="2" fontId="5" fillId="0" borderId="7" xfId="0" applyNumberFormat="1" applyFont="1" applyFill="1" applyBorder="1" applyAlignment="1">
      <alignment horizontal="right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5" fillId="0" borderId="6" xfId="0" applyNumberFormat="1" applyFont="1" applyFill="1" applyBorder="1" applyAlignment="1" applyProtection="1">
      <alignment horizontal="right" vertical="center"/>
      <protection locked="0"/>
    </xf>
    <xf numFmtId="1" fontId="5" fillId="0" borderId="2" xfId="10" applyNumberFormat="1" applyFont="1" applyFill="1" applyBorder="1" applyAlignment="1" applyProtection="1">
      <alignment horizontal="center" vertical="center" wrapText="1"/>
      <protection locked="0"/>
    </xf>
    <xf numFmtId="1" fontId="5" fillId="0" borderId="6" xfId="1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11" applyNumberFormat="1" applyFont="1" applyFill="1" applyBorder="1" applyAlignment="1">
      <alignment horizontal="right" vertical="center"/>
    </xf>
    <xf numFmtId="4" fontId="5" fillId="0" borderId="6" xfId="11" applyNumberFormat="1" applyFont="1" applyFill="1" applyBorder="1" applyAlignment="1">
      <alignment horizontal="right" vertical="center"/>
    </xf>
    <xf numFmtId="2" fontId="5" fillId="0" borderId="2" xfId="11" applyNumberFormat="1" applyFont="1" applyFill="1" applyBorder="1" applyAlignment="1">
      <alignment horizontal="right" vertical="center"/>
    </xf>
    <xf numFmtId="2" fontId="5" fillId="0" borderId="6" xfId="11" applyNumberFormat="1" applyFont="1" applyFill="1" applyBorder="1" applyAlignment="1">
      <alignment horizontal="right" vertical="center"/>
    </xf>
    <xf numFmtId="4" fontId="5" fillId="0" borderId="7" xfId="12" applyNumberFormat="1" applyFont="1" applyFill="1" applyBorder="1" applyAlignment="1">
      <alignment horizontal="right" vertical="center" wrapText="1"/>
    </xf>
    <xf numFmtId="2" fontId="5" fillId="0" borderId="7" xfId="12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horizontal="right" vertical="center"/>
    </xf>
    <xf numFmtId="1" fontId="5" fillId="0" borderId="7" xfId="0" applyNumberFormat="1" applyFont="1" applyFill="1" applyBorder="1" applyAlignment="1">
      <alignment horizontal="center" vertical="center" wrapText="1" readingOrder="1"/>
    </xf>
    <xf numFmtId="0" fontId="5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 readingOrder="1"/>
    </xf>
    <xf numFmtId="49" fontId="5" fillId="0" borderId="6" xfId="0" applyNumberFormat="1" applyFont="1" applyFill="1" applyBorder="1" applyAlignment="1">
      <alignment horizontal="center" vertical="center" wrapText="1" readingOrder="1"/>
    </xf>
    <xf numFmtId="49" fontId="5" fillId="0" borderId="2" xfId="0" applyNumberFormat="1" applyFont="1" applyFill="1" applyBorder="1" applyAlignment="1">
      <alignment horizontal="right" vertical="center" wrapText="1"/>
    </xf>
    <xf numFmtId="49" fontId="5" fillId="0" borderId="6" xfId="0" applyNumberFormat="1" applyFont="1" applyFill="1" applyBorder="1" applyAlignment="1">
      <alignment horizontal="right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4" fontId="5" fillId="0" borderId="7" xfId="12" applyNumberFormat="1" applyFont="1" applyFill="1" applyBorder="1" applyAlignment="1">
      <alignment horizontal="right" vertical="center" readingOrder="1"/>
    </xf>
    <xf numFmtId="2" fontId="5" fillId="0" borderId="7" xfId="12" applyNumberFormat="1" applyFont="1" applyFill="1" applyBorder="1" applyAlignment="1">
      <alignment horizontal="right" vertical="center" readingOrder="1"/>
    </xf>
    <xf numFmtId="4" fontId="5" fillId="0" borderId="7" xfId="0" applyNumberFormat="1" applyFont="1" applyFill="1" applyBorder="1" applyAlignment="1">
      <alignment horizontal="right" vertical="center" wrapText="1" readingOrder="1"/>
    </xf>
    <xf numFmtId="0" fontId="5" fillId="0" borderId="7" xfId="10" applyFont="1" applyFill="1" applyBorder="1" applyAlignment="1" applyProtection="1">
      <alignment horizontal="left" vertical="center" wrapText="1"/>
      <protection locked="0"/>
    </xf>
    <xf numFmtId="1" fontId="5" fillId="0" borderId="2" xfId="10" applyNumberFormat="1" applyFont="1" applyFill="1" applyBorder="1" applyAlignment="1">
      <alignment horizontal="center" vertical="center"/>
    </xf>
    <xf numFmtId="1" fontId="5" fillId="0" borderId="6" xfId="1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readingOrder="1"/>
    </xf>
    <xf numFmtId="49" fontId="5" fillId="0" borderId="6" xfId="0" applyNumberFormat="1" applyFont="1" applyFill="1" applyBorder="1" applyAlignment="1">
      <alignment horizontal="center" vertical="center" readingOrder="1"/>
    </xf>
    <xf numFmtId="0" fontId="5" fillId="0" borderId="2" xfId="0" applyFont="1" applyFill="1" applyBorder="1" applyAlignment="1" applyProtection="1">
      <alignment horizontal="center" vertical="center" readingOrder="1"/>
      <protection locked="0"/>
    </xf>
    <xf numFmtId="0" fontId="5" fillId="0" borderId="6" xfId="0" applyFont="1" applyFill="1" applyBorder="1" applyAlignment="1" applyProtection="1">
      <alignment horizontal="center" vertical="center" readingOrder="1"/>
      <protection locked="0"/>
    </xf>
    <xf numFmtId="4" fontId="5" fillId="0" borderId="2" xfId="10" applyNumberFormat="1" applyFont="1" applyFill="1" applyBorder="1" applyAlignment="1" applyProtection="1">
      <alignment horizontal="left" vertical="center" wrapText="1"/>
      <protection locked="0"/>
    </xf>
    <xf numFmtId="4" fontId="5" fillId="0" borderId="6" xfId="1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>
      <alignment horizontal="center" vertical="center"/>
    </xf>
  </cellXfs>
  <cellStyles count="14">
    <cellStyle name="Excel Built-in Normal" xfId="13"/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4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tihov_YN\Desktop\&#1050;&#1055;\&#1050;&#1055;%202023-2025\&#1082;&#1087;%202023-2025%20&#1086;&#1090;%2028.12.2024%20&#8470;%202207-&#1088;&#1087;%20&#1080;&#1079;&#1084;&#1077;&#1085;&#1077;&#1085;&#1080;&#1103;%20&#1083;&#1080;&#1092;&#1090;&#1099;%20(100&#1077;&#1076;)\&#1055;&#1088;&#1080;&#1083;&#1086;&#1078;&#1077;&#1085;&#1080;&#1077;%202%20&#1082;%202207-&#1088;&#1087;%20&#1083;&#1080;&#1092;&#1090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. прилож (2)"/>
    </sheetNames>
    <sheetDataSet>
      <sheetData sheetId="0">
        <row r="12">
          <cell r="D12">
            <v>5025671.7699999996</v>
          </cell>
        </row>
        <row r="13">
          <cell r="D13">
            <v>4105464.79</v>
          </cell>
        </row>
        <row r="14">
          <cell r="D14">
            <v>849479.18</v>
          </cell>
        </row>
        <row r="16">
          <cell r="D16">
            <v>6263256.96</v>
          </cell>
        </row>
        <row r="17">
          <cell r="D17">
            <v>6256575</v>
          </cell>
        </row>
        <row r="18">
          <cell r="D18">
            <v>10193599.629999999</v>
          </cell>
        </row>
        <row r="19">
          <cell r="D19">
            <v>388656.82</v>
          </cell>
        </row>
        <row r="20">
          <cell r="D20">
            <v>13637295.74</v>
          </cell>
        </row>
        <row r="21">
          <cell r="D21">
            <v>5721278.2300000004</v>
          </cell>
        </row>
        <row r="22">
          <cell r="D22">
            <v>13208715.85</v>
          </cell>
        </row>
        <row r="23">
          <cell r="D23">
            <v>4154092.56</v>
          </cell>
        </row>
        <row r="24">
          <cell r="D24">
            <v>11189450</v>
          </cell>
        </row>
        <row r="25">
          <cell r="D25">
            <v>198553.05</v>
          </cell>
        </row>
        <row r="26">
          <cell r="D26">
            <v>5566973.25</v>
          </cell>
        </row>
        <row r="27">
          <cell r="D27">
            <v>244232.4</v>
          </cell>
        </row>
        <row r="28">
          <cell r="D28">
            <v>6706850</v>
          </cell>
        </row>
        <row r="29">
          <cell r="D29">
            <v>6915131.5800000001</v>
          </cell>
        </row>
        <row r="30">
          <cell r="D30">
            <v>7515866.6199999992</v>
          </cell>
        </row>
        <row r="31">
          <cell r="D31">
            <v>7450157.6399999997</v>
          </cell>
        </row>
        <row r="32">
          <cell r="D32">
            <v>17292897.399999999</v>
          </cell>
        </row>
        <row r="33">
          <cell r="D33">
            <v>13800113.120000001</v>
          </cell>
        </row>
        <row r="34">
          <cell r="D34">
            <v>3075820</v>
          </cell>
        </row>
        <row r="36">
          <cell r="D36">
            <v>5571255.8700000001</v>
          </cell>
        </row>
        <row r="37">
          <cell r="D37">
            <v>2401716.1999999997</v>
          </cell>
        </row>
        <row r="38">
          <cell r="D38">
            <v>5058808.42</v>
          </cell>
        </row>
        <row r="39">
          <cell r="D39">
            <v>2760667.55</v>
          </cell>
        </row>
        <row r="40">
          <cell r="D40">
            <v>2698572.7</v>
          </cell>
        </row>
        <row r="42">
          <cell r="D42">
            <v>4477196.3599999994</v>
          </cell>
        </row>
        <row r="43">
          <cell r="D43">
            <v>4567772.5</v>
          </cell>
        </row>
        <row r="45">
          <cell r="D45">
            <v>6129669.5300000003</v>
          </cell>
        </row>
        <row r="46">
          <cell r="D46">
            <v>6022841.3199999994</v>
          </cell>
        </row>
        <row r="48">
          <cell r="D48">
            <v>6763692.96</v>
          </cell>
        </row>
        <row r="50">
          <cell r="D50">
            <v>5159752.78</v>
          </cell>
        </row>
        <row r="53">
          <cell r="D53">
            <v>3638788.0100000002</v>
          </cell>
        </row>
        <row r="54">
          <cell r="D54">
            <v>3415090.9899999998</v>
          </cell>
        </row>
        <row r="55">
          <cell r="D55">
            <v>3891885.6099999994</v>
          </cell>
        </row>
        <row r="56">
          <cell r="D56">
            <v>2452729.9899999998</v>
          </cell>
        </row>
        <row r="57">
          <cell r="D57">
            <v>1864562.06</v>
          </cell>
        </row>
        <row r="58">
          <cell r="D58">
            <v>595223.93000000005</v>
          </cell>
        </row>
        <row r="59">
          <cell r="D59">
            <v>1585374.44</v>
          </cell>
        </row>
        <row r="60">
          <cell r="D60">
            <v>7135478.3299999991</v>
          </cell>
        </row>
        <row r="61">
          <cell r="D61">
            <v>12021912.940000001</v>
          </cell>
        </row>
        <row r="64">
          <cell r="D64">
            <v>500757.22</v>
          </cell>
        </row>
        <row r="65">
          <cell r="D65">
            <v>46238.83</v>
          </cell>
        </row>
        <row r="67">
          <cell r="D67">
            <v>3417945.77</v>
          </cell>
        </row>
        <row r="68">
          <cell r="D68">
            <v>1086120.81</v>
          </cell>
        </row>
        <row r="69">
          <cell r="D69">
            <v>3416514.33</v>
          </cell>
        </row>
        <row r="70">
          <cell r="D70">
            <v>894566.58</v>
          </cell>
        </row>
        <row r="71">
          <cell r="D71">
            <v>3116319.7800000003</v>
          </cell>
        </row>
        <row r="72">
          <cell r="D72">
            <v>4143472.8</v>
          </cell>
        </row>
        <row r="74">
          <cell r="D74">
            <v>1805569.73</v>
          </cell>
        </row>
        <row r="76">
          <cell r="D76">
            <v>9613432.7800000012</v>
          </cell>
        </row>
        <row r="77">
          <cell r="D77">
            <v>5913294.1600000001</v>
          </cell>
        </row>
        <row r="79">
          <cell r="D79">
            <v>3292297.84</v>
          </cell>
        </row>
        <row r="80">
          <cell r="D80">
            <v>4463831.0699999994</v>
          </cell>
        </row>
        <row r="81">
          <cell r="D81">
            <v>20935448.940000001</v>
          </cell>
        </row>
        <row r="82">
          <cell r="D82">
            <v>17147082.019999996</v>
          </cell>
        </row>
        <row r="83">
          <cell r="D83">
            <v>17150255.389999997</v>
          </cell>
        </row>
        <row r="84">
          <cell r="D84">
            <v>15004670.09</v>
          </cell>
        </row>
        <row r="85">
          <cell r="D85">
            <v>13012690.119999999</v>
          </cell>
        </row>
        <row r="86">
          <cell r="D86">
            <v>3987110.7399999998</v>
          </cell>
        </row>
        <row r="87">
          <cell r="D87">
            <v>5329252.8500000006</v>
          </cell>
        </row>
        <row r="88">
          <cell r="D88">
            <v>7516484.9299999997</v>
          </cell>
        </row>
        <row r="89">
          <cell r="D89">
            <v>6539227.1500000004</v>
          </cell>
        </row>
        <row r="91">
          <cell r="D91">
            <v>6253057.1200000001</v>
          </cell>
        </row>
        <row r="92">
          <cell r="D92">
            <v>5781942.6100000003</v>
          </cell>
        </row>
        <row r="94">
          <cell r="D94">
            <v>5434197.1500000004</v>
          </cell>
        </row>
        <row r="96">
          <cell r="D96">
            <v>4609855</v>
          </cell>
        </row>
        <row r="97">
          <cell r="D97">
            <v>10571275.369999999</v>
          </cell>
        </row>
        <row r="98">
          <cell r="D98">
            <v>4696914.53</v>
          </cell>
        </row>
        <row r="100">
          <cell r="D100">
            <v>461795.57</v>
          </cell>
        </row>
        <row r="102">
          <cell r="D102">
            <v>4375568.4000000004</v>
          </cell>
        </row>
        <row r="103">
          <cell r="D103">
            <v>1763426.2699999998</v>
          </cell>
        </row>
        <row r="104">
          <cell r="D104">
            <v>2791602.8600000003</v>
          </cell>
        </row>
        <row r="105">
          <cell r="D105">
            <v>5534035.5999999996</v>
          </cell>
        </row>
        <row r="107">
          <cell r="D107">
            <v>998500.27999999991</v>
          </cell>
        </row>
        <row r="108">
          <cell r="D108">
            <v>5092820.0200000005</v>
          </cell>
        </row>
        <row r="109">
          <cell r="D109">
            <v>6255820.6399999997</v>
          </cell>
        </row>
        <row r="110">
          <cell r="D110">
            <v>5890917.6600000001</v>
          </cell>
        </row>
        <row r="111">
          <cell r="D111">
            <v>3213005.35</v>
          </cell>
        </row>
        <row r="113">
          <cell r="D113">
            <v>247939.18</v>
          </cell>
        </row>
        <row r="115">
          <cell r="D115">
            <v>8118007.5199999996</v>
          </cell>
        </row>
        <row r="117">
          <cell r="D117">
            <v>4453943.93</v>
          </cell>
        </row>
        <row r="119">
          <cell r="D119">
            <v>56457.54</v>
          </cell>
        </row>
        <row r="120">
          <cell r="D120">
            <v>8853094.0700000003</v>
          </cell>
        </row>
        <row r="122">
          <cell r="D122">
            <v>54593.38</v>
          </cell>
        </row>
        <row r="124">
          <cell r="D124">
            <v>2548453.9499999997</v>
          </cell>
        </row>
        <row r="125">
          <cell r="D125">
            <v>2706529.34</v>
          </cell>
        </row>
        <row r="127">
          <cell r="D127">
            <v>424896.29</v>
          </cell>
        </row>
        <row r="128">
          <cell r="D128">
            <v>2737343.78</v>
          </cell>
        </row>
        <row r="129">
          <cell r="D129">
            <v>167160.41</v>
          </cell>
        </row>
        <row r="131">
          <cell r="D131">
            <v>5271530.7300000004</v>
          </cell>
        </row>
        <row r="133">
          <cell r="D133">
            <v>2485773.4</v>
          </cell>
        </row>
        <row r="134">
          <cell r="D134">
            <v>2483760.7999999998</v>
          </cell>
        </row>
        <row r="135">
          <cell r="D135">
            <v>2348405.6</v>
          </cell>
        </row>
        <row r="136">
          <cell r="D136">
            <v>8371598.5899999999</v>
          </cell>
        </row>
        <row r="137">
          <cell r="D137">
            <v>4310557.2200000007</v>
          </cell>
        </row>
        <row r="138">
          <cell r="D138">
            <v>771013.75</v>
          </cell>
        </row>
        <row r="139">
          <cell r="D139">
            <v>1403491.94</v>
          </cell>
        </row>
        <row r="141">
          <cell r="D141">
            <v>1172904.24</v>
          </cell>
        </row>
        <row r="142">
          <cell r="D142">
            <v>1547543.1400000001</v>
          </cell>
        </row>
        <row r="143">
          <cell r="D143">
            <v>2185127.92</v>
          </cell>
        </row>
        <row r="144">
          <cell r="D144">
            <v>2090305.5799999998</v>
          </cell>
        </row>
        <row r="146">
          <cell r="D146">
            <v>6065251.2400000002</v>
          </cell>
        </row>
        <row r="147">
          <cell r="D147">
            <v>1446437.77</v>
          </cell>
        </row>
        <row r="148">
          <cell r="D148">
            <v>1449157.74</v>
          </cell>
        </row>
        <row r="150">
          <cell r="D150">
            <v>3486879.5900000003</v>
          </cell>
        </row>
        <row r="151">
          <cell r="D151">
            <v>4876207.2799999993</v>
          </cell>
        </row>
        <row r="153">
          <cell r="D153">
            <v>4688508.28</v>
          </cell>
        </row>
        <row r="154">
          <cell r="D154">
            <v>1769255.89</v>
          </cell>
        </row>
        <row r="156">
          <cell r="D156">
            <v>8839063.3499999996</v>
          </cell>
        </row>
        <row r="157">
          <cell r="D157">
            <v>6331282.370000001</v>
          </cell>
        </row>
        <row r="158">
          <cell r="D158">
            <v>5168532.2300000004</v>
          </cell>
        </row>
        <row r="159">
          <cell r="D159">
            <v>8453235.4199999999</v>
          </cell>
        </row>
        <row r="160">
          <cell r="D160">
            <v>11837919.43</v>
          </cell>
        </row>
        <row r="161">
          <cell r="D161">
            <v>2736133.3</v>
          </cell>
        </row>
        <row r="162">
          <cell r="D162">
            <v>5631160.6300000008</v>
          </cell>
        </row>
        <row r="163">
          <cell r="D163">
            <v>27881612.219999999</v>
          </cell>
        </row>
        <row r="164">
          <cell r="D164">
            <v>8774773.9199999999</v>
          </cell>
        </row>
        <row r="165">
          <cell r="D165">
            <v>4835294.34</v>
          </cell>
        </row>
        <row r="166">
          <cell r="D166">
            <v>10436980.880000001</v>
          </cell>
        </row>
        <row r="167">
          <cell r="D167">
            <v>4337728.6800000006</v>
          </cell>
        </row>
        <row r="168">
          <cell r="D168">
            <v>2299399.61</v>
          </cell>
        </row>
        <row r="169">
          <cell r="D169">
            <v>1220020.2</v>
          </cell>
        </row>
        <row r="170">
          <cell r="D170">
            <v>10082652.75</v>
          </cell>
        </row>
        <row r="171">
          <cell r="D171">
            <v>335750.89</v>
          </cell>
        </row>
        <row r="172">
          <cell r="D172">
            <v>849951.36</v>
          </cell>
        </row>
        <row r="173">
          <cell r="D173">
            <v>15669476.960000001</v>
          </cell>
        </row>
        <row r="174">
          <cell r="D174">
            <v>745524.46</v>
          </cell>
        </row>
        <row r="175">
          <cell r="D175">
            <v>10990455.34</v>
          </cell>
        </row>
        <row r="176">
          <cell r="D176">
            <v>1440937.2</v>
          </cell>
        </row>
        <row r="177">
          <cell r="D177">
            <v>9732399.3999999985</v>
          </cell>
        </row>
        <row r="178">
          <cell r="D178">
            <v>2193717.6</v>
          </cell>
        </row>
        <row r="180">
          <cell r="D180">
            <v>3416374.6499999994</v>
          </cell>
        </row>
        <row r="181">
          <cell r="D181">
            <v>1915902.22</v>
          </cell>
        </row>
        <row r="183">
          <cell r="D183">
            <v>974669.3</v>
          </cell>
        </row>
        <row r="184">
          <cell r="D184">
            <v>1526080</v>
          </cell>
        </row>
        <row r="185">
          <cell r="D185">
            <v>223700.4</v>
          </cell>
        </row>
        <row r="186">
          <cell r="D186">
            <v>2522285.63</v>
          </cell>
        </row>
        <row r="187">
          <cell r="D187">
            <v>961240.8</v>
          </cell>
        </row>
        <row r="188">
          <cell r="D188">
            <v>1589782.22</v>
          </cell>
        </row>
        <row r="190">
          <cell r="D190">
            <v>5383376.1999999993</v>
          </cell>
        </row>
        <row r="192">
          <cell r="D192">
            <v>259063.97</v>
          </cell>
        </row>
        <row r="193">
          <cell r="D193">
            <v>258138.17</v>
          </cell>
        </row>
        <row r="194">
          <cell r="D194">
            <v>2020836.13</v>
          </cell>
        </row>
        <row r="195">
          <cell r="D195">
            <v>602519.40999999992</v>
          </cell>
        </row>
        <row r="196">
          <cell r="D196">
            <v>3299940.14</v>
          </cell>
        </row>
        <row r="197">
          <cell r="D197">
            <v>163944.97</v>
          </cell>
        </row>
        <row r="198">
          <cell r="D198">
            <v>445226.77999999997</v>
          </cell>
        </row>
        <row r="199">
          <cell r="D199">
            <v>2114312.64</v>
          </cell>
        </row>
        <row r="200">
          <cell r="D200">
            <v>207185.41</v>
          </cell>
        </row>
        <row r="201">
          <cell r="D201">
            <v>2834710.53</v>
          </cell>
        </row>
        <row r="203">
          <cell r="D203">
            <v>2355106.15</v>
          </cell>
        </row>
        <row r="204">
          <cell r="D204">
            <v>4142064.99</v>
          </cell>
        </row>
        <row r="206">
          <cell r="D206">
            <v>266636.65000000002</v>
          </cell>
        </row>
        <row r="207">
          <cell r="D207">
            <v>4530787.2700000005</v>
          </cell>
        </row>
        <row r="209">
          <cell r="D209">
            <v>389865</v>
          </cell>
        </row>
        <row r="211">
          <cell r="D211">
            <v>3296047.69</v>
          </cell>
        </row>
        <row r="212">
          <cell r="D212">
            <v>676148</v>
          </cell>
        </row>
        <row r="213">
          <cell r="D213">
            <v>252503.85</v>
          </cell>
        </row>
        <row r="214">
          <cell r="D214">
            <v>12113616.620000001</v>
          </cell>
        </row>
        <row r="215">
          <cell r="D215">
            <v>3726343.27</v>
          </cell>
        </row>
        <row r="216">
          <cell r="D216">
            <v>610080.4</v>
          </cell>
        </row>
        <row r="217">
          <cell r="D217">
            <v>19275309.170000002</v>
          </cell>
        </row>
        <row r="218">
          <cell r="D218">
            <v>2382045.9099999997</v>
          </cell>
        </row>
        <row r="219">
          <cell r="D219">
            <v>8442079.8800000008</v>
          </cell>
        </row>
        <row r="220">
          <cell r="D220">
            <v>11415200.889999999</v>
          </cell>
        </row>
        <row r="221">
          <cell r="D221">
            <v>23487823.609999999</v>
          </cell>
        </row>
        <row r="222">
          <cell r="D222">
            <v>23432051.140000001</v>
          </cell>
        </row>
        <row r="223">
          <cell r="D223">
            <v>8075263.0800000001</v>
          </cell>
        </row>
        <row r="224">
          <cell r="D224">
            <v>20245223.02</v>
          </cell>
        </row>
        <row r="225">
          <cell r="D225">
            <v>11459608.779999999</v>
          </cell>
        </row>
        <row r="226">
          <cell r="D226">
            <v>12146852.889999999</v>
          </cell>
        </row>
        <row r="227">
          <cell r="D227">
            <v>1941391.0500000003</v>
          </cell>
        </row>
        <row r="228">
          <cell r="D228">
            <v>17472623.289999999</v>
          </cell>
        </row>
        <row r="229">
          <cell r="D229">
            <v>12891712.18</v>
          </cell>
        </row>
        <row r="230">
          <cell r="D230">
            <v>7934252.1500000004</v>
          </cell>
        </row>
        <row r="231">
          <cell r="D231">
            <v>6924369.7999999998</v>
          </cell>
        </row>
        <row r="233">
          <cell r="D233">
            <v>233276.27</v>
          </cell>
        </row>
        <row r="234">
          <cell r="D234">
            <v>4853766.29</v>
          </cell>
        </row>
        <row r="236">
          <cell r="D236">
            <v>9267070.0099999998</v>
          </cell>
        </row>
        <row r="238">
          <cell r="D238">
            <v>6879368.3099999996</v>
          </cell>
        </row>
        <row r="240">
          <cell r="D240">
            <v>4760583.79</v>
          </cell>
        </row>
        <row r="242">
          <cell r="D242">
            <v>8021250</v>
          </cell>
        </row>
        <row r="243">
          <cell r="D243">
            <v>7765541.6799999997</v>
          </cell>
        </row>
        <row r="244">
          <cell r="D244">
            <v>3888293.32</v>
          </cell>
        </row>
        <row r="245">
          <cell r="D245">
            <v>2560762.61</v>
          </cell>
        </row>
        <row r="246">
          <cell r="D246">
            <v>3705032.89</v>
          </cell>
        </row>
        <row r="247">
          <cell r="D247">
            <v>2935118.88</v>
          </cell>
        </row>
        <row r="248">
          <cell r="D248">
            <v>125287.38</v>
          </cell>
        </row>
        <row r="249">
          <cell r="D249">
            <v>2196473.9700000002</v>
          </cell>
        </row>
        <row r="250">
          <cell r="D250">
            <v>1937567.67</v>
          </cell>
        </row>
        <row r="251">
          <cell r="D251">
            <v>591534.16999999993</v>
          </cell>
        </row>
        <row r="252">
          <cell r="D252">
            <v>587976.61</v>
          </cell>
        </row>
        <row r="253">
          <cell r="D253">
            <v>706647.6</v>
          </cell>
        </row>
        <row r="254">
          <cell r="D254">
            <v>1630757.16</v>
          </cell>
        </row>
        <row r="255">
          <cell r="D255">
            <v>598520.4</v>
          </cell>
        </row>
        <row r="256">
          <cell r="D256">
            <v>292801.96999999997</v>
          </cell>
        </row>
        <row r="257">
          <cell r="D257">
            <v>600000</v>
          </cell>
        </row>
        <row r="258">
          <cell r="D258">
            <v>2092976.4400000002</v>
          </cell>
        </row>
        <row r="259">
          <cell r="D259">
            <v>974584.31999999995</v>
          </cell>
        </row>
        <row r="260">
          <cell r="D260">
            <v>3674641.82</v>
          </cell>
        </row>
        <row r="261">
          <cell r="D261">
            <v>4199725</v>
          </cell>
        </row>
        <row r="262">
          <cell r="D262">
            <v>2978974.06</v>
          </cell>
        </row>
        <row r="263">
          <cell r="D263">
            <v>1833970.04</v>
          </cell>
        </row>
        <row r="264">
          <cell r="D264">
            <v>526431.1</v>
          </cell>
        </row>
        <row r="265">
          <cell r="D265">
            <v>1319977.2</v>
          </cell>
        </row>
        <row r="266">
          <cell r="D266">
            <v>8538020</v>
          </cell>
        </row>
        <row r="267">
          <cell r="D267">
            <v>257122.09</v>
          </cell>
        </row>
        <row r="268">
          <cell r="D268">
            <v>4060436.04</v>
          </cell>
        </row>
        <row r="269">
          <cell r="D269">
            <v>447668.16</v>
          </cell>
        </row>
        <row r="270">
          <cell r="D270">
            <v>4541310.53</v>
          </cell>
        </row>
        <row r="271">
          <cell r="D271">
            <v>6890334.3200000003</v>
          </cell>
        </row>
        <row r="272">
          <cell r="D272">
            <v>4377200</v>
          </cell>
        </row>
        <row r="273">
          <cell r="D273">
            <v>3398122.25</v>
          </cell>
        </row>
        <row r="274">
          <cell r="D274">
            <v>2277288.96</v>
          </cell>
        </row>
        <row r="275">
          <cell r="D275">
            <v>3968000</v>
          </cell>
        </row>
        <row r="276">
          <cell r="D276">
            <v>3374265.6</v>
          </cell>
        </row>
        <row r="277">
          <cell r="D277">
            <v>3571122.5</v>
          </cell>
        </row>
        <row r="278">
          <cell r="D278">
            <v>8103114.4000000004</v>
          </cell>
        </row>
        <row r="279">
          <cell r="D279">
            <v>21975903.619999997</v>
          </cell>
        </row>
        <row r="280">
          <cell r="D280">
            <v>7558550.0300000003</v>
          </cell>
        </row>
        <row r="281">
          <cell r="D281">
            <v>5280118.43</v>
          </cell>
        </row>
        <row r="282">
          <cell r="D282">
            <v>130670.53</v>
          </cell>
        </row>
        <row r="283">
          <cell r="D283">
            <v>1798642.01</v>
          </cell>
        </row>
        <row r="284">
          <cell r="D284">
            <v>2015000</v>
          </cell>
        </row>
        <row r="285">
          <cell r="D285">
            <v>2018100</v>
          </cell>
        </row>
        <row r="286">
          <cell r="D286">
            <v>299399.76</v>
          </cell>
        </row>
        <row r="287">
          <cell r="D287">
            <v>954622.32</v>
          </cell>
        </row>
        <row r="288">
          <cell r="D288">
            <v>1679755.99</v>
          </cell>
        </row>
        <row r="289">
          <cell r="D289">
            <v>6147663.2599999998</v>
          </cell>
        </row>
        <row r="290">
          <cell r="D290">
            <v>4355345</v>
          </cell>
        </row>
        <row r="291">
          <cell r="D291">
            <v>366047.24</v>
          </cell>
        </row>
        <row r="292">
          <cell r="D292">
            <v>11257143.07</v>
          </cell>
        </row>
        <row r="293">
          <cell r="D293">
            <v>13566322.01</v>
          </cell>
        </row>
        <row r="294">
          <cell r="D294">
            <v>6945120.4700000007</v>
          </cell>
        </row>
        <row r="295">
          <cell r="D295">
            <v>13940328.640000001</v>
          </cell>
        </row>
        <row r="296">
          <cell r="D296">
            <v>19310156.620000001</v>
          </cell>
        </row>
        <row r="297">
          <cell r="D297">
            <v>323467.87</v>
          </cell>
        </row>
        <row r="298">
          <cell r="D298">
            <v>1956875</v>
          </cell>
        </row>
        <row r="299">
          <cell r="D299">
            <v>4089907.5</v>
          </cell>
        </row>
        <row r="300">
          <cell r="D300">
            <v>18372729.110000003</v>
          </cell>
        </row>
        <row r="301">
          <cell r="D301">
            <v>2367035.94</v>
          </cell>
        </row>
        <row r="302">
          <cell r="D302">
            <v>395115</v>
          </cell>
        </row>
        <row r="303">
          <cell r="D303">
            <v>3937000</v>
          </cell>
        </row>
        <row r="304">
          <cell r="D304">
            <v>4259400</v>
          </cell>
        </row>
        <row r="305">
          <cell r="D305">
            <v>125288.02</v>
          </cell>
        </row>
        <row r="306">
          <cell r="D306">
            <v>2224343</v>
          </cell>
        </row>
        <row r="307">
          <cell r="D307">
            <v>2072144.82</v>
          </cell>
        </row>
        <row r="308">
          <cell r="D308">
            <v>8260905.9700000007</v>
          </cell>
        </row>
        <row r="309">
          <cell r="D309">
            <v>4378750</v>
          </cell>
        </row>
        <row r="310">
          <cell r="D310">
            <v>4340000</v>
          </cell>
        </row>
        <row r="311">
          <cell r="D311">
            <v>4425250</v>
          </cell>
        </row>
        <row r="312">
          <cell r="D312">
            <v>5482973.9899999993</v>
          </cell>
        </row>
        <row r="313">
          <cell r="D313">
            <v>2088282.44</v>
          </cell>
        </row>
        <row r="314">
          <cell r="D314">
            <v>4532084.58</v>
          </cell>
        </row>
        <row r="315">
          <cell r="D315">
            <v>2138070</v>
          </cell>
        </row>
        <row r="316">
          <cell r="D316">
            <v>8398210</v>
          </cell>
        </row>
        <row r="317">
          <cell r="D317">
            <v>6369489.79</v>
          </cell>
        </row>
        <row r="318">
          <cell r="D318">
            <v>8197175</v>
          </cell>
        </row>
        <row r="319">
          <cell r="D319">
            <v>20516071.900000002</v>
          </cell>
        </row>
        <row r="320">
          <cell r="D320">
            <v>1120476.72</v>
          </cell>
        </row>
        <row r="321">
          <cell r="D321">
            <v>4508868.18</v>
          </cell>
        </row>
        <row r="322">
          <cell r="D322">
            <v>4694716.13</v>
          </cell>
        </row>
        <row r="323">
          <cell r="D323">
            <v>5760098</v>
          </cell>
        </row>
        <row r="324">
          <cell r="D324">
            <v>8379647.6500000004</v>
          </cell>
        </row>
        <row r="325">
          <cell r="D325">
            <v>5808202.7599999998</v>
          </cell>
        </row>
        <row r="326">
          <cell r="D326">
            <v>5889380</v>
          </cell>
        </row>
        <row r="327">
          <cell r="D327">
            <v>13124791.780000001</v>
          </cell>
        </row>
        <row r="328">
          <cell r="D328">
            <v>15579206.039999999</v>
          </cell>
        </row>
        <row r="329">
          <cell r="D329">
            <v>1391086.8</v>
          </cell>
        </row>
        <row r="330">
          <cell r="D330">
            <v>2396116.08</v>
          </cell>
        </row>
        <row r="331">
          <cell r="D331">
            <v>2326859.94</v>
          </cell>
        </row>
        <row r="332">
          <cell r="D332">
            <v>4282856.1500000004</v>
          </cell>
        </row>
        <row r="333">
          <cell r="D333">
            <v>2861326.12</v>
          </cell>
        </row>
        <row r="334">
          <cell r="D334">
            <v>29683643.640000001</v>
          </cell>
        </row>
        <row r="335">
          <cell r="D335">
            <v>3794327.38</v>
          </cell>
        </row>
        <row r="336">
          <cell r="D336">
            <v>1859220.66</v>
          </cell>
        </row>
        <row r="337">
          <cell r="D337">
            <v>1849243</v>
          </cell>
        </row>
        <row r="338">
          <cell r="D338">
            <v>12378748.5</v>
          </cell>
        </row>
        <row r="339">
          <cell r="D339">
            <v>14193783.26</v>
          </cell>
        </row>
        <row r="340">
          <cell r="D340">
            <v>11330041.359999999</v>
          </cell>
        </row>
        <row r="341">
          <cell r="D341">
            <v>11224548.059999999</v>
          </cell>
        </row>
        <row r="342">
          <cell r="D342">
            <v>27368713.25</v>
          </cell>
        </row>
        <row r="343">
          <cell r="D343">
            <v>721168.14</v>
          </cell>
        </row>
        <row r="344">
          <cell r="D344">
            <v>675551.88</v>
          </cell>
        </row>
        <row r="345">
          <cell r="D345">
            <v>858493.97</v>
          </cell>
        </row>
        <row r="346">
          <cell r="D346">
            <v>769335.41</v>
          </cell>
        </row>
        <row r="347">
          <cell r="D347">
            <v>1669115.86</v>
          </cell>
        </row>
        <row r="348">
          <cell r="D348">
            <v>171418.76</v>
          </cell>
        </row>
        <row r="349">
          <cell r="D349">
            <v>3873813.9899999998</v>
          </cell>
        </row>
        <row r="350">
          <cell r="D350">
            <v>94655.360000000001</v>
          </cell>
        </row>
        <row r="351">
          <cell r="D351">
            <v>3160390.9000000004</v>
          </cell>
        </row>
        <row r="352">
          <cell r="D352">
            <v>1936367</v>
          </cell>
        </row>
        <row r="353">
          <cell r="D353">
            <v>368936.17</v>
          </cell>
        </row>
        <row r="354">
          <cell r="D354">
            <v>369167</v>
          </cell>
        </row>
        <row r="355">
          <cell r="D355">
            <v>3942423.94</v>
          </cell>
        </row>
        <row r="356">
          <cell r="D356">
            <v>7749784</v>
          </cell>
        </row>
        <row r="357">
          <cell r="D357">
            <v>2639092.7999999998</v>
          </cell>
        </row>
        <row r="358">
          <cell r="D358">
            <v>1552096</v>
          </cell>
        </row>
        <row r="359">
          <cell r="D359">
            <v>3488430</v>
          </cell>
        </row>
        <row r="360">
          <cell r="D360">
            <v>4681112.22</v>
          </cell>
        </row>
        <row r="362">
          <cell r="D362">
            <v>6422713.0099999998</v>
          </cell>
        </row>
        <row r="363">
          <cell r="D363">
            <v>1924035.64</v>
          </cell>
        </row>
        <row r="364">
          <cell r="D364">
            <v>6321162.8699999992</v>
          </cell>
        </row>
        <row r="366">
          <cell r="D366">
            <v>4721982.7299999995</v>
          </cell>
        </row>
        <row r="367">
          <cell r="D367">
            <v>6048048.25</v>
          </cell>
        </row>
        <row r="369">
          <cell r="D369">
            <v>3857455.2</v>
          </cell>
        </row>
        <row r="370">
          <cell r="D370">
            <v>9111653.6899999995</v>
          </cell>
        </row>
        <row r="371">
          <cell r="D371">
            <v>4507206.8499999996</v>
          </cell>
        </row>
        <row r="373">
          <cell r="D373">
            <v>4015204.25</v>
          </cell>
        </row>
        <row r="375">
          <cell r="D375">
            <v>3977183.0100000002</v>
          </cell>
        </row>
        <row r="376">
          <cell r="D376">
            <v>3930888.51</v>
          </cell>
        </row>
        <row r="377">
          <cell r="D377">
            <v>6829440.1100000003</v>
          </cell>
        </row>
        <row r="379">
          <cell r="D379">
            <v>5326627.53</v>
          </cell>
        </row>
        <row r="380">
          <cell r="D380">
            <v>4842208.0199999996</v>
          </cell>
        </row>
        <row r="381">
          <cell r="D381">
            <v>2816861.4899999998</v>
          </cell>
        </row>
        <row r="382">
          <cell r="D382">
            <v>5132283.26</v>
          </cell>
        </row>
        <row r="383">
          <cell r="D383">
            <v>6319714.3799999999</v>
          </cell>
        </row>
        <row r="384">
          <cell r="D384">
            <v>6399036.7800000003</v>
          </cell>
        </row>
        <row r="385">
          <cell r="D385">
            <v>2976000</v>
          </cell>
        </row>
        <row r="387">
          <cell r="D387">
            <v>12022643.210000001</v>
          </cell>
        </row>
        <row r="388">
          <cell r="D388">
            <v>158315.59</v>
          </cell>
        </row>
        <row r="390">
          <cell r="D390">
            <v>4104796.73</v>
          </cell>
        </row>
        <row r="391">
          <cell r="D391">
            <v>3473053.52</v>
          </cell>
        </row>
        <row r="392">
          <cell r="D392">
            <v>248371.49</v>
          </cell>
        </row>
        <row r="394">
          <cell r="D394">
            <v>312991.86</v>
          </cell>
        </row>
        <row r="396">
          <cell r="D396">
            <v>5194502.6100000003</v>
          </cell>
        </row>
        <row r="397">
          <cell r="D397">
            <v>197829.72</v>
          </cell>
        </row>
        <row r="399">
          <cell r="D399">
            <v>5245354.5</v>
          </cell>
        </row>
        <row r="400">
          <cell r="D400">
            <v>6455333.5</v>
          </cell>
        </row>
        <row r="402">
          <cell r="D402">
            <v>270186.65999999997</v>
          </cell>
        </row>
        <row r="404">
          <cell r="D404">
            <v>5076205.55</v>
          </cell>
        </row>
        <row r="406">
          <cell r="D406">
            <v>74980.89</v>
          </cell>
        </row>
        <row r="408">
          <cell r="D408">
            <v>442428.8</v>
          </cell>
        </row>
        <row r="410">
          <cell r="D410">
            <v>1953205.3599999999</v>
          </cell>
        </row>
        <row r="412">
          <cell r="D412">
            <v>1047362.9400000001</v>
          </cell>
        </row>
        <row r="414">
          <cell r="D414">
            <v>2332242.69</v>
          </cell>
        </row>
        <row r="415">
          <cell r="D415">
            <v>18925442.170000002</v>
          </cell>
        </row>
        <row r="416">
          <cell r="D416">
            <v>1786969.83</v>
          </cell>
        </row>
        <row r="417">
          <cell r="D417">
            <v>699106.77</v>
          </cell>
        </row>
        <row r="418">
          <cell r="D418">
            <v>1008451.4</v>
          </cell>
        </row>
        <row r="419">
          <cell r="D419">
            <v>447004.31</v>
          </cell>
        </row>
        <row r="420">
          <cell r="D420">
            <v>234978.95</v>
          </cell>
        </row>
        <row r="421">
          <cell r="D421">
            <v>5285764.3</v>
          </cell>
        </row>
        <row r="422">
          <cell r="D422">
            <v>10958303.159999998</v>
          </cell>
        </row>
        <row r="423">
          <cell r="D423">
            <v>1631555.4</v>
          </cell>
        </row>
        <row r="424">
          <cell r="D424">
            <v>11249208.600000001</v>
          </cell>
        </row>
        <row r="425">
          <cell r="D425">
            <v>5737080.1900000004</v>
          </cell>
        </row>
        <row r="426">
          <cell r="D426">
            <v>619348.19999999995</v>
          </cell>
        </row>
        <row r="427">
          <cell r="D427">
            <v>4332431.13</v>
          </cell>
        </row>
        <row r="428">
          <cell r="D428">
            <v>578364.67999999993</v>
          </cell>
        </row>
        <row r="429">
          <cell r="D429">
            <v>20282106.770000003</v>
          </cell>
        </row>
        <row r="430">
          <cell r="D430">
            <v>335995.12</v>
          </cell>
        </row>
        <row r="431">
          <cell r="D431">
            <v>376055.82</v>
          </cell>
        </row>
        <row r="432">
          <cell r="D432">
            <v>11123840.129999999</v>
          </cell>
        </row>
        <row r="433">
          <cell r="D433">
            <v>328906.2</v>
          </cell>
        </row>
        <row r="435">
          <cell r="D435">
            <v>7778495.04</v>
          </cell>
        </row>
        <row r="439">
          <cell r="D439">
            <v>21700.07</v>
          </cell>
        </row>
        <row r="440">
          <cell r="D440">
            <v>15461.59</v>
          </cell>
        </row>
        <row r="441">
          <cell r="D441">
            <v>27977.33</v>
          </cell>
        </row>
        <row r="443">
          <cell r="D443">
            <v>39911.57</v>
          </cell>
        </row>
        <row r="444">
          <cell r="D444">
            <v>3673021.2399999998</v>
          </cell>
        </row>
        <row r="445">
          <cell r="D445">
            <v>3604141.91</v>
          </cell>
        </row>
        <row r="446">
          <cell r="D446">
            <v>3674539.67</v>
          </cell>
        </row>
        <row r="447">
          <cell r="D447">
            <v>55771.37</v>
          </cell>
        </row>
        <row r="448">
          <cell r="D448">
            <v>55771.37</v>
          </cell>
        </row>
        <row r="449">
          <cell r="D449">
            <v>13975521.289999999</v>
          </cell>
        </row>
        <row r="450">
          <cell r="D450">
            <v>3568409.74</v>
          </cell>
        </row>
        <row r="451">
          <cell r="D451">
            <v>125062.51</v>
          </cell>
        </row>
        <row r="452">
          <cell r="D452">
            <v>57974.400000000001</v>
          </cell>
        </row>
        <row r="453">
          <cell r="D453">
            <v>57974.400000000001</v>
          </cell>
        </row>
        <row r="454">
          <cell r="D454">
            <v>57974.400000000001</v>
          </cell>
        </row>
        <row r="455">
          <cell r="D455">
            <v>19339.3</v>
          </cell>
        </row>
        <row r="456">
          <cell r="D456">
            <v>8193.56</v>
          </cell>
        </row>
        <row r="457">
          <cell r="D457">
            <v>46379.519999999997</v>
          </cell>
        </row>
        <row r="458">
          <cell r="D458">
            <v>3559810.65</v>
          </cell>
        </row>
        <row r="459">
          <cell r="D459">
            <v>9737.2099999999991</v>
          </cell>
        </row>
        <row r="460">
          <cell r="D460">
            <v>10654.33</v>
          </cell>
        </row>
        <row r="461">
          <cell r="D461">
            <v>4690.87</v>
          </cell>
        </row>
        <row r="462">
          <cell r="D462">
            <v>35114.699999999997</v>
          </cell>
        </row>
        <row r="463">
          <cell r="D463">
            <v>14238496.960000001</v>
          </cell>
        </row>
        <row r="464">
          <cell r="D464">
            <v>11665889.35</v>
          </cell>
        </row>
        <row r="465">
          <cell r="D465">
            <v>10099000.4</v>
          </cell>
        </row>
        <row r="466">
          <cell r="D466">
            <v>202321.14</v>
          </cell>
        </row>
        <row r="467">
          <cell r="D467">
            <v>40538.959999999999</v>
          </cell>
        </row>
        <row r="468">
          <cell r="D468">
            <v>3650547.1599999997</v>
          </cell>
        </row>
        <row r="469">
          <cell r="D469">
            <v>56190.66</v>
          </cell>
        </row>
        <row r="470">
          <cell r="D470">
            <v>6998782.8399999999</v>
          </cell>
        </row>
        <row r="471">
          <cell r="D471">
            <v>14304.08</v>
          </cell>
        </row>
        <row r="472">
          <cell r="D472">
            <v>39347.71</v>
          </cell>
        </row>
        <row r="474">
          <cell r="D474">
            <v>20304.5</v>
          </cell>
        </row>
        <row r="475">
          <cell r="D475">
            <v>30373.68</v>
          </cell>
        </row>
        <row r="477">
          <cell r="D477">
            <v>27804</v>
          </cell>
        </row>
        <row r="478">
          <cell r="D478">
            <v>27804</v>
          </cell>
        </row>
        <row r="480">
          <cell r="D480">
            <v>143115.1</v>
          </cell>
        </row>
        <row r="481">
          <cell r="D481">
            <v>3885346.7</v>
          </cell>
        </row>
        <row r="482">
          <cell r="D482">
            <v>23620.62</v>
          </cell>
        </row>
        <row r="484">
          <cell r="D484">
            <v>188304.97</v>
          </cell>
        </row>
        <row r="485">
          <cell r="D485">
            <v>188304.97</v>
          </cell>
        </row>
        <row r="487">
          <cell r="D487">
            <v>3683199.51</v>
          </cell>
        </row>
        <row r="488">
          <cell r="D488">
            <v>3683199.51</v>
          </cell>
        </row>
        <row r="489">
          <cell r="D489">
            <v>31766.53</v>
          </cell>
        </row>
        <row r="490">
          <cell r="D490">
            <v>7689.73</v>
          </cell>
        </row>
        <row r="491">
          <cell r="D491">
            <v>20621.32</v>
          </cell>
        </row>
        <row r="492">
          <cell r="D492">
            <v>21046113.449999999</v>
          </cell>
        </row>
        <row r="493">
          <cell r="D493">
            <v>205749.17</v>
          </cell>
        </row>
        <row r="494">
          <cell r="D494">
            <v>33938.74</v>
          </cell>
        </row>
        <row r="495">
          <cell r="D495">
            <v>3395936.1599999997</v>
          </cell>
        </row>
        <row r="496">
          <cell r="D496">
            <v>3698659.41</v>
          </cell>
        </row>
        <row r="498">
          <cell r="D498">
            <v>310413.40999999997</v>
          </cell>
        </row>
        <row r="499">
          <cell r="D499">
            <v>9370.7800000000007</v>
          </cell>
        </row>
        <row r="500">
          <cell r="D500">
            <v>14887.79</v>
          </cell>
        </row>
        <row r="502">
          <cell r="D502">
            <v>1384788.82</v>
          </cell>
        </row>
        <row r="503">
          <cell r="D503">
            <v>14718.18</v>
          </cell>
        </row>
        <row r="504">
          <cell r="D504">
            <v>1869554.12</v>
          </cell>
        </row>
        <row r="505">
          <cell r="D505">
            <v>10835.94</v>
          </cell>
        </row>
        <row r="506">
          <cell r="D506">
            <v>2871917.5</v>
          </cell>
        </row>
        <row r="508">
          <cell r="D508">
            <v>11211.68</v>
          </cell>
        </row>
        <row r="510">
          <cell r="D510">
            <v>26342.93</v>
          </cell>
        </row>
        <row r="511">
          <cell r="D511">
            <v>11434.79</v>
          </cell>
        </row>
        <row r="512">
          <cell r="D512">
            <v>220588.81</v>
          </cell>
        </row>
        <row r="513">
          <cell r="D513">
            <v>9102.1299999999992</v>
          </cell>
        </row>
        <row r="514">
          <cell r="D514">
            <v>32244.31</v>
          </cell>
        </row>
        <row r="516">
          <cell r="D516">
            <v>215011.31</v>
          </cell>
        </row>
        <row r="517">
          <cell r="D517">
            <v>20600533.93</v>
          </cell>
        </row>
        <row r="519">
          <cell r="D519">
            <v>2723371.81</v>
          </cell>
        </row>
        <row r="520">
          <cell r="D520">
            <v>4539461.32</v>
          </cell>
        </row>
        <row r="521">
          <cell r="D521">
            <v>21792.080000000002</v>
          </cell>
        </row>
        <row r="522">
          <cell r="D522">
            <v>301705.40000000002</v>
          </cell>
        </row>
        <row r="523">
          <cell r="D523">
            <v>3671425.4299999997</v>
          </cell>
        </row>
        <row r="524">
          <cell r="D524">
            <v>10378981.74</v>
          </cell>
        </row>
        <row r="526">
          <cell r="D526">
            <v>1035284.01</v>
          </cell>
        </row>
        <row r="527">
          <cell r="D527">
            <v>9336759.8399999999</v>
          </cell>
        </row>
        <row r="528">
          <cell r="D528">
            <v>14723571.66</v>
          </cell>
        </row>
        <row r="529">
          <cell r="D529">
            <v>12905046.569999998</v>
          </cell>
        </row>
        <row r="530">
          <cell r="D530">
            <v>12343214.02</v>
          </cell>
        </row>
        <row r="531">
          <cell r="D531">
            <v>12526693.550000001</v>
          </cell>
        </row>
        <row r="532">
          <cell r="D532">
            <v>13791665.680000002</v>
          </cell>
        </row>
        <row r="533">
          <cell r="D533">
            <v>2048208.69</v>
          </cell>
        </row>
        <row r="534">
          <cell r="D534">
            <v>4631356.76</v>
          </cell>
        </row>
        <row r="535">
          <cell r="D535">
            <v>37540.910000000003</v>
          </cell>
        </row>
        <row r="536">
          <cell r="D536">
            <v>92375.62</v>
          </cell>
        </row>
        <row r="537">
          <cell r="D537">
            <v>38874.04</v>
          </cell>
        </row>
        <row r="538">
          <cell r="D538">
            <v>4219940.68</v>
          </cell>
        </row>
        <row r="539">
          <cell r="D539">
            <v>4494948.79</v>
          </cell>
        </row>
        <row r="540">
          <cell r="D540">
            <v>31868.720000000001</v>
          </cell>
        </row>
        <row r="541">
          <cell r="D541">
            <v>101179.24</v>
          </cell>
        </row>
        <row r="542">
          <cell r="D542">
            <v>101873.54</v>
          </cell>
        </row>
        <row r="544">
          <cell r="D544">
            <v>20672.560000000001</v>
          </cell>
        </row>
        <row r="546">
          <cell r="D546">
            <v>34454.800000000003</v>
          </cell>
        </row>
        <row r="547">
          <cell r="D547">
            <v>19604.21</v>
          </cell>
        </row>
        <row r="549">
          <cell r="D549">
            <v>7776.62</v>
          </cell>
        </row>
        <row r="550">
          <cell r="D550">
            <v>20010.61</v>
          </cell>
        </row>
        <row r="551">
          <cell r="D551">
            <v>11456.39</v>
          </cell>
        </row>
        <row r="552">
          <cell r="D552">
            <v>18846</v>
          </cell>
        </row>
        <row r="554">
          <cell r="D554">
            <v>17761.32</v>
          </cell>
        </row>
        <row r="555">
          <cell r="D555">
            <v>9160704.6899999995</v>
          </cell>
        </row>
        <row r="556">
          <cell r="D556">
            <v>3476451.14</v>
          </cell>
        </row>
        <row r="557">
          <cell r="D557">
            <v>16471.25</v>
          </cell>
        </row>
        <row r="558">
          <cell r="D558">
            <v>13719.36</v>
          </cell>
        </row>
        <row r="559">
          <cell r="D559">
            <v>31036.94</v>
          </cell>
        </row>
        <row r="560">
          <cell r="D560">
            <v>24521.27</v>
          </cell>
        </row>
        <row r="561">
          <cell r="D561">
            <v>120935.47</v>
          </cell>
        </row>
        <row r="562">
          <cell r="D562">
            <v>10084387.140000001</v>
          </cell>
        </row>
        <row r="563">
          <cell r="D563">
            <v>20605.73</v>
          </cell>
        </row>
        <row r="565">
          <cell r="D565">
            <v>24048.68</v>
          </cell>
        </row>
        <row r="566">
          <cell r="D566">
            <v>24048.68</v>
          </cell>
        </row>
        <row r="568">
          <cell r="D568">
            <v>20481.650000000001</v>
          </cell>
        </row>
        <row r="569">
          <cell r="D569">
            <v>4715620.1100000003</v>
          </cell>
        </row>
        <row r="570">
          <cell r="D570">
            <v>8252.5</v>
          </cell>
        </row>
        <row r="572">
          <cell r="D572">
            <v>18862.18</v>
          </cell>
        </row>
        <row r="573">
          <cell r="D573">
            <v>20879.5</v>
          </cell>
        </row>
        <row r="574">
          <cell r="D574">
            <v>3519622.4699999997</v>
          </cell>
        </row>
        <row r="576">
          <cell r="D576">
            <v>1544112.96</v>
          </cell>
        </row>
        <row r="577">
          <cell r="D577">
            <v>1674366.09</v>
          </cell>
        </row>
        <row r="578">
          <cell r="D578">
            <v>20636.759999999998</v>
          </cell>
        </row>
        <row r="579">
          <cell r="D579">
            <v>20432.240000000002</v>
          </cell>
        </row>
        <row r="581">
          <cell r="D581">
            <v>1606703.34</v>
          </cell>
        </row>
        <row r="582">
          <cell r="D582">
            <v>3154792.5</v>
          </cell>
        </row>
        <row r="583">
          <cell r="D583">
            <v>258496.08</v>
          </cell>
        </row>
        <row r="584">
          <cell r="D584">
            <v>258496.08</v>
          </cell>
        </row>
        <row r="586">
          <cell r="D586">
            <v>32806.99</v>
          </cell>
        </row>
        <row r="587">
          <cell r="D587">
            <v>32423.14</v>
          </cell>
        </row>
        <row r="588">
          <cell r="D588">
            <v>33333.01</v>
          </cell>
        </row>
        <row r="589">
          <cell r="D589">
            <v>20536.849999999999</v>
          </cell>
        </row>
        <row r="590">
          <cell r="D590">
            <v>8316.32</v>
          </cell>
        </row>
        <row r="592">
          <cell r="D592">
            <v>18620.330000000002</v>
          </cell>
        </row>
        <row r="593">
          <cell r="D593">
            <v>20013.400000000001</v>
          </cell>
        </row>
        <row r="595">
          <cell r="D595">
            <v>18930.25</v>
          </cell>
        </row>
        <row r="596">
          <cell r="D596">
            <v>21646.26</v>
          </cell>
        </row>
        <row r="597">
          <cell r="D597">
            <v>20892.3</v>
          </cell>
        </row>
        <row r="598">
          <cell r="D598">
            <v>21978.44</v>
          </cell>
        </row>
        <row r="599">
          <cell r="D599">
            <v>21467.29</v>
          </cell>
        </row>
        <row r="600">
          <cell r="D600">
            <v>21569.56</v>
          </cell>
        </row>
        <row r="602">
          <cell r="D602">
            <v>20470.75</v>
          </cell>
        </row>
        <row r="603">
          <cell r="D603">
            <v>18858.07</v>
          </cell>
        </row>
        <row r="605">
          <cell r="D605">
            <v>22182.9</v>
          </cell>
        </row>
        <row r="606">
          <cell r="D606">
            <v>15282.7</v>
          </cell>
        </row>
        <row r="607">
          <cell r="D607">
            <v>6757.38</v>
          </cell>
        </row>
        <row r="609">
          <cell r="D609">
            <v>1307766</v>
          </cell>
        </row>
        <row r="610">
          <cell r="D610">
            <v>1280421.6000000001</v>
          </cell>
        </row>
        <row r="611">
          <cell r="D611">
            <v>7173672.9800000004</v>
          </cell>
        </row>
        <row r="612">
          <cell r="D612">
            <v>5282618.9800000004</v>
          </cell>
        </row>
        <row r="613">
          <cell r="D613">
            <v>14157995.310000001</v>
          </cell>
        </row>
        <row r="614">
          <cell r="D614">
            <v>7183231.2000000002</v>
          </cell>
        </row>
        <row r="615">
          <cell r="D615">
            <v>6241247.5599999996</v>
          </cell>
        </row>
        <row r="616">
          <cell r="D616">
            <v>3671487.9699999997</v>
          </cell>
        </row>
        <row r="617">
          <cell r="D617">
            <v>3671479.17</v>
          </cell>
        </row>
        <row r="618">
          <cell r="D618">
            <v>3102763.2</v>
          </cell>
        </row>
        <row r="619">
          <cell r="D619">
            <v>23260417.010000002</v>
          </cell>
        </row>
        <row r="620">
          <cell r="D620">
            <v>9196889.1699999999</v>
          </cell>
        </row>
        <row r="621">
          <cell r="D621">
            <v>9134277.2100000009</v>
          </cell>
        </row>
        <row r="622">
          <cell r="D622">
            <v>158171.39000000001</v>
          </cell>
        </row>
        <row r="623">
          <cell r="D623">
            <v>7983247.2000000011</v>
          </cell>
        </row>
        <row r="624">
          <cell r="D624">
            <v>8245707.6199999992</v>
          </cell>
        </row>
        <row r="625">
          <cell r="D625">
            <v>49932.2</v>
          </cell>
        </row>
        <row r="626">
          <cell r="D626">
            <v>49932.2</v>
          </cell>
        </row>
        <row r="627">
          <cell r="D627">
            <v>69892.820000000007</v>
          </cell>
        </row>
        <row r="628">
          <cell r="D628">
            <v>58267.34</v>
          </cell>
        </row>
        <row r="629">
          <cell r="D629">
            <v>24893.93</v>
          </cell>
        </row>
        <row r="630">
          <cell r="D630">
            <v>43239.31</v>
          </cell>
        </row>
        <row r="631">
          <cell r="D631">
            <v>2651083.86</v>
          </cell>
        </row>
        <row r="632">
          <cell r="D632">
            <v>108557.72</v>
          </cell>
        </row>
        <row r="633">
          <cell r="D633">
            <v>49515.55</v>
          </cell>
        </row>
        <row r="634">
          <cell r="D634">
            <v>77804.5</v>
          </cell>
        </row>
        <row r="635">
          <cell r="D635">
            <v>48855.8</v>
          </cell>
        </row>
        <row r="636">
          <cell r="D636">
            <v>47966.57</v>
          </cell>
        </row>
        <row r="637">
          <cell r="D637">
            <v>19350.28</v>
          </cell>
        </row>
        <row r="638">
          <cell r="D638">
            <v>22911.08</v>
          </cell>
        </row>
        <row r="639">
          <cell r="D639">
            <v>54915.59</v>
          </cell>
        </row>
        <row r="640">
          <cell r="D640">
            <v>218468.40000000002</v>
          </cell>
        </row>
        <row r="641">
          <cell r="D641">
            <v>36464.44</v>
          </cell>
        </row>
        <row r="642">
          <cell r="D642">
            <v>68201.03</v>
          </cell>
        </row>
        <row r="643">
          <cell r="D643">
            <v>42392.9</v>
          </cell>
        </row>
        <row r="644">
          <cell r="D644">
            <v>9599.66</v>
          </cell>
        </row>
        <row r="645">
          <cell r="D645">
            <v>9599.66</v>
          </cell>
        </row>
        <row r="647">
          <cell r="D647">
            <v>2850927.4699999997</v>
          </cell>
        </row>
        <row r="648">
          <cell r="D648">
            <v>2850959.9299999997</v>
          </cell>
        </row>
        <row r="649">
          <cell r="D649">
            <v>14128.26</v>
          </cell>
        </row>
        <row r="651">
          <cell r="D651">
            <v>11253.7</v>
          </cell>
        </row>
        <row r="652">
          <cell r="D652">
            <v>14703.17</v>
          </cell>
        </row>
        <row r="653">
          <cell r="D653">
            <v>25210.74</v>
          </cell>
        </row>
        <row r="655">
          <cell r="D655">
            <v>5015116.08</v>
          </cell>
        </row>
        <row r="656">
          <cell r="D656">
            <v>1476158.65</v>
          </cell>
        </row>
        <row r="657">
          <cell r="D657">
            <v>5289658.37</v>
          </cell>
        </row>
        <row r="658">
          <cell r="D658">
            <v>14911.13</v>
          </cell>
        </row>
        <row r="659">
          <cell r="D659">
            <v>14911.13</v>
          </cell>
        </row>
        <row r="660">
          <cell r="D660">
            <v>703441.49</v>
          </cell>
        </row>
        <row r="661">
          <cell r="D661">
            <v>9742.6299999999992</v>
          </cell>
        </row>
        <row r="662">
          <cell r="D662">
            <v>14911.13</v>
          </cell>
        </row>
        <row r="664">
          <cell r="D664">
            <v>287476.06</v>
          </cell>
        </row>
        <row r="666">
          <cell r="D666">
            <v>49380.58</v>
          </cell>
        </row>
        <row r="668">
          <cell r="D668">
            <v>31302.37</v>
          </cell>
        </row>
        <row r="669">
          <cell r="D669">
            <v>5503754.5</v>
          </cell>
        </row>
        <row r="670">
          <cell r="D670">
            <v>5395532.1500000004</v>
          </cell>
        </row>
        <row r="671">
          <cell r="D671">
            <v>30788.65</v>
          </cell>
        </row>
        <row r="672">
          <cell r="D672">
            <v>1871270.08</v>
          </cell>
        </row>
        <row r="673">
          <cell r="D673">
            <v>33427.879999999997</v>
          </cell>
        </row>
        <row r="674">
          <cell r="D674">
            <v>29453.63</v>
          </cell>
        </row>
        <row r="675">
          <cell r="D675">
            <v>20968.939999999999</v>
          </cell>
        </row>
        <row r="676">
          <cell r="D676">
            <v>27996.95</v>
          </cell>
        </row>
        <row r="677">
          <cell r="D677">
            <v>1205366.19</v>
          </cell>
        </row>
        <row r="679">
          <cell r="D679">
            <v>4339591.4000000004</v>
          </cell>
        </row>
        <row r="680">
          <cell r="D680">
            <v>1014106.54</v>
          </cell>
        </row>
        <row r="681">
          <cell r="D681">
            <v>1667048.03</v>
          </cell>
        </row>
        <row r="683">
          <cell r="D683">
            <v>26859.72</v>
          </cell>
        </row>
        <row r="684">
          <cell r="D684">
            <v>8139.7</v>
          </cell>
        </row>
        <row r="685">
          <cell r="D685">
            <v>20419.509999999998</v>
          </cell>
        </row>
        <row r="686">
          <cell r="D686">
            <v>26859.72</v>
          </cell>
        </row>
        <row r="688">
          <cell r="D688">
            <v>361912.04</v>
          </cell>
        </row>
        <row r="690">
          <cell r="D690">
            <v>21724.37</v>
          </cell>
        </row>
        <row r="691">
          <cell r="D691">
            <v>221140</v>
          </cell>
        </row>
        <row r="692">
          <cell r="D692">
            <v>24305.54</v>
          </cell>
        </row>
        <row r="694">
          <cell r="D694">
            <v>441304.12</v>
          </cell>
        </row>
        <row r="695">
          <cell r="D695">
            <v>448823.62</v>
          </cell>
        </row>
        <row r="696">
          <cell r="D696">
            <v>3574594.9699999997</v>
          </cell>
        </row>
        <row r="697">
          <cell r="D697">
            <v>22569026.130000003</v>
          </cell>
        </row>
        <row r="698">
          <cell r="D698">
            <v>3572821.7800000003</v>
          </cell>
        </row>
        <row r="699">
          <cell r="D699">
            <v>6969574.1700000009</v>
          </cell>
        </row>
        <row r="700">
          <cell r="D700">
            <v>3573299.75</v>
          </cell>
        </row>
        <row r="701">
          <cell r="D701">
            <v>3574766.79</v>
          </cell>
        </row>
        <row r="702">
          <cell r="D702">
            <v>6966523.8399999999</v>
          </cell>
        </row>
        <row r="703">
          <cell r="D703">
            <v>6967101.5800000001</v>
          </cell>
        </row>
        <row r="704">
          <cell r="D704">
            <v>6967174.5700000003</v>
          </cell>
        </row>
        <row r="705">
          <cell r="D705">
            <v>13777906.210000001</v>
          </cell>
        </row>
        <row r="706">
          <cell r="D706">
            <v>73789.850000000006</v>
          </cell>
        </row>
        <row r="707">
          <cell r="D707">
            <v>232534.8</v>
          </cell>
        </row>
        <row r="708">
          <cell r="D708">
            <v>98092.46</v>
          </cell>
        </row>
        <row r="709">
          <cell r="D709">
            <v>490035.54000000004</v>
          </cell>
        </row>
        <row r="710">
          <cell r="D710">
            <v>4677762.18</v>
          </cell>
        </row>
        <row r="711">
          <cell r="D711">
            <v>31932.62</v>
          </cell>
        </row>
        <row r="712">
          <cell r="D712">
            <v>77540.98</v>
          </cell>
        </row>
        <row r="713">
          <cell r="D713">
            <v>94187.1</v>
          </cell>
        </row>
        <row r="714">
          <cell r="D714">
            <v>474201.63</v>
          </cell>
        </row>
        <row r="715">
          <cell r="D715">
            <v>18227676.280000001</v>
          </cell>
        </row>
        <row r="716">
          <cell r="D716">
            <v>460869.63</v>
          </cell>
        </row>
        <row r="717">
          <cell r="D717">
            <v>72715.42</v>
          </cell>
        </row>
        <row r="718">
          <cell r="D718">
            <v>69986.45</v>
          </cell>
        </row>
        <row r="719">
          <cell r="D719">
            <v>303618.90000000002</v>
          </cell>
        </row>
        <row r="720">
          <cell r="D720">
            <v>75169.67</v>
          </cell>
        </row>
        <row r="721">
          <cell r="D721">
            <v>65664.06</v>
          </cell>
        </row>
        <row r="722">
          <cell r="D722">
            <v>76199.289999999994</v>
          </cell>
        </row>
        <row r="723">
          <cell r="D723">
            <v>74212.570000000007</v>
          </cell>
        </row>
        <row r="724">
          <cell r="D724">
            <v>92416.61</v>
          </cell>
        </row>
        <row r="725">
          <cell r="D725">
            <v>75434.87</v>
          </cell>
        </row>
        <row r="726">
          <cell r="D726">
            <v>71038.259999999995</v>
          </cell>
        </row>
        <row r="727">
          <cell r="D727">
            <v>75218.27</v>
          </cell>
        </row>
        <row r="728">
          <cell r="D728">
            <v>3134872.46</v>
          </cell>
        </row>
        <row r="729">
          <cell r="D729">
            <v>30935.93</v>
          </cell>
        </row>
        <row r="730">
          <cell r="D730">
            <v>7192750.7599999998</v>
          </cell>
        </row>
        <row r="731">
          <cell r="D731">
            <v>15959.94</v>
          </cell>
        </row>
        <row r="732">
          <cell r="D732">
            <v>335981.15</v>
          </cell>
        </row>
        <row r="733">
          <cell r="D733">
            <v>8641713.8800000008</v>
          </cell>
        </row>
        <row r="734">
          <cell r="D734">
            <v>98621.63</v>
          </cell>
        </row>
        <row r="736">
          <cell r="D736">
            <v>1582758.65</v>
          </cell>
        </row>
        <row r="737">
          <cell r="D737">
            <v>21109.56</v>
          </cell>
        </row>
        <row r="738">
          <cell r="D738">
            <v>20521.689999999999</v>
          </cell>
        </row>
        <row r="740">
          <cell r="D740">
            <v>15572.64</v>
          </cell>
        </row>
        <row r="742">
          <cell r="D742">
            <v>34066.92</v>
          </cell>
        </row>
        <row r="743">
          <cell r="D743">
            <v>21467.29</v>
          </cell>
        </row>
        <row r="745">
          <cell r="D745">
            <v>198557.65</v>
          </cell>
        </row>
        <row r="746">
          <cell r="D746">
            <v>20917.849999999999</v>
          </cell>
        </row>
        <row r="748">
          <cell r="D748">
            <v>29259.65</v>
          </cell>
        </row>
        <row r="749">
          <cell r="D749">
            <v>29351.45</v>
          </cell>
        </row>
        <row r="751">
          <cell r="D751">
            <v>21357.64</v>
          </cell>
        </row>
        <row r="752">
          <cell r="D752">
            <v>22360.69</v>
          </cell>
        </row>
        <row r="754">
          <cell r="D754">
            <v>1560154.03</v>
          </cell>
        </row>
        <row r="755">
          <cell r="D755">
            <v>32561.41</v>
          </cell>
        </row>
        <row r="757">
          <cell r="D757">
            <v>47188.31</v>
          </cell>
        </row>
        <row r="758">
          <cell r="D758">
            <v>47188.31</v>
          </cell>
        </row>
        <row r="759">
          <cell r="D759">
            <v>720987.26</v>
          </cell>
        </row>
        <row r="760">
          <cell r="D760">
            <v>22529.35</v>
          </cell>
        </row>
        <row r="761">
          <cell r="D761">
            <v>469318.46</v>
          </cell>
        </row>
        <row r="762">
          <cell r="D762">
            <v>32030.41</v>
          </cell>
        </row>
        <row r="763">
          <cell r="D763">
            <v>95769.54</v>
          </cell>
        </row>
        <row r="764">
          <cell r="D764">
            <v>95399.95</v>
          </cell>
        </row>
        <row r="765">
          <cell r="D765">
            <v>52994.68</v>
          </cell>
        </row>
        <row r="766">
          <cell r="D766">
            <v>6129420.8499999996</v>
          </cell>
        </row>
        <row r="767">
          <cell r="D767">
            <v>13834827.92</v>
          </cell>
        </row>
        <row r="768">
          <cell r="D768">
            <v>1052157.6000000001</v>
          </cell>
        </row>
        <row r="769">
          <cell r="D769">
            <v>38339.68</v>
          </cell>
        </row>
        <row r="770">
          <cell r="D770">
            <v>205858.46</v>
          </cell>
        </row>
        <row r="771">
          <cell r="D771">
            <v>7394519.9800000004</v>
          </cell>
        </row>
        <row r="772">
          <cell r="D772">
            <v>18070351.050000001</v>
          </cell>
        </row>
        <row r="773">
          <cell r="D773">
            <v>4901964.29</v>
          </cell>
        </row>
        <row r="774">
          <cell r="D774">
            <v>33376.559999999998</v>
          </cell>
        </row>
        <row r="775">
          <cell r="D775">
            <v>32609.87</v>
          </cell>
        </row>
        <row r="776">
          <cell r="D776">
            <v>13772085.5</v>
          </cell>
        </row>
        <row r="777">
          <cell r="D777">
            <v>2895772</v>
          </cell>
        </row>
        <row r="778">
          <cell r="D778">
            <v>22164.89</v>
          </cell>
        </row>
        <row r="779">
          <cell r="D779">
            <v>22164.89</v>
          </cell>
        </row>
        <row r="780">
          <cell r="D780">
            <v>32953.839999999997</v>
          </cell>
        </row>
        <row r="781">
          <cell r="D781">
            <v>27278.05</v>
          </cell>
        </row>
        <row r="782">
          <cell r="D782">
            <v>27278.05</v>
          </cell>
        </row>
        <row r="783">
          <cell r="D783">
            <v>27278.05</v>
          </cell>
        </row>
        <row r="784">
          <cell r="D784">
            <v>15359.34</v>
          </cell>
        </row>
        <row r="785">
          <cell r="D785">
            <v>4141576.0300000003</v>
          </cell>
        </row>
        <row r="786">
          <cell r="D786">
            <v>6513806.5200000005</v>
          </cell>
        </row>
        <row r="787">
          <cell r="D787">
            <v>7196822.9000000004</v>
          </cell>
        </row>
        <row r="788">
          <cell r="D788">
            <v>3754556.69</v>
          </cell>
        </row>
        <row r="792">
          <cell r="D792">
            <v>61946.52</v>
          </cell>
        </row>
        <row r="794">
          <cell r="D794">
            <v>1016374.53</v>
          </cell>
        </row>
        <row r="795">
          <cell r="D795">
            <v>44408.98</v>
          </cell>
        </row>
        <row r="796">
          <cell r="D796">
            <v>52127.7</v>
          </cell>
        </row>
        <row r="797">
          <cell r="D797">
            <v>1365662.57</v>
          </cell>
        </row>
        <row r="798">
          <cell r="D798">
            <v>11755.92</v>
          </cell>
        </row>
        <row r="799">
          <cell r="D799">
            <v>38591.480000000003</v>
          </cell>
        </row>
        <row r="800">
          <cell r="D800">
            <v>20684579.359999999</v>
          </cell>
        </row>
        <row r="801">
          <cell r="D801">
            <v>7006096.6200000001</v>
          </cell>
        </row>
        <row r="802">
          <cell r="D802">
            <v>7159277.6900000004</v>
          </cell>
        </row>
        <row r="803">
          <cell r="D803">
            <v>49007.62</v>
          </cell>
        </row>
        <row r="804">
          <cell r="D804">
            <v>49007.62</v>
          </cell>
        </row>
        <row r="805">
          <cell r="D805">
            <v>4503735.17</v>
          </cell>
        </row>
        <row r="806">
          <cell r="D806">
            <v>49007.62</v>
          </cell>
        </row>
        <row r="807">
          <cell r="D807">
            <v>49007.62</v>
          </cell>
        </row>
        <row r="808">
          <cell r="D808">
            <v>6603155.6200000001</v>
          </cell>
        </row>
        <row r="809">
          <cell r="D809">
            <v>4621292.63</v>
          </cell>
        </row>
        <row r="810">
          <cell r="D810">
            <v>58831.28</v>
          </cell>
        </row>
        <row r="811">
          <cell r="D811">
            <v>5729764.8499999996</v>
          </cell>
        </row>
        <row r="812">
          <cell r="D812">
            <v>58831.28</v>
          </cell>
        </row>
        <row r="813">
          <cell r="D813">
            <v>7754519.0999999996</v>
          </cell>
        </row>
        <row r="814">
          <cell r="D814">
            <v>1105029.96</v>
          </cell>
        </row>
        <row r="815">
          <cell r="D815">
            <v>29635140.190000001</v>
          </cell>
        </row>
        <row r="816">
          <cell r="D816">
            <v>23468472.5</v>
          </cell>
        </row>
        <row r="817">
          <cell r="D817">
            <v>24368.5</v>
          </cell>
        </row>
        <row r="818">
          <cell r="D818">
            <v>29831.05</v>
          </cell>
        </row>
        <row r="819">
          <cell r="D819">
            <v>9865535.3399999999</v>
          </cell>
        </row>
        <row r="820">
          <cell r="D820">
            <v>11262159.52</v>
          </cell>
        </row>
        <row r="821">
          <cell r="D821">
            <v>8658721.620000001</v>
          </cell>
        </row>
        <row r="822">
          <cell r="D822">
            <v>498186.72</v>
          </cell>
        </row>
        <row r="823">
          <cell r="D823">
            <v>12368390.74</v>
          </cell>
        </row>
        <row r="824">
          <cell r="D824">
            <v>48841723.289999999</v>
          </cell>
        </row>
        <row r="825">
          <cell r="D825">
            <v>4669380.18</v>
          </cell>
        </row>
        <row r="826">
          <cell r="D826">
            <v>4958804.78</v>
          </cell>
        </row>
        <row r="827">
          <cell r="D827">
            <v>4205908.8</v>
          </cell>
        </row>
        <row r="828">
          <cell r="D828">
            <v>13941921.51</v>
          </cell>
        </row>
        <row r="829">
          <cell r="D829">
            <v>4017979.39</v>
          </cell>
        </row>
        <row r="830">
          <cell r="D830">
            <v>48202.13</v>
          </cell>
        </row>
        <row r="831">
          <cell r="D831">
            <v>3591940.8</v>
          </cell>
        </row>
        <row r="832">
          <cell r="D832">
            <v>7895158.3399999999</v>
          </cell>
        </row>
        <row r="833">
          <cell r="D833">
            <v>15470569.600000001</v>
          </cell>
        </row>
        <row r="834">
          <cell r="D834">
            <v>11294558.640000001</v>
          </cell>
        </row>
        <row r="835">
          <cell r="D835">
            <v>46094.18</v>
          </cell>
        </row>
        <row r="836">
          <cell r="D836">
            <v>14574.64</v>
          </cell>
        </row>
        <row r="837">
          <cell r="D837">
            <v>2792231.33</v>
          </cell>
        </row>
        <row r="838">
          <cell r="D838">
            <v>11495898.370000001</v>
          </cell>
        </row>
        <row r="839">
          <cell r="D839">
            <v>8700978.7599999998</v>
          </cell>
        </row>
        <row r="840">
          <cell r="D840">
            <v>51173.9</v>
          </cell>
        </row>
        <row r="841">
          <cell r="D841">
            <v>47178.79</v>
          </cell>
        </row>
        <row r="842">
          <cell r="D842">
            <v>3232912.5</v>
          </cell>
        </row>
        <row r="843">
          <cell r="D843">
            <v>2797907.84</v>
          </cell>
        </row>
        <row r="844">
          <cell r="D844">
            <v>264807.19</v>
          </cell>
        </row>
        <row r="845">
          <cell r="D845">
            <v>49926.58</v>
          </cell>
        </row>
        <row r="846">
          <cell r="D846">
            <v>48662.77</v>
          </cell>
        </row>
        <row r="847">
          <cell r="D847">
            <v>77620.19</v>
          </cell>
        </row>
        <row r="848">
          <cell r="D848">
            <v>5721472.0099999998</v>
          </cell>
        </row>
        <row r="849">
          <cell r="D849">
            <v>14179185.549999999</v>
          </cell>
        </row>
        <row r="850">
          <cell r="D850">
            <v>4181884.92</v>
          </cell>
        </row>
        <row r="851">
          <cell r="D851">
            <v>77339.320000000007</v>
          </cell>
        </row>
        <row r="853">
          <cell r="D853">
            <v>3664964.9</v>
          </cell>
        </row>
        <row r="854">
          <cell r="D854">
            <v>6681463.2000000002</v>
          </cell>
        </row>
        <row r="855">
          <cell r="D855">
            <v>6157648.9199999999</v>
          </cell>
        </row>
        <row r="856">
          <cell r="D856">
            <v>375262.57</v>
          </cell>
        </row>
        <row r="857">
          <cell r="D857">
            <v>39928.99</v>
          </cell>
        </row>
        <row r="858">
          <cell r="D858">
            <v>6505950.3000000007</v>
          </cell>
        </row>
        <row r="859">
          <cell r="D859">
            <v>1991440</v>
          </cell>
        </row>
        <row r="861">
          <cell r="D861">
            <v>78267.64</v>
          </cell>
        </row>
        <row r="862">
          <cell r="D862">
            <v>60933.73</v>
          </cell>
        </row>
        <row r="863">
          <cell r="D863">
            <v>11506605.109999999</v>
          </cell>
        </row>
        <row r="864">
          <cell r="D864">
            <v>83914.28</v>
          </cell>
        </row>
        <row r="865">
          <cell r="D865">
            <v>94704.41</v>
          </cell>
        </row>
        <row r="866">
          <cell r="D866">
            <v>96568.81</v>
          </cell>
        </row>
        <row r="867">
          <cell r="D867">
            <v>95913.52</v>
          </cell>
        </row>
        <row r="868">
          <cell r="D868">
            <v>70630.39</v>
          </cell>
        </row>
        <row r="869">
          <cell r="D869">
            <v>6812000.1399999997</v>
          </cell>
        </row>
        <row r="870">
          <cell r="D870">
            <v>63321.66</v>
          </cell>
        </row>
        <row r="871">
          <cell r="D871">
            <v>74515.78</v>
          </cell>
        </row>
        <row r="872">
          <cell r="D872">
            <v>12969111.68</v>
          </cell>
        </row>
        <row r="873">
          <cell r="D873">
            <v>10642581.350000001</v>
          </cell>
        </row>
        <row r="874">
          <cell r="D874">
            <v>10808373.67</v>
          </cell>
        </row>
        <row r="875">
          <cell r="D875">
            <v>8898856.5700000003</v>
          </cell>
        </row>
        <row r="876">
          <cell r="D876">
            <v>9978720.870000001</v>
          </cell>
        </row>
        <row r="877">
          <cell r="D877">
            <v>1714126.62</v>
          </cell>
        </row>
        <row r="878">
          <cell r="D878">
            <v>31336.78</v>
          </cell>
        </row>
        <row r="879">
          <cell r="D879">
            <v>4826362.32</v>
          </cell>
        </row>
        <row r="880">
          <cell r="D880">
            <v>4558140</v>
          </cell>
        </row>
        <row r="881">
          <cell r="D881">
            <v>94379.17</v>
          </cell>
        </row>
        <row r="882">
          <cell r="D882">
            <v>75678.77</v>
          </cell>
        </row>
        <row r="883">
          <cell r="D883">
            <v>95624.960000000006</v>
          </cell>
        </row>
        <row r="884">
          <cell r="D884">
            <v>77292.83</v>
          </cell>
        </row>
        <row r="885">
          <cell r="D885">
            <v>86568.66</v>
          </cell>
        </row>
        <row r="886">
          <cell r="D886">
            <v>64736.33</v>
          </cell>
        </row>
        <row r="887">
          <cell r="D887">
            <v>44408.98</v>
          </cell>
        </row>
        <row r="889">
          <cell r="D889">
            <v>7158805.1400000006</v>
          </cell>
        </row>
        <row r="890">
          <cell r="D890">
            <v>7159427.9700000007</v>
          </cell>
        </row>
        <row r="891">
          <cell r="D891">
            <v>24047959.5</v>
          </cell>
        </row>
        <row r="892">
          <cell r="D892">
            <v>7187575.3100000005</v>
          </cell>
        </row>
        <row r="893">
          <cell r="D893">
            <v>20390</v>
          </cell>
        </row>
        <row r="894">
          <cell r="D894">
            <v>8251191.6100000003</v>
          </cell>
        </row>
        <row r="895">
          <cell r="D895">
            <v>9716182.8499999996</v>
          </cell>
        </row>
        <row r="896">
          <cell r="D896">
            <v>4685270.68</v>
          </cell>
        </row>
        <row r="897">
          <cell r="D897">
            <v>6393072.7599999998</v>
          </cell>
        </row>
        <row r="898">
          <cell r="D898">
            <v>19972.259999999998</v>
          </cell>
        </row>
        <row r="899">
          <cell r="D899">
            <v>3894704.8</v>
          </cell>
        </row>
        <row r="900">
          <cell r="D900">
            <v>14375.39</v>
          </cell>
        </row>
        <row r="901">
          <cell r="D901">
            <v>14375.39</v>
          </cell>
        </row>
        <row r="902">
          <cell r="D902">
            <v>2296287.1800000002</v>
          </cell>
        </row>
        <row r="903">
          <cell r="D903">
            <v>3076303.04</v>
          </cell>
        </row>
        <row r="904">
          <cell r="D904">
            <v>2858756.98</v>
          </cell>
        </row>
        <row r="905">
          <cell r="D905">
            <v>15231.53</v>
          </cell>
        </row>
        <row r="906">
          <cell r="D906">
            <v>1918204.72</v>
          </cell>
        </row>
        <row r="907">
          <cell r="D907">
            <v>1938543.69</v>
          </cell>
        </row>
        <row r="908">
          <cell r="D908">
            <v>10025328.24</v>
          </cell>
        </row>
        <row r="909">
          <cell r="D909">
            <v>3091089.6</v>
          </cell>
        </row>
        <row r="910">
          <cell r="D910">
            <v>53100.46</v>
          </cell>
        </row>
        <row r="911">
          <cell r="D911">
            <v>7162794.4500000002</v>
          </cell>
        </row>
        <row r="912">
          <cell r="D912">
            <v>7160492.4199999999</v>
          </cell>
        </row>
        <row r="913">
          <cell r="D913">
            <v>44408.98</v>
          </cell>
        </row>
        <row r="914">
          <cell r="D914">
            <v>44408.98</v>
          </cell>
        </row>
        <row r="915">
          <cell r="D915">
            <v>53100.46</v>
          </cell>
        </row>
        <row r="916">
          <cell r="D916">
            <v>7817703.0099999998</v>
          </cell>
        </row>
        <row r="917">
          <cell r="D917">
            <v>4095655.24</v>
          </cell>
        </row>
        <row r="918">
          <cell r="D918">
            <v>126898.37</v>
          </cell>
        </row>
        <row r="919">
          <cell r="D919">
            <v>78657.649999999994</v>
          </cell>
        </row>
        <row r="920">
          <cell r="D920">
            <v>98092.46</v>
          </cell>
        </row>
        <row r="921">
          <cell r="D921">
            <v>14124493.529999999</v>
          </cell>
        </row>
        <row r="922">
          <cell r="D922">
            <v>7160269.1400000006</v>
          </cell>
        </row>
        <row r="923">
          <cell r="D923">
            <v>7079971.9800000004</v>
          </cell>
        </row>
        <row r="924">
          <cell r="D924">
            <v>49910.9</v>
          </cell>
        </row>
        <row r="925">
          <cell r="D925">
            <v>515000</v>
          </cell>
        </row>
        <row r="926">
          <cell r="D926">
            <v>17199259.84</v>
          </cell>
        </row>
        <row r="927">
          <cell r="D927">
            <v>17604348.539999999</v>
          </cell>
        </row>
        <row r="928">
          <cell r="D928">
            <v>99384.960000000006</v>
          </cell>
        </row>
        <row r="929">
          <cell r="D929">
            <v>97995.41</v>
          </cell>
        </row>
        <row r="930">
          <cell r="D930">
            <v>12232773.279999999</v>
          </cell>
        </row>
        <row r="931">
          <cell r="D931">
            <v>7162042.2300000004</v>
          </cell>
        </row>
        <row r="932">
          <cell r="D932">
            <v>68586.58</v>
          </cell>
        </row>
        <row r="933">
          <cell r="D933">
            <v>26759.58</v>
          </cell>
        </row>
        <row r="934">
          <cell r="D934">
            <v>10661792.800000001</v>
          </cell>
        </row>
        <row r="935">
          <cell r="D935">
            <v>3870571.29</v>
          </cell>
        </row>
        <row r="936">
          <cell r="D936">
            <v>3663229.4899999998</v>
          </cell>
        </row>
        <row r="937">
          <cell r="D937">
            <v>4647481.34</v>
          </cell>
        </row>
        <row r="938">
          <cell r="D938">
            <v>20618.099999999999</v>
          </cell>
        </row>
        <row r="939">
          <cell r="D939">
            <v>5893616.4500000002</v>
          </cell>
        </row>
        <row r="940">
          <cell r="D940">
            <v>4611217.04</v>
          </cell>
        </row>
        <row r="941">
          <cell r="D941">
            <v>2024532.5</v>
          </cell>
        </row>
        <row r="942">
          <cell r="D942">
            <v>14159735.16</v>
          </cell>
        </row>
        <row r="944">
          <cell r="D944">
            <v>49149.78</v>
          </cell>
        </row>
        <row r="945">
          <cell r="D945">
            <v>49149.78</v>
          </cell>
        </row>
        <row r="946">
          <cell r="D946">
            <v>49149.78</v>
          </cell>
        </row>
        <row r="947">
          <cell r="D947">
            <v>4850074.24</v>
          </cell>
        </row>
        <row r="948">
          <cell r="D948">
            <v>5026733.68</v>
          </cell>
        </row>
        <row r="949">
          <cell r="D949">
            <v>5894565.4699999997</v>
          </cell>
        </row>
        <row r="950">
          <cell r="D950">
            <v>14158682.879999999</v>
          </cell>
        </row>
        <row r="951">
          <cell r="D951">
            <v>49149.78</v>
          </cell>
        </row>
        <row r="952">
          <cell r="D952">
            <v>49149.78</v>
          </cell>
        </row>
        <row r="953">
          <cell r="D953">
            <v>66130.63</v>
          </cell>
        </row>
        <row r="954">
          <cell r="D954">
            <v>77167.66</v>
          </cell>
        </row>
        <row r="955">
          <cell r="D955">
            <v>31536.54</v>
          </cell>
        </row>
        <row r="956">
          <cell r="D956">
            <v>14771.54</v>
          </cell>
        </row>
        <row r="957">
          <cell r="D957">
            <v>30654.11</v>
          </cell>
        </row>
        <row r="958">
          <cell r="D958">
            <v>14860.99</v>
          </cell>
        </row>
        <row r="959">
          <cell r="D959">
            <v>10663317.73</v>
          </cell>
        </row>
        <row r="960">
          <cell r="D960">
            <v>98511.31</v>
          </cell>
        </row>
        <row r="961">
          <cell r="D961">
            <v>36303.25</v>
          </cell>
        </row>
        <row r="962">
          <cell r="D962">
            <v>1557148.6400000001</v>
          </cell>
        </row>
        <row r="963">
          <cell r="D963">
            <v>18287.27</v>
          </cell>
        </row>
        <row r="964">
          <cell r="D964">
            <v>70892</v>
          </cell>
        </row>
        <row r="965">
          <cell r="D965">
            <v>3820590.72</v>
          </cell>
        </row>
        <row r="966">
          <cell r="D966">
            <v>31803.94</v>
          </cell>
        </row>
        <row r="967">
          <cell r="D967">
            <v>4204896.55</v>
          </cell>
        </row>
        <row r="968">
          <cell r="D968">
            <v>3433161.99</v>
          </cell>
        </row>
        <row r="969">
          <cell r="D969">
            <v>2137094.7400000002</v>
          </cell>
        </row>
        <row r="970">
          <cell r="D970">
            <v>54559.55</v>
          </cell>
        </row>
        <row r="971">
          <cell r="D971">
            <v>54559.55</v>
          </cell>
        </row>
        <row r="972">
          <cell r="D972">
            <v>346604.95</v>
          </cell>
        </row>
        <row r="973">
          <cell r="D973">
            <v>54559.55</v>
          </cell>
        </row>
        <row r="974">
          <cell r="D974">
            <v>432291.47</v>
          </cell>
        </row>
        <row r="975">
          <cell r="D975">
            <v>314287.34000000003</v>
          </cell>
        </row>
        <row r="976">
          <cell r="D976">
            <v>1299061.8</v>
          </cell>
        </row>
        <row r="977">
          <cell r="D977">
            <v>48654.13</v>
          </cell>
        </row>
        <row r="978">
          <cell r="D978">
            <v>2941043.72</v>
          </cell>
        </row>
        <row r="979">
          <cell r="D979">
            <v>4687277.3100000005</v>
          </cell>
        </row>
        <row r="980">
          <cell r="D980">
            <v>6203967.2699999996</v>
          </cell>
        </row>
        <row r="981">
          <cell r="D981">
            <v>43425.97</v>
          </cell>
        </row>
        <row r="982">
          <cell r="D982">
            <v>3255829.36</v>
          </cell>
        </row>
        <row r="983">
          <cell r="D983">
            <v>39081.339999999997</v>
          </cell>
        </row>
        <row r="984">
          <cell r="D984">
            <v>1989839.02</v>
          </cell>
        </row>
        <row r="985">
          <cell r="D985">
            <v>21112.93</v>
          </cell>
        </row>
        <row r="986">
          <cell r="D986">
            <v>2977203.7</v>
          </cell>
        </row>
        <row r="987">
          <cell r="D987">
            <v>182345.03</v>
          </cell>
        </row>
        <row r="988">
          <cell r="D988">
            <v>1615792.13</v>
          </cell>
        </row>
        <row r="989">
          <cell r="D989">
            <v>21096.76</v>
          </cell>
        </row>
        <row r="990">
          <cell r="D990">
            <v>13841339.07</v>
          </cell>
        </row>
        <row r="991">
          <cell r="D991">
            <v>13807148.639999999</v>
          </cell>
        </row>
        <row r="993">
          <cell r="D993">
            <v>37695.589999999997</v>
          </cell>
        </row>
        <row r="994">
          <cell r="D994">
            <v>102489.8</v>
          </cell>
        </row>
        <row r="995">
          <cell r="D995">
            <v>5617155.3799999999</v>
          </cell>
        </row>
        <row r="996">
          <cell r="D996">
            <v>80263.360000000001</v>
          </cell>
        </row>
        <row r="997">
          <cell r="D997">
            <v>3005072.04</v>
          </cell>
        </row>
        <row r="998">
          <cell r="D998">
            <v>3685381.6599999997</v>
          </cell>
        </row>
        <row r="999">
          <cell r="D999">
            <v>3679677.15</v>
          </cell>
        </row>
        <row r="1000">
          <cell r="D1000">
            <v>3844493.22</v>
          </cell>
        </row>
        <row r="1002">
          <cell r="D1002">
            <v>21199.01</v>
          </cell>
        </row>
        <row r="1004">
          <cell r="D1004">
            <v>8436.52</v>
          </cell>
        </row>
        <row r="1005">
          <cell r="D1005">
            <v>8450.5</v>
          </cell>
        </row>
        <row r="1006">
          <cell r="D1006">
            <v>10573.22</v>
          </cell>
        </row>
        <row r="1007">
          <cell r="D1007">
            <v>8929.6</v>
          </cell>
        </row>
        <row r="1008">
          <cell r="D1008">
            <v>10916.69</v>
          </cell>
        </row>
        <row r="1009">
          <cell r="D1009">
            <v>18236.98</v>
          </cell>
        </row>
        <row r="1010">
          <cell r="D1010">
            <v>17947.55</v>
          </cell>
        </row>
        <row r="1012">
          <cell r="D1012">
            <v>1514842.56</v>
          </cell>
        </row>
        <row r="1014">
          <cell r="D1014">
            <v>22715.35</v>
          </cell>
        </row>
        <row r="1015">
          <cell r="D1015">
            <v>21301.200000000001</v>
          </cell>
        </row>
        <row r="1016">
          <cell r="D1016">
            <v>20547.240000000002</v>
          </cell>
        </row>
        <row r="1018">
          <cell r="D1018">
            <v>9995814.8399999999</v>
          </cell>
        </row>
        <row r="1020">
          <cell r="D1020">
            <v>8864.81</v>
          </cell>
        </row>
        <row r="1021">
          <cell r="D1021">
            <v>12166.13</v>
          </cell>
        </row>
        <row r="1022">
          <cell r="D1022">
            <v>3197402.29</v>
          </cell>
        </row>
        <row r="1024">
          <cell r="D1024">
            <v>22433.98</v>
          </cell>
        </row>
        <row r="1026">
          <cell r="D1026">
            <v>28150.240000000002</v>
          </cell>
        </row>
        <row r="1027">
          <cell r="D1027">
            <v>21543.94</v>
          </cell>
        </row>
        <row r="1028">
          <cell r="D1028">
            <v>243111.13</v>
          </cell>
        </row>
        <row r="1029">
          <cell r="D1029">
            <v>21288.47</v>
          </cell>
        </row>
        <row r="1031">
          <cell r="D1031">
            <v>2018219.51</v>
          </cell>
        </row>
        <row r="1033">
          <cell r="D1033">
            <v>3845374.87</v>
          </cell>
        </row>
        <row r="1034">
          <cell r="D1034">
            <v>4205369.38</v>
          </cell>
        </row>
        <row r="1035">
          <cell r="D1035">
            <v>4394733.71</v>
          </cell>
        </row>
        <row r="1036">
          <cell r="D1036">
            <v>4377041.2</v>
          </cell>
        </row>
        <row r="1037">
          <cell r="D1037">
            <v>4412283.57</v>
          </cell>
        </row>
        <row r="1039">
          <cell r="D1039">
            <v>5226.26</v>
          </cell>
        </row>
        <row r="1040">
          <cell r="D1040">
            <v>15278.16</v>
          </cell>
        </row>
        <row r="1042">
          <cell r="D1042">
            <v>13514.77</v>
          </cell>
        </row>
        <row r="1043">
          <cell r="D1043">
            <v>19014.580000000002</v>
          </cell>
        </row>
        <row r="1044">
          <cell r="D1044">
            <v>5631012</v>
          </cell>
        </row>
        <row r="1046">
          <cell r="D1046">
            <v>5536033.3000000007</v>
          </cell>
        </row>
        <row r="1048">
          <cell r="D1048">
            <v>34005.79</v>
          </cell>
        </row>
        <row r="1049">
          <cell r="D1049">
            <v>34005.79</v>
          </cell>
        </row>
        <row r="1050">
          <cell r="D1050">
            <v>34005.79</v>
          </cell>
        </row>
        <row r="1052">
          <cell r="D1052">
            <v>2719856.36</v>
          </cell>
        </row>
        <row r="1053">
          <cell r="D1053">
            <v>4222595.1400000006</v>
          </cell>
        </row>
        <row r="1055">
          <cell r="D1055">
            <v>3134595.03</v>
          </cell>
        </row>
        <row r="1056">
          <cell r="D1056">
            <v>19596.16</v>
          </cell>
        </row>
        <row r="1058">
          <cell r="D1058">
            <v>6823311.2400000002</v>
          </cell>
        </row>
        <row r="1060">
          <cell r="D1060">
            <v>5248106.9000000004</v>
          </cell>
        </row>
        <row r="1061">
          <cell r="D1061">
            <v>41467.51</v>
          </cell>
        </row>
        <row r="1062">
          <cell r="D1062">
            <v>19628.22</v>
          </cell>
        </row>
        <row r="1063">
          <cell r="D1063">
            <v>60062.51</v>
          </cell>
        </row>
        <row r="1064">
          <cell r="D1064">
            <v>89493.23</v>
          </cell>
        </row>
        <row r="1065">
          <cell r="D1065">
            <v>10203944.619999999</v>
          </cell>
        </row>
        <row r="1066">
          <cell r="D1066">
            <v>63272.1</v>
          </cell>
        </row>
        <row r="1067">
          <cell r="D1067">
            <v>76579.789999999994</v>
          </cell>
        </row>
        <row r="1068">
          <cell r="D1068">
            <v>4306024.66</v>
          </cell>
        </row>
        <row r="1069">
          <cell r="D1069">
            <v>27447.439999999999</v>
          </cell>
        </row>
        <row r="1071">
          <cell r="D1071">
            <v>16435.88</v>
          </cell>
        </row>
        <row r="1073">
          <cell r="D1073">
            <v>19820.810000000001</v>
          </cell>
        </row>
        <row r="1074">
          <cell r="D1074">
            <v>22275.86</v>
          </cell>
        </row>
        <row r="1078">
          <cell r="D1078">
            <v>3885450.26</v>
          </cell>
        </row>
        <row r="1079">
          <cell r="D1079">
            <v>5926836.9399999995</v>
          </cell>
        </row>
        <row r="1080">
          <cell r="D1080">
            <v>9243444.4000000022</v>
          </cell>
        </row>
        <row r="1081">
          <cell r="D1081">
            <v>9238277.3600000013</v>
          </cell>
        </row>
        <row r="1082">
          <cell r="D1082">
            <v>2115750</v>
          </cell>
        </row>
        <row r="1083">
          <cell r="D1083">
            <v>7037000</v>
          </cell>
        </row>
        <row r="1084">
          <cell r="D1084">
            <v>20256.599999999999</v>
          </cell>
        </row>
        <row r="1085">
          <cell r="D1085">
            <v>10139.469999999999</v>
          </cell>
        </row>
        <row r="1086">
          <cell r="D1086">
            <v>6311195.129999999</v>
          </cell>
        </row>
        <row r="1087">
          <cell r="D1087">
            <v>6646336.3000000007</v>
          </cell>
        </row>
        <row r="1088">
          <cell r="D1088">
            <v>5753037.71</v>
          </cell>
        </row>
        <row r="1090">
          <cell r="D1090">
            <v>19826050</v>
          </cell>
        </row>
        <row r="1091">
          <cell r="D1091">
            <v>5202637</v>
          </cell>
        </row>
        <row r="1092">
          <cell r="D1092">
            <v>6110754.0999999996</v>
          </cell>
        </row>
        <row r="1093">
          <cell r="D1093">
            <v>7200000</v>
          </cell>
        </row>
        <row r="1094">
          <cell r="D1094">
            <v>13223291.25</v>
          </cell>
        </row>
        <row r="1095">
          <cell r="D1095">
            <v>5166720</v>
          </cell>
        </row>
        <row r="1096">
          <cell r="D1096">
            <v>5919078</v>
          </cell>
        </row>
        <row r="1097">
          <cell r="D1097">
            <v>90774.46</v>
          </cell>
        </row>
        <row r="1098">
          <cell r="D1098">
            <v>31968.53</v>
          </cell>
        </row>
        <row r="1099">
          <cell r="D1099">
            <v>49468.36</v>
          </cell>
        </row>
        <row r="1100">
          <cell r="D1100">
            <v>5464800</v>
          </cell>
        </row>
        <row r="1101">
          <cell r="D1101">
            <v>10358.1</v>
          </cell>
        </row>
        <row r="1102">
          <cell r="D1102">
            <v>12083800</v>
          </cell>
        </row>
        <row r="1103">
          <cell r="D1103">
            <v>52380.67</v>
          </cell>
        </row>
        <row r="1104">
          <cell r="D1104">
            <v>44820.53</v>
          </cell>
        </row>
        <row r="1105">
          <cell r="D1105">
            <v>52494.9</v>
          </cell>
        </row>
        <row r="1106">
          <cell r="D1106">
            <v>20304864</v>
          </cell>
        </row>
        <row r="1107">
          <cell r="D1107">
            <v>44335.73</v>
          </cell>
        </row>
        <row r="1108">
          <cell r="D1108">
            <v>44335.73</v>
          </cell>
        </row>
        <row r="1109">
          <cell r="D1109">
            <v>37380.46</v>
          </cell>
        </row>
        <row r="1110">
          <cell r="D1110">
            <v>22475.63</v>
          </cell>
        </row>
        <row r="1111">
          <cell r="D1111">
            <v>34291.800000000003</v>
          </cell>
        </row>
        <row r="1112">
          <cell r="D1112">
            <v>58082.559999999998</v>
          </cell>
        </row>
        <row r="1113">
          <cell r="D1113">
            <v>54564.9</v>
          </cell>
        </row>
        <row r="1114">
          <cell r="D1114">
            <v>13925.47</v>
          </cell>
        </row>
        <row r="1115">
          <cell r="D1115">
            <v>14854320</v>
          </cell>
        </row>
        <row r="1116">
          <cell r="D1116">
            <v>33866.559999999998</v>
          </cell>
        </row>
        <row r="1117">
          <cell r="D1117">
            <v>28631.7</v>
          </cell>
        </row>
        <row r="1118">
          <cell r="D1118">
            <v>31298.47</v>
          </cell>
        </row>
        <row r="1119">
          <cell r="D1119">
            <v>31298.47</v>
          </cell>
        </row>
        <row r="1120">
          <cell r="D1120">
            <v>28631.7</v>
          </cell>
        </row>
        <row r="1121">
          <cell r="D1121">
            <v>6975000</v>
          </cell>
        </row>
        <row r="1122">
          <cell r="D1122">
            <v>5603904</v>
          </cell>
        </row>
        <row r="1123">
          <cell r="D1123">
            <v>14200000</v>
          </cell>
        </row>
        <row r="1124">
          <cell r="D1124">
            <v>62162.1</v>
          </cell>
        </row>
        <row r="1125">
          <cell r="D1125">
            <v>7104240</v>
          </cell>
        </row>
        <row r="1126">
          <cell r="D1126">
            <v>94850.86</v>
          </cell>
        </row>
        <row r="1127">
          <cell r="D1127">
            <v>45877.96</v>
          </cell>
        </row>
        <row r="1128">
          <cell r="D1128">
            <v>72904.36</v>
          </cell>
        </row>
        <row r="1129">
          <cell r="D1129">
            <v>41081.93</v>
          </cell>
        </row>
        <row r="1130">
          <cell r="D1130">
            <v>41081.93</v>
          </cell>
        </row>
        <row r="1131">
          <cell r="D1131">
            <v>8449.8700000000008</v>
          </cell>
        </row>
        <row r="1132">
          <cell r="D1132">
            <v>44087.33</v>
          </cell>
        </row>
        <row r="1133">
          <cell r="D1133">
            <v>42994.43</v>
          </cell>
        </row>
        <row r="1134">
          <cell r="D1134">
            <v>16056.07</v>
          </cell>
        </row>
        <row r="1135">
          <cell r="D1135">
            <v>3410000</v>
          </cell>
        </row>
        <row r="1136">
          <cell r="D1136">
            <v>34099.660000000003</v>
          </cell>
        </row>
        <row r="1137">
          <cell r="D1137">
            <v>34099.660000000003</v>
          </cell>
        </row>
        <row r="1138">
          <cell r="D1138">
            <v>25306.06</v>
          </cell>
        </row>
        <row r="1139">
          <cell r="D1139">
            <v>3076750</v>
          </cell>
        </row>
        <row r="1140">
          <cell r="D1140">
            <v>29308.73</v>
          </cell>
        </row>
        <row r="1141">
          <cell r="D1141">
            <v>3270500</v>
          </cell>
        </row>
        <row r="1142">
          <cell r="D1142">
            <v>29308.73</v>
          </cell>
        </row>
        <row r="1143">
          <cell r="D1143">
            <v>3270500</v>
          </cell>
        </row>
        <row r="1145">
          <cell r="D1145">
            <v>6427.06</v>
          </cell>
        </row>
        <row r="1146">
          <cell r="D1146">
            <v>59292.6</v>
          </cell>
        </row>
        <row r="1147">
          <cell r="D1147">
            <v>40827.370000000003</v>
          </cell>
        </row>
        <row r="1148">
          <cell r="D1148">
            <v>26436250</v>
          </cell>
        </row>
        <row r="1149">
          <cell r="D1149">
            <v>57854.47</v>
          </cell>
        </row>
        <row r="1150">
          <cell r="D1150">
            <v>13726.57</v>
          </cell>
        </row>
        <row r="1151">
          <cell r="D1151">
            <v>7452.16</v>
          </cell>
        </row>
        <row r="1152">
          <cell r="D1152">
            <v>38031.370000000003</v>
          </cell>
        </row>
        <row r="1153">
          <cell r="D1153">
            <v>39972</v>
          </cell>
        </row>
        <row r="1154">
          <cell r="D1154">
            <v>69904.960000000006</v>
          </cell>
        </row>
        <row r="1155">
          <cell r="D1155">
            <v>24085.96</v>
          </cell>
        </row>
        <row r="1156">
          <cell r="D1156">
            <v>8008416</v>
          </cell>
        </row>
        <row r="1157">
          <cell r="D1157">
            <v>14200000</v>
          </cell>
        </row>
        <row r="1158">
          <cell r="D1158">
            <v>13703.63</v>
          </cell>
        </row>
        <row r="1159">
          <cell r="D1159">
            <v>13417.13</v>
          </cell>
        </row>
        <row r="1160">
          <cell r="D1160">
            <v>3783056</v>
          </cell>
        </row>
        <row r="1161">
          <cell r="D1161">
            <v>2583360</v>
          </cell>
        </row>
        <row r="1162">
          <cell r="D1162">
            <v>2583360</v>
          </cell>
        </row>
        <row r="1163">
          <cell r="D1163">
            <v>23023.200000000001</v>
          </cell>
        </row>
        <row r="1164">
          <cell r="D1164">
            <v>11436.46</v>
          </cell>
        </row>
        <row r="1165">
          <cell r="D1165">
            <v>11436.46</v>
          </cell>
        </row>
        <row r="1166">
          <cell r="D1166">
            <v>15666.46</v>
          </cell>
        </row>
        <row r="1167">
          <cell r="D1167">
            <v>17411.86</v>
          </cell>
        </row>
        <row r="1168">
          <cell r="D1168">
            <v>3118600</v>
          </cell>
        </row>
        <row r="1170">
          <cell r="D1170">
            <v>11292.46</v>
          </cell>
        </row>
        <row r="1171">
          <cell r="D1171">
            <v>1867584.65</v>
          </cell>
        </row>
        <row r="1173">
          <cell r="D1173">
            <v>48334.57</v>
          </cell>
        </row>
        <row r="1174">
          <cell r="D1174">
            <v>36270.53</v>
          </cell>
        </row>
        <row r="1175">
          <cell r="D1175">
            <v>5249019.9799999995</v>
          </cell>
        </row>
        <row r="1176">
          <cell r="D1176">
            <v>2756675</v>
          </cell>
        </row>
        <row r="1177">
          <cell r="D1177">
            <v>6617376</v>
          </cell>
        </row>
        <row r="1178">
          <cell r="D1178">
            <v>3929191.1999999997</v>
          </cell>
        </row>
        <row r="1179">
          <cell r="D1179">
            <v>2098750</v>
          </cell>
        </row>
        <row r="1180">
          <cell r="D1180">
            <v>6578200</v>
          </cell>
        </row>
        <row r="1181">
          <cell r="D1181">
            <v>3088375</v>
          </cell>
        </row>
        <row r="1182">
          <cell r="D1182">
            <v>3949560</v>
          </cell>
        </row>
        <row r="1183">
          <cell r="D1183">
            <v>36343.129999999997</v>
          </cell>
        </row>
        <row r="1184">
          <cell r="D1184">
            <v>18097.13</v>
          </cell>
        </row>
        <row r="1185">
          <cell r="D1185">
            <v>21685.360000000001</v>
          </cell>
        </row>
        <row r="1186">
          <cell r="D1186">
            <v>7962.83</v>
          </cell>
        </row>
        <row r="1188">
          <cell r="D1188">
            <v>36245210.359999999</v>
          </cell>
        </row>
        <row r="1189">
          <cell r="D1189">
            <v>19052280</v>
          </cell>
        </row>
        <row r="1190">
          <cell r="D1190">
            <v>191268.53</v>
          </cell>
        </row>
        <row r="1191">
          <cell r="D1191">
            <v>89063.93</v>
          </cell>
        </row>
        <row r="1193">
          <cell r="D1193">
            <v>15296.17</v>
          </cell>
        </row>
        <row r="1194">
          <cell r="D1194">
            <v>1256782.8</v>
          </cell>
        </row>
        <row r="1195">
          <cell r="D1195">
            <v>1758468.8</v>
          </cell>
        </row>
        <row r="1196">
          <cell r="D1196">
            <v>1356992.7</v>
          </cell>
        </row>
        <row r="1197">
          <cell r="D1197">
            <v>10075000</v>
          </cell>
        </row>
        <row r="1198">
          <cell r="D1198">
            <v>4413091.2</v>
          </cell>
        </row>
        <row r="1199">
          <cell r="D1199">
            <v>4882500</v>
          </cell>
        </row>
        <row r="1200">
          <cell r="D1200">
            <v>8081266</v>
          </cell>
        </row>
        <row r="1201">
          <cell r="D1201">
            <v>18159391</v>
          </cell>
        </row>
        <row r="1202">
          <cell r="D1202">
            <v>9183750</v>
          </cell>
        </row>
        <row r="1203">
          <cell r="D1203">
            <v>7210724</v>
          </cell>
        </row>
        <row r="1204">
          <cell r="D1204">
            <v>19596818</v>
          </cell>
        </row>
        <row r="1205">
          <cell r="D1205">
            <v>9964250</v>
          </cell>
        </row>
        <row r="1206">
          <cell r="D1206">
            <v>101043.37</v>
          </cell>
        </row>
        <row r="1207">
          <cell r="D1207">
            <v>27295.360000000001</v>
          </cell>
        </row>
        <row r="1208">
          <cell r="D1208">
            <v>37770.67</v>
          </cell>
        </row>
        <row r="1209">
          <cell r="D1209">
            <v>37390.199999999997</v>
          </cell>
        </row>
        <row r="1210">
          <cell r="D1210">
            <v>32373.83</v>
          </cell>
        </row>
        <row r="1211">
          <cell r="D1211">
            <v>29471.7</v>
          </cell>
        </row>
        <row r="1212">
          <cell r="D1212">
            <v>39538.269999999997</v>
          </cell>
        </row>
        <row r="1213">
          <cell r="D1213">
            <v>37730.629999999997</v>
          </cell>
        </row>
        <row r="1214">
          <cell r="D1214">
            <v>30222.53</v>
          </cell>
        </row>
        <row r="1215">
          <cell r="D1215">
            <v>29822.1</v>
          </cell>
        </row>
        <row r="1216">
          <cell r="D1216">
            <v>12953.63</v>
          </cell>
        </row>
        <row r="1217">
          <cell r="D1217">
            <v>5033494.8</v>
          </cell>
        </row>
        <row r="1218">
          <cell r="D1218">
            <v>23258.63</v>
          </cell>
        </row>
        <row r="1219">
          <cell r="D1219">
            <v>14642.26</v>
          </cell>
        </row>
        <row r="1221">
          <cell r="D1221">
            <v>2269355</v>
          </cell>
        </row>
        <row r="1222">
          <cell r="D1222">
            <v>1987200</v>
          </cell>
        </row>
        <row r="1223">
          <cell r="D1223">
            <v>1880001.2</v>
          </cell>
        </row>
        <row r="1224">
          <cell r="D1224">
            <v>34948.660000000003</v>
          </cell>
        </row>
        <row r="1225">
          <cell r="D1225">
            <v>36116.47</v>
          </cell>
        </row>
        <row r="1226">
          <cell r="D1226">
            <v>30063020</v>
          </cell>
        </row>
        <row r="1227">
          <cell r="D1227">
            <v>5961600</v>
          </cell>
        </row>
        <row r="1228">
          <cell r="D1228">
            <v>30063020</v>
          </cell>
        </row>
        <row r="1229">
          <cell r="D1229">
            <v>5119247</v>
          </cell>
        </row>
        <row r="1230">
          <cell r="D1230">
            <v>1958022</v>
          </cell>
        </row>
        <row r="1232">
          <cell r="D1232">
            <v>28162.13</v>
          </cell>
        </row>
        <row r="1233">
          <cell r="D1233">
            <v>290140.64</v>
          </cell>
        </row>
        <row r="1234">
          <cell r="D1234">
            <v>3963350</v>
          </cell>
        </row>
        <row r="1235">
          <cell r="D1235">
            <v>6143873.1499999994</v>
          </cell>
        </row>
        <row r="1236">
          <cell r="D1236">
            <v>24249.67</v>
          </cell>
        </row>
        <row r="1237">
          <cell r="D1237">
            <v>5513399.3100000005</v>
          </cell>
        </row>
        <row r="1238">
          <cell r="D1238">
            <v>30639.67</v>
          </cell>
        </row>
        <row r="1240">
          <cell r="D1240">
            <v>3076750</v>
          </cell>
        </row>
        <row r="1242">
          <cell r="D1242">
            <v>5911920</v>
          </cell>
        </row>
        <row r="1243">
          <cell r="D1243">
            <v>21689.03</v>
          </cell>
        </row>
        <row r="1244">
          <cell r="D1244">
            <v>6210000</v>
          </cell>
        </row>
        <row r="1245">
          <cell r="D1245">
            <v>26331.46</v>
          </cell>
        </row>
        <row r="1246">
          <cell r="D1246">
            <v>7172129</v>
          </cell>
        </row>
        <row r="1247">
          <cell r="D1247">
            <v>7172129</v>
          </cell>
        </row>
        <row r="1249">
          <cell r="D1249">
            <v>40270.06</v>
          </cell>
        </row>
        <row r="1250">
          <cell r="D1250">
            <v>5756700</v>
          </cell>
        </row>
        <row r="1251">
          <cell r="D1251">
            <v>7199753.4699999997</v>
          </cell>
        </row>
        <row r="1252">
          <cell r="D1252">
            <v>5664.9</v>
          </cell>
        </row>
        <row r="1253">
          <cell r="D1253">
            <v>4871395.8</v>
          </cell>
        </row>
        <row r="1254">
          <cell r="D1254">
            <v>13516.5</v>
          </cell>
        </row>
        <row r="1255">
          <cell r="D1255">
            <v>22215.83</v>
          </cell>
        </row>
        <row r="1256">
          <cell r="D1256">
            <v>1605657.5999999999</v>
          </cell>
        </row>
        <row r="1257">
          <cell r="D1257">
            <v>22215.83</v>
          </cell>
        </row>
        <row r="1258">
          <cell r="D1258">
            <v>1713960</v>
          </cell>
        </row>
        <row r="1259">
          <cell r="D1259">
            <v>5460563.9199999999</v>
          </cell>
        </row>
        <row r="1260">
          <cell r="D1260">
            <v>5712527.3300000001</v>
          </cell>
        </row>
        <row r="1261">
          <cell r="D1261">
            <v>22422.3</v>
          </cell>
        </row>
        <row r="1262">
          <cell r="D1262">
            <v>22298.400000000001</v>
          </cell>
        </row>
        <row r="1264">
          <cell r="D1264">
            <v>16413</v>
          </cell>
        </row>
        <row r="1265">
          <cell r="D1265">
            <v>3348000</v>
          </cell>
        </row>
        <row r="1266">
          <cell r="D1266">
            <v>3348000</v>
          </cell>
        </row>
        <row r="1267">
          <cell r="D1267">
            <v>17458.8</v>
          </cell>
        </row>
        <row r="1268">
          <cell r="D1268">
            <v>16949.169999999998</v>
          </cell>
        </row>
        <row r="1269">
          <cell r="D1269">
            <v>22615.06</v>
          </cell>
        </row>
        <row r="1271">
          <cell r="D1271">
            <v>30626.7</v>
          </cell>
        </row>
        <row r="1272">
          <cell r="D1272">
            <v>24046.5</v>
          </cell>
        </row>
        <row r="1273">
          <cell r="D1273">
            <v>8771248.4499999993</v>
          </cell>
        </row>
        <row r="1274">
          <cell r="D1274">
            <v>18076.36</v>
          </cell>
        </row>
        <row r="1275">
          <cell r="D1275">
            <v>29221.96</v>
          </cell>
        </row>
        <row r="1276">
          <cell r="D1276">
            <v>22326</v>
          </cell>
        </row>
        <row r="1277">
          <cell r="D1277">
            <v>9602.93</v>
          </cell>
        </row>
        <row r="1278">
          <cell r="D1278">
            <v>24101.56</v>
          </cell>
        </row>
        <row r="1279">
          <cell r="D1279">
            <v>3165875</v>
          </cell>
        </row>
        <row r="1280">
          <cell r="D1280">
            <v>23289.46</v>
          </cell>
        </row>
        <row r="1281">
          <cell r="D1281">
            <v>12912.9</v>
          </cell>
        </row>
        <row r="1282">
          <cell r="D1282">
            <v>17012.330000000002</v>
          </cell>
        </row>
        <row r="1283">
          <cell r="D1283">
            <v>17180.560000000001</v>
          </cell>
        </row>
        <row r="1284">
          <cell r="D1284">
            <v>4101531.71</v>
          </cell>
        </row>
        <row r="1285">
          <cell r="D1285">
            <v>4075410.1</v>
          </cell>
        </row>
        <row r="1286">
          <cell r="D1286">
            <v>17043.830000000002</v>
          </cell>
        </row>
        <row r="1287">
          <cell r="D1287">
            <v>24431.93</v>
          </cell>
        </row>
        <row r="1288">
          <cell r="D1288">
            <v>21637.73</v>
          </cell>
        </row>
        <row r="1289">
          <cell r="D1289">
            <v>35849.56</v>
          </cell>
        </row>
        <row r="1290">
          <cell r="D1290">
            <v>8619.9699999999993</v>
          </cell>
        </row>
        <row r="1291">
          <cell r="D1291">
            <v>21734.1</v>
          </cell>
        </row>
        <row r="1292">
          <cell r="D1292">
            <v>22381.06</v>
          </cell>
        </row>
        <row r="1293">
          <cell r="D1293">
            <v>22697.63</v>
          </cell>
        </row>
        <row r="1294">
          <cell r="D1294">
            <v>2247500</v>
          </cell>
        </row>
        <row r="1296">
          <cell r="D1296">
            <v>14200000</v>
          </cell>
        </row>
        <row r="1297">
          <cell r="D1297">
            <v>104719.2</v>
          </cell>
        </row>
        <row r="1298">
          <cell r="D1298">
            <v>104719.2</v>
          </cell>
        </row>
        <row r="1299">
          <cell r="D1299">
            <v>40258.06</v>
          </cell>
        </row>
        <row r="1300">
          <cell r="D1300">
            <v>25751.63</v>
          </cell>
        </row>
        <row r="1301">
          <cell r="D1301">
            <v>22304.47</v>
          </cell>
        </row>
        <row r="1302">
          <cell r="D1302">
            <v>20988.07</v>
          </cell>
        </row>
        <row r="1303">
          <cell r="D1303">
            <v>30699.67</v>
          </cell>
        </row>
        <row r="1304">
          <cell r="D1304">
            <v>49107.46</v>
          </cell>
        </row>
        <row r="1305">
          <cell r="D1305">
            <v>19115.47</v>
          </cell>
        </row>
        <row r="1306">
          <cell r="D1306">
            <v>39668.629999999997</v>
          </cell>
        </row>
        <row r="1307">
          <cell r="D1307">
            <v>85618.87</v>
          </cell>
        </row>
        <row r="1308">
          <cell r="D1308">
            <v>21820.87</v>
          </cell>
        </row>
        <row r="1309">
          <cell r="D1309">
            <v>3107750</v>
          </cell>
        </row>
        <row r="1310">
          <cell r="D1310">
            <v>257701.91</v>
          </cell>
        </row>
        <row r="1311">
          <cell r="D1311">
            <v>6255722.5</v>
          </cell>
        </row>
        <row r="1312">
          <cell r="D1312">
            <v>5462510</v>
          </cell>
        </row>
        <row r="1313">
          <cell r="D1313">
            <v>17304037.66</v>
          </cell>
        </row>
        <row r="1314">
          <cell r="D1314">
            <v>8855165.5</v>
          </cell>
        </row>
        <row r="1315">
          <cell r="D1315">
            <v>6704912.5</v>
          </cell>
        </row>
        <row r="1316">
          <cell r="D1316">
            <v>10145297.4</v>
          </cell>
        </row>
        <row r="1317">
          <cell r="D1317">
            <v>5396057.4199999999</v>
          </cell>
        </row>
        <row r="1318">
          <cell r="D1318">
            <v>12539366.919999998</v>
          </cell>
        </row>
        <row r="1319">
          <cell r="D1319">
            <v>82846.429999999993</v>
          </cell>
        </row>
        <row r="1320">
          <cell r="D1320">
            <v>4833249.6999999993</v>
          </cell>
        </row>
        <row r="1321">
          <cell r="D1321">
            <v>14598913.829999998</v>
          </cell>
        </row>
        <row r="1322">
          <cell r="D1322">
            <v>1863603.9700000002</v>
          </cell>
        </row>
        <row r="1323">
          <cell r="D1323">
            <v>5479118.8999999994</v>
          </cell>
        </row>
        <row r="1324">
          <cell r="D1324">
            <v>4060318.4499999997</v>
          </cell>
        </row>
        <row r="1325">
          <cell r="D1325">
            <v>8594346.1699999999</v>
          </cell>
        </row>
        <row r="1326">
          <cell r="D1326">
            <v>4705996.97</v>
          </cell>
        </row>
        <row r="1327">
          <cell r="D1327">
            <v>62255.33</v>
          </cell>
        </row>
        <row r="1328">
          <cell r="D1328">
            <v>33360.300000000003</v>
          </cell>
        </row>
        <row r="1329">
          <cell r="D1329">
            <v>14229.46</v>
          </cell>
        </row>
        <row r="1330">
          <cell r="D1330">
            <v>13584.46</v>
          </cell>
        </row>
        <row r="1331">
          <cell r="D1331">
            <v>23037.83</v>
          </cell>
        </row>
        <row r="1332">
          <cell r="D1332">
            <v>33876.46</v>
          </cell>
        </row>
        <row r="1333">
          <cell r="D1333">
            <v>7387612.6799999997</v>
          </cell>
        </row>
        <row r="1334">
          <cell r="D1334">
            <v>3135340</v>
          </cell>
        </row>
        <row r="1335">
          <cell r="D1335">
            <v>4711302.5</v>
          </cell>
        </row>
        <row r="1336">
          <cell r="D1336">
            <v>32907.07</v>
          </cell>
        </row>
        <row r="1337">
          <cell r="D1337">
            <v>32907.07</v>
          </cell>
        </row>
        <row r="1338">
          <cell r="D1338">
            <v>5987.63</v>
          </cell>
        </row>
        <row r="1339">
          <cell r="D1339">
            <v>21060</v>
          </cell>
        </row>
        <row r="1340">
          <cell r="D1340">
            <v>3518500</v>
          </cell>
        </row>
        <row r="1341">
          <cell r="D1341">
            <v>2110402.5</v>
          </cell>
        </row>
        <row r="1342">
          <cell r="D1342">
            <v>15176.17</v>
          </cell>
        </row>
        <row r="1343">
          <cell r="D1343">
            <v>15176.17</v>
          </cell>
        </row>
        <row r="1345">
          <cell r="D1345">
            <v>6383014.7000000002</v>
          </cell>
        </row>
        <row r="1346">
          <cell r="D1346">
            <v>49992.53</v>
          </cell>
        </row>
        <row r="1347">
          <cell r="D1347">
            <v>6079803.7000000002</v>
          </cell>
        </row>
        <row r="1348">
          <cell r="D1348">
            <v>31066.43</v>
          </cell>
        </row>
        <row r="1349">
          <cell r="D1349">
            <v>8773000</v>
          </cell>
        </row>
        <row r="1350">
          <cell r="D1350">
            <v>18086.77</v>
          </cell>
        </row>
        <row r="1351">
          <cell r="D1351">
            <v>6896800.3399999999</v>
          </cell>
        </row>
        <row r="1352">
          <cell r="D1352">
            <v>2672975</v>
          </cell>
        </row>
        <row r="1353">
          <cell r="D1353">
            <v>4335350</v>
          </cell>
        </row>
        <row r="1354">
          <cell r="D1354">
            <v>14402.4</v>
          </cell>
        </row>
        <row r="1355">
          <cell r="D1355">
            <v>433642</v>
          </cell>
        </row>
        <row r="1356">
          <cell r="D1356">
            <v>2096024</v>
          </cell>
        </row>
        <row r="1357">
          <cell r="D1357">
            <v>3100000</v>
          </cell>
        </row>
        <row r="1358">
          <cell r="D1358">
            <v>2096024</v>
          </cell>
        </row>
        <row r="1359">
          <cell r="D1359">
            <v>7308250</v>
          </cell>
        </row>
        <row r="1360">
          <cell r="D1360">
            <v>5632343.2000000002</v>
          </cell>
        </row>
        <row r="1361">
          <cell r="D1361">
            <v>3331000</v>
          </cell>
        </row>
        <row r="1362">
          <cell r="D1362">
            <v>38402.86</v>
          </cell>
        </row>
        <row r="1363">
          <cell r="D1363">
            <v>38402.86</v>
          </cell>
        </row>
        <row r="1364">
          <cell r="D1364">
            <v>39985.800000000003</v>
          </cell>
        </row>
        <row r="1365">
          <cell r="D1365">
            <v>38691.9</v>
          </cell>
        </row>
        <row r="1367">
          <cell r="D1367">
            <v>16301310</v>
          </cell>
        </row>
        <row r="1368">
          <cell r="D1368">
            <v>16301310</v>
          </cell>
        </row>
        <row r="1369">
          <cell r="D1369">
            <v>8191750</v>
          </cell>
        </row>
        <row r="1370">
          <cell r="D1370">
            <v>95271.76</v>
          </cell>
        </row>
        <row r="1371">
          <cell r="D1371">
            <v>99345.67</v>
          </cell>
        </row>
        <row r="1372">
          <cell r="D1372">
            <v>70953.460000000006</v>
          </cell>
        </row>
        <row r="1373">
          <cell r="D1373">
            <v>15451867.27</v>
          </cell>
        </row>
        <row r="1374">
          <cell r="D1374">
            <v>6126798.4100000001</v>
          </cell>
        </row>
        <row r="1375">
          <cell r="D1375">
            <v>1890229</v>
          </cell>
        </row>
        <row r="1376">
          <cell r="D1376">
            <v>30777.37</v>
          </cell>
        </row>
        <row r="1377">
          <cell r="D1377">
            <v>99792</v>
          </cell>
        </row>
        <row r="1378">
          <cell r="D1378">
            <v>18906987.23</v>
          </cell>
        </row>
        <row r="1379">
          <cell r="D1379">
            <v>8459544.5199999996</v>
          </cell>
        </row>
        <row r="1380">
          <cell r="D1380">
            <v>20562.23</v>
          </cell>
        </row>
        <row r="1381">
          <cell r="D1381">
            <v>17766928.859999999</v>
          </cell>
        </row>
        <row r="1382">
          <cell r="D1382">
            <v>855310.5</v>
          </cell>
        </row>
        <row r="1383">
          <cell r="D1383">
            <v>4303281.6000000006</v>
          </cell>
        </row>
        <row r="1384">
          <cell r="D1384">
            <v>12415.5</v>
          </cell>
        </row>
        <row r="1385">
          <cell r="D1385">
            <v>26848.87</v>
          </cell>
        </row>
        <row r="1386">
          <cell r="D1386">
            <v>25957.96</v>
          </cell>
        </row>
        <row r="1387">
          <cell r="D1387">
            <v>25929.53</v>
          </cell>
        </row>
        <row r="1388">
          <cell r="D1388">
            <v>22829.17</v>
          </cell>
        </row>
        <row r="1389">
          <cell r="D1389">
            <v>17238.53</v>
          </cell>
        </row>
        <row r="1390">
          <cell r="D1390">
            <v>22711.27</v>
          </cell>
        </row>
        <row r="1391">
          <cell r="D1391">
            <v>22449.16</v>
          </cell>
        </row>
        <row r="1392">
          <cell r="D1392">
            <v>9023.26</v>
          </cell>
        </row>
        <row r="1393">
          <cell r="D1393">
            <v>16591.73</v>
          </cell>
        </row>
        <row r="1394">
          <cell r="D1394">
            <v>16749.46</v>
          </cell>
        </row>
        <row r="1395">
          <cell r="D1395">
            <v>5826554.9499999993</v>
          </cell>
        </row>
        <row r="1396">
          <cell r="D1396">
            <v>20762.330000000002</v>
          </cell>
        </row>
        <row r="1397">
          <cell r="D1397">
            <v>11986.43</v>
          </cell>
        </row>
        <row r="1398">
          <cell r="D1398">
            <v>14294.26</v>
          </cell>
        </row>
        <row r="1399">
          <cell r="D1399">
            <v>14393.56</v>
          </cell>
        </row>
        <row r="1400">
          <cell r="D1400">
            <v>5445614</v>
          </cell>
        </row>
        <row r="1401">
          <cell r="D1401">
            <v>6922926.2000000002</v>
          </cell>
        </row>
        <row r="1402">
          <cell r="D1402">
            <v>5055542</v>
          </cell>
        </row>
        <row r="1403">
          <cell r="D1403">
            <v>21968.1</v>
          </cell>
        </row>
        <row r="1404">
          <cell r="D1404">
            <v>21458.77</v>
          </cell>
        </row>
        <row r="1406">
          <cell r="D1406">
            <v>15450594.310000001</v>
          </cell>
        </row>
        <row r="1407">
          <cell r="D1407">
            <v>5672322.4000000004</v>
          </cell>
        </row>
        <row r="1408">
          <cell r="D1408">
            <v>39958.269999999997</v>
          </cell>
        </row>
        <row r="1409">
          <cell r="D1409">
            <v>14183.77</v>
          </cell>
        </row>
        <row r="1410">
          <cell r="D1410">
            <v>7643825</v>
          </cell>
        </row>
        <row r="1411">
          <cell r="D1411">
            <v>144693.97</v>
          </cell>
        </row>
        <row r="1412">
          <cell r="D1412">
            <v>207046.56</v>
          </cell>
        </row>
        <row r="1413">
          <cell r="D1413">
            <v>16345209.359999999</v>
          </cell>
        </row>
        <row r="1414">
          <cell r="D1414">
            <v>7200000</v>
          </cell>
        </row>
        <row r="1415">
          <cell r="D1415">
            <v>58946.77</v>
          </cell>
        </row>
        <row r="1416">
          <cell r="D1416">
            <v>1469631.6</v>
          </cell>
        </row>
        <row r="1417">
          <cell r="D1417">
            <v>28618.06</v>
          </cell>
        </row>
        <row r="1418">
          <cell r="D1418">
            <v>44361</v>
          </cell>
        </row>
        <row r="1419">
          <cell r="D1419">
            <v>29380.2</v>
          </cell>
        </row>
        <row r="1420">
          <cell r="D1420">
            <v>3867375.69</v>
          </cell>
        </row>
        <row r="1421">
          <cell r="D1421">
            <v>5549615.4299999997</v>
          </cell>
        </row>
        <row r="1422">
          <cell r="D1422">
            <v>3565000</v>
          </cell>
        </row>
        <row r="1423">
          <cell r="D1423">
            <v>26179.06</v>
          </cell>
        </row>
        <row r="1424">
          <cell r="D1424">
            <v>26179.06</v>
          </cell>
        </row>
        <row r="1425">
          <cell r="D1425">
            <v>27782.93</v>
          </cell>
        </row>
        <row r="1426">
          <cell r="D1426">
            <v>28674.07</v>
          </cell>
        </row>
        <row r="1427">
          <cell r="D1427">
            <v>3722945</v>
          </cell>
        </row>
        <row r="1428">
          <cell r="D1428">
            <v>2926087.5</v>
          </cell>
        </row>
        <row r="1429">
          <cell r="D1429">
            <v>29196.67</v>
          </cell>
        </row>
        <row r="1430">
          <cell r="D1430">
            <v>31170.76</v>
          </cell>
        </row>
        <row r="1431">
          <cell r="D1431">
            <v>158712.6</v>
          </cell>
        </row>
        <row r="1432">
          <cell r="D1432">
            <v>46380.46</v>
          </cell>
        </row>
        <row r="1433">
          <cell r="D1433">
            <v>46380.46</v>
          </cell>
        </row>
        <row r="1434">
          <cell r="D1434">
            <v>7200000</v>
          </cell>
        </row>
        <row r="1435">
          <cell r="D1435">
            <v>4823135</v>
          </cell>
        </row>
        <row r="1436">
          <cell r="D1436">
            <v>8253905</v>
          </cell>
        </row>
        <row r="1437">
          <cell r="D1437">
            <v>66461.259999999995</v>
          </cell>
        </row>
        <row r="1438">
          <cell r="D1438">
            <v>23875.13</v>
          </cell>
        </row>
        <row r="1439">
          <cell r="D1439">
            <v>27832.2</v>
          </cell>
        </row>
        <row r="1440">
          <cell r="D1440">
            <v>96744.46</v>
          </cell>
        </row>
        <row r="1441">
          <cell r="D1441">
            <v>4324500</v>
          </cell>
        </row>
        <row r="1442">
          <cell r="D1442">
            <v>7200000</v>
          </cell>
        </row>
        <row r="1443">
          <cell r="D1443">
            <v>5464800</v>
          </cell>
        </row>
        <row r="1444">
          <cell r="D1444">
            <v>5464800</v>
          </cell>
        </row>
        <row r="1445">
          <cell r="D1445">
            <v>9838873</v>
          </cell>
        </row>
        <row r="1446">
          <cell r="D1446">
            <v>8277000</v>
          </cell>
        </row>
        <row r="1447">
          <cell r="D1447">
            <v>9300096</v>
          </cell>
        </row>
        <row r="1448">
          <cell r="D1448">
            <v>147897.82999999999</v>
          </cell>
        </row>
        <row r="1449">
          <cell r="D1449">
            <v>9937886.5700000003</v>
          </cell>
        </row>
        <row r="1450">
          <cell r="D1450">
            <v>97087.8</v>
          </cell>
        </row>
        <row r="1451">
          <cell r="D1451">
            <v>98216.77</v>
          </cell>
        </row>
        <row r="1452">
          <cell r="D1452">
            <v>9100820.0299999993</v>
          </cell>
        </row>
        <row r="1453">
          <cell r="D1453">
            <v>96441.600000000006</v>
          </cell>
        </row>
        <row r="1454">
          <cell r="D1454">
            <v>47730.83</v>
          </cell>
        </row>
        <row r="1455">
          <cell r="D1455">
            <v>2517671.2000000002</v>
          </cell>
        </row>
        <row r="1456">
          <cell r="D1456">
            <v>38750000</v>
          </cell>
        </row>
        <row r="1457">
          <cell r="D1457">
            <v>26863360</v>
          </cell>
        </row>
        <row r="1458">
          <cell r="D1458">
            <v>6355000</v>
          </cell>
        </row>
        <row r="1459">
          <cell r="D1459">
            <v>34634.89</v>
          </cell>
        </row>
        <row r="1460">
          <cell r="D1460">
            <v>2071420</v>
          </cell>
        </row>
        <row r="1461">
          <cell r="D1461">
            <v>5057650</v>
          </cell>
        </row>
        <row r="1462">
          <cell r="D1462">
            <v>49473.56</v>
          </cell>
        </row>
        <row r="1463">
          <cell r="D1463">
            <v>19117142</v>
          </cell>
        </row>
        <row r="1464">
          <cell r="D1464">
            <v>9774955.1799999997</v>
          </cell>
        </row>
        <row r="1465">
          <cell r="D1465">
            <v>10731208</v>
          </cell>
        </row>
        <row r="1466">
          <cell r="D1466">
            <v>75061113.840000004</v>
          </cell>
        </row>
        <row r="1467">
          <cell r="D1467">
            <v>17700000</v>
          </cell>
        </row>
        <row r="1468">
          <cell r="D1468">
            <v>14200000</v>
          </cell>
        </row>
        <row r="1469">
          <cell r="D1469">
            <v>96965.93</v>
          </cell>
        </row>
        <row r="1470">
          <cell r="D1470">
            <v>2424384</v>
          </cell>
        </row>
        <row r="1471">
          <cell r="D1471">
            <v>82678.27</v>
          </cell>
        </row>
        <row r="1472">
          <cell r="D1472">
            <v>6511550</v>
          </cell>
        </row>
        <row r="1473">
          <cell r="D1473">
            <v>5701520</v>
          </cell>
        </row>
        <row r="1474">
          <cell r="D1474">
            <v>15934625.41</v>
          </cell>
        </row>
        <row r="1475">
          <cell r="D1475">
            <v>4417500</v>
          </cell>
        </row>
        <row r="1476">
          <cell r="D1476">
            <v>61882.28</v>
          </cell>
        </row>
        <row r="1477">
          <cell r="D1477">
            <v>43456.73</v>
          </cell>
        </row>
        <row r="1478">
          <cell r="D1478">
            <v>90521.55</v>
          </cell>
        </row>
        <row r="1479">
          <cell r="D1479">
            <v>2198836.8000000003</v>
          </cell>
        </row>
        <row r="1480">
          <cell r="D1480">
            <v>48761.63</v>
          </cell>
        </row>
        <row r="1481">
          <cell r="D1481">
            <v>93316.06</v>
          </cell>
        </row>
        <row r="1482">
          <cell r="D1482">
            <v>102165.83</v>
          </cell>
        </row>
        <row r="1483">
          <cell r="D1483">
            <v>8071362.7999999998</v>
          </cell>
        </row>
        <row r="1484">
          <cell r="D1484">
            <v>47730.83</v>
          </cell>
        </row>
        <row r="1485">
          <cell r="D1485">
            <v>92896.06</v>
          </cell>
        </row>
        <row r="1486">
          <cell r="D1486">
            <v>4657750</v>
          </cell>
        </row>
        <row r="1487">
          <cell r="D1487">
            <v>47753.77</v>
          </cell>
        </row>
        <row r="1488">
          <cell r="D1488">
            <v>78108.759999999995</v>
          </cell>
        </row>
        <row r="1489">
          <cell r="D1489">
            <v>49403.03</v>
          </cell>
        </row>
        <row r="1490">
          <cell r="D1490">
            <v>17968099.940000001</v>
          </cell>
        </row>
        <row r="1491">
          <cell r="D1491">
            <v>47883.53</v>
          </cell>
        </row>
        <row r="1492">
          <cell r="D1492">
            <v>9734000</v>
          </cell>
        </row>
        <row r="1493">
          <cell r="D1493">
            <v>50143.06</v>
          </cell>
        </row>
        <row r="1494">
          <cell r="D1494">
            <v>26523913.75</v>
          </cell>
        </row>
        <row r="1495">
          <cell r="D1495">
            <v>18285350</v>
          </cell>
        </row>
        <row r="1496">
          <cell r="D1496">
            <v>7469760</v>
          </cell>
        </row>
        <row r="1497">
          <cell r="D1497">
            <v>104973.97</v>
          </cell>
        </row>
        <row r="1498">
          <cell r="D1498">
            <v>7200000</v>
          </cell>
        </row>
        <row r="1499">
          <cell r="D1499">
            <v>143964.82999999999</v>
          </cell>
        </row>
        <row r="1500">
          <cell r="D1500">
            <v>41929.199999999997</v>
          </cell>
        </row>
        <row r="1501">
          <cell r="D1501">
            <v>41929.199999999997</v>
          </cell>
        </row>
        <row r="1502">
          <cell r="D1502">
            <v>24564254.43</v>
          </cell>
        </row>
        <row r="1503">
          <cell r="D1503">
            <v>23762374.870000001</v>
          </cell>
        </row>
        <row r="1504">
          <cell r="D1504">
            <v>15875815.220000001</v>
          </cell>
        </row>
        <row r="1505">
          <cell r="D1505">
            <v>6866500</v>
          </cell>
        </row>
        <row r="1506">
          <cell r="D1506">
            <v>74852.929999999993</v>
          </cell>
        </row>
        <row r="1507">
          <cell r="D1507">
            <v>93743.63</v>
          </cell>
        </row>
        <row r="1508">
          <cell r="D1508">
            <v>10869080.930000002</v>
          </cell>
        </row>
        <row r="1509">
          <cell r="D1509">
            <v>13872500</v>
          </cell>
        </row>
        <row r="1510">
          <cell r="D1510">
            <v>68759.199999999997</v>
          </cell>
        </row>
        <row r="1511">
          <cell r="D1511">
            <v>70137.86</v>
          </cell>
        </row>
        <row r="1512">
          <cell r="D1512">
            <v>39914.879999999997</v>
          </cell>
        </row>
        <row r="1513">
          <cell r="D1513">
            <v>6714290</v>
          </cell>
        </row>
        <row r="1514">
          <cell r="D1514">
            <v>27335.17</v>
          </cell>
        </row>
        <row r="1515">
          <cell r="D1515">
            <v>92546.63</v>
          </cell>
        </row>
        <row r="1516">
          <cell r="D1516">
            <v>78189.53</v>
          </cell>
        </row>
        <row r="1517">
          <cell r="D1517">
            <v>49028.93</v>
          </cell>
        </row>
        <row r="1518">
          <cell r="D1518">
            <v>97370.63</v>
          </cell>
        </row>
        <row r="1519">
          <cell r="D1519">
            <v>4739472</v>
          </cell>
        </row>
        <row r="1520">
          <cell r="D1520">
            <v>4704696</v>
          </cell>
        </row>
        <row r="1521">
          <cell r="D1521">
            <v>89920.27</v>
          </cell>
        </row>
        <row r="1522">
          <cell r="D1522">
            <v>16654291.859999999</v>
          </cell>
        </row>
        <row r="1523">
          <cell r="D1523">
            <v>18304234.23</v>
          </cell>
        </row>
        <row r="1524">
          <cell r="D1524">
            <v>95156.26</v>
          </cell>
        </row>
        <row r="1525">
          <cell r="D1525">
            <v>35728.43</v>
          </cell>
        </row>
        <row r="1526">
          <cell r="D1526">
            <v>10700000</v>
          </cell>
        </row>
        <row r="1527">
          <cell r="D1527">
            <v>231420</v>
          </cell>
        </row>
        <row r="1528">
          <cell r="D1528">
            <v>34775.03</v>
          </cell>
        </row>
        <row r="1529">
          <cell r="D1529">
            <v>5723739.9999999991</v>
          </cell>
        </row>
        <row r="1530">
          <cell r="D1530">
            <v>2766392.2</v>
          </cell>
        </row>
        <row r="1531">
          <cell r="D1531">
            <v>4103456.24</v>
          </cell>
        </row>
        <row r="1532">
          <cell r="D1532">
            <v>23169.97</v>
          </cell>
        </row>
        <row r="1533">
          <cell r="D1533">
            <v>2162250</v>
          </cell>
        </row>
        <row r="1534">
          <cell r="D1534">
            <v>15624881.85</v>
          </cell>
        </row>
        <row r="1535">
          <cell r="D1535">
            <v>4870642.5</v>
          </cell>
        </row>
        <row r="1536">
          <cell r="D1536">
            <v>22486217.510000002</v>
          </cell>
        </row>
        <row r="1537">
          <cell r="D1537">
            <v>20355593.82</v>
          </cell>
        </row>
        <row r="1538">
          <cell r="D1538">
            <v>94470</v>
          </cell>
        </row>
        <row r="1539">
          <cell r="D1539">
            <v>913265.2</v>
          </cell>
        </row>
        <row r="1540">
          <cell r="D1540">
            <v>7168750</v>
          </cell>
        </row>
        <row r="1541">
          <cell r="D1541">
            <v>91518.07</v>
          </cell>
        </row>
        <row r="1542">
          <cell r="D1542">
            <v>9455000</v>
          </cell>
        </row>
        <row r="1543">
          <cell r="D1543">
            <v>52884.97</v>
          </cell>
        </row>
        <row r="1544">
          <cell r="D1544">
            <v>7502000</v>
          </cell>
        </row>
        <row r="1545">
          <cell r="D1545">
            <v>7502000</v>
          </cell>
        </row>
        <row r="1546">
          <cell r="D1546">
            <v>94201.8</v>
          </cell>
        </row>
        <row r="1547">
          <cell r="D1547">
            <v>10952046</v>
          </cell>
        </row>
        <row r="1548">
          <cell r="D1548">
            <v>73447.960000000006</v>
          </cell>
        </row>
        <row r="1549">
          <cell r="D1549">
            <v>76349.47</v>
          </cell>
        </row>
        <row r="1550">
          <cell r="D1550">
            <v>24627375</v>
          </cell>
        </row>
        <row r="1551">
          <cell r="D1551">
            <v>33451757</v>
          </cell>
        </row>
        <row r="1552">
          <cell r="D1552">
            <v>79826.33</v>
          </cell>
        </row>
        <row r="1553">
          <cell r="D1553">
            <v>70427.100000000006</v>
          </cell>
        </row>
        <row r="1554">
          <cell r="D1554">
            <v>3422952</v>
          </cell>
        </row>
        <row r="1555">
          <cell r="D1555">
            <v>54572.7</v>
          </cell>
        </row>
        <row r="1556">
          <cell r="D1556">
            <v>54572.7</v>
          </cell>
        </row>
        <row r="1557">
          <cell r="D1557">
            <v>3875040</v>
          </cell>
        </row>
        <row r="1558">
          <cell r="D1558">
            <v>6726672</v>
          </cell>
        </row>
        <row r="1559">
          <cell r="D1559">
            <v>71850.53</v>
          </cell>
        </row>
        <row r="1560">
          <cell r="D1560">
            <v>101547.37</v>
          </cell>
        </row>
        <row r="1561">
          <cell r="D1561">
            <v>2018229.2299999997</v>
          </cell>
        </row>
        <row r="1562">
          <cell r="D1562">
            <v>21200000</v>
          </cell>
        </row>
        <row r="1563">
          <cell r="D1563">
            <v>25957071.469999999</v>
          </cell>
        </row>
        <row r="1564">
          <cell r="D1564">
            <v>13451526.67</v>
          </cell>
        </row>
        <row r="1565">
          <cell r="D1565">
            <v>47990.47</v>
          </cell>
        </row>
        <row r="1566">
          <cell r="D1566">
            <v>7884519.2300000004</v>
          </cell>
        </row>
        <row r="1567">
          <cell r="D1567">
            <v>95967.07</v>
          </cell>
        </row>
        <row r="1568">
          <cell r="D1568">
            <v>95926.2</v>
          </cell>
        </row>
        <row r="1569">
          <cell r="D1569">
            <v>25531955.27</v>
          </cell>
        </row>
        <row r="1570">
          <cell r="D1570">
            <v>25531955.27</v>
          </cell>
        </row>
        <row r="1571">
          <cell r="D1571">
            <v>38092800</v>
          </cell>
        </row>
        <row r="1572">
          <cell r="D1572">
            <v>87793400</v>
          </cell>
        </row>
        <row r="1573">
          <cell r="D1573">
            <v>29980379</v>
          </cell>
        </row>
        <row r="1574">
          <cell r="D1574">
            <v>17933652.32</v>
          </cell>
        </row>
        <row r="1575">
          <cell r="D1575">
            <v>4092000</v>
          </cell>
        </row>
        <row r="1576">
          <cell r="D1576">
            <v>2092500</v>
          </cell>
        </row>
        <row r="1577">
          <cell r="D1577">
            <v>5425967.1200000001</v>
          </cell>
        </row>
        <row r="1578">
          <cell r="D1578">
            <v>2168450</v>
          </cell>
        </row>
        <row r="1579">
          <cell r="D1579">
            <v>26276.400000000001</v>
          </cell>
        </row>
        <row r="1580">
          <cell r="D1580">
            <v>26276.400000000001</v>
          </cell>
        </row>
        <row r="1581">
          <cell r="D1581">
            <v>26221.27</v>
          </cell>
        </row>
        <row r="1582">
          <cell r="D1582">
            <v>22397.86</v>
          </cell>
        </row>
        <row r="1583">
          <cell r="D1583">
            <v>104258.03</v>
          </cell>
        </row>
        <row r="1584">
          <cell r="D1584">
            <v>92376.83</v>
          </cell>
        </row>
        <row r="1585">
          <cell r="D1585">
            <v>43208.1</v>
          </cell>
        </row>
        <row r="1586">
          <cell r="D1586">
            <v>3727750</v>
          </cell>
        </row>
        <row r="1587">
          <cell r="D1587">
            <v>35209.5</v>
          </cell>
        </row>
        <row r="1588">
          <cell r="D1588">
            <v>58177.72</v>
          </cell>
        </row>
        <row r="1589">
          <cell r="D1589">
            <v>48250.06</v>
          </cell>
        </row>
        <row r="1590">
          <cell r="D1590">
            <v>4278000</v>
          </cell>
        </row>
        <row r="1591">
          <cell r="D1591">
            <v>891350.03999999992</v>
          </cell>
        </row>
        <row r="1592">
          <cell r="D1592">
            <v>7634912.5</v>
          </cell>
        </row>
        <row r="1593">
          <cell r="D1593">
            <v>6900352</v>
          </cell>
        </row>
        <row r="1594">
          <cell r="D1594">
            <v>29332.06</v>
          </cell>
        </row>
        <row r="1595">
          <cell r="D1595">
            <v>9264944.9800000004</v>
          </cell>
        </row>
        <row r="1596">
          <cell r="D1596">
            <v>46370.7</v>
          </cell>
        </row>
        <row r="1597">
          <cell r="D1597">
            <v>9291447.1500000004</v>
          </cell>
        </row>
        <row r="1598">
          <cell r="D1598">
            <v>8866561.6600000001</v>
          </cell>
        </row>
        <row r="1599">
          <cell r="D1599">
            <v>14652704.810000002</v>
          </cell>
        </row>
        <row r="1600">
          <cell r="D1600">
            <v>73516.66</v>
          </cell>
        </row>
        <row r="1601">
          <cell r="D1601">
            <v>3601008.44</v>
          </cell>
        </row>
        <row r="1602">
          <cell r="D1602">
            <v>2625700</v>
          </cell>
        </row>
        <row r="1603">
          <cell r="D1603">
            <v>15500000</v>
          </cell>
        </row>
        <row r="1604">
          <cell r="D1604">
            <v>79417.66</v>
          </cell>
        </row>
        <row r="1605">
          <cell r="D1605">
            <v>42935.7</v>
          </cell>
        </row>
        <row r="1606">
          <cell r="D1606">
            <v>6252917</v>
          </cell>
        </row>
        <row r="1607">
          <cell r="D1607">
            <v>7816712</v>
          </cell>
        </row>
        <row r="1608">
          <cell r="D1608">
            <v>18755000</v>
          </cell>
        </row>
        <row r="1609">
          <cell r="D1609">
            <v>65862813.200000003</v>
          </cell>
        </row>
        <row r="1610">
          <cell r="D1610">
            <v>96332.17</v>
          </cell>
        </row>
        <row r="1611">
          <cell r="D1611">
            <v>59011.43</v>
          </cell>
        </row>
        <row r="1612">
          <cell r="D1612">
            <v>53928</v>
          </cell>
        </row>
        <row r="1613">
          <cell r="D1613">
            <v>12844642.6</v>
          </cell>
        </row>
        <row r="1614">
          <cell r="D1614">
            <v>5991403.0300000003</v>
          </cell>
        </row>
        <row r="1615">
          <cell r="D1615">
            <v>26372.7</v>
          </cell>
        </row>
        <row r="1616">
          <cell r="D1616">
            <v>26386.5</v>
          </cell>
        </row>
        <row r="1617">
          <cell r="D1617">
            <v>26345.17</v>
          </cell>
        </row>
        <row r="1618">
          <cell r="D1618">
            <v>99940.800000000003</v>
          </cell>
        </row>
        <row r="1619">
          <cell r="D1619">
            <v>57127.27</v>
          </cell>
        </row>
        <row r="1620">
          <cell r="D1620">
            <v>97362.97</v>
          </cell>
        </row>
        <row r="1621">
          <cell r="D1621">
            <v>102544.36</v>
          </cell>
        </row>
        <row r="1622">
          <cell r="D1622">
            <v>26669774.979999997</v>
          </cell>
        </row>
        <row r="1623">
          <cell r="D1623">
            <v>95844.37</v>
          </cell>
        </row>
        <row r="1624">
          <cell r="D1624">
            <v>96660.46</v>
          </cell>
        </row>
        <row r="1625">
          <cell r="D1625">
            <v>3700000</v>
          </cell>
        </row>
        <row r="1626">
          <cell r="D1626">
            <v>15080296</v>
          </cell>
        </row>
        <row r="1627">
          <cell r="D1627">
            <v>66854.100000000006</v>
          </cell>
        </row>
        <row r="1628">
          <cell r="D1628">
            <v>74972.33</v>
          </cell>
        </row>
        <row r="1629">
          <cell r="D1629">
            <v>7610500</v>
          </cell>
        </row>
        <row r="1631">
          <cell r="D1631">
            <v>21293.63</v>
          </cell>
        </row>
        <row r="1632">
          <cell r="D1632">
            <v>22147.06</v>
          </cell>
        </row>
        <row r="1633">
          <cell r="D1633">
            <v>22959.16</v>
          </cell>
        </row>
        <row r="1634">
          <cell r="D1634">
            <v>21527.63</v>
          </cell>
        </row>
        <row r="1635">
          <cell r="D1635">
            <v>32649.3</v>
          </cell>
        </row>
        <row r="1636">
          <cell r="D1636">
            <v>198758.8</v>
          </cell>
        </row>
        <row r="1637">
          <cell r="D1637">
            <v>7720.2</v>
          </cell>
        </row>
        <row r="1638">
          <cell r="D1638">
            <v>8069.63</v>
          </cell>
        </row>
        <row r="1639">
          <cell r="D1639">
            <v>7887.76</v>
          </cell>
        </row>
        <row r="1640">
          <cell r="D1640">
            <v>7887.76</v>
          </cell>
        </row>
        <row r="1641">
          <cell r="D1641">
            <v>3544075</v>
          </cell>
        </row>
        <row r="1642">
          <cell r="D1642">
            <v>3840900</v>
          </cell>
        </row>
        <row r="1643">
          <cell r="D1643">
            <v>1512577.5000000002</v>
          </cell>
        </row>
        <row r="1644">
          <cell r="D1644">
            <v>1927057.4999999998</v>
          </cell>
        </row>
        <row r="1645">
          <cell r="D1645">
            <v>22835.26</v>
          </cell>
        </row>
        <row r="1646">
          <cell r="D1646">
            <v>23000.400000000001</v>
          </cell>
        </row>
        <row r="1647">
          <cell r="D1647">
            <v>3255000</v>
          </cell>
        </row>
        <row r="1648">
          <cell r="D1648">
            <v>5323.66</v>
          </cell>
        </row>
        <row r="1649">
          <cell r="D1649">
            <v>3472000</v>
          </cell>
        </row>
        <row r="1650">
          <cell r="D1650">
            <v>4541500</v>
          </cell>
        </row>
        <row r="1651">
          <cell r="D1651">
            <v>3886036</v>
          </cell>
        </row>
        <row r="1652">
          <cell r="D1652">
            <v>5084564.2</v>
          </cell>
        </row>
        <row r="1653">
          <cell r="D1653">
            <v>2131250</v>
          </cell>
        </row>
        <row r="1654">
          <cell r="D1654">
            <v>2030500</v>
          </cell>
        </row>
        <row r="1655">
          <cell r="D1655">
            <v>26414.26</v>
          </cell>
        </row>
        <row r="1656">
          <cell r="D1656">
            <v>12276.07</v>
          </cell>
        </row>
        <row r="1657">
          <cell r="D1657">
            <v>39224.93</v>
          </cell>
        </row>
        <row r="1658">
          <cell r="D1658">
            <v>3053500</v>
          </cell>
        </row>
        <row r="1659">
          <cell r="D1659">
            <v>20908.2</v>
          </cell>
        </row>
        <row r="1660">
          <cell r="D1660">
            <v>21142.2</v>
          </cell>
        </row>
        <row r="1661">
          <cell r="D1661">
            <v>21169.73</v>
          </cell>
        </row>
        <row r="1662">
          <cell r="D1662">
            <v>5921856</v>
          </cell>
        </row>
        <row r="1663">
          <cell r="D1663">
            <v>30502.06</v>
          </cell>
        </row>
        <row r="1664">
          <cell r="D1664">
            <v>31080.16</v>
          </cell>
        </row>
        <row r="1665">
          <cell r="D1665">
            <v>17804.03</v>
          </cell>
        </row>
        <row r="1666">
          <cell r="D1666">
            <v>22215.83</v>
          </cell>
        </row>
        <row r="1667">
          <cell r="D1667">
            <v>18593.259999999998</v>
          </cell>
        </row>
        <row r="1668">
          <cell r="D1668">
            <v>22367.26</v>
          </cell>
        </row>
        <row r="1669">
          <cell r="D1669">
            <v>22353.53</v>
          </cell>
        </row>
        <row r="1670">
          <cell r="D1670">
            <v>22766.400000000001</v>
          </cell>
        </row>
        <row r="1671">
          <cell r="D1671">
            <v>11952.97</v>
          </cell>
        </row>
        <row r="1673">
          <cell r="D1673">
            <v>24179.03</v>
          </cell>
        </row>
        <row r="1674">
          <cell r="D1674">
            <v>23720.33</v>
          </cell>
        </row>
        <row r="1675">
          <cell r="D1675">
            <v>22917.83</v>
          </cell>
        </row>
        <row r="1676">
          <cell r="D1676">
            <v>23413.360000000001</v>
          </cell>
        </row>
        <row r="1677">
          <cell r="D1677">
            <v>31589.47</v>
          </cell>
        </row>
        <row r="1678">
          <cell r="D1678">
            <v>2989521.46</v>
          </cell>
        </row>
        <row r="1679">
          <cell r="D1679">
            <v>11925.67</v>
          </cell>
        </row>
        <row r="1680">
          <cell r="D1680">
            <v>3053500</v>
          </cell>
        </row>
        <row r="1681">
          <cell r="D1681">
            <v>4213391.12</v>
          </cell>
        </row>
        <row r="1682">
          <cell r="D1682">
            <v>8270.6299999999992</v>
          </cell>
        </row>
        <row r="1683">
          <cell r="D1683">
            <v>27033.27</v>
          </cell>
        </row>
        <row r="1684">
          <cell r="D1684">
            <v>30061.57</v>
          </cell>
        </row>
        <row r="1685">
          <cell r="D1685">
            <v>5644223.9000000004</v>
          </cell>
        </row>
        <row r="1686">
          <cell r="D1686">
            <v>3242598.5</v>
          </cell>
        </row>
        <row r="1688">
          <cell r="D1688">
            <v>9602157</v>
          </cell>
        </row>
        <row r="1689">
          <cell r="D1689">
            <v>8800.8700000000008</v>
          </cell>
        </row>
        <row r="1690">
          <cell r="D1690">
            <v>20039.330000000002</v>
          </cell>
        </row>
        <row r="1692">
          <cell r="D1692">
            <v>3712250</v>
          </cell>
        </row>
        <row r="1693">
          <cell r="D1693">
            <v>3712250</v>
          </cell>
        </row>
        <row r="1694">
          <cell r="D1694">
            <v>3569832</v>
          </cell>
        </row>
        <row r="1695">
          <cell r="D1695">
            <v>29395.66</v>
          </cell>
        </row>
        <row r="1696">
          <cell r="D1696">
            <v>29395.66</v>
          </cell>
        </row>
        <row r="1697">
          <cell r="D1697">
            <v>4392341.5</v>
          </cell>
        </row>
        <row r="1698">
          <cell r="D1698">
            <v>11209479.5</v>
          </cell>
        </row>
        <row r="1699">
          <cell r="D1699">
            <v>5724.37</v>
          </cell>
        </row>
        <row r="1701">
          <cell r="D1701">
            <v>56007.83</v>
          </cell>
        </row>
        <row r="1702">
          <cell r="D1702">
            <v>4324500</v>
          </cell>
        </row>
        <row r="1703">
          <cell r="D1703">
            <v>1721412</v>
          </cell>
        </row>
        <row r="1704">
          <cell r="D1704">
            <v>29153.1</v>
          </cell>
        </row>
        <row r="1705">
          <cell r="D1705">
            <v>29153.1</v>
          </cell>
        </row>
        <row r="1707">
          <cell r="D1707">
            <v>872200</v>
          </cell>
        </row>
        <row r="1708">
          <cell r="D1708">
            <v>5941443.2599999998</v>
          </cell>
        </row>
        <row r="1709">
          <cell r="D1709">
            <v>12229.8</v>
          </cell>
        </row>
        <row r="1710">
          <cell r="D1710">
            <v>4251117.6000000006</v>
          </cell>
        </row>
        <row r="1712">
          <cell r="D1712">
            <v>3704500</v>
          </cell>
        </row>
        <row r="1713">
          <cell r="D1713">
            <v>22727.63</v>
          </cell>
        </row>
        <row r="1714">
          <cell r="D1714">
            <v>10284250</v>
          </cell>
        </row>
        <row r="1716">
          <cell r="D1716">
            <v>14219624.960000001</v>
          </cell>
        </row>
        <row r="1717">
          <cell r="D1717">
            <v>5990.47</v>
          </cell>
        </row>
        <row r="1718">
          <cell r="D1718">
            <v>25108450</v>
          </cell>
        </row>
        <row r="1719">
          <cell r="D1719">
            <v>97883.47</v>
          </cell>
        </row>
        <row r="1720">
          <cell r="D1720">
            <v>403168.8</v>
          </cell>
        </row>
        <row r="1721">
          <cell r="D1721">
            <v>632265.6</v>
          </cell>
        </row>
        <row r="1722">
          <cell r="D1722">
            <v>7358147.5999999996</v>
          </cell>
        </row>
        <row r="1723">
          <cell r="D1723">
            <v>89344.13</v>
          </cell>
        </row>
        <row r="1724">
          <cell r="D1724">
            <v>75558.460000000006</v>
          </cell>
        </row>
        <row r="1725">
          <cell r="D1725">
            <v>1199800</v>
          </cell>
        </row>
        <row r="1726">
          <cell r="D1726">
            <v>93216.76</v>
          </cell>
        </row>
        <row r="1727">
          <cell r="D1727">
            <v>6573944</v>
          </cell>
        </row>
        <row r="1728">
          <cell r="D1728">
            <v>6356550</v>
          </cell>
        </row>
        <row r="1729">
          <cell r="D1729">
            <v>47115.76</v>
          </cell>
        </row>
        <row r="1730">
          <cell r="D1730">
            <v>11440.27</v>
          </cell>
        </row>
        <row r="1731">
          <cell r="D1731">
            <v>5464800</v>
          </cell>
        </row>
        <row r="1732">
          <cell r="D1732">
            <v>32292.6</v>
          </cell>
        </row>
        <row r="1733">
          <cell r="D1733">
            <v>31816.66</v>
          </cell>
        </row>
        <row r="1734">
          <cell r="D1734">
            <v>17919.3</v>
          </cell>
        </row>
        <row r="1735">
          <cell r="D1735">
            <v>18209.63</v>
          </cell>
        </row>
        <row r="1736">
          <cell r="D1736">
            <v>6587500</v>
          </cell>
        </row>
        <row r="1737">
          <cell r="D1737">
            <v>7246250</v>
          </cell>
        </row>
        <row r="1738">
          <cell r="D1738">
            <v>9600700</v>
          </cell>
        </row>
        <row r="1739">
          <cell r="D1739">
            <v>48893.33</v>
          </cell>
        </row>
        <row r="1740">
          <cell r="D1740">
            <v>75437.33</v>
          </cell>
        </row>
        <row r="1741">
          <cell r="D1741">
            <v>21564617.460000001</v>
          </cell>
        </row>
        <row r="1742">
          <cell r="D1742">
            <v>27877772.5</v>
          </cell>
        </row>
        <row r="1743">
          <cell r="D1743">
            <v>34280411.600000001</v>
          </cell>
        </row>
        <row r="1744">
          <cell r="D1744">
            <v>7491838.5199999996</v>
          </cell>
        </row>
        <row r="1745">
          <cell r="D1745">
            <v>9629.77</v>
          </cell>
        </row>
        <row r="1746">
          <cell r="D1746">
            <v>77219.86</v>
          </cell>
        </row>
        <row r="1747">
          <cell r="D1747">
            <v>12478895</v>
          </cell>
        </row>
        <row r="1748">
          <cell r="D1748">
            <v>31158.53</v>
          </cell>
        </row>
        <row r="1749">
          <cell r="D1749">
            <v>14243889.43</v>
          </cell>
        </row>
        <row r="1750">
          <cell r="D1750">
            <v>34003.129999999997</v>
          </cell>
        </row>
        <row r="1751">
          <cell r="D1751">
            <v>5709580</v>
          </cell>
        </row>
        <row r="1752">
          <cell r="D1752">
            <v>16022.47</v>
          </cell>
        </row>
        <row r="1753">
          <cell r="D1753">
            <v>7207500</v>
          </cell>
        </row>
        <row r="1754">
          <cell r="D1754">
            <v>5657500</v>
          </cell>
        </row>
        <row r="1755">
          <cell r="D1755">
            <v>1707080.1</v>
          </cell>
        </row>
        <row r="1756">
          <cell r="D1756">
            <v>4729858.8000000007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Y1655"/>
  <sheetViews>
    <sheetView tabSelected="1" view="pageBreakPreview" zoomScale="90" zoomScaleNormal="80" zoomScaleSheetLayoutView="90" zoomScalePageLayoutView="70" workbookViewId="0">
      <selection activeCell="N1" sqref="N1:R3"/>
    </sheetView>
  </sheetViews>
  <sheetFormatPr defaultColWidth="8.85546875" defaultRowHeight="15.75" x14ac:dyDescent="0.25"/>
  <cols>
    <col min="1" max="1" width="6.5703125" style="23" customWidth="1"/>
    <col min="2" max="2" width="54.7109375" style="35" customWidth="1"/>
    <col min="3" max="3" width="10.28515625" style="1" customWidth="1"/>
    <col min="4" max="4" width="6.7109375" style="1" customWidth="1"/>
    <col min="5" max="5" width="16.140625" style="1" customWidth="1"/>
    <col min="6" max="7" width="6.7109375" style="3" customWidth="1"/>
    <col min="8" max="8" width="15.28515625" style="7" customWidth="1"/>
    <col min="9" max="9" width="13.7109375" style="132" customWidth="1"/>
    <col min="10" max="10" width="15.7109375" style="132" customWidth="1"/>
    <col min="11" max="11" width="19.85546875" style="6" customWidth="1"/>
    <col min="12" max="12" width="15.42578125" style="8" customWidth="1"/>
    <col min="13" max="13" width="21.28515625" style="8" customWidth="1"/>
    <col min="14" max="14" width="16.5703125" style="8" customWidth="1"/>
    <col min="15" max="15" width="20.7109375" style="6" customWidth="1"/>
    <col min="16" max="16" width="14.85546875" style="11" customWidth="1"/>
    <col min="17" max="17" width="12.28515625" style="11" customWidth="1"/>
    <col min="18" max="18" width="20.5703125" style="23" customWidth="1"/>
    <col min="19" max="19" width="17.28515625" style="133" customWidth="1"/>
    <col min="20" max="20" width="26.7109375" style="14" customWidth="1"/>
    <col min="21" max="21" width="17.7109375" style="14" customWidth="1"/>
    <col min="22" max="22" width="17.28515625" style="2" bestFit="1" customWidth="1"/>
    <col min="23" max="23" width="15.42578125" style="2" bestFit="1" customWidth="1"/>
    <col min="24" max="16384" width="8.85546875" style="2"/>
  </cols>
  <sheetData>
    <row r="1" spans="1:22" ht="40.5" customHeight="1" x14ac:dyDescent="0.25">
      <c r="N1" s="412" t="s">
        <v>1471</v>
      </c>
      <c r="O1" s="412"/>
      <c r="P1" s="412"/>
      <c r="Q1" s="412"/>
      <c r="R1" s="412"/>
    </row>
    <row r="2" spans="1:22" ht="25.5" customHeight="1" x14ac:dyDescent="0.25">
      <c r="J2" s="491"/>
      <c r="K2" s="492"/>
      <c r="L2" s="492"/>
      <c r="M2" s="492"/>
      <c r="N2" s="412"/>
      <c r="O2" s="412"/>
      <c r="P2" s="412"/>
      <c r="Q2" s="412"/>
      <c r="R2" s="412"/>
      <c r="S2" s="14"/>
    </row>
    <row r="3" spans="1:22" ht="82.5" customHeight="1" x14ac:dyDescent="0.25">
      <c r="I3" s="7"/>
      <c r="J3" s="492"/>
      <c r="K3" s="492"/>
      <c r="L3" s="492"/>
      <c r="M3" s="492"/>
      <c r="N3" s="412"/>
      <c r="O3" s="412"/>
      <c r="P3" s="412"/>
      <c r="Q3" s="412"/>
      <c r="R3" s="412"/>
      <c r="S3" s="14"/>
    </row>
    <row r="4" spans="1:22" ht="33.75" customHeight="1" x14ac:dyDescent="0.25">
      <c r="A4" s="475" t="s">
        <v>1112</v>
      </c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14"/>
    </row>
    <row r="5" spans="1:22" ht="8.4499999999999993" customHeight="1" x14ac:dyDescent="0.25">
      <c r="A5" s="13"/>
      <c r="B5" s="273"/>
      <c r="C5" s="273"/>
      <c r="D5" s="273"/>
      <c r="E5" s="273"/>
      <c r="F5" s="4"/>
      <c r="G5" s="4"/>
      <c r="H5" s="9"/>
      <c r="I5" s="9"/>
      <c r="J5" s="9"/>
      <c r="K5" s="9"/>
      <c r="L5" s="9"/>
      <c r="M5" s="9"/>
      <c r="N5" s="9"/>
      <c r="O5" s="9"/>
      <c r="P5" s="9"/>
      <c r="Q5" s="9"/>
      <c r="R5" s="65"/>
      <c r="S5" s="14"/>
    </row>
    <row r="6" spans="1:22" ht="40.15" customHeight="1" x14ac:dyDescent="0.25">
      <c r="A6" s="475" t="s">
        <v>0</v>
      </c>
      <c r="B6" s="475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5"/>
      <c r="S6" s="14"/>
    </row>
    <row r="7" spans="1:22" ht="9" customHeight="1" x14ac:dyDescent="0.25">
      <c r="A7" s="13"/>
      <c r="B7" s="268"/>
      <c r="C7" s="268"/>
      <c r="D7" s="268"/>
      <c r="E7" s="268"/>
      <c r="F7" s="5"/>
      <c r="G7" s="5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4"/>
    </row>
    <row r="8" spans="1:22" ht="24.75" customHeight="1" x14ac:dyDescent="0.25">
      <c r="A8" s="476" t="s">
        <v>6</v>
      </c>
      <c r="B8" s="477" t="s">
        <v>27</v>
      </c>
      <c r="C8" s="401" t="s">
        <v>7</v>
      </c>
      <c r="D8" s="401"/>
      <c r="E8" s="468" t="s">
        <v>8</v>
      </c>
      <c r="F8" s="470" t="s">
        <v>9</v>
      </c>
      <c r="G8" s="470" t="s">
        <v>10</v>
      </c>
      <c r="H8" s="481" t="s">
        <v>19</v>
      </c>
      <c r="I8" s="479" t="s">
        <v>21</v>
      </c>
      <c r="J8" s="479"/>
      <c r="K8" s="471" t="s">
        <v>11</v>
      </c>
      <c r="L8" s="471"/>
      <c r="M8" s="471"/>
      <c r="N8" s="471"/>
      <c r="O8" s="471"/>
      <c r="P8" s="467" t="s">
        <v>25</v>
      </c>
      <c r="Q8" s="467" t="s">
        <v>24</v>
      </c>
      <c r="R8" s="469" t="s">
        <v>12</v>
      </c>
      <c r="S8" s="14"/>
    </row>
    <row r="9" spans="1:22" ht="15" customHeight="1" x14ac:dyDescent="0.25">
      <c r="A9" s="476"/>
      <c r="B9" s="477"/>
      <c r="C9" s="468" t="s">
        <v>13</v>
      </c>
      <c r="D9" s="468" t="s">
        <v>23</v>
      </c>
      <c r="E9" s="468"/>
      <c r="F9" s="470"/>
      <c r="G9" s="470"/>
      <c r="H9" s="481"/>
      <c r="I9" s="472" t="s">
        <v>4</v>
      </c>
      <c r="J9" s="472" t="s">
        <v>5</v>
      </c>
      <c r="K9" s="466" t="s">
        <v>20</v>
      </c>
      <c r="L9" s="471" t="s">
        <v>22</v>
      </c>
      <c r="M9" s="471"/>
      <c r="N9" s="471"/>
      <c r="O9" s="471"/>
      <c r="P9" s="467"/>
      <c r="Q9" s="467"/>
      <c r="R9" s="469"/>
      <c r="S9" s="14"/>
    </row>
    <row r="10" spans="1:22" ht="201" customHeight="1" x14ac:dyDescent="0.25">
      <c r="A10" s="476"/>
      <c r="B10" s="477"/>
      <c r="C10" s="468"/>
      <c r="D10" s="468"/>
      <c r="E10" s="468"/>
      <c r="F10" s="470"/>
      <c r="G10" s="470"/>
      <c r="H10" s="481"/>
      <c r="I10" s="472"/>
      <c r="J10" s="472"/>
      <c r="K10" s="466"/>
      <c r="L10" s="24" t="s">
        <v>1</v>
      </c>
      <c r="M10" s="24" t="s">
        <v>2</v>
      </c>
      <c r="N10" s="24" t="s">
        <v>3</v>
      </c>
      <c r="O10" s="24" t="s">
        <v>14</v>
      </c>
      <c r="P10" s="467"/>
      <c r="Q10" s="467"/>
      <c r="R10" s="469"/>
      <c r="S10" s="14"/>
    </row>
    <row r="11" spans="1:22" s="1" customFormat="1" ht="23.25" customHeight="1" x14ac:dyDescent="0.25">
      <c r="A11" s="476"/>
      <c r="B11" s="477"/>
      <c r="C11" s="468"/>
      <c r="D11" s="468"/>
      <c r="E11" s="468"/>
      <c r="F11" s="470"/>
      <c r="G11" s="470"/>
      <c r="H11" s="269" t="s">
        <v>28</v>
      </c>
      <c r="I11" s="269" t="s">
        <v>28</v>
      </c>
      <c r="J11" s="269" t="s">
        <v>28</v>
      </c>
      <c r="K11" s="25" t="s">
        <v>15</v>
      </c>
      <c r="L11" s="270" t="s">
        <v>15</v>
      </c>
      <c r="M11" s="270" t="s">
        <v>15</v>
      </c>
      <c r="N11" s="270" t="s">
        <v>15</v>
      </c>
      <c r="O11" s="25" t="s">
        <v>15</v>
      </c>
      <c r="P11" s="265" t="s">
        <v>29</v>
      </c>
      <c r="Q11" s="265" t="s">
        <v>29</v>
      </c>
      <c r="R11" s="469"/>
      <c r="S11" s="273"/>
      <c r="T11" s="273"/>
      <c r="U11" s="273"/>
    </row>
    <row r="12" spans="1:22" s="1" customFormat="1" ht="21" customHeight="1" x14ac:dyDescent="0.25">
      <c r="A12" s="57">
        <v>1</v>
      </c>
      <c r="B12" s="204">
        <v>2</v>
      </c>
      <c r="C12" s="204">
        <v>3</v>
      </c>
      <c r="D12" s="204">
        <v>4</v>
      </c>
      <c r="E12" s="204">
        <v>5</v>
      </c>
      <c r="F12" s="206">
        <v>6</v>
      </c>
      <c r="G12" s="206">
        <v>7</v>
      </c>
      <c r="H12" s="26">
        <v>8</v>
      </c>
      <c r="I12" s="26">
        <v>9</v>
      </c>
      <c r="J12" s="26">
        <v>10</v>
      </c>
      <c r="K12" s="27">
        <v>11</v>
      </c>
      <c r="L12" s="26">
        <v>12</v>
      </c>
      <c r="M12" s="26">
        <v>13</v>
      </c>
      <c r="N12" s="26">
        <v>14</v>
      </c>
      <c r="O12" s="27">
        <v>15</v>
      </c>
      <c r="P12" s="26">
        <v>16</v>
      </c>
      <c r="Q12" s="26">
        <v>17</v>
      </c>
      <c r="R12" s="57">
        <v>18</v>
      </c>
      <c r="S12" s="273"/>
      <c r="T12" s="273"/>
      <c r="U12" s="273"/>
    </row>
    <row r="13" spans="1:22" ht="40.15" customHeight="1" x14ac:dyDescent="0.25">
      <c r="A13" s="478" t="s">
        <v>26</v>
      </c>
      <c r="B13" s="478"/>
      <c r="C13" s="32" t="s">
        <v>17</v>
      </c>
      <c r="D13" s="32" t="s">
        <v>17</v>
      </c>
      <c r="E13" s="32" t="s">
        <v>17</v>
      </c>
      <c r="F13" s="28" t="s">
        <v>17</v>
      </c>
      <c r="G13" s="28" t="s">
        <v>17</v>
      </c>
      <c r="H13" s="33">
        <f>H15+H34+H160+H217+H222+H250+H258+H327+H353+H377+H382+H393+H424+H439+H442+H504+H639+H698+H819+H1408+H1499+H1528+H1533+H1550+H1560+H1570+H1577</f>
        <v>2821642.0900000003</v>
      </c>
      <c r="I13" s="33">
        <f>I15+I34+I160+I217+I222+I250+I258+I327+I353+I377+I382+I393+I424+I439+I442+I504+I639+I698+I819+I1408+I1499+I1528+I1533+I1550+I1560+I1570+I1577</f>
        <v>165333.84000000005</v>
      </c>
      <c r="J13" s="33">
        <f>J15+J34+J160+J217+J222+J250+J258+J327+J353+J377+J382+J393+J424+J439+J442+J504+J639+J698+J819+J1408+J1499+J1528+J1533+J1550+J1560+J1570+J1577</f>
        <v>2322707.768000002</v>
      </c>
      <c r="K13" s="33">
        <v>6420720355.3699999</v>
      </c>
      <c r="L13" s="33">
        <f t="shared" ref="L13:N13" si="0">L15+L34+L160+L217+L222+L250+L258+L327+L353+L377+L382+L393+L424+L439+L442+L504+L639+L698+L819+L1408+L1499+L1528+L1533+L1550+L1560+L1570+L1577</f>
        <v>0</v>
      </c>
      <c r="M13" s="33">
        <f t="shared" si="0"/>
        <v>125500000</v>
      </c>
      <c r="N13" s="33">
        <f t="shared" si="0"/>
        <v>0</v>
      </c>
      <c r="O13" s="33">
        <f>K13-M13</f>
        <v>6295220355.3699999</v>
      </c>
      <c r="P13" s="29">
        <f>K13/H13</f>
        <v>2275.5261477439894</v>
      </c>
      <c r="Q13" s="34" t="s">
        <v>17</v>
      </c>
      <c r="R13" s="30" t="s">
        <v>17</v>
      </c>
      <c r="S13" s="14"/>
      <c r="T13" s="338"/>
    </row>
    <row r="14" spans="1:22" ht="30" customHeight="1" x14ac:dyDescent="0.25">
      <c r="A14" s="402" t="s">
        <v>1373</v>
      </c>
      <c r="B14" s="402"/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17"/>
    </row>
    <row r="15" spans="1:22" ht="35.25" customHeight="1" x14ac:dyDescent="0.25">
      <c r="A15" s="480" t="s">
        <v>1439</v>
      </c>
      <c r="B15" s="480"/>
      <c r="C15" s="109" t="s">
        <v>17</v>
      </c>
      <c r="D15" s="109" t="s">
        <v>17</v>
      </c>
      <c r="E15" s="109" t="s">
        <v>17</v>
      </c>
      <c r="F15" s="110" t="s">
        <v>17</v>
      </c>
      <c r="G15" s="110" t="s">
        <v>17</v>
      </c>
      <c r="H15" s="111">
        <f>SUM(H16:H32)</f>
        <v>9520.9800000000014</v>
      </c>
      <c r="I15" s="111">
        <f t="shared" ref="I15:J15" si="1">SUM(I16:I32)</f>
        <v>3105.6800000000003</v>
      </c>
      <c r="J15" s="111">
        <f t="shared" si="1"/>
        <v>4999.38</v>
      </c>
      <c r="K15" s="111">
        <f>SUM(K16:K32)</f>
        <v>66233478.899999999</v>
      </c>
      <c r="L15" s="111">
        <f>SUM(L16:L32)</f>
        <v>0</v>
      </c>
      <c r="M15" s="111">
        <f t="shared" ref="M15:N15" si="2">SUM(M16:M32)</f>
        <v>0</v>
      </c>
      <c r="N15" s="111">
        <f t="shared" si="2"/>
        <v>0</v>
      </c>
      <c r="O15" s="111">
        <f>SUM(O16:O32)</f>
        <v>66233478.899999999</v>
      </c>
      <c r="P15" s="111">
        <f>K15/H15</f>
        <v>6956.5820850374639</v>
      </c>
      <c r="Q15" s="112" t="s">
        <v>17</v>
      </c>
      <c r="R15" s="113" t="s">
        <v>17</v>
      </c>
      <c r="S15" s="17"/>
      <c r="T15" s="17"/>
    </row>
    <row r="16" spans="1:22" s="116" customFormat="1" ht="30" customHeight="1" x14ac:dyDescent="0.25">
      <c r="A16" s="203">
        <v>1</v>
      </c>
      <c r="B16" s="276" t="s">
        <v>631</v>
      </c>
      <c r="C16" s="205">
        <v>1982</v>
      </c>
      <c r="D16" s="205" t="s">
        <v>143</v>
      </c>
      <c r="E16" s="204" t="s">
        <v>16</v>
      </c>
      <c r="F16" s="206">
        <v>3</v>
      </c>
      <c r="G16" s="206">
        <v>1</v>
      </c>
      <c r="H16" s="271">
        <v>2142.6999999999998</v>
      </c>
      <c r="I16" s="263">
        <v>887.8</v>
      </c>
      <c r="J16" s="275">
        <v>600.79999999999995</v>
      </c>
      <c r="K16" s="271">
        <f t="shared" ref="K16:K32" si="3">SUM(L16:O16)</f>
        <v>5025671.7699999996</v>
      </c>
      <c r="L16" s="271">
        <v>0</v>
      </c>
      <c r="M16" s="271">
        <v>0</v>
      </c>
      <c r="N16" s="271">
        <v>0</v>
      </c>
      <c r="O16" s="271">
        <f>'[1]Прод. прилож (2)'!$D$12</f>
        <v>5025671.7699999996</v>
      </c>
      <c r="P16" s="271">
        <f>K16/H16</f>
        <v>2345.4854949362953</v>
      </c>
      <c r="Q16" s="41">
        <v>9673</v>
      </c>
      <c r="R16" s="57" t="s">
        <v>34</v>
      </c>
      <c r="S16" s="134"/>
      <c r="T16" s="16"/>
      <c r="U16" s="16"/>
      <c r="V16" s="18"/>
    </row>
    <row r="17" spans="1:22" s="116" customFormat="1" ht="30" customHeight="1" x14ac:dyDescent="0.25">
      <c r="A17" s="203">
        <v>2</v>
      </c>
      <c r="B17" s="276" t="s">
        <v>637</v>
      </c>
      <c r="C17" s="205">
        <v>1966</v>
      </c>
      <c r="D17" s="205">
        <v>2006</v>
      </c>
      <c r="E17" s="204" t="s">
        <v>16</v>
      </c>
      <c r="F17" s="206">
        <v>2</v>
      </c>
      <c r="G17" s="206">
        <v>3</v>
      </c>
      <c r="H17" s="271">
        <v>680.4</v>
      </c>
      <c r="I17" s="263">
        <v>297.31</v>
      </c>
      <c r="J17" s="275">
        <v>152.36000000000001</v>
      </c>
      <c r="K17" s="271">
        <f t="shared" si="3"/>
        <v>4105464.79</v>
      </c>
      <c r="L17" s="271">
        <v>0</v>
      </c>
      <c r="M17" s="271">
        <v>0</v>
      </c>
      <c r="N17" s="271">
        <v>0</v>
      </c>
      <c r="O17" s="271">
        <f>'[1]Прод. прилож (2)'!$D$13</f>
        <v>4105464.79</v>
      </c>
      <c r="P17" s="271">
        <v>5948.05</v>
      </c>
      <c r="Q17" s="41">
        <v>9673</v>
      </c>
      <c r="R17" s="57" t="s">
        <v>34</v>
      </c>
      <c r="S17" s="134"/>
      <c r="T17" s="16"/>
      <c r="U17" s="16"/>
      <c r="V17" s="18"/>
    </row>
    <row r="18" spans="1:22" s="116" customFormat="1" ht="30" customHeight="1" x14ac:dyDescent="0.25">
      <c r="A18" s="203">
        <v>3</v>
      </c>
      <c r="B18" s="276" t="s">
        <v>638</v>
      </c>
      <c r="C18" s="205">
        <v>1988</v>
      </c>
      <c r="D18" s="205" t="s">
        <v>143</v>
      </c>
      <c r="E18" s="205" t="s">
        <v>33</v>
      </c>
      <c r="F18" s="206">
        <v>3</v>
      </c>
      <c r="G18" s="206">
        <v>2</v>
      </c>
      <c r="H18" s="271">
        <v>733.3</v>
      </c>
      <c r="I18" s="263">
        <v>431</v>
      </c>
      <c r="J18" s="275">
        <v>302.3</v>
      </c>
      <c r="K18" s="271">
        <f t="shared" si="3"/>
        <v>3885450.26</v>
      </c>
      <c r="L18" s="271">
        <v>0</v>
      </c>
      <c r="M18" s="271">
        <v>0</v>
      </c>
      <c r="N18" s="271">
        <v>0</v>
      </c>
      <c r="O18" s="271">
        <f>'[1]Прод. прилож (2)'!$D$1078</f>
        <v>3885450.26</v>
      </c>
      <c r="P18" s="271">
        <v>1403.25</v>
      </c>
      <c r="Q18" s="41">
        <v>9673</v>
      </c>
      <c r="R18" s="57" t="s">
        <v>36</v>
      </c>
      <c r="S18" s="16"/>
      <c r="T18" s="16"/>
      <c r="U18" s="16"/>
      <c r="V18" s="18"/>
    </row>
    <row r="19" spans="1:22" s="116" customFormat="1" ht="30" customHeight="1" x14ac:dyDescent="0.25">
      <c r="A19" s="353">
        <v>4</v>
      </c>
      <c r="B19" s="398" t="s">
        <v>632</v>
      </c>
      <c r="C19" s="359">
        <v>1967</v>
      </c>
      <c r="D19" s="359" t="s">
        <v>143</v>
      </c>
      <c r="E19" s="357" t="s">
        <v>16</v>
      </c>
      <c r="F19" s="369">
        <v>2</v>
      </c>
      <c r="G19" s="369">
        <v>2</v>
      </c>
      <c r="H19" s="416">
        <v>392.9</v>
      </c>
      <c r="I19" s="394">
        <v>259.32</v>
      </c>
      <c r="J19" s="418">
        <v>120.27</v>
      </c>
      <c r="K19" s="271">
        <f t="shared" si="3"/>
        <v>21700.07</v>
      </c>
      <c r="L19" s="271">
        <v>0</v>
      </c>
      <c r="M19" s="271">
        <v>0</v>
      </c>
      <c r="N19" s="271">
        <v>0</v>
      </c>
      <c r="O19" s="271">
        <f>'[1]Прод. прилож (2)'!$D$439</f>
        <v>21700.07</v>
      </c>
      <c r="P19" s="271">
        <v>5467.1</v>
      </c>
      <c r="Q19" s="41">
        <v>9673</v>
      </c>
      <c r="R19" s="57" t="s">
        <v>35</v>
      </c>
      <c r="S19" s="16"/>
      <c r="T19" s="16"/>
      <c r="U19" s="16"/>
      <c r="V19" s="18"/>
    </row>
    <row r="20" spans="1:22" s="116" customFormat="1" ht="30" customHeight="1" x14ac:dyDescent="0.25">
      <c r="A20" s="354"/>
      <c r="B20" s="399"/>
      <c r="C20" s="360"/>
      <c r="D20" s="360"/>
      <c r="E20" s="358"/>
      <c r="F20" s="370"/>
      <c r="G20" s="370"/>
      <c r="H20" s="417"/>
      <c r="I20" s="395"/>
      <c r="J20" s="419"/>
      <c r="K20" s="215">
        <f>SUM(L20:O20)</f>
        <v>5926836.9399999995</v>
      </c>
      <c r="L20" s="271">
        <v>0</v>
      </c>
      <c r="M20" s="271">
        <v>0</v>
      </c>
      <c r="N20" s="271">
        <v>0</v>
      </c>
      <c r="O20" s="271">
        <f>'[1]Прод. прилож (2)'!$D$1079</f>
        <v>5926836.9399999995</v>
      </c>
      <c r="P20" s="271">
        <f>K20/H19</f>
        <v>15084.848409264443</v>
      </c>
      <c r="Q20" s="41">
        <v>9673</v>
      </c>
      <c r="R20" s="57" t="s">
        <v>36</v>
      </c>
      <c r="S20" s="16"/>
      <c r="T20" s="16"/>
      <c r="U20" s="16"/>
      <c r="V20" s="18"/>
    </row>
    <row r="21" spans="1:22" s="116" customFormat="1" ht="30" customHeight="1" x14ac:dyDescent="0.25">
      <c r="A21" s="203">
        <v>5</v>
      </c>
      <c r="B21" s="276" t="s">
        <v>1287</v>
      </c>
      <c r="C21" s="205">
        <v>1978</v>
      </c>
      <c r="D21" s="205" t="s">
        <v>143</v>
      </c>
      <c r="E21" s="204" t="s">
        <v>16</v>
      </c>
      <c r="F21" s="206">
        <v>3</v>
      </c>
      <c r="G21" s="206">
        <v>2</v>
      </c>
      <c r="H21" s="271">
        <v>1084.8800000000001</v>
      </c>
      <c r="I21" s="263">
        <v>0</v>
      </c>
      <c r="J21" s="271">
        <v>1084.8800000000001</v>
      </c>
      <c r="K21" s="271">
        <f t="shared" ref="K21" si="4">SUM(L21:O21)</f>
        <v>9243444.4000000022</v>
      </c>
      <c r="L21" s="271">
        <v>0</v>
      </c>
      <c r="M21" s="271">
        <v>0</v>
      </c>
      <c r="N21" s="271">
        <v>0</v>
      </c>
      <c r="O21" s="271">
        <f>'[1]Прод. прилож (2)'!$D$1080</f>
        <v>9243444.4000000022</v>
      </c>
      <c r="P21" s="271">
        <f>K21/H21</f>
        <v>8520.2459258166818</v>
      </c>
      <c r="Q21" s="41">
        <v>9673</v>
      </c>
      <c r="R21" s="57" t="s">
        <v>36</v>
      </c>
      <c r="S21" s="16"/>
      <c r="T21" s="16"/>
      <c r="U21" s="16"/>
      <c r="V21" s="18"/>
    </row>
    <row r="22" spans="1:22" s="116" customFormat="1" ht="30" customHeight="1" x14ac:dyDescent="0.25">
      <c r="A22" s="203">
        <v>6</v>
      </c>
      <c r="B22" s="276" t="s">
        <v>1288</v>
      </c>
      <c r="C22" s="205">
        <v>1978</v>
      </c>
      <c r="D22" s="205" t="s">
        <v>143</v>
      </c>
      <c r="E22" s="204" t="s">
        <v>16</v>
      </c>
      <c r="F22" s="206">
        <v>3</v>
      </c>
      <c r="G22" s="206">
        <v>2</v>
      </c>
      <c r="H22" s="271">
        <v>1093.1600000000001</v>
      </c>
      <c r="I22" s="263">
        <v>0</v>
      </c>
      <c r="J22" s="271">
        <v>1084.8800000000001</v>
      </c>
      <c r="K22" s="271">
        <f t="shared" ref="K22" si="5">SUM(L22:O22)</f>
        <v>9238277.3600000013</v>
      </c>
      <c r="L22" s="271">
        <v>0</v>
      </c>
      <c r="M22" s="271">
        <v>0</v>
      </c>
      <c r="N22" s="271">
        <v>0</v>
      </c>
      <c r="O22" s="271">
        <f>'[1]Прод. прилож (2)'!$D$1081</f>
        <v>9238277.3600000013</v>
      </c>
      <c r="P22" s="271">
        <f>K22/H22</f>
        <v>8450.9837169307339</v>
      </c>
      <c r="Q22" s="41">
        <v>9673</v>
      </c>
      <c r="R22" s="57" t="s">
        <v>36</v>
      </c>
      <c r="S22" s="16"/>
      <c r="T22" s="16"/>
      <c r="U22" s="16"/>
      <c r="V22" s="18"/>
    </row>
    <row r="23" spans="1:22" s="116" customFormat="1" ht="30" customHeight="1" x14ac:dyDescent="0.25">
      <c r="A23" s="353">
        <v>7</v>
      </c>
      <c r="B23" s="398" t="s">
        <v>633</v>
      </c>
      <c r="C23" s="359">
        <v>1970</v>
      </c>
      <c r="D23" s="359" t="s">
        <v>143</v>
      </c>
      <c r="E23" s="357" t="s">
        <v>16</v>
      </c>
      <c r="F23" s="369">
        <v>2</v>
      </c>
      <c r="G23" s="369">
        <v>1</v>
      </c>
      <c r="H23" s="416">
        <v>305.24</v>
      </c>
      <c r="I23" s="394">
        <v>186.05</v>
      </c>
      <c r="J23" s="418">
        <v>101.17</v>
      </c>
      <c r="K23" s="214">
        <f t="shared" si="3"/>
        <v>15461.59</v>
      </c>
      <c r="L23" s="271">
        <v>0</v>
      </c>
      <c r="M23" s="271">
        <v>0</v>
      </c>
      <c r="N23" s="271">
        <v>0</v>
      </c>
      <c r="O23" s="271">
        <f>'[1]Прод. прилож (2)'!$D$440</f>
        <v>15461.59</v>
      </c>
      <c r="P23" s="271">
        <v>6203.1</v>
      </c>
      <c r="Q23" s="41">
        <v>9673</v>
      </c>
      <c r="R23" s="57" t="s">
        <v>35</v>
      </c>
      <c r="S23" s="16"/>
      <c r="T23" s="16"/>
      <c r="U23" s="16"/>
      <c r="V23" s="18"/>
    </row>
    <row r="24" spans="1:22" s="116" customFormat="1" ht="30" customHeight="1" x14ac:dyDescent="0.25">
      <c r="A24" s="354"/>
      <c r="B24" s="399"/>
      <c r="C24" s="360"/>
      <c r="D24" s="360"/>
      <c r="E24" s="358"/>
      <c r="F24" s="370"/>
      <c r="G24" s="370"/>
      <c r="H24" s="417"/>
      <c r="I24" s="395"/>
      <c r="J24" s="419"/>
      <c r="K24" s="214">
        <f t="shared" si="3"/>
        <v>2115750</v>
      </c>
      <c r="L24" s="271">
        <v>0</v>
      </c>
      <c r="M24" s="271">
        <v>0</v>
      </c>
      <c r="N24" s="271">
        <v>0</v>
      </c>
      <c r="O24" s="271">
        <f>'[1]Прод. прилож (2)'!$D$1082</f>
        <v>2115750</v>
      </c>
      <c r="P24" s="271">
        <f>K24/H23</f>
        <v>6931.4310051107323</v>
      </c>
      <c r="Q24" s="41">
        <v>9673</v>
      </c>
      <c r="R24" s="57" t="s">
        <v>36</v>
      </c>
      <c r="S24" s="16"/>
      <c r="T24" s="16"/>
      <c r="U24" s="16"/>
      <c r="V24" s="18"/>
    </row>
    <row r="25" spans="1:22" s="116" customFormat="1" ht="30" customHeight="1" x14ac:dyDescent="0.25">
      <c r="A25" s="353">
        <v>8</v>
      </c>
      <c r="B25" s="398" t="s">
        <v>634</v>
      </c>
      <c r="C25" s="359">
        <v>2001</v>
      </c>
      <c r="D25" s="359" t="s">
        <v>143</v>
      </c>
      <c r="E25" s="357" t="s">
        <v>16</v>
      </c>
      <c r="F25" s="369">
        <v>3</v>
      </c>
      <c r="G25" s="369">
        <v>2</v>
      </c>
      <c r="H25" s="416">
        <v>599</v>
      </c>
      <c r="I25" s="394">
        <v>341.8</v>
      </c>
      <c r="J25" s="418">
        <v>257.2</v>
      </c>
      <c r="K25" s="271">
        <f t="shared" si="3"/>
        <v>27977.33</v>
      </c>
      <c r="L25" s="271">
        <v>0</v>
      </c>
      <c r="M25" s="271">
        <v>0</v>
      </c>
      <c r="N25" s="271">
        <v>0</v>
      </c>
      <c r="O25" s="271">
        <f>'[1]Прод. прилож (2)'!$D$441</f>
        <v>27977.33</v>
      </c>
      <c r="P25" s="271">
        <f>K25/H25</f>
        <v>46.706727879799672</v>
      </c>
      <c r="Q25" s="41">
        <v>9673</v>
      </c>
      <c r="R25" s="57" t="s">
        <v>35</v>
      </c>
      <c r="S25" s="16"/>
      <c r="T25" s="16"/>
      <c r="U25" s="16"/>
      <c r="V25" s="18"/>
    </row>
    <row r="26" spans="1:22" s="116" customFormat="1" ht="30" customHeight="1" x14ac:dyDescent="0.25">
      <c r="A26" s="354"/>
      <c r="B26" s="399"/>
      <c r="C26" s="360"/>
      <c r="D26" s="360"/>
      <c r="E26" s="358"/>
      <c r="F26" s="370"/>
      <c r="G26" s="370"/>
      <c r="H26" s="417"/>
      <c r="I26" s="395"/>
      <c r="J26" s="419"/>
      <c r="K26" s="271">
        <f>SUM(L26:O26)</f>
        <v>7037000</v>
      </c>
      <c r="L26" s="271">
        <v>0</v>
      </c>
      <c r="M26" s="271">
        <v>0</v>
      </c>
      <c r="N26" s="271">
        <v>0</v>
      </c>
      <c r="O26" s="271">
        <f>'[1]Прод. прилож (2)'!$D$1083</f>
        <v>7037000</v>
      </c>
      <c r="P26" s="271">
        <f>K26/H25</f>
        <v>11747.913188647746</v>
      </c>
      <c r="Q26" s="41">
        <v>9673</v>
      </c>
      <c r="R26" s="57" t="s">
        <v>36</v>
      </c>
      <c r="S26" s="16"/>
      <c r="T26" s="16"/>
      <c r="U26" s="16"/>
      <c r="V26" s="18"/>
    </row>
    <row r="27" spans="1:22" s="116" customFormat="1" ht="30" customHeight="1" x14ac:dyDescent="0.25">
      <c r="A27" s="203">
        <v>9</v>
      </c>
      <c r="B27" s="116" t="s">
        <v>635</v>
      </c>
      <c r="C27" s="205">
        <v>1975</v>
      </c>
      <c r="D27" s="205" t="s">
        <v>143</v>
      </c>
      <c r="E27" s="204" t="s">
        <v>16</v>
      </c>
      <c r="F27" s="206">
        <v>3</v>
      </c>
      <c r="G27" s="206">
        <v>2</v>
      </c>
      <c r="H27" s="271">
        <v>520.1</v>
      </c>
      <c r="I27" s="263">
        <v>261.8</v>
      </c>
      <c r="J27" s="271">
        <v>236.42</v>
      </c>
      <c r="K27" s="271">
        <f t="shared" si="3"/>
        <v>20256.599999999999</v>
      </c>
      <c r="L27" s="271">
        <v>0</v>
      </c>
      <c r="M27" s="271">
        <v>0</v>
      </c>
      <c r="N27" s="271">
        <v>0</v>
      </c>
      <c r="O27" s="271">
        <f>'[1]Прод. прилож (2)'!$D$1084</f>
        <v>20256.599999999999</v>
      </c>
      <c r="P27" s="271">
        <v>6594.12</v>
      </c>
      <c r="Q27" s="41">
        <v>9673</v>
      </c>
      <c r="R27" s="57" t="s">
        <v>36</v>
      </c>
      <c r="S27" s="16"/>
      <c r="T27" s="16"/>
      <c r="U27" s="16"/>
      <c r="V27" s="18"/>
    </row>
    <row r="28" spans="1:22" s="116" customFormat="1" ht="30" customHeight="1" x14ac:dyDescent="0.25">
      <c r="A28" s="203">
        <v>10</v>
      </c>
      <c r="B28" s="116" t="s">
        <v>639</v>
      </c>
      <c r="C28" s="205">
        <v>1984</v>
      </c>
      <c r="D28" s="205" t="s">
        <v>143</v>
      </c>
      <c r="E28" s="204" t="s">
        <v>16</v>
      </c>
      <c r="F28" s="206">
        <v>2</v>
      </c>
      <c r="G28" s="206">
        <v>1</v>
      </c>
      <c r="H28" s="271">
        <v>647.20000000000005</v>
      </c>
      <c r="I28" s="263">
        <v>231.6</v>
      </c>
      <c r="J28" s="271">
        <v>343.8</v>
      </c>
      <c r="K28" s="271">
        <f t="shared" si="3"/>
        <v>10139.469999999999</v>
      </c>
      <c r="L28" s="271">
        <v>0</v>
      </c>
      <c r="M28" s="271">
        <v>0</v>
      </c>
      <c r="N28" s="271">
        <v>0</v>
      </c>
      <c r="O28" s="271">
        <f>'[1]Прод. прилож (2)'!$D$1085</f>
        <v>10139.469999999999</v>
      </c>
      <c r="P28" s="271">
        <v>4268.62</v>
      </c>
      <c r="Q28" s="41">
        <v>9673</v>
      </c>
      <c r="R28" s="57" t="s">
        <v>36</v>
      </c>
      <c r="S28" s="16"/>
      <c r="T28" s="15"/>
      <c r="U28" s="15"/>
    </row>
    <row r="29" spans="1:22" s="86" customFormat="1" ht="30" customHeight="1" x14ac:dyDescent="0.25">
      <c r="A29" s="353">
        <v>11</v>
      </c>
      <c r="B29" s="422" t="s">
        <v>963</v>
      </c>
      <c r="C29" s="401">
        <v>1949</v>
      </c>
      <c r="D29" s="401" t="s">
        <v>143</v>
      </c>
      <c r="E29" s="403" t="s">
        <v>16</v>
      </c>
      <c r="F29" s="404">
        <v>2</v>
      </c>
      <c r="G29" s="404">
        <v>1</v>
      </c>
      <c r="H29" s="482">
        <v>556.70000000000005</v>
      </c>
      <c r="I29" s="394">
        <v>13</v>
      </c>
      <c r="J29" s="386">
        <v>296.60000000000002</v>
      </c>
      <c r="K29" s="271">
        <f t="shared" si="3"/>
        <v>849479.18</v>
      </c>
      <c r="L29" s="271">
        <v>0</v>
      </c>
      <c r="M29" s="271">
        <v>0</v>
      </c>
      <c r="N29" s="271">
        <v>0</v>
      </c>
      <c r="O29" s="271">
        <f>'[1]Прод. прилож (2)'!$D$14</f>
        <v>849479.18</v>
      </c>
      <c r="P29" s="271">
        <f>K29/H29</f>
        <v>1525.9191305909826</v>
      </c>
      <c r="Q29" s="41">
        <v>9673</v>
      </c>
      <c r="R29" s="57" t="s">
        <v>34</v>
      </c>
      <c r="S29" s="135"/>
      <c r="T29" s="85"/>
      <c r="U29" s="85"/>
    </row>
    <row r="30" spans="1:22" s="86" customFormat="1" ht="30" customHeight="1" x14ac:dyDescent="0.25">
      <c r="A30" s="354"/>
      <c r="B30" s="422"/>
      <c r="C30" s="401"/>
      <c r="D30" s="401"/>
      <c r="E30" s="403"/>
      <c r="F30" s="404"/>
      <c r="G30" s="404"/>
      <c r="H30" s="482"/>
      <c r="I30" s="395"/>
      <c r="J30" s="386"/>
      <c r="K30" s="271">
        <f>SUM(L30:O30)</f>
        <v>6311195.129999999</v>
      </c>
      <c r="L30" s="271">
        <v>0</v>
      </c>
      <c r="M30" s="271">
        <v>0</v>
      </c>
      <c r="N30" s="271">
        <v>0</v>
      </c>
      <c r="O30" s="271">
        <f>'[1]Прод. прилож (2)'!$D$1086</f>
        <v>6311195.129999999</v>
      </c>
      <c r="P30" s="271">
        <v>6972.85</v>
      </c>
      <c r="Q30" s="41">
        <v>9673</v>
      </c>
      <c r="R30" s="57" t="s">
        <v>36</v>
      </c>
      <c r="S30" s="87"/>
      <c r="T30" s="85"/>
      <c r="U30" s="85"/>
    </row>
    <row r="31" spans="1:22" s="116" customFormat="1" ht="30" customHeight="1" x14ac:dyDescent="0.25">
      <c r="A31" s="203">
        <v>12</v>
      </c>
      <c r="B31" s="116" t="s">
        <v>636</v>
      </c>
      <c r="C31" s="205">
        <v>1970</v>
      </c>
      <c r="D31" s="205" t="s">
        <v>143</v>
      </c>
      <c r="E31" s="204" t="s">
        <v>16</v>
      </c>
      <c r="F31" s="206">
        <v>2</v>
      </c>
      <c r="G31" s="206">
        <v>1</v>
      </c>
      <c r="H31" s="271">
        <v>384.5</v>
      </c>
      <c r="I31" s="263">
        <v>196</v>
      </c>
      <c r="J31" s="271">
        <v>188.5</v>
      </c>
      <c r="K31" s="271">
        <f t="shared" si="3"/>
        <v>6646336.3000000007</v>
      </c>
      <c r="L31" s="271">
        <v>0</v>
      </c>
      <c r="M31" s="271">
        <v>0</v>
      </c>
      <c r="N31" s="271">
        <v>0</v>
      </c>
      <c r="O31" s="271">
        <f>'[1]Прод. прилож (2)'!$D$1087</f>
        <v>6646336.3000000007</v>
      </c>
      <c r="P31" s="271">
        <v>4100</v>
      </c>
      <c r="Q31" s="41">
        <v>9673</v>
      </c>
      <c r="R31" s="57" t="s">
        <v>36</v>
      </c>
      <c r="S31" s="15"/>
      <c r="T31" s="15"/>
      <c r="U31" s="15"/>
    </row>
    <row r="32" spans="1:22" s="86" customFormat="1" ht="30" customHeight="1" x14ac:dyDescent="0.25">
      <c r="A32" s="304" t="s">
        <v>1316</v>
      </c>
      <c r="B32" s="310" t="s">
        <v>964</v>
      </c>
      <c r="C32" s="308">
        <v>1960</v>
      </c>
      <c r="D32" s="308" t="s">
        <v>143</v>
      </c>
      <c r="E32" s="299" t="s">
        <v>16</v>
      </c>
      <c r="F32" s="300">
        <v>2</v>
      </c>
      <c r="G32" s="300">
        <v>1</v>
      </c>
      <c r="H32" s="330">
        <v>380.9</v>
      </c>
      <c r="I32" s="309">
        <v>0</v>
      </c>
      <c r="J32" s="305">
        <v>230.2</v>
      </c>
      <c r="K32" s="330">
        <f t="shared" si="3"/>
        <v>5753037.71</v>
      </c>
      <c r="L32" s="330">
        <v>0</v>
      </c>
      <c r="M32" s="330">
        <v>0</v>
      </c>
      <c r="N32" s="330">
        <v>0</v>
      </c>
      <c r="O32" s="330">
        <f>'[1]Прод. прилож (2)'!$D$1088</f>
        <v>5753037.71</v>
      </c>
      <c r="P32" s="330">
        <f>K32/H32</f>
        <v>15103.800761354687</v>
      </c>
      <c r="Q32" s="41">
        <v>9673</v>
      </c>
      <c r="R32" s="57" t="s">
        <v>36</v>
      </c>
      <c r="S32" s="85"/>
      <c r="T32" s="85"/>
      <c r="U32" s="85"/>
    </row>
    <row r="33" spans="1:207" ht="30" customHeight="1" x14ac:dyDescent="0.25">
      <c r="A33" s="402" t="s">
        <v>1374</v>
      </c>
      <c r="B33" s="402"/>
      <c r="C33" s="402"/>
      <c r="D33" s="402"/>
      <c r="E33" s="402"/>
      <c r="F33" s="402"/>
      <c r="G33" s="402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14"/>
    </row>
    <row r="34" spans="1:207" ht="37.5" customHeight="1" x14ac:dyDescent="0.25">
      <c r="A34" s="388" t="s">
        <v>1440</v>
      </c>
      <c r="B34" s="388"/>
      <c r="C34" s="196" t="s">
        <v>17</v>
      </c>
      <c r="D34" s="196" t="s">
        <v>17</v>
      </c>
      <c r="E34" s="196" t="s">
        <v>17</v>
      </c>
      <c r="F34" s="73" t="s">
        <v>17</v>
      </c>
      <c r="G34" s="73" t="s">
        <v>17</v>
      </c>
      <c r="H34" s="74">
        <f>SUM(H35:H158)</f>
        <v>244550.37000000002</v>
      </c>
      <c r="I34" s="74">
        <f t="shared" ref="I34:O34" si="6">SUM(I35:I158)</f>
        <v>11172.210000000001</v>
      </c>
      <c r="J34" s="74">
        <f t="shared" si="6"/>
        <v>179442.41000000015</v>
      </c>
      <c r="K34" s="74">
        <f t="shared" si="6"/>
        <v>439508691.51000023</v>
      </c>
      <c r="L34" s="74">
        <f t="shared" si="6"/>
        <v>0</v>
      </c>
      <c r="M34" s="74">
        <f t="shared" si="6"/>
        <v>897362.45</v>
      </c>
      <c r="N34" s="74">
        <f t="shared" si="6"/>
        <v>0</v>
      </c>
      <c r="O34" s="74">
        <f t="shared" si="6"/>
        <v>438611329.06000018</v>
      </c>
      <c r="P34" s="74">
        <f>K34/H34</f>
        <v>1797.2113127859925</v>
      </c>
      <c r="Q34" s="75" t="s">
        <v>17</v>
      </c>
      <c r="R34" s="76" t="s">
        <v>17</v>
      </c>
      <c r="S34" s="14"/>
    </row>
    <row r="35" spans="1:207" s="114" customFormat="1" ht="30" customHeight="1" x14ac:dyDescent="0.25">
      <c r="A35" s="272" t="s">
        <v>1317</v>
      </c>
      <c r="B35" s="211" t="s">
        <v>37</v>
      </c>
      <c r="C35" s="205">
        <v>1994</v>
      </c>
      <c r="D35" s="205" t="s">
        <v>143</v>
      </c>
      <c r="E35" s="205" t="s">
        <v>16</v>
      </c>
      <c r="F35" s="265">
        <v>5</v>
      </c>
      <c r="G35" s="265">
        <v>6</v>
      </c>
      <c r="H35" s="263">
        <v>6002.1</v>
      </c>
      <c r="I35" s="264">
        <v>143.1</v>
      </c>
      <c r="J35" s="263">
        <v>4377.1000000000004</v>
      </c>
      <c r="K35" s="263">
        <f t="shared" ref="K35:K80" si="7">SUM(L35:O35)</f>
        <v>6263256.96</v>
      </c>
      <c r="L35" s="274">
        <v>0</v>
      </c>
      <c r="M35" s="274">
        <v>0</v>
      </c>
      <c r="N35" s="274">
        <v>0</v>
      </c>
      <c r="O35" s="274">
        <f>'[1]Прод. прилож (2)'!$D$16</f>
        <v>6263256.96</v>
      </c>
      <c r="P35" s="274">
        <f t="shared" ref="P35:P42" si="8">K35/H35</f>
        <v>1043.5109311740889</v>
      </c>
      <c r="Q35" s="274">
        <v>9673</v>
      </c>
      <c r="R35" s="272" t="s">
        <v>34</v>
      </c>
      <c r="S35" s="136"/>
    </row>
    <row r="36" spans="1:207" s="114" customFormat="1" ht="30" customHeight="1" x14ac:dyDescent="0.25">
      <c r="A36" s="272" t="s">
        <v>1318</v>
      </c>
      <c r="B36" s="211" t="s">
        <v>1250</v>
      </c>
      <c r="C36" s="205">
        <v>1954</v>
      </c>
      <c r="D36" s="205" t="s">
        <v>143</v>
      </c>
      <c r="E36" s="205" t="s">
        <v>16</v>
      </c>
      <c r="F36" s="265">
        <v>3</v>
      </c>
      <c r="G36" s="265">
        <v>4</v>
      </c>
      <c r="H36" s="263">
        <v>2857.5</v>
      </c>
      <c r="I36" s="264">
        <v>0</v>
      </c>
      <c r="J36" s="263">
        <v>1821.96</v>
      </c>
      <c r="K36" s="263">
        <f>SUM(L36:O36)</f>
        <v>19826050</v>
      </c>
      <c r="L36" s="274">
        <v>0</v>
      </c>
      <c r="M36" s="274">
        <v>0</v>
      </c>
      <c r="N36" s="274">
        <v>0</v>
      </c>
      <c r="O36" s="274">
        <f>'[1]Прод. прилож (2)'!$D$1090</f>
        <v>19826050</v>
      </c>
      <c r="P36" s="274">
        <f>K36/H36</f>
        <v>6938.2502187226601</v>
      </c>
      <c r="Q36" s="274">
        <v>9673</v>
      </c>
      <c r="R36" s="272" t="s">
        <v>36</v>
      </c>
      <c r="S36" s="136"/>
    </row>
    <row r="37" spans="1:207" s="114" customFormat="1" ht="30" customHeight="1" x14ac:dyDescent="0.25">
      <c r="A37" s="272" t="s">
        <v>1319</v>
      </c>
      <c r="B37" s="211" t="s">
        <v>968</v>
      </c>
      <c r="C37" s="205">
        <v>1989</v>
      </c>
      <c r="D37" s="205" t="s">
        <v>143</v>
      </c>
      <c r="E37" s="205" t="s">
        <v>16</v>
      </c>
      <c r="F37" s="265">
        <v>9</v>
      </c>
      <c r="G37" s="265">
        <v>1</v>
      </c>
      <c r="H37" s="263">
        <v>5776.5</v>
      </c>
      <c r="I37" s="263">
        <v>2109.9</v>
      </c>
      <c r="J37" s="263">
        <v>3046.64</v>
      </c>
      <c r="K37" s="263">
        <f t="shared" si="7"/>
        <v>3673021.2399999998</v>
      </c>
      <c r="L37" s="274">
        <v>0</v>
      </c>
      <c r="M37" s="274">
        <v>0</v>
      </c>
      <c r="N37" s="274">
        <v>0</v>
      </c>
      <c r="O37" s="274">
        <f>'[1]Прод. прилож (2)'!$D$444</f>
        <v>3673021.2399999998</v>
      </c>
      <c r="P37" s="274">
        <f t="shared" si="8"/>
        <v>635.85583657924349</v>
      </c>
      <c r="Q37" s="274">
        <v>9673</v>
      </c>
      <c r="R37" s="272" t="s">
        <v>35</v>
      </c>
    </row>
    <row r="38" spans="1:207" s="114" customFormat="1" ht="30" customHeight="1" x14ac:dyDescent="0.25">
      <c r="A38" s="272" t="s">
        <v>1320</v>
      </c>
      <c r="B38" s="211" t="s">
        <v>969</v>
      </c>
      <c r="C38" s="205">
        <v>1988</v>
      </c>
      <c r="D38" s="205" t="s">
        <v>143</v>
      </c>
      <c r="E38" s="205" t="s">
        <v>16</v>
      </c>
      <c r="F38" s="265">
        <v>9</v>
      </c>
      <c r="G38" s="265">
        <v>1</v>
      </c>
      <c r="H38" s="263">
        <v>4074.35</v>
      </c>
      <c r="I38" s="263">
        <v>0</v>
      </c>
      <c r="J38" s="263">
        <v>3375.01</v>
      </c>
      <c r="K38" s="263">
        <f t="shared" si="7"/>
        <v>3604141.91</v>
      </c>
      <c r="L38" s="274">
        <v>0</v>
      </c>
      <c r="M38" s="274">
        <v>0</v>
      </c>
      <c r="N38" s="274">
        <v>0</v>
      </c>
      <c r="O38" s="274">
        <f>'[1]Прод. прилож (2)'!$D$445</f>
        <v>3604141.91</v>
      </c>
      <c r="P38" s="274">
        <f t="shared" si="8"/>
        <v>884.59310319437463</v>
      </c>
      <c r="Q38" s="274">
        <v>9673</v>
      </c>
      <c r="R38" s="272" t="s">
        <v>35</v>
      </c>
    </row>
    <row r="39" spans="1:207" s="114" customFormat="1" ht="30" customHeight="1" x14ac:dyDescent="0.25">
      <c r="A39" s="272" t="s">
        <v>1321</v>
      </c>
      <c r="B39" s="211" t="s">
        <v>970</v>
      </c>
      <c r="C39" s="205">
        <v>1987</v>
      </c>
      <c r="D39" s="205" t="s">
        <v>143</v>
      </c>
      <c r="E39" s="205" t="s">
        <v>16</v>
      </c>
      <c r="F39" s="265">
        <v>9</v>
      </c>
      <c r="G39" s="265">
        <v>1</v>
      </c>
      <c r="H39" s="263">
        <v>4055.4</v>
      </c>
      <c r="I39" s="263">
        <v>0</v>
      </c>
      <c r="J39" s="263">
        <v>3283.8</v>
      </c>
      <c r="K39" s="263">
        <f t="shared" si="7"/>
        <v>3674539.67</v>
      </c>
      <c r="L39" s="274">
        <v>0</v>
      </c>
      <c r="M39" s="274">
        <v>0</v>
      </c>
      <c r="N39" s="274">
        <v>0</v>
      </c>
      <c r="O39" s="274">
        <f>'[1]Прод. прилож (2)'!$D$446</f>
        <v>3674539.67</v>
      </c>
      <c r="P39" s="274">
        <f t="shared" si="8"/>
        <v>906.08563150367411</v>
      </c>
      <c r="Q39" s="274">
        <v>9673</v>
      </c>
      <c r="R39" s="272" t="s">
        <v>35</v>
      </c>
    </row>
    <row r="40" spans="1:207" s="114" customFormat="1" ht="30" customHeight="1" x14ac:dyDescent="0.25">
      <c r="A40" s="272" t="s">
        <v>1322</v>
      </c>
      <c r="B40" s="211" t="s">
        <v>38</v>
      </c>
      <c r="C40" s="205">
        <v>1964</v>
      </c>
      <c r="D40" s="205" t="s">
        <v>143</v>
      </c>
      <c r="E40" s="205" t="s">
        <v>16</v>
      </c>
      <c r="F40" s="265">
        <v>4</v>
      </c>
      <c r="G40" s="265">
        <v>3</v>
      </c>
      <c r="H40" s="263">
        <v>2266.96</v>
      </c>
      <c r="I40" s="263">
        <v>0</v>
      </c>
      <c r="J40" s="263">
        <v>2037.15</v>
      </c>
      <c r="K40" s="263">
        <f t="shared" si="7"/>
        <v>6256575</v>
      </c>
      <c r="L40" s="274">
        <v>0</v>
      </c>
      <c r="M40" s="274">
        <v>0</v>
      </c>
      <c r="N40" s="274">
        <v>0</v>
      </c>
      <c r="O40" s="274">
        <f>'[1]Прод. прилож (2)'!$D$17</f>
        <v>6256575</v>
      </c>
      <c r="P40" s="274">
        <f t="shared" si="8"/>
        <v>2759.8965133923843</v>
      </c>
      <c r="Q40" s="274">
        <v>9673</v>
      </c>
      <c r="R40" s="272" t="s">
        <v>34</v>
      </c>
      <c r="S40" s="136"/>
    </row>
    <row r="41" spans="1:207" s="114" customFormat="1" ht="30" customHeight="1" x14ac:dyDescent="0.25">
      <c r="A41" s="272" t="s">
        <v>1323</v>
      </c>
      <c r="B41" s="211" t="s">
        <v>39</v>
      </c>
      <c r="C41" s="205">
        <v>1963</v>
      </c>
      <c r="D41" s="205" t="s">
        <v>143</v>
      </c>
      <c r="E41" s="205" t="s">
        <v>16</v>
      </c>
      <c r="F41" s="265">
        <v>4</v>
      </c>
      <c r="G41" s="265">
        <v>3</v>
      </c>
      <c r="H41" s="263">
        <v>2554.4</v>
      </c>
      <c r="I41" s="263">
        <v>296.60000000000002</v>
      </c>
      <c r="J41" s="263">
        <v>1606.98</v>
      </c>
      <c r="K41" s="263">
        <f t="shared" si="7"/>
        <v>55771.37</v>
      </c>
      <c r="L41" s="274">
        <v>0</v>
      </c>
      <c r="M41" s="274">
        <v>0</v>
      </c>
      <c r="N41" s="274">
        <v>0</v>
      </c>
      <c r="O41" s="274">
        <f>'[1]Прод. прилож (2)'!$D$447</f>
        <v>55771.37</v>
      </c>
      <c r="P41" s="274">
        <f t="shared" si="8"/>
        <v>21.833452082680864</v>
      </c>
      <c r="Q41" s="274">
        <v>9673</v>
      </c>
      <c r="R41" s="272" t="s">
        <v>35</v>
      </c>
    </row>
    <row r="42" spans="1:207" s="114" customFormat="1" ht="30" customHeight="1" x14ac:dyDescent="0.25">
      <c r="A42" s="408" t="s">
        <v>1324</v>
      </c>
      <c r="B42" s="400" t="s">
        <v>990</v>
      </c>
      <c r="C42" s="403">
        <v>1960</v>
      </c>
      <c r="D42" s="403" t="s">
        <v>143</v>
      </c>
      <c r="E42" s="403" t="s">
        <v>16</v>
      </c>
      <c r="F42" s="404">
        <v>3</v>
      </c>
      <c r="G42" s="404">
        <v>3</v>
      </c>
      <c r="H42" s="405">
        <v>2097.3000000000002</v>
      </c>
      <c r="I42" s="406">
        <v>988.06</v>
      </c>
      <c r="J42" s="406">
        <v>497.52</v>
      </c>
      <c r="K42" s="207">
        <f t="shared" ref="K42" si="9">SUM(L42:O42)</f>
        <v>10193599.629999999</v>
      </c>
      <c r="L42" s="207">
        <v>0</v>
      </c>
      <c r="M42" s="207">
        <v>0</v>
      </c>
      <c r="N42" s="207">
        <v>0</v>
      </c>
      <c r="O42" s="271">
        <f>'[1]Прод. прилож (2)'!$D$18</f>
        <v>10193599.629999999</v>
      </c>
      <c r="P42" s="41">
        <f t="shared" si="8"/>
        <v>4860.3440757163962</v>
      </c>
      <c r="Q42" s="207">
        <v>9673</v>
      </c>
      <c r="R42" s="57" t="s">
        <v>34</v>
      </c>
      <c r="S42" s="135"/>
      <c r="T42" s="85"/>
      <c r="U42" s="85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86"/>
      <c r="FG42" s="86"/>
      <c r="FH42" s="86"/>
      <c r="FI42" s="86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86"/>
      <c r="FU42" s="86"/>
      <c r="FV42" s="86"/>
      <c r="FW42" s="86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86"/>
      <c r="GI42" s="86"/>
      <c r="GJ42" s="86"/>
      <c r="GK42" s="86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86"/>
      <c r="GW42" s="86"/>
      <c r="GX42" s="86"/>
      <c r="GY42" s="86"/>
    </row>
    <row r="43" spans="1:207" s="114" customFormat="1" ht="30" customHeight="1" x14ac:dyDescent="0.25">
      <c r="A43" s="408"/>
      <c r="B43" s="400"/>
      <c r="C43" s="403"/>
      <c r="D43" s="403"/>
      <c r="E43" s="403"/>
      <c r="F43" s="404"/>
      <c r="G43" s="404"/>
      <c r="H43" s="405"/>
      <c r="I43" s="406"/>
      <c r="J43" s="406"/>
      <c r="K43" s="207">
        <f t="shared" si="7"/>
        <v>6110754.0999999996</v>
      </c>
      <c r="L43" s="207">
        <v>0</v>
      </c>
      <c r="M43" s="207">
        <v>0</v>
      </c>
      <c r="N43" s="207">
        <v>0</v>
      </c>
      <c r="O43" s="271">
        <f>'[1]Прод. прилож (2)'!$D$1092</f>
        <v>6110754.0999999996</v>
      </c>
      <c r="P43" s="41">
        <f>K43/H42</f>
        <v>2913.6289991894337</v>
      </c>
      <c r="Q43" s="207">
        <v>9673</v>
      </c>
      <c r="R43" s="57" t="s">
        <v>36</v>
      </c>
      <c r="S43" s="85"/>
      <c r="T43" s="85"/>
      <c r="U43" s="85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</row>
    <row r="44" spans="1:207" s="114" customFormat="1" ht="30" customHeight="1" x14ac:dyDescent="0.25">
      <c r="A44" s="272" t="s">
        <v>1325</v>
      </c>
      <c r="B44" s="211" t="s">
        <v>40</v>
      </c>
      <c r="C44" s="205">
        <v>1964</v>
      </c>
      <c r="D44" s="205" t="s">
        <v>143</v>
      </c>
      <c r="E44" s="205" t="s">
        <v>16</v>
      </c>
      <c r="F44" s="265">
        <v>4</v>
      </c>
      <c r="G44" s="265">
        <v>3</v>
      </c>
      <c r="H44" s="263">
        <v>2820.83</v>
      </c>
      <c r="I44" s="264">
        <v>0</v>
      </c>
      <c r="J44" s="263">
        <v>2033.19</v>
      </c>
      <c r="K44" s="263">
        <f t="shared" si="7"/>
        <v>55771.37</v>
      </c>
      <c r="L44" s="274">
        <v>0</v>
      </c>
      <c r="M44" s="274">
        <v>0</v>
      </c>
      <c r="N44" s="274">
        <v>0</v>
      </c>
      <c r="O44" s="274">
        <f>'[1]Прод. прилож (2)'!$D$448</f>
        <v>55771.37</v>
      </c>
      <c r="P44" s="274">
        <f>K44/H44</f>
        <v>19.771262358951091</v>
      </c>
      <c r="Q44" s="274">
        <v>9673</v>
      </c>
      <c r="R44" s="272" t="s">
        <v>35</v>
      </c>
    </row>
    <row r="45" spans="1:207" s="114" customFormat="1" ht="30" customHeight="1" x14ac:dyDescent="0.25">
      <c r="A45" s="272" t="s">
        <v>1326</v>
      </c>
      <c r="B45" s="211" t="s">
        <v>1289</v>
      </c>
      <c r="C45" s="205">
        <v>1961</v>
      </c>
      <c r="D45" s="205" t="s">
        <v>143</v>
      </c>
      <c r="E45" s="205" t="s">
        <v>16</v>
      </c>
      <c r="F45" s="265">
        <v>3</v>
      </c>
      <c r="G45" s="265">
        <v>3</v>
      </c>
      <c r="H45" s="263">
        <v>1626.32</v>
      </c>
      <c r="I45" s="264">
        <v>384.73</v>
      </c>
      <c r="J45" s="263">
        <v>1138.44</v>
      </c>
      <c r="K45" s="263">
        <f>SUM(L45:O45)</f>
        <v>5202637</v>
      </c>
      <c r="L45" s="274">
        <v>0</v>
      </c>
      <c r="M45" s="274">
        <v>0</v>
      </c>
      <c r="N45" s="274">
        <v>0</v>
      </c>
      <c r="O45" s="274">
        <f>'[1]Прод. прилож (2)'!$D$1091</f>
        <v>5202637</v>
      </c>
      <c r="P45" s="274">
        <f>K45/H45</f>
        <v>3199.0241772836835</v>
      </c>
      <c r="Q45" s="274">
        <v>9673</v>
      </c>
      <c r="R45" s="272" t="s">
        <v>36</v>
      </c>
    </row>
    <row r="46" spans="1:207" s="86" customFormat="1" ht="30" customHeight="1" x14ac:dyDescent="0.25">
      <c r="A46" s="408" t="s">
        <v>1327</v>
      </c>
      <c r="B46" s="400" t="s">
        <v>1351</v>
      </c>
      <c r="C46" s="401">
        <v>1983</v>
      </c>
      <c r="D46" s="401" t="s">
        <v>143</v>
      </c>
      <c r="E46" s="401" t="s">
        <v>16</v>
      </c>
      <c r="F46" s="423">
        <v>5</v>
      </c>
      <c r="G46" s="423">
        <v>2</v>
      </c>
      <c r="H46" s="389">
        <v>7744</v>
      </c>
      <c r="I46" s="407">
        <v>324.5</v>
      </c>
      <c r="J46" s="389">
        <v>3538.15</v>
      </c>
      <c r="K46" s="263">
        <f t="shared" ref="K46" si="10">SUM(L46:O46)</f>
        <v>388656.82</v>
      </c>
      <c r="L46" s="274">
        <v>0</v>
      </c>
      <c r="M46" s="274">
        <v>0</v>
      </c>
      <c r="N46" s="274">
        <v>0</v>
      </c>
      <c r="O46" s="274">
        <f>'[1]Прод. прилож (2)'!$D$19</f>
        <v>388656.82</v>
      </c>
      <c r="P46" s="274">
        <f>K46/H46</f>
        <v>50.188122417355373</v>
      </c>
      <c r="Q46" s="274">
        <v>9673</v>
      </c>
      <c r="R46" s="272" t="s">
        <v>34</v>
      </c>
      <c r="S46" s="136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  <c r="CS46" s="114"/>
      <c r="CT46" s="114"/>
      <c r="CU46" s="114"/>
      <c r="CV46" s="114"/>
      <c r="CW46" s="114"/>
      <c r="CX46" s="114"/>
      <c r="CY46" s="114"/>
      <c r="CZ46" s="114"/>
      <c r="DA46" s="114"/>
      <c r="DB46" s="114"/>
      <c r="DC46" s="114"/>
      <c r="DD46" s="114"/>
      <c r="DE46" s="114"/>
      <c r="DF46" s="114"/>
      <c r="DG46" s="114"/>
      <c r="DH46" s="114"/>
      <c r="DI46" s="114"/>
      <c r="DJ46" s="114"/>
      <c r="DK46" s="114"/>
      <c r="DL46" s="114"/>
      <c r="DM46" s="114"/>
      <c r="DN46" s="114"/>
      <c r="DO46" s="114"/>
      <c r="DP46" s="114"/>
      <c r="DQ46" s="114"/>
      <c r="DR46" s="114"/>
      <c r="DS46" s="114"/>
      <c r="DT46" s="114"/>
      <c r="DU46" s="114"/>
      <c r="DV46" s="114"/>
      <c r="DW46" s="114"/>
      <c r="DX46" s="114"/>
      <c r="DY46" s="114"/>
      <c r="DZ46" s="114"/>
      <c r="EA46" s="114"/>
      <c r="EB46" s="114"/>
      <c r="EC46" s="114"/>
      <c r="ED46" s="114"/>
      <c r="EE46" s="114"/>
      <c r="EF46" s="114"/>
      <c r="EG46" s="114"/>
      <c r="EH46" s="114"/>
      <c r="EI46" s="114"/>
      <c r="EJ46" s="114"/>
      <c r="EK46" s="114"/>
      <c r="EL46" s="114"/>
      <c r="EM46" s="114"/>
      <c r="EN46" s="114"/>
      <c r="EO46" s="114"/>
      <c r="EP46" s="114"/>
      <c r="EQ46" s="114"/>
      <c r="ER46" s="114"/>
      <c r="ES46" s="114"/>
      <c r="ET46" s="114"/>
      <c r="EU46" s="114"/>
      <c r="EV46" s="114"/>
      <c r="EW46" s="114"/>
      <c r="EX46" s="114"/>
      <c r="EY46" s="114"/>
      <c r="EZ46" s="114"/>
      <c r="FA46" s="114"/>
      <c r="FB46" s="114"/>
      <c r="FC46" s="114"/>
      <c r="FD46" s="114"/>
      <c r="FE46" s="114"/>
      <c r="FF46" s="114"/>
      <c r="FG46" s="114"/>
      <c r="FH46" s="114"/>
      <c r="FI46" s="114"/>
      <c r="FJ46" s="114"/>
      <c r="FK46" s="114"/>
      <c r="FL46" s="114"/>
      <c r="FM46" s="114"/>
      <c r="FN46" s="114"/>
      <c r="FO46" s="114"/>
      <c r="FP46" s="114"/>
      <c r="FQ46" s="114"/>
      <c r="FR46" s="114"/>
      <c r="FS46" s="114"/>
      <c r="FT46" s="114"/>
      <c r="FU46" s="114"/>
      <c r="FV46" s="114"/>
      <c r="FW46" s="114"/>
      <c r="FX46" s="114"/>
      <c r="FY46" s="114"/>
      <c r="FZ46" s="114"/>
      <c r="GA46" s="114"/>
      <c r="GB46" s="114"/>
      <c r="GC46" s="114"/>
      <c r="GD46" s="114"/>
      <c r="GE46" s="114"/>
      <c r="GF46" s="114"/>
      <c r="GG46" s="114"/>
      <c r="GH46" s="114"/>
      <c r="GI46" s="114"/>
      <c r="GJ46" s="114"/>
      <c r="GK46" s="114"/>
      <c r="GL46" s="114"/>
      <c r="GM46" s="114"/>
      <c r="GN46" s="114"/>
      <c r="GO46" s="114"/>
      <c r="GP46" s="114"/>
      <c r="GQ46" s="114"/>
      <c r="GR46" s="114"/>
      <c r="GS46" s="114"/>
      <c r="GT46" s="114"/>
      <c r="GU46" s="114"/>
      <c r="GV46" s="114"/>
      <c r="GW46" s="114"/>
      <c r="GX46" s="114"/>
      <c r="GY46" s="114"/>
    </row>
    <row r="47" spans="1:207" s="86" customFormat="1" ht="30" customHeight="1" x14ac:dyDescent="0.25">
      <c r="A47" s="408"/>
      <c r="B47" s="400"/>
      <c r="C47" s="401"/>
      <c r="D47" s="401"/>
      <c r="E47" s="401"/>
      <c r="F47" s="423"/>
      <c r="G47" s="423"/>
      <c r="H47" s="389"/>
      <c r="I47" s="407"/>
      <c r="J47" s="389"/>
      <c r="K47" s="263">
        <f t="shared" si="7"/>
        <v>39911.57</v>
      </c>
      <c r="L47" s="274">
        <v>0</v>
      </c>
      <c r="M47" s="274">
        <v>0</v>
      </c>
      <c r="N47" s="274">
        <v>0</v>
      </c>
      <c r="O47" s="274">
        <f>'[1]Прод. прилож (2)'!$D$443</f>
        <v>39911.57</v>
      </c>
      <c r="P47" s="274">
        <f>K47/H46</f>
        <v>5.1538700929752066</v>
      </c>
      <c r="Q47" s="274">
        <v>9673</v>
      </c>
      <c r="R47" s="272" t="s">
        <v>35</v>
      </c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  <c r="BR47" s="114"/>
      <c r="BS47" s="114"/>
      <c r="BT47" s="114"/>
      <c r="BU47" s="114"/>
      <c r="BV47" s="114"/>
      <c r="BW47" s="114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4"/>
      <c r="CK47" s="114"/>
      <c r="CL47" s="114"/>
      <c r="CM47" s="114"/>
      <c r="CN47" s="114"/>
      <c r="CO47" s="114"/>
      <c r="CP47" s="114"/>
      <c r="CQ47" s="114"/>
      <c r="CR47" s="114"/>
      <c r="CS47" s="114"/>
      <c r="CT47" s="114"/>
      <c r="CU47" s="114"/>
      <c r="CV47" s="114"/>
      <c r="CW47" s="114"/>
      <c r="CX47" s="114"/>
      <c r="CY47" s="114"/>
      <c r="CZ47" s="114"/>
      <c r="DA47" s="114"/>
      <c r="DB47" s="114"/>
      <c r="DC47" s="114"/>
      <c r="DD47" s="114"/>
      <c r="DE47" s="114"/>
      <c r="DF47" s="114"/>
      <c r="DG47" s="114"/>
      <c r="DH47" s="114"/>
      <c r="DI47" s="114"/>
      <c r="DJ47" s="114"/>
      <c r="DK47" s="114"/>
      <c r="DL47" s="114"/>
      <c r="DM47" s="114"/>
      <c r="DN47" s="114"/>
      <c r="DO47" s="114"/>
      <c r="DP47" s="114"/>
      <c r="DQ47" s="114"/>
      <c r="DR47" s="114"/>
      <c r="DS47" s="114"/>
      <c r="DT47" s="114"/>
      <c r="DU47" s="114"/>
      <c r="DV47" s="114"/>
      <c r="DW47" s="114"/>
      <c r="DX47" s="114"/>
      <c r="DY47" s="114"/>
      <c r="DZ47" s="114"/>
      <c r="EA47" s="114"/>
      <c r="EB47" s="114"/>
      <c r="EC47" s="114"/>
      <c r="ED47" s="114"/>
      <c r="EE47" s="114"/>
      <c r="EF47" s="114"/>
      <c r="EG47" s="114"/>
      <c r="EH47" s="114"/>
      <c r="EI47" s="114"/>
      <c r="EJ47" s="114"/>
      <c r="EK47" s="114"/>
      <c r="EL47" s="114"/>
      <c r="EM47" s="114"/>
      <c r="EN47" s="114"/>
      <c r="EO47" s="114"/>
      <c r="EP47" s="114"/>
      <c r="EQ47" s="114"/>
      <c r="ER47" s="114"/>
      <c r="ES47" s="114"/>
      <c r="ET47" s="114"/>
      <c r="EU47" s="114"/>
      <c r="EV47" s="114"/>
      <c r="EW47" s="114"/>
      <c r="EX47" s="114"/>
      <c r="EY47" s="114"/>
      <c r="EZ47" s="114"/>
      <c r="FA47" s="114"/>
      <c r="FB47" s="114"/>
      <c r="FC47" s="114"/>
      <c r="FD47" s="114"/>
      <c r="FE47" s="114"/>
      <c r="FF47" s="114"/>
      <c r="FG47" s="114"/>
      <c r="FH47" s="114"/>
      <c r="FI47" s="114"/>
      <c r="FJ47" s="114"/>
      <c r="FK47" s="114"/>
      <c r="FL47" s="114"/>
      <c r="FM47" s="114"/>
      <c r="FN47" s="114"/>
      <c r="FO47" s="114"/>
      <c r="FP47" s="114"/>
      <c r="FQ47" s="114"/>
      <c r="FR47" s="114"/>
      <c r="FS47" s="114"/>
      <c r="FT47" s="114"/>
      <c r="FU47" s="114"/>
      <c r="FV47" s="114"/>
      <c r="FW47" s="114"/>
      <c r="FX47" s="114"/>
      <c r="FY47" s="114"/>
      <c r="FZ47" s="114"/>
      <c r="GA47" s="114"/>
      <c r="GB47" s="114"/>
      <c r="GC47" s="114"/>
      <c r="GD47" s="114"/>
      <c r="GE47" s="114"/>
      <c r="GF47" s="114"/>
      <c r="GG47" s="114"/>
      <c r="GH47" s="114"/>
      <c r="GI47" s="114"/>
      <c r="GJ47" s="114"/>
      <c r="GK47" s="114"/>
      <c r="GL47" s="114"/>
      <c r="GM47" s="114"/>
      <c r="GN47" s="114"/>
      <c r="GO47" s="114"/>
      <c r="GP47" s="114"/>
      <c r="GQ47" s="114"/>
      <c r="GR47" s="114"/>
      <c r="GS47" s="114"/>
      <c r="GT47" s="114"/>
      <c r="GU47" s="114"/>
      <c r="GV47" s="114"/>
      <c r="GW47" s="114"/>
      <c r="GX47" s="114"/>
      <c r="GY47" s="114"/>
    </row>
    <row r="48" spans="1:207" s="114" customFormat="1" ht="30" customHeight="1" x14ac:dyDescent="0.25">
      <c r="A48" s="272" t="s">
        <v>1328</v>
      </c>
      <c r="B48" s="211" t="s">
        <v>41</v>
      </c>
      <c r="C48" s="205">
        <v>1965</v>
      </c>
      <c r="D48" s="205" t="s">
        <v>143</v>
      </c>
      <c r="E48" s="205" t="s">
        <v>16</v>
      </c>
      <c r="F48" s="265">
        <v>4</v>
      </c>
      <c r="G48" s="265">
        <v>2</v>
      </c>
      <c r="H48" s="263">
        <v>1820</v>
      </c>
      <c r="I48" s="264">
        <v>0</v>
      </c>
      <c r="J48" s="263">
        <v>1275.6500000000001</v>
      </c>
      <c r="K48" s="263">
        <f t="shared" si="7"/>
        <v>13637295.74</v>
      </c>
      <c r="L48" s="274">
        <v>0</v>
      </c>
      <c r="M48" s="274">
        <v>0</v>
      </c>
      <c r="N48" s="274">
        <v>0</v>
      </c>
      <c r="O48" s="274">
        <f>'[1]Прод. прилож (2)'!$D$20</f>
        <v>13637295.74</v>
      </c>
      <c r="P48" s="274">
        <f>K48/H48</f>
        <v>7493.0196373626377</v>
      </c>
      <c r="Q48" s="274">
        <v>9673</v>
      </c>
      <c r="R48" s="272" t="s">
        <v>34</v>
      </c>
      <c r="S48" s="136"/>
    </row>
    <row r="49" spans="1:207" s="114" customFormat="1" ht="30" customHeight="1" x14ac:dyDescent="0.25">
      <c r="A49" s="408" t="s">
        <v>1329</v>
      </c>
      <c r="B49" s="400" t="s">
        <v>42</v>
      </c>
      <c r="C49" s="401">
        <v>1966</v>
      </c>
      <c r="D49" s="401" t="s">
        <v>143</v>
      </c>
      <c r="E49" s="401" t="s">
        <v>16</v>
      </c>
      <c r="F49" s="423">
        <v>4</v>
      </c>
      <c r="G49" s="423">
        <v>3</v>
      </c>
      <c r="H49" s="389">
        <v>3000</v>
      </c>
      <c r="I49" s="407">
        <v>183</v>
      </c>
      <c r="J49" s="389">
        <v>1823.84</v>
      </c>
      <c r="K49" s="263">
        <f t="shared" ref="K49" si="11">SUM(L49:O49)</f>
        <v>5721278.2300000004</v>
      </c>
      <c r="L49" s="274">
        <v>0</v>
      </c>
      <c r="M49" s="274">
        <v>0</v>
      </c>
      <c r="N49" s="274">
        <v>0</v>
      </c>
      <c r="O49" s="274">
        <f>'[1]Прод. прилож (2)'!$D$21</f>
        <v>5721278.2300000004</v>
      </c>
      <c r="P49" s="274">
        <f>K49/H49</f>
        <v>1907.0927433333334</v>
      </c>
      <c r="Q49" s="274">
        <v>9673</v>
      </c>
      <c r="R49" s="272" t="s">
        <v>34</v>
      </c>
      <c r="S49" s="136"/>
    </row>
    <row r="50" spans="1:207" s="114" customFormat="1" ht="30" customHeight="1" x14ac:dyDescent="0.25">
      <c r="A50" s="408"/>
      <c r="B50" s="400"/>
      <c r="C50" s="401"/>
      <c r="D50" s="401"/>
      <c r="E50" s="401"/>
      <c r="F50" s="423"/>
      <c r="G50" s="423"/>
      <c r="H50" s="389"/>
      <c r="I50" s="407"/>
      <c r="J50" s="389"/>
      <c r="K50" s="263">
        <f t="shared" si="7"/>
        <v>13975521.289999999</v>
      </c>
      <c r="L50" s="274">
        <v>0</v>
      </c>
      <c r="M50" s="274">
        <v>0</v>
      </c>
      <c r="N50" s="274">
        <v>0</v>
      </c>
      <c r="O50" s="274">
        <f>'[1]Прод. прилож (2)'!$D$449</f>
        <v>13975521.289999999</v>
      </c>
      <c r="P50" s="274">
        <f>K50/H49</f>
        <v>4658.5070966666663</v>
      </c>
      <c r="Q50" s="274">
        <v>9673</v>
      </c>
      <c r="R50" s="272" t="s">
        <v>35</v>
      </c>
    </row>
    <row r="51" spans="1:207" s="114" customFormat="1" ht="30" customHeight="1" x14ac:dyDescent="0.25">
      <c r="A51" s="203">
        <v>27</v>
      </c>
      <c r="B51" s="211" t="s">
        <v>1093</v>
      </c>
      <c r="C51" s="205">
        <v>1990</v>
      </c>
      <c r="D51" s="205">
        <v>2018</v>
      </c>
      <c r="E51" s="205" t="s">
        <v>18</v>
      </c>
      <c r="F51" s="265">
        <v>9</v>
      </c>
      <c r="G51" s="265">
        <v>1</v>
      </c>
      <c r="H51" s="263">
        <v>2409.96</v>
      </c>
      <c r="I51" s="264">
        <v>0</v>
      </c>
      <c r="J51" s="207">
        <v>2000.63</v>
      </c>
      <c r="K51" s="263">
        <f t="shared" ref="K51" si="12">SUM(L51:O51)</f>
        <v>3568409.74</v>
      </c>
      <c r="L51" s="274">
        <v>0</v>
      </c>
      <c r="M51" s="274">
        <v>0</v>
      </c>
      <c r="N51" s="274">
        <v>0</v>
      </c>
      <c r="O51" s="274">
        <f>'[1]Прод. прилож (2)'!$D$450</f>
        <v>3568409.74</v>
      </c>
      <c r="P51" s="274">
        <f t="shared" ref="P51:P69" si="13">K51/H51</f>
        <v>1480.6925177181365</v>
      </c>
      <c r="Q51" s="274">
        <v>9673</v>
      </c>
      <c r="R51" s="272" t="s">
        <v>35</v>
      </c>
    </row>
    <row r="52" spans="1:207" s="114" customFormat="1" ht="30" customHeight="1" x14ac:dyDescent="0.25">
      <c r="A52" s="203">
        <v>28</v>
      </c>
      <c r="B52" s="211" t="s">
        <v>1397</v>
      </c>
      <c r="C52" s="205">
        <v>1990</v>
      </c>
      <c r="D52" s="205" t="s">
        <v>143</v>
      </c>
      <c r="E52" s="205" t="s">
        <v>18</v>
      </c>
      <c r="F52" s="265">
        <v>9</v>
      </c>
      <c r="G52" s="265">
        <v>2</v>
      </c>
      <c r="H52" s="263">
        <v>2409.96</v>
      </c>
      <c r="I52" s="264">
        <v>0</v>
      </c>
      <c r="J52" s="207">
        <v>2000.63</v>
      </c>
      <c r="K52" s="263">
        <f t="shared" ref="K52" si="14">SUM(L52:O52)</f>
        <v>7200000</v>
      </c>
      <c r="L52" s="274">
        <v>0</v>
      </c>
      <c r="M52" s="274">
        <v>0</v>
      </c>
      <c r="N52" s="274">
        <v>0</v>
      </c>
      <c r="O52" s="274">
        <f>'[1]Прод. прилож (2)'!$D$1093</f>
        <v>7200000</v>
      </c>
      <c r="P52" s="274">
        <f t="shared" ref="P52" si="15">K52/H52</f>
        <v>2987.6014539660409</v>
      </c>
      <c r="Q52" s="274">
        <v>9673</v>
      </c>
      <c r="R52" s="272" t="s">
        <v>36</v>
      </c>
    </row>
    <row r="53" spans="1:207" s="114" customFormat="1" ht="30" customHeight="1" x14ac:dyDescent="0.25">
      <c r="A53" s="203">
        <v>29</v>
      </c>
      <c r="B53" s="211" t="s">
        <v>43</v>
      </c>
      <c r="C53" s="205">
        <v>1962</v>
      </c>
      <c r="D53" s="205" t="s">
        <v>143</v>
      </c>
      <c r="E53" s="205" t="s">
        <v>16</v>
      </c>
      <c r="F53" s="265">
        <v>4</v>
      </c>
      <c r="G53" s="265">
        <v>2</v>
      </c>
      <c r="H53" s="263">
        <v>2003</v>
      </c>
      <c r="I53" s="264">
        <v>0</v>
      </c>
      <c r="J53" s="207">
        <v>1288.6500000000001</v>
      </c>
      <c r="K53" s="263">
        <f t="shared" si="7"/>
        <v>13208715.85</v>
      </c>
      <c r="L53" s="274">
        <v>0</v>
      </c>
      <c r="M53" s="274">
        <v>0</v>
      </c>
      <c r="N53" s="274">
        <v>0</v>
      </c>
      <c r="O53" s="274">
        <f>'[1]Прод. прилож (2)'!$D$22</f>
        <v>13208715.85</v>
      </c>
      <c r="P53" s="274">
        <f t="shared" si="13"/>
        <v>6594.4662256615075</v>
      </c>
      <c r="Q53" s="274">
        <v>9673</v>
      </c>
      <c r="R53" s="272" t="s">
        <v>34</v>
      </c>
      <c r="S53" s="136"/>
    </row>
    <row r="54" spans="1:207" s="114" customFormat="1" ht="30" customHeight="1" x14ac:dyDescent="0.25">
      <c r="A54" s="353">
        <v>30</v>
      </c>
      <c r="B54" s="355" t="s">
        <v>1314</v>
      </c>
      <c r="C54" s="359">
        <v>1970</v>
      </c>
      <c r="D54" s="359" t="s">
        <v>143</v>
      </c>
      <c r="E54" s="359" t="s">
        <v>16</v>
      </c>
      <c r="F54" s="392">
        <v>2</v>
      </c>
      <c r="G54" s="392">
        <v>2</v>
      </c>
      <c r="H54" s="394">
        <v>733.52</v>
      </c>
      <c r="I54" s="396">
        <v>0</v>
      </c>
      <c r="J54" s="428">
        <v>693.3</v>
      </c>
      <c r="K54" s="263">
        <f>SUM(L54:O54)</f>
        <v>125062.51</v>
      </c>
      <c r="L54" s="274">
        <v>0</v>
      </c>
      <c r="M54" s="274">
        <f>'[1]Прод. прилож (2)'!$D$451</f>
        <v>125062.51</v>
      </c>
      <c r="N54" s="274">
        <v>0</v>
      </c>
      <c r="O54" s="274">
        <v>0</v>
      </c>
      <c r="P54" s="274">
        <f>K54/H54</f>
        <v>170.496387283237</v>
      </c>
      <c r="Q54" s="274">
        <v>9673</v>
      </c>
      <c r="R54" s="272" t="s">
        <v>35</v>
      </c>
      <c r="S54" s="136"/>
    </row>
    <row r="55" spans="1:207" s="114" customFormat="1" ht="30" customHeight="1" x14ac:dyDescent="0.25">
      <c r="A55" s="354"/>
      <c r="B55" s="356"/>
      <c r="C55" s="360"/>
      <c r="D55" s="360"/>
      <c r="E55" s="360"/>
      <c r="F55" s="393"/>
      <c r="G55" s="393"/>
      <c r="H55" s="395"/>
      <c r="I55" s="397"/>
      <c r="J55" s="429"/>
      <c r="K55" s="263">
        <f t="shared" ref="K55:K56" si="16">SUM(L55:O55)</f>
        <v>13223291.25</v>
      </c>
      <c r="L55" s="274">
        <v>0</v>
      </c>
      <c r="M55" s="274">
        <v>0</v>
      </c>
      <c r="N55" s="274">
        <v>0</v>
      </c>
      <c r="O55" s="274">
        <f>'[1]Прод. прилож (2)'!$D$1094</f>
        <v>13223291.25</v>
      </c>
      <c r="P55" s="274">
        <f>K55/H54</f>
        <v>18027.172060748173</v>
      </c>
      <c r="Q55" s="274">
        <v>9673</v>
      </c>
      <c r="R55" s="272" t="s">
        <v>36</v>
      </c>
      <c r="S55" s="136"/>
    </row>
    <row r="56" spans="1:207" s="114" customFormat="1" ht="30" customHeight="1" x14ac:dyDescent="0.25">
      <c r="A56" s="203">
        <v>31</v>
      </c>
      <c r="B56" s="266" t="s">
        <v>1362</v>
      </c>
      <c r="C56" s="205">
        <v>1975</v>
      </c>
      <c r="D56" s="205" t="s">
        <v>143</v>
      </c>
      <c r="E56" s="205" t="s">
        <v>16</v>
      </c>
      <c r="F56" s="265">
        <v>4</v>
      </c>
      <c r="G56" s="265">
        <v>3</v>
      </c>
      <c r="H56" s="263">
        <v>3974.9</v>
      </c>
      <c r="I56" s="264">
        <v>0</v>
      </c>
      <c r="J56" s="207">
        <v>3174.9</v>
      </c>
      <c r="K56" s="263">
        <f t="shared" si="16"/>
        <v>4154092.56</v>
      </c>
      <c r="L56" s="274">
        <v>0</v>
      </c>
      <c r="M56" s="274">
        <v>0</v>
      </c>
      <c r="N56" s="274">
        <v>0</v>
      </c>
      <c r="O56" s="274">
        <f>'[1]Прод. прилож (2)'!$D$23</f>
        <v>4154092.56</v>
      </c>
      <c r="P56" s="274">
        <f>K56/H56</f>
        <v>1045.0810234219728</v>
      </c>
      <c r="Q56" s="41">
        <v>9673</v>
      </c>
      <c r="R56" s="272" t="s">
        <v>34</v>
      </c>
      <c r="S56" s="136"/>
    </row>
    <row r="57" spans="1:207" s="86" customFormat="1" ht="30" customHeight="1" x14ac:dyDescent="0.25">
      <c r="A57" s="353">
        <v>32</v>
      </c>
      <c r="B57" s="355" t="s">
        <v>44</v>
      </c>
      <c r="C57" s="359">
        <v>1964</v>
      </c>
      <c r="D57" s="359" t="s">
        <v>143</v>
      </c>
      <c r="E57" s="359" t="s">
        <v>16</v>
      </c>
      <c r="F57" s="392">
        <v>4</v>
      </c>
      <c r="G57" s="392">
        <v>3</v>
      </c>
      <c r="H57" s="394">
        <v>2802.05</v>
      </c>
      <c r="I57" s="396">
        <v>825.8</v>
      </c>
      <c r="J57" s="428">
        <v>1515.92</v>
      </c>
      <c r="K57" s="263">
        <f t="shared" si="7"/>
        <v>57974.400000000001</v>
      </c>
      <c r="L57" s="274">
        <v>0</v>
      </c>
      <c r="M57" s="274">
        <v>0</v>
      </c>
      <c r="N57" s="274">
        <v>0</v>
      </c>
      <c r="O57" s="274">
        <f>'[1]Прод. прилож (2)'!$D$452</f>
        <v>57974.400000000001</v>
      </c>
      <c r="P57" s="274">
        <f t="shared" si="13"/>
        <v>20.689994825217251</v>
      </c>
      <c r="Q57" s="274">
        <v>9673</v>
      </c>
      <c r="R57" s="272" t="s">
        <v>35</v>
      </c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4"/>
      <c r="CH57" s="114"/>
      <c r="CI57" s="114"/>
      <c r="CJ57" s="114"/>
      <c r="CK57" s="114"/>
      <c r="CL57" s="114"/>
      <c r="CM57" s="114"/>
      <c r="CN57" s="114"/>
      <c r="CO57" s="114"/>
      <c r="CP57" s="114"/>
      <c r="CQ57" s="114"/>
      <c r="CR57" s="114"/>
      <c r="CS57" s="114"/>
      <c r="CT57" s="114"/>
      <c r="CU57" s="114"/>
      <c r="CV57" s="114"/>
      <c r="CW57" s="114"/>
      <c r="CX57" s="114"/>
      <c r="CY57" s="114"/>
      <c r="CZ57" s="114"/>
      <c r="DA57" s="114"/>
      <c r="DB57" s="114"/>
      <c r="DC57" s="114"/>
      <c r="DD57" s="114"/>
      <c r="DE57" s="114"/>
      <c r="DF57" s="114"/>
      <c r="DG57" s="114"/>
      <c r="DH57" s="114"/>
      <c r="DI57" s="114"/>
      <c r="DJ57" s="114"/>
      <c r="DK57" s="114"/>
      <c r="DL57" s="114"/>
      <c r="DM57" s="114"/>
      <c r="DN57" s="114"/>
      <c r="DO57" s="114"/>
      <c r="DP57" s="114"/>
      <c r="DQ57" s="114"/>
      <c r="DR57" s="114"/>
      <c r="DS57" s="114"/>
      <c r="DT57" s="114"/>
      <c r="DU57" s="114"/>
      <c r="DV57" s="114"/>
      <c r="DW57" s="114"/>
      <c r="DX57" s="114"/>
      <c r="DY57" s="114"/>
      <c r="DZ57" s="114"/>
      <c r="EA57" s="114"/>
      <c r="EB57" s="114"/>
      <c r="EC57" s="114"/>
      <c r="ED57" s="114"/>
      <c r="EE57" s="114"/>
      <c r="EF57" s="114"/>
      <c r="EG57" s="114"/>
      <c r="EH57" s="114"/>
      <c r="EI57" s="114"/>
      <c r="EJ57" s="114"/>
      <c r="EK57" s="114"/>
      <c r="EL57" s="114"/>
      <c r="EM57" s="114"/>
      <c r="EN57" s="114"/>
      <c r="EO57" s="114"/>
      <c r="EP57" s="114"/>
      <c r="EQ57" s="114"/>
      <c r="ER57" s="114"/>
      <c r="ES57" s="114"/>
      <c r="ET57" s="114"/>
      <c r="EU57" s="114"/>
      <c r="EV57" s="114"/>
      <c r="EW57" s="114"/>
      <c r="EX57" s="114"/>
      <c r="EY57" s="114"/>
      <c r="EZ57" s="114"/>
      <c r="FA57" s="114"/>
      <c r="FB57" s="114"/>
      <c r="FC57" s="114"/>
      <c r="FD57" s="114"/>
      <c r="FE57" s="114"/>
      <c r="FF57" s="114"/>
      <c r="FG57" s="114"/>
      <c r="FH57" s="114"/>
      <c r="FI57" s="114"/>
      <c r="FJ57" s="114"/>
      <c r="FK57" s="114"/>
      <c r="FL57" s="114"/>
      <c r="FM57" s="114"/>
      <c r="FN57" s="114"/>
      <c r="FO57" s="114"/>
      <c r="FP57" s="114"/>
      <c r="FQ57" s="114"/>
      <c r="FR57" s="114"/>
      <c r="FS57" s="114"/>
      <c r="FT57" s="114"/>
      <c r="FU57" s="114"/>
      <c r="FV57" s="114"/>
      <c r="FW57" s="114"/>
      <c r="FX57" s="114"/>
      <c r="FY57" s="114"/>
      <c r="FZ57" s="114"/>
      <c r="GA57" s="114"/>
      <c r="GB57" s="114"/>
      <c r="GC57" s="114"/>
      <c r="GD57" s="114"/>
      <c r="GE57" s="114"/>
      <c r="GF57" s="114"/>
      <c r="GG57" s="114"/>
      <c r="GH57" s="114"/>
      <c r="GI57" s="114"/>
      <c r="GJ57" s="114"/>
      <c r="GK57" s="114"/>
      <c r="GL57" s="114"/>
      <c r="GM57" s="114"/>
      <c r="GN57" s="114"/>
      <c r="GO57" s="114"/>
      <c r="GP57" s="114"/>
      <c r="GQ57" s="114"/>
      <c r="GR57" s="114"/>
      <c r="GS57" s="114"/>
      <c r="GT57" s="114"/>
      <c r="GU57" s="114"/>
      <c r="GV57" s="114"/>
      <c r="GW57" s="114"/>
      <c r="GX57" s="114"/>
      <c r="GY57" s="114"/>
    </row>
    <row r="58" spans="1:207" s="86" customFormat="1" ht="30" customHeight="1" x14ac:dyDescent="0.25">
      <c r="A58" s="354"/>
      <c r="B58" s="356"/>
      <c r="C58" s="360"/>
      <c r="D58" s="360"/>
      <c r="E58" s="360"/>
      <c r="F58" s="393"/>
      <c r="G58" s="393"/>
      <c r="H58" s="395"/>
      <c r="I58" s="397"/>
      <c r="J58" s="429"/>
      <c r="K58" s="263">
        <f t="shared" si="7"/>
        <v>5166720</v>
      </c>
      <c r="L58" s="274">
        <v>0</v>
      </c>
      <c r="M58" s="274">
        <v>0</v>
      </c>
      <c r="N58" s="274">
        <v>0</v>
      </c>
      <c r="O58" s="274">
        <f>'[1]Прод. прилож (2)'!$D$1095</f>
        <v>5166720</v>
      </c>
      <c r="P58" s="274">
        <f>K58/H57</f>
        <v>1843.9071394157847</v>
      </c>
      <c r="Q58" s="41">
        <v>9673</v>
      </c>
      <c r="R58" s="272" t="s">
        <v>36</v>
      </c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4"/>
      <c r="CC58" s="114"/>
      <c r="CD58" s="114"/>
      <c r="CE58" s="114"/>
      <c r="CF58" s="114"/>
      <c r="CG58" s="114"/>
      <c r="CH58" s="114"/>
      <c r="CI58" s="114"/>
      <c r="CJ58" s="114"/>
      <c r="CK58" s="114"/>
      <c r="CL58" s="114"/>
      <c r="CM58" s="114"/>
      <c r="CN58" s="114"/>
      <c r="CO58" s="114"/>
      <c r="CP58" s="114"/>
      <c r="CQ58" s="114"/>
      <c r="CR58" s="114"/>
      <c r="CS58" s="114"/>
      <c r="CT58" s="114"/>
      <c r="CU58" s="114"/>
      <c r="CV58" s="114"/>
      <c r="CW58" s="114"/>
      <c r="CX58" s="114"/>
      <c r="CY58" s="114"/>
      <c r="CZ58" s="114"/>
      <c r="DA58" s="114"/>
      <c r="DB58" s="114"/>
      <c r="DC58" s="114"/>
      <c r="DD58" s="114"/>
      <c r="DE58" s="114"/>
      <c r="DF58" s="114"/>
      <c r="DG58" s="114"/>
      <c r="DH58" s="114"/>
      <c r="DI58" s="114"/>
      <c r="DJ58" s="114"/>
      <c r="DK58" s="114"/>
      <c r="DL58" s="114"/>
      <c r="DM58" s="114"/>
      <c r="DN58" s="114"/>
      <c r="DO58" s="114"/>
      <c r="DP58" s="114"/>
      <c r="DQ58" s="114"/>
      <c r="DR58" s="114"/>
      <c r="DS58" s="114"/>
      <c r="DT58" s="114"/>
      <c r="DU58" s="114"/>
      <c r="DV58" s="114"/>
      <c r="DW58" s="114"/>
      <c r="DX58" s="114"/>
      <c r="DY58" s="114"/>
      <c r="DZ58" s="114"/>
      <c r="EA58" s="114"/>
      <c r="EB58" s="114"/>
      <c r="EC58" s="114"/>
      <c r="ED58" s="114"/>
      <c r="EE58" s="114"/>
      <c r="EF58" s="114"/>
      <c r="EG58" s="114"/>
      <c r="EH58" s="114"/>
      <c r="EI58" s="114"/>
      <c r="EJ58" s="114"/>
      <c r="EK58" s="114"/>
      <c r="EL58" s="114"/>
      <c r="EM58" s="114"/>
      <c r="EN58" s="114"/>
      <c r="EO58" s="114"/>
      <c r="EP58" s="114"/>
      <c r="EQ58" s="114"/>
      <c r="ER58" s="114"/>
      <c r="ES58" s="114"/>
      <c r="ET58" s="114"/>
      <c r="EU58" s="114"/>
      <c r="EV58" s="114"/>
      <c r="EW58" s="114"/>
      <c r="EX58" s="114"/>
      <c r="EY58" s="114"/>
      <c r="EZ58" s="114"/>
      <c r="FA58" s="114"/>
      <c r="FB58" s="114"/>
      <c r="FC58" s="114"/>
      <c r="FD58" s="114"/>
      <c r="FE58" s="114"/>
      <c r="FF58" s="114"/>
      <c r="FG58" s="114"/>
      <c r="FH58" s="114"/>
      <c r="FI58" s="114"/>
      <c r="FJ58" s="114"/>
      <c r="FK58" s="114"/>
      <c r="FL58" s="114"/>
      <c r="FM58" s="114"/>
      <c r="FN58" s="114"/>
      <c r="FO58" s="114"/>
      <c r="FP58" s="114"/>
      <c r="FQ58" s="114"/>
      <c r="FR58" s="114"/>
      <c r="FS58" s="114"/>
      <c r="FT58" s="114"/>
      <c r="FU58" s="114"/>
      <c r="FV58" s="114"/>
      <c r="FW58" s="114"/>
      <c r="FX58" s="114"/>
      <c r="FY58" s="114"/>
      <c r="FZ58" s="114"/>
      <c r="GA58" s="114"/>
      <c r="GB58" s="114"/>
      <c r="GC58" s="114"/>
      <c r="GD58" s="114"/>
      <c r="GE58" s="114"/>
      <c r="GF58" s="114"/>
      <c r="GG58" s="114"/>
      <c r="GH58" s="114"/>
      <c r="GI58" s="114"/>
      <c r="GJ58" s="114"/>
      <c r="GK58" s="114"/>
      <c r="GL58" s="114"/>
      <c r="GM58" s="114"/>
      <c r="GN58" s="114"/>
      <c r="GO58" s="114"/>
      <c r="GP58" s="114"/>
      <c r="GQ58" s="114"/>
      <c r="GR58" s="114"/>
      <c r="GS58" s="114"/>
      <c r="GT58" s="114"/>
      <c r="GU58" s="114"/>
      <c r="GV58" s="114"/>
      <c r="GW58" s="114"/>
      <c r="GX58" s="114"/>
      <c r="GY58" s="114"/>
    </row>
    <row r="59" spans="1:207" s="114" customFormat="1" ht="30" customHeight="1" x14ac:dyDescent="0.25">
      <c r="A59" s="353">
        <v>33</v>
      </c>
      <c r="B59" s="355" t="s">
        <v>45</v>
      </c>
      <c r="C59" s="359">
        <v>1963</v>
      </c>
      <c r="D59" s="359" t="s">
        <v>143</v>
      </c>
      <c r="E59" s="359" t="s">
        <v>16</v>
      </c>
      <c r="F59" s="392">
        <v>4</v>
      </c>
      <c r="G59" s="392">
        <v>2</v>
      </c>
      <c r="H59" s="394">
        <v>1433.47</v>
      </c>
      <c r="I59" s="396">
        <v>0</v>
      </c>
      <c r="J59" s="428">
        <v>1130.04</v>
      </c>
      <c r="K59" s="263">
        <f t="shared" si="7"/>
        <v>57974.400000000001</v>
      </c>
      <c r="L59" s="274">
        <v>0</v>
      </c>
      <c r="M59" s="274">
        <v>0</v>
      </c>
      <c r="N59" s="274">
        <v>0</v>
      </c>
      <c r="O59" s="274">
        <f>'[1]Прод. прилож (2)'!$D$453</f>
        <v>57974.400000000001</v>
      </c>
      <c r="P59" s="274">
        <f t="shared" si="13"/>
        <v>40.443399582830473</v>
      </c>
      <c r="Q59" s="274">
        <v>9673</v>
      </c>
      <c r="R59" s="272" t="s">
        <v>35</v>
      </c>
    </row>
    <row r="60" spans="1:207" s="114" customFormat="1" ht="30" customHeight="1" x14ac:dyDescent="0.25">
      <c r="A60" s="354"/>
      <c r="B60" s="356"/>
      <c r="C60" s="360"/>
      <c r="D60" s="360"/>
      <c r="E60" s="360"/>
      <c r="F60" s="393"/>
      <c r="G60" s="393"/>
      <c r="H60" s="395"/>
      <c r="I60" s="397"/>
      <c r="J60" s="429"/>
      <c r="K60" s="263">
        <f t="shared" si="7"/>
        <v>5919078</v>
      </c>
      <c r="L60" s="274">
        <v>0</v>
      </c>
      <c r="M60" s="274">
        <v>0</v>
      </c>
      <c r="N60" s="274">
        <v>0</v>
      </c>
      <c r="O60" s="274">
        <f>'[1]Прод. прилож (2)'!$D$1096</f>
        <v>5919078</v>
      </c>
      <c r="P60" s="274">
        <f>K60/H59</f>
        <v>4129.1955883276241</v>
      </c>
      <c r="Q60" s="41">
        <v>9673</v>
      </c>
      <c r="R60" s="272" t="s">
        <v>36</v>
      </c>
    </row>
    <row r="61" spans="1:207" s="114" customFormat="1" ht="30" customHeight="1" x14ac:dyDescent="0.25">
      <c r="A61" s="203">
        <v>34</v>
      </c>
      <c r="B61" s="211" t="s">
        <v>46</v>
      </c>
      <c r="C61" s="205">
        <v>1963</v>
      </c>
      <c r="D61" s="205" t="s">
        <v>143</v>
      </c>
      <c r="E61" s="205" t="s">
        <v>16</v>
      </c>
      <c r="F61" s="265">
        <v>5</v>
      </c>
      <c r="G61" s="265">
        <v>2</v>
      </c>
      <c r="H61" s="263">
        <v>2530.6999999999998</v>
      </c>
      <c r="I61" s="264">
        <v>556</v>
      </c>
      <c r="J61" s="207">
        <v>1494.1</v>
      </c>
      <c r="K61" s="263">
        <f t="shared" si="7"/>
        <v>57974.400000000001</v>
      </c>
      <c r="L61" s="274">
        <v>0</v>
      </c>
      <c r="M61" s="274">
        <v>0</v>
      </c>
      <c r="N61" s="274">
        <v>0</v>
      </c>
      <c r="O61" s="274">
        <f>'[1]Прод. прилож (2)'!$D$454</f>
        <v>57974.400000000001</v>
      </c>
      <c r="P61" s="274">
        <f t="shared" si="13"/>
        <v>22.908444303947526</v>
      </c>
      <c r="Q61" s="274">
        <v>9673</v>
      </c>
      <c r="R61" s="272" t="s">
        <v>35</v>
      </c>
    </row>
    <row r="62" spans="1:207" s="114" customFormat="1" ht="30" customHeight="1" x14ac:dyDescent="0.25">
      <c r="A62" s="203">
        <v>35</v>
      </c>
      <c r="B62" s="211" t="s">
        <v>47</v>
      </c>
      <c r="C62" s="205">
        <v>1962</v>
      </c>
      <c r="D62" s="205" t="s">
        <v>143</v>
      </c>
      <c r="E62" s="205" t="s">
        <v>16</v>
      </c>
      <c r="F62" s="205">
        <v>4</v>
      </c>
      <c r="G62" s="205">
        <v>3</v>
      </c>
      <c r="H62" s="274">
        <v>2799.14</v>
      </c>
      <c r="I62" s="263">
        <v>433.2</v>
      </c>
      <c r="J62" s="207">
        <v>1509.5</v>
      </c>
      <c r="K62" s="263">
        <f t="shared" si="7"/>
        <v>90774.46</v>
      </c>
      <c r="L62" s="274">
        <v>0</v>
      </c>
      <c r="M62" s="274">
        <v>0</v>
      </c>
      <c r="N62" s="274">
        <v>0</v>
      </c>
      <c r="O62" s="274">
        <f>'[1]Прод. прилож (2)'!$D$1097</f>
        <v>90774.46</v>
      </c>
      <c r="P62" s="274">
        <f t="shared" si="13"/>
        <v>32.429410461784698</v>
      </c>
      <c r="Q62" s="274">
        <v>9673</v>
      </c>
      <c r="R62" s="272" t="s">
        <v>36</v>
      </c>
    </row>
    <row r="63" spans="1:207" s="114" customFormat="1" ht="30" customHeight="1" x14ac:dyDescent="0.25">
      <c r="A63" s="203">
        <v>36</v>
      </c>
      <c r="B63" s="211" t="s">
        <v>48</v>
      </c>
      <c r="C63" s="205">
        <v>1973</v>
      </c>
      <c r="D63" s="205" t="s">
        <v>143</v>
      </c>
      <c r="E63" s="205" t="s">
        <v>16</v>
      </c>
      <c r="F63" s="265">
        <v>5</v>
      </c>
      <c r="G63" s="265">
        <v>6</v>
      </c>
      <c r="H63" s="263">
        <v>5925.77</v>
      </c>
      <c r="I63" s="264">
        <v>0</v>
      </c>
      <c r="J63" s="207">
        <v>4385.8</v>
      </c>
      <c r="K63" s="263">
        <f t="shared" si="7"/>
        <v>11189450</v>
      </c>
      <c r="L63" s="274">
        <v>0</v>
      </c>
      <c r="M63" s="274">
        <v>0</v>
      </c>
      <c r="N63" s="274">
        <v>0</v>
      </c>
      <c r="O63" s="274">
        <f>'[1]Прод. прилож (2)'!$D$24</f>
        <v>11189450</v>
      </c>
      <c r="P63" s="274">
        <f t="shared" si="13"/>
        <v>1888.269372587866</v>
      </c>
      <c r="Q63" s="274">
        <v>9673</v>
      </c>
      <c r="R63" s="272" t="s">
        <v>34</v>
      </c>
      <c r="S63" s="136"/>
    </row>
    <row r="64" spans="1:207" s="114" customFormat="1" ht="30" customHeight="1" x14ac:dyDescent="0.25">
      <c r="A64" s="203">
        <v>37</v>
      </c>
      <c r="B64" s="211" t="s">
        <v>30</v>
      </c>
      <c r="C64" s="205">
        <v>1965</v>
      </c>
      <c r="D64" s="205" t="s">
        <v>143</v>
      </c>
      <c r="E64" s="205" t="s">
        <v>16</v>
      </c>
      <c r="F64" s="205">
        <v>4</v>
      </c>
      <c r="G64" s="205">
        <v>3</v>
      </c>
      <c r="H64" s="274">
        <v>2776.68</v>
      </c>
      <c r="I64" s="263">
        <v>298.18</v>
      </c>
      <c r="J64" s="207">
        <v>1787.78</v>
      </c>
      <c r="K64" s="263">
        <f t="shared" si="7"/>
        <v>31968.53</v>
      </c>
      <c r="L64" s="274">
        <v>0</v>
      </c>
      <c r="M64" s="274">
        <v>0</v>
      </c>
      <c r="N64" s="274">
        <v>0</v>
      </c>
      <c r="O64" s="274">
        <f>'[1]Прод. прилож (2)'!$D$1098</f>
        <v>31968.53</v>
      </c>
      <c r="P64" s="274">
        <f t="shared" si="13"/>
        <v>11.51322082486999</v>
      </c>
      <c r="Q64" s="274">
        <v>9673</v>
      </c>
      <c r="R64" s="272" t="s">
        <v>36</v>
      </c>
    </row>
    <row r="65" spans="1:207" s="114" customFormat="1" ht="30" customHeight="1" x14ac:dyDescent="0.25">
      <c r="A65" s="203">
        <v>38</v>
      </c>
      <c r="B65" s="211" t="s">
        <v>49</v>
      </c>
      <c r="C65" s="205">
        <v>1965</v>
      </c>
      <c r="D65" s="205" t="s">
        <v>143</v>
      </c>
      <c r="E65" s="205" t="s">
        <v>16</v>
      </c>
      <c r="F65" s="205">
        <v>4</v>
      </c>
      <c r="G65" s="205">
        <v>2</v>
      </c>
      <c r="H65" s="274">
        <v>1727.89</v>
      </c>
      <c r="I65" s="263">
        <v>236</v>
      </c>
      <c r="J65" s="207">
        <v>1048.69</v>
      </c>
      <c r="K65" s="263">
        <f t="shared" si="7"/>
        <v>49468.36</v>
      </c>
      <c r="L65" s="274">
        <v>0</v>
      </c>
      <c r="M65" s="274">
        <v>0</v>
      </c>
      <c r="N65" s="274">
        <v>0</v>
      </c>
      <c r="O65" s="274">
        <f>'[1]Прод. прилож (2)'!$D$1099</f>
        <v>49468.36</v>
      </c>
      <c r="P65" s="274">
        <f t="shared" si="13"/>
        <v>28.629345618065962</v>
      </c>
      <c r="Q65" s="274">
        <v>9673</v>
      </c>
      <c r="R65" s="272" t="s">
        <v>36</v>
      </c>
    </row>
    <row r="66" spans="1:207" s="114" customFormat="1" ht="30" customHeight="1" x14ac:dyDescent="0.25">
      <c r="A66" s="353">
        <v>39</v>
      </c>
      <c r="B66" s="355" t="s">
        <v>940</v>
      </c>
      <c r="C66" s="357">
        <v>1975</v>
      </c>
      <c r="D66" s="357" t="s">
        <v>143</v>
      </c>
      <c r="E66" s="357" t="s">
        <v>16</v>
      </c>
      <c r="F66" s="369">
        <v>5</v>
      </c>
      <c r="G66" s="369">
        <v>2</v>
      </c>
      <c r="H66" s="428">
        <v>5372</v>
      </c>
      <c r="I66" s="409">
        <v>241.8</v>
      </c>
      <c r="J66" s="428">
        <v>2310.62</v>
      </c>
      <c r="K66" s="271">
        <f t="shared" si="7"/>
        <v>19339.3</v>
      </c>
      <c r="L66" s="207">
        <v>0</v>
      </c>
      <c r="M66" s="207">
        <v>0</v>
      </c>
      <c r="N66" s="207">
        <v>0</v>
      </c>
      <c r="O66" s="271">
        <f>'[1]Прод. прилож (2)'!$D$455</f>
        <v>19339.3</v>
      </c>
      <c r="P66" s="41">
        <f t="shared" si="13"/>
        <v>3.6000186150409528</v>
      </c>
      <c r="Q66" s="41">
        <v>9673</v>
      </c>
      <c r="R66" s="57" t="s">
        <v>35</v>
      </c>
      <c r="S66" s="85"/>
      <c r="T66" s="85"/>
      <c r="U66" s="85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86"/>
      <c r="DD66" s="86"/>
      <c r="DE66" s="86"/>
      <c r="DF66" s="86"/>
      <c r="DG66" s="86"/>
      <c r="DH66" s="86"/>
      <c r="DI66" s="86"/>
      <c r="DJ66" s="86"/>
      <c r="DK66" s="86"/>
      <c r="DL66" s="86"/>
      <c r="DM66" s="86"/>
      <c r="DN66" s="86"/>
      <c r="DO66" s="86"/>
      <c r="DP66" s="86"/>
      <c r="DQ66" s="86"/>
      <c r="DR66" s="86"/>
      <c r="DS66" s="86"/>
      <c r="DT66" s="86"/>
      <c r="DU66" s="86"/>
      <c r="DV66" s="86"/>
      <c r="DW66" s="86"/>
      <c r="DX66" s="86"/>
      <c r="DY66" s="86"/>
      <c r="DZ66" s="86"/>
      <c r="EA66" s="86"/>
      <c r="EB66" s="86"/>
      <c r="EC66" s="86"/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86"/>
      <c r="EP66" s="86"/>
      <c r="EQ66" s="86"/>
      <c r="ER66" s="86"/>
      <c r="ES66" s="86"/>
      <c r="ET66" s="86"/>
      <c r="EU66" s="86"/>
      <c r="EV66" s="86"/>
      <c r="EW66" s="86"/>
      <c r="EX66" s="86"/>
      <c r="EY66" s="86"/>
      <c r="EZ66" s="86"/>
      <c r="FA66" s="86"/>
      <c r="FB66" s="86"/>
      <c r="FC66" s="86"/>
      <c r="FD66" s="86"/>
      <c r="FE66" s="86"/>
      <c r="FF66" s="86"/>
      <c r="FG66" s="86"/>
      <c r="FH66" s="86"/>
      <c r="FI66" s="86"/>
      <c r="FJ66" s="86"/>
      <c r="FK66" s="86"/>
      <c r="FL66" s="86"/>
      <c r="FM66" s="86"/>
      <c r="FN66" s="86"/>
      <c r="FO66" s="86"/>
      <c r="FP66" s="86"/>
      <c r="FQ66" s="86"/>
      <c r="FR66" s="86"/>
      <c r="FS66" s="86"/>
      <c r="FT66" s="86"/>
      <c r="FU66" s="86"/>
      <c r="FV66" s="86"/>
      <c r="FW66" s="86"/>
      <c r="FX66" s="86"/>
      <c r="FY66" s="86"/>
      <c r="FZ66" s="86"/>
      <c r="GA66" s="86"/>
      <c r="GB66" s="86"/>
      <c r="GC66" s="86"/>
      <c r="GD66" s="86"/>
      <c r="GE66" s="86"/>
      <c r="GF66" s="86"/>
      <c r="GG66" s="86"/>
      <c r="GH66" s="86"/>
      <c r="GI66" s="86"/>
      <c r="GJ66" s="86"/>
      <c r="GK66" s="86"/>
      <c r="GL66" s="86"/>
      <c r="GM66" s="86"/>
      <c r="GN66" s="86"/>
      <c r="GO66" s="86"/>
      <c r="GP66" s="86"/>
      <c r="GQ66" s="86"/>
      <c r="GR66" s="86"/>
      <c r="GS66" s="86"/>
      <c r="GT66" s="86"/>
      <c r="GU66" s="86"/>
      <c r="GV66" s="86"/>
      <c r="GW66" s="86"/>
      <c r="GX66" s="86"/>
      <c r="GY66" s="86"/>
    </row>
    <row r="67" spans="1:207" s="114" customFormat="1" ht="30" customHeight="1" x14ac:dyDescent="0.25">
      <c r="A67" s="354"/>
      <c r="B67" s="356"/>
      <c r="C67" s="358"/>
      <c r="D67" s="358"/>
      <c r="E67" s="358"/>
      <c r="F67" s="370"/>
      <c r="G67" s="370"/>
      <c r="H67" s="429"/>
      <c r="I67" s="410"/>
      <c r="J67" s="429"/>
      <c r="K67" s="271">
        <f t="shared" si="7"/>
        <v>5464800</v>
      </c>
      <c r="L67" s="207">
        <v>0</v>
      </c>
      <c r="M67" s="207">
        <v>0</v>
      </c>
      <c r="N67" s="207">
        <v>0</v>
      </c>
      <c r="O67" s="271">
        <f>'[1]Прод. прилож (2)'!$D$1100</f>
        <v>5464800</v>
      </c>
      <c r="P67" s="41">
        <f>K67/H66</f>
        <v>1017.2747580044676</v>
      </c>
      <c r="Q67" s="41">
        <v>9673</v>
      </c>
      <c r="R67" s="57" t="s">
        <v>36</v>
      </c>
      <c r="S67" s="85"/>
      <c r="T67" s="85"/>
      <c r="U67" s="85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86"/>
      <c r="DQ67" s="86"/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86"/>
      <c r="FG67" s="86"/>
      <c r="FH67" s="86"/>
      <c r="FI67" s="86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86"/>
      <c r="FU67" s="86"/>
      <c r="FV67" s="86"/>
      <c r="FW67" s="86"/>
      <c r="FX67" s="86"/>
      <c r="FY67" s="86"/>
      <c r="FZ67" s="86"/>
      <c r="GA67" s="86"/>
      <c r="GB67" s="86"/>
      <c r="GC67" s="86"/>
      <c r="GD67" s="86"/>
      <c r="GE67" s="86"/>
      <c r="GF67" s="86"/>
      <c r="GG67" s="86"/>
      <c r="GH67" s="86"/>
      <c r="GI67" s="86"/>
      <c r="GJ67" s="86"/>
      <c r="GK67" s="86"/>
      <c r="GL67" s="86"/>
      <c r="GM67" s="86"/>
      <c r="GN67" s="86"/>
      <c r="GO67" s="86"/>
      <c r="GP67" s="86"/>
      <c r="GQ67" s="86"/>
      <c r="GR67" s="86"/>
      <c r="GS67" s="86"/>
      <c r="GT67" s="86"/>
      <c r="GU67" s="86"/>
      <c r="GV67" s="86"/>
      <c r="GW67" s="86"/>
      <c r="GX67" s="86"/>
      <c r="GY67" s="86"/>
    </row>
    <row r="68" spans="1:207" s="114" customFormat="1" ht="30" customHeight="1" x14ac:dyDescent="0.25">
      <c r="A68" s="333">
        <v>40</v>
      </c>
      <c r="B68" s="298" t="s">
        <v>1094</v>
      </c>
      <c r="C68" s="299">
        <v>1976</v>
      </c>
      <c r="D68" s="299" t="s">
        <v>143</v>
      </c>
      <c r="E68" s="299" t="s">
        <v>16</v>
      </c>
      <c r="F68" s="300">
        <v>5</v>
      </c>
      <c r="G68" s="300">
        <v>2</v>
      </c>
      <c r="H68" s="301">
        <v>2376.9299999999998</v>
      </c>
      <c r="I68" s="301">
        <v>73.2</v>
      </c>
      <c r="J68" s="301">
        <v>1776.05</v>
      </c>
      <c r="K68" s="309">
        <f t="shared" ref="K68" si="17">SUM(L68:O68)</f>
        <v>10358.1</v>
      </c>
      <c r="L68" s="325">
        <v>0</v>
      </c>
      <c r="M68" s="325">
        <v>0</v>
      </c>
      <c r="N68" s="325">
        <v>0</v>
      </c>
      <c r="O68" s="325">
        <f>'[1]Прод. прилож (2)'!$D$1101</f>
        <v>10358.1</v>
      </c>
      <c r="P68" s="41">
        <f t="shared" si="13"/>
        <v>4.3577640065126024</v>
      </c>
      <c r="Q68" s="325">
        <v>9673</v>
      </c>
      <c r="R68" s="304" t="s">
        <v>36</v>
      </c>
      <c r="S68" s="85"/>
      <c r="T68" s="85"/>
      <c r="U68" s="85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6"/>
      <c r="FX68" s="86"/>
      <c r="FY68" s="86"/>
      <c r="FZ68" s="86"/>
      <c r="GA68" s="86"/>
      <c r="GB68" s="86"/>
      <c r="GC68" s="86"/>
      <c r="GD68" s="86"/>
      <c r="GE68" s="86"/>
      <c r="GF68" s="86"/>
      <c r="GG68" s="86"/>
      <c r="GH68" s="86"/>
      <c r="GI68" s="86"/>
      <c r="GJ68" s="86"/>
      <c r="GK68" s="86"/>
      <c r="GL68" s="86"/>
      <c r="GM68" s="86"/>
      <c r="GN68" s="86"/>
      <c r="GO68" s="86"/>
      <c r="GP68" s="86"/>
      <c r="GQ68" s="86"/>
      <c r="GR68" s="86"/>
      <c r="GS68" s="86"/>
      <c r="GT68" s="86"/>
      <c r="GU68" s="86"/>
      <c r="GV68" s="86"/>
      <c r="GW68" s="86"/>
      <c r="GX68" s="86"/>
      <c r="GY68" s="86"/>
    </row>
    <row r="69" spans="1:207" s="86" customFormat="1" ht="30" customHeight="1" x14ac:dyDescent="0.25">
      <c r="A69" s="408" t="s">
        <v>1330</v>
      </c>
      <c r="B69" s="400" t="s">
        <v>50</v>
      </c>
      <c r="C69" s="497">
        <v>1945</v>
      </c>
      <c r="D69" s="401" t="s">
        <v>143</v>
      </c>
      <c r="E69" s="401" t="s">
        <v>16</v>
      </c>
      <c r="F69" s="423">
        <v>2</v>
      </c>
      <c r="G69" s="423">
        <v>1</v>
      </c>
      <c r="H69" s="389">
        <v>518</v>
      </c>
      <c r="I69" s="407">
        <v>129.01</v>
      </c>
      <c r="J69" s="407">
        <v>200.71</v>
      </c>
      <c r="K69" s="263">
        <f t="shared" si="7"/>
        <v>198553.05</v>
      </c>
      <c r="L69" s="274">
        <v>0</v>
      </c>
      <c r="M69" s="274">
        <v>0</v>
      </c>
      <c r="N69" s="274">
        <v>0</v>
      </c>
      <c r="O69" s="274">
        <f>'[1]Прод. прилож (2)'!$D$25</f>
        <v>198553.05</v>
      </c>
      <c r="P69" s="41">
        <f t="shared" si="13"/>
        <v>383.3070463320463</v>
      </c>
      <c r="Q69" s="274">
        <v>9673</v>
      </c>
      <c r="R69" s="272" t="s">
        <v>34</v>
      </c>
      <c r="S69" s="136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Y69" s="114"/>
      <c r="BZ69" s="114"/>
      <c r="CA69" s="114"/>
      <c r="CB69" s="114"/>
      <c r="CC69" s="114"/>
      <c r="CD69" s="114"/>
      <c r="CE69" s="114"/>
      <c r="CF69" s="114"/>
      <c r="CG69" s="114"/>
      <c r="CH69" s="114"/>
      <c r="CI69" s="114"/>
      <c r="CJ69" s="114"/>
      <c r="CK69" s="114"/>
      <c r="CL69" s="114"/>
      <c r="CM69" s="114"/>
      <c r="CN69" s="114"/>
      <c r="CO69" s="114"/>
      <c r="CP69" s="114"/>
      <c r="CQ69" s="114"/>
      <c r="CR69" s="114"/>
      <c r="CS69" s="114"/>
      <c r="CT69" s="114"/>
      <c r="CU69" s="114"/>
      <c r="CV69" s="114"/>
      <c r="CW69" s="114"/>
      <c r="CX69" s="114"/>
      <c r="CY69" s="114"/>
      <c r="CZ69" s="114"/>
      <c r="DA69" s="114"/>
      <c r="DB69" s="114"/>
      <c r="DC69" s="114"/>
      <c r="DD69" s="114"/>
      <c r="DE69" s="114"/>
      <c r="DF69" s="114"/>
      <c r="DG69" s="114"/>
      <c r="DH69" s="114"/>
      <c r="DI69" s="114"/>
      <c r="DJ69" s="114"/>
      <c r="DK69" s="114"/>
      <c r="DL69" s="114"/>
      <c r="DM69" s="114"/>
      <c r="DN69" s="114"/>
      <c r="DO69" s="114"/>
      <c r="DP69" s="114"/>
      <c r="DQ69" s="114"/>
      <c r="DR69" s="114"/>
      <c r="DS69" s="114"/>
      <c r="DT69" s="114"/>
      <c r="DU69" s="114"/>
      <c r="DV69" s="114"/>
      <c r="DW69" s="114"/>
      <c r="DX69" s="114"/>
      <c r="DY69" s="114"/>
      <c r="DZ69" s="114"/>
      <c r="EA69" s="114"/>
      <c r="EB69" s="114"/>
      <c r="EC69" s="114"/>
      <c r="ED69" s="114"/>
      <c r="EE69" s="114"/>
      <c r="EF69" s="114"/>
      <c r="EG69" s="114"/>
      <c r="EH69" s="114"/>
      <c r="EI69" s="114"/>
      <c r="EJ69" s="114"/>
      <c r="EK69" s="114"/>
      <c r="EL69" s="114"/>
      <c r="EM69" s="114"/>
      <c r="EN69" s="114"/>
      <c r="EO69" s="114"/>
      <c r="EP69" s="114"/>
      <c r="EQ69" s="114"/>
      <c r="ER69" s="114"/>
      <c r="ES69" s="114"/>
      <c r="ET69" s="114"/>
      <c r="EU69" s="114"/>
      <c r="EV69" s="114"/>
      <c r="EW69" s="114"/>
      <c r="EX69" s="114"/>
      <c r="EY69" s="114"/>
      <c r="EZ69" s="114"/>
      <c r="FA69" s="114"/>
      <c r="FB69" s="114"/>
      <c r="FC69" s="114"/>
      <c r="FD69" s="114"/>
      <c r="FE69" s="114"/>
      <c r="FF69" s="114"/>
      <c r="FG69" s="114"/>
      <c r="FH69" s="114"/>
      <c r="FI69" s="114"/>
      <c r="FJ69" s="114"/>
      <c r="FK69" s="114"/>
      <c r="FL69" s="114"/>
      <c r="FM69" s="114"/>
      <c r="FN69" s="114"/>
      <c r="FO69" s="114"/>
      <c r="FP69" s="114"/>
      <c r="FQ69" s="114"/>
      <c r="FR69" s="114"/>
      <c r="FS69" s="114"/>
      <c r="FT69" s="114"/>
      <c r="FU69" s="114"/>
      <c r="FV69" s="114"/>
      <c r="FW69" s="114"/>
      <c r="FX69" s="114"/>
      <c r="FY69" s="114"/>
      <c r="FZ69" s="114"/>
      <c r="GA69" s="114"/>
      <c r="GB69" s="114"/>
      <c r="GC69" s="114"/>
      <c r="GD69" s="114"/>
      <c r="GE69" s="114"/>
      <c r="GF69" s="114"/>
      <c r="GG69" s="114"/>
      <c r="GH69" s="114"/>
      <c r="GI69" s="114"/>
      <c r="GJ69" s="114"/>
      <c r="GK69" s="114"/>
      <c r="GL69" s="114"/>
      <c r="GM69" s="114"/>
      <c r="GN69" s="114"/>
      <c r="GO69" s="114"/>
      <c r="GP69" s="114"/>
      <c r="GQ69" s="114"/>
      <c r="GR69" s="114"/>
      <c r="GS69" s="114"/>
      <c r="GT69" s="114"/>
      <c r="GU69" s="114"/>
      <c r="GV69" s="114"/>
      <c r="GW69" s="114"/>
      <c r="GX69" s="114"/>
      <c r="GY69" s="114"/>
    </row>
    <row r="70" spans="1:207" s="86" customFormat="1" ht="30" customHeight="1" x14ac:dyDescent="0.25">
      <c r="A70" s="408"/>
      <c r="B70" s="400"/>
      <c r="C70" s="497"/>
      <c r="D70" s="401"/>
      <c r="E70" s="401"/>
      <c r="F70" s="423"/>
      <c r="G70" s="423"/>
      <c r="H70" s="389"/>
      <c r="I70" s="407"/>
      <c r="J70" s="407"/>
      <c r="K70" s="263">
        <f t="shared" si="7"/>
        <v>8193.56</v>
      </c>
      <c r="L70" s="274">
        <v>0</v>
      </c>
      <c r="M70" s="274">
        <v>0</v>
      </c>
      <c r="N70" s="274">
        <v>0</v>
      </c>
      <c r="O70" s="274">
        <f>'[1]Прод. прилож (2)'!$D$456</f>
        <v>8193.56</v>
      </c>
      <c r="P70" s="274">
        <f>K70/H69</f>
        <v>15.817683397683396</v>
      </c>
      <c r="Q70" s="274">
        <v>9673</v>
      </c>
      <c r="R70" s="272" t="s">
        <v>35</v>
      </c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  <c r="BZ70" s="114"/>
      <c r="CA70" s="114"/>
      <c r="CB70" s="114"/>
      <c r="CC70" s="114"/>
      <c r="CD70" s="114"/>
      <c r="CE70" s="114"/>
      <c r="CF70" s="114"/>
      <c r="CG70" s="114"/>
      <c r="CH70" s="114"/>
      <c r="CI70" s="114"/>
      <c r="CJ70" s="114"/>
      <c r="CK70" s="114"/>
      <c r="CL70" s="114"/>
      <c r="CM70" s="114"/>
      <c r="CN70" s="114"/>
      <c r="CO70" s="114"/>
      <c r="CP70" s="114"/>
      <c r="CQ70" s="114"/>
      <c r="CR70" s="114"/>
      <c r="CS70" s="114"/>
      <c r="CT70" s="114"/>
      <c r="CU70" s="114"/>
      <c r="CV70" s="114"/>
      <c r="CW70" s="114"/>
      <c r="CX70" s="114"/>
      <c r="CY70" s="114"/>
      <c r="CZ70" s="114"/>
      <c r="DA70" s="114"/>
      <c r="DB70" s="114"/>
      <c r="DC70" s="114"/>
      <c r="DD70" s="114"/>
      <c r="DE70" s="114"/>
      <c r="DF70" s="114"/>
      <c r="DG70" s="114"/>
      <c r="DH70" s="114"/>
      <c r="DI70" s="114"/>
      <c r="DJ70" s="114"/>
      <c r="DK70" s="114"/>
      <c r="DL70" s="114"/>
      <c r="DM70" s="114"/>
      <c r="DN70" s="114"/>
      <c r="DO70" s="114"/>
      <c r="DP70" s="114"/>
      <c r="DQ70" s="114"/>
      <c r="DR70" s="114"/>
      <c r="DS70" s="114"/>
      <c r="DT70" s="114"/>
      <c r="DU70" s="114"/>
      <c r="DV70" s="114"/>
      <c r="DW70" s="114"/>
      <c r="DX70" s="114"/>
      <c r="DY70" s="114"/>
      <c r="DZ70" s="114"/>
      <c r="EA70" s="114"/>
      <c r="EB70" s="114"/>
      <c r="EC70" s="114"/>
      <c r="ED70" s="114"/>
      <c r="EE70" s="114"/>
      <c r="EF70" s="114"/>
      <c r="EG70" s="114"/>
      <c r="EH70" s="114"/>
      <c r="EI70" s="114"/>
      <c r="EJ70" s="114"/>
      <c r="EK70" s="114"/>
      <c r="EL70" s="114"/>
      <c r="EM70" s="114"/>
      <c r="EN70" s="114"/>
      <c r="EO70" s="114"/>
      <c r="EP70" s="114"/>
      <c r="EQ70" s="114"/>
      <c r="ER70" s="114"/>
      <c r="ES70" s="114"/>
      <c r="ET70" s="114"/>
      <c r="EU70" s="114"/>
      <c r="EV70" s="114"/>
      <c r="EW70" s="114"/>
      <c r="EX70" s="114"/>
      <c r="EY70" s="114"/>
      <c r="EZ70" s="114"/>
      <c r="FA70" s="114"/>
      <c r="FB70" s="114"/>
      <c r="FC70" s="114"/>
      <c r="FD70" s="114"/>
      <c r="FE70" s="114"/>
      <c r="FF70" s="114"/>
      <c r="FG70" s="114"/>
      <c r="FH70" s="114"/>
      <c r="FI70" s="114"/>
      <c r="FJ70" s="114"/>
      <c r="FK70" s="114"/>
      <c r="FL70" s="114"/>
      <c r="FM70" s="114"/>
      <c r="FN70" s="114"/>
      <c r="FO70" s="114"/>
      <c r="FP70" s="114"/>
      <c r="FQ70" s="114"/>
      <c r="FR70" s="114"/>
      <c r="FS70" s="114"/>
      <c r="FT70" s="114"/>
      <c r="FU70" s="114"/>
      <c r="FV70" s="114"/>
      <c r="FW70" s="114"/>
      <c r="FX70" s="114"/>
      <c r="FY70" s="114"/>
      <c r="FZ70" s="114"/>
      <c r="GA70" s="114"/>
      <c r="GB70" s="114"/>
      <c r="GC70" s="114"/>
      <c r="GD70" s="114"/>
      <c r="GE70" s="114"/>
      <c r="GF70" s="114"/>
      <c r="GG70" s="114"/>
      <c r="GH70" s="114"/>
      <c r="GI70" s="114"/>
      <c r="GJ70" s="114"/>
      <c r="GK70" s="114"/>
      <c r="GL70" s="114"/>
      <c r="GM70" s="114"/>
      <c r="GN70" s="114"/>
      <c r="GO70" s="114"/>
      <c r="GP70" s="114"/>
      <c r="GQ70" s="114"/>
      <c r="GR70" s="114"/>
      <c r="GS70" s="114"/>
      <c r="GT70" s="114"/>
      <c r="GU70" s="114"/>
      <c r="GV70" s="114"/>
      <c r="GW70" s="114"/>
      <c r="GX70" s="114"/>
      <c r="GY70" s="114"/>
    </row>
    <row r="71" spans="1:207" s="86" customFormat="1" ht="30" customHeight="1" x14ac:dyDescent="0.25">
      <c r="A71" s="272" t="s">
        <v>1331</v>
      </c>
      <c r="B71" s="211" t="s">
        <v>1290</v>
      </c>
      <c r="C71" s="267">
        <v>1951</v>
      </c>
      <c r="D71" s="205" t="s">
        <v>143</v>
      </c>
      <c r="E71" s="205" t="s">
        <v>16</v>
      </c>
      <c r="F71" s="265">
        <v>3</v>
      </c>
      <c r="G71" s="265">
        <v>2</v>
      </c>
      <c r="H71" s="263">
        <v>1358.49</v>
      </c>
      <c r="I71" s="264">
        <v>89.02</v>
      </c>
      <c r="J71" s="264">
        <v>1033.53</v>
      </c>
      <c r="K71" s="263">
        <f>SUM(L71:O71)</f>
        <v>12083800</v>
      </c>
      <c r="L71" s="274">
        <v>0</v>
      </c>
      <c r="M71" s="274">
        <v>0</v>
      </c>
      <c r="N71" s="274">
        <v>0</v>
      </c>
      <c r="O71" s="274">
        <f>'[1]Прод. прилож (2)'!$D$1102</f>
        <v>12083800</v>
      </c>
      <c r="P71" s="274">
        <f>K71/H71</f>
        <v>8895.0231507040899</v>
      </c>
      <c r="Q71" s="274">
        <v>9673</v>
      </c>
      <c r="R71" s="272" t="s">
        <v>36</v>
      </c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  <c r="BZ71" s="114"/>
      <c r="CA71" s="114"/>
      <c r="CB71" s="114"/>
      <c r="CC71" s="114"/>
      <c r="CD71" s="114"/>
      <c r="CE71" s="114"/>
      <c r="CF71" s="114"/>
      <c r="CG71" s="114"/>
      <c r="CH71" s="114"/>
      <c r="CI71" s="114"/>
      <c r="CJ71" s="114"/>
      <c r="CK71" s="114"/>
      <c r="CL71" s="114"/>
      <c r="CM71" s="114"/>
      <c r="CN71" s="114"/>
      <c r="CO71" s="114"/>
      <c r="CP71" s="114"/>
      <c r="CQ71" s="114"/>
      <c r="CR71" s="114"/>
      <c r="CS71" s="114"/>
      <c r="CT71" s="114"/>
      <c r="CU71" s="114"/>
      <c r="CV71" s="114"/>
      <c r="CW71" s="114"/>
      <c r="CX71" s="114"/>
      <c r="CY71" s="114"/>
      <c r="CZ71" s="114"/>
      <c r="DA71" s="114"/>
      <c r="DB71" s="114"/>
      <c r="DC71" s="114"/>
      <c r="DD71" s="114"/>
      <c r="DE71" s="114"/>
      <c r="DF71" s="114"/>
      <c r="DG71" s="114"/>
      <c r="DH71" s="114"/>
      <c r="DI71" s="114"/>
      <c r="DJ71" s="114"/>
      <c r="DK71" s="114"/>
      <c r="DL71" s="114"/>
      <c r="DM71" s="114"/>
      <c r="DN71" s="114"/>
      <c r="DO71" s="114"/>
      <c r="DP71" s="114"/>
      <c r="DQ71" s="114"/>
      <c r="DR71" s="114"/>
      <c r="DS71" s="114"/>
      <c r="DT71" s="114"/>
      <c r="DU71" s="114"/>
      <c r="DV71" s="114"/>
      <c r="DW71" s="114"/>
      <c r="DX71" s="114"/>
      <c r="DY71" s="114"/>
      <c r="DZ71" s="114"/>
      <c r="EA71" s="114"/>
      <c r="EB71" s="114"/>
      <c r="EC71" s="114"/>
      <c r="ED71" s="114"/>
      <c r="EE71" s="114"/>
      <c r="EF71" s="114"/>
      <c r="EG71" s="114"/>
      <c r="EH71" s="114"/>
      <c r="EI71" s="114"/>
      <c r="EJ71" s="114"/>
      <c r="EK71" s="114"/>
      <c r="EL71" s="114"/>
      <c r="EM71" s="114"/>
      <c r="EN71" s="114"/>
      <c r="EO71" s="114"/>
      <c r="EP71" s="114"/>
      <c r="EQ71" s="114"/>
      <c r="ER71" s="114"/>
      <c r="ES71" s="114"/>
      <c r="ET71" s="114"/>
      <c r="EU71" s="114"/>
      <c r="EV71" s="114"/>
      <c r="EW71" s="114"/>
      <c r="EX71" s="114"/>
      <c r="EY71" s="114"/>
      <c r="EZ71" s="114"/>
      <c r="FA71" s="114"/>
      <c r="FB71" s="114"/>
      <c r="FC71" s="114"/>
      <c r="FD71" s="114"/>
      <c r="FE71" s="114"/>
      <c r="FF71" s="114"/>
      <c r="FG71" s="114"/>
      <c r="FH71" s="114"/>
      <c r="FI71" s="114"/>
      <c r="FJ71" s="114"/>
      <c r="FK71" s="114"/>
      <c r="FL71" s="114"/>
      <c r="FM71" s="114"/>
      <c r="FN71" s="114"/>
      <c r="FO71" s="114"/>
      <c r="FP71" s="114"/>
      <c r="FQ71" s="114"/>
      <c r="FR71" s="114"/>
      <c r="FS71" s="114"/>
      <c r="FT71" s="114"/>
      <c r="FU71" s="114"/>
      <c r="FV71" s="114"/>
      <c r="FW71" s="114"/>
      <c r="FX71" s="114"/>
      <c r="FY71" s="114"/>
      <c r="FZ71" s="114"/>
      <c r="GA71" s="114"/>
      <c r="GB71" s="114"/>
      <c r="GC71" s="114"/>
      <c r="GD71" s="114"/>
      <c r="GE71" s="114"/>
      <c r="GF71" s="114"/>
      <c r="GG71" s="114"/>
      <c r="GH71" s="114"/>
      <c r="GI71" s="114"/>
      <c r="GJ71" s="114"/>
      <c r="GK71" s="114"/>
      <c r="GL71" s="114"/>
      <c r="GM71" s="114"/>
      <c r="GN71" s="114"/>
      <c r="GO71" s="114"/>
      <c r="GP71" s="114"/>
      <c r="GQ71" s="114"/>
      <c r="GR71" s="114"/>
      <c r="GS71" s="114"/>
      <c r="GT71" s="114"/>
      <c r="GU71" s="114"/>
      <c r="GV71" s="114"/>
      <c r="GW71" s="114"/>
      <c r="GX71" s="114"/>
      <c r="GY71" s="114"/>
    </row>
    <row r="72" spans="1:207" s="86" customFormat="1" ht="30" customHeight="1" x14ac:dyDescent="0.25">
      <c r="A72" s="272" t="s">
        <v>1332</v>
      </c>
      <c r="B72" s="211" t="s">
        <v>51</v>
      </c>
      <c r="C72" s="205">
        <v>1964</v>
      </c>
      <c r="D72" s="205" t="s">
        <v>143</v>
      </c>
      <c r="E72" s="205" t="s">
        <v>16</v>
      </c>
      <c r="F72" s="265">
        <v>4</v>
      </c>
      <c r="G72" s="265">
        <v>2</v>
      </c>
      <c r="H72" s="263">
        <v>1645.37</v>
      </c>
      <c r="I72" s="264">
        <v>155.5</v>
      </c>
      <c r="J72" s="263">
        <v>1126.54</v>
      </c>
      <c r="K72" s="263">
        <f t="shared" si="7"/>
        <v>46379.519999999997</v>
      </c>
      <c r="L72" s="274">
        <v>0</v>
      </c>
      <c r="M72" s="274">
        <v>0</v>
      </c>
      <c r="N72" s="274">
        <v>0</v>
      </c>
      <c r="O72" s="274">
        <f>'[1]Прод. прилож (2)'!$D$457</f>
        <v>46379.519999999997</v>
      </c>
      <c r="P72" s="274">
        <f>K72/H72</f>
        <v>28.187896947191209</v>
      </c>
      <c r="Q72" s="274">
        <v>9673</v>
      </c>
      <c r="R72" s="272" t="s">
        <v>35</v>
      </c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4"/>
      <c r="BG72" s="114"/>
      <c r="BH72" s="114"/>
      <c r="BI72" s="114"/>
      <c r="BJ72" s="114"/>
      <c r="BK72" s="114"/>
      <c r="BL72" s="114"/>
      <c r="BM72" s="114"/>
      <c r="BN72" s="114"/>
      <c r="BO72" s="114"/>
      <c r="BP72" s="114"/>
      <c r="BQ72" s="114"/>
      <c r="BR72" s="114"/>
      <c r="BS72" s="114"/>
      <c r="BT72" s="114"/>
      <c r="BU72" s="114"/>
      <c r="BV72" s="114"/>
      <c r="BW72" s="114"/>
      <c r="BX72" s="114"/>
      <c r="BY72" s="114"/>
      <c r="BZ72" s="114"/>
      <c r="CA72" s="114"/>
      <c r="CB72" s="114"/>
      <c r="CC72" s="114"/>
      <c r="CD72" s="114"/>
      <c r="CE72" s="114"/>
      <c r="CF72" s="114"/>
      <c r="CG72" s="114"/>
      <c r="CH72" s="114"/>
      <c r="CI72" s="114"/>
      <c r="CJ72" s="114"/>
      <c r="CK72" s="114"/>
      <c r="CL72" s="114"/>
      <c r="CM72" s="114"/>
      <c r="CN72" s="114"/>
      <c r="CO72" s="114"/>
      <c r="CP72" s="114"/>
      <c r="CQ72" s="114"/>
      <c r="CR72" s="114"/>
      <c r="CS72" s="114"/>
      <c r="CT72" s="114"/>
      <c r="CU72" s="114"/>
      <c r="CV72" s="114"/>
      <c r="CW72" s="114"/>
      <c r="CX72" s="114"/>
      <c r="CY72" s="114"/>
      <c r="CZ72" s="114"/>
      <c r="DA72" s="114"/>
      <c r="DB72" s="114"/>
      <c r="DC72" s="114"/>
      <c r="DD72" s="114"/>
      <c r="DE72" s="114"/>
      <c r="DF72" s="114"/>
      <c r="DG72" s="114"/>
      <c r="DH72" s="114"/>
      <c r="DI72" s="114"/>
      <c r="DJ72" s="114"/>
      <c r="DK72" s="114"/>
      <c r="DL72" s="114"/>
      <c r="DM72" s="114"/>
      <c r="DN72" s="114"/>
      <c r="DO72" s="114"/>
      <c r="DP72" s="114"/>
      <c r="DQ72" s="114"/>
      <c r="DR72" s="114"/>
      <c r="DS72" s="114"/>
      <c r="DT72" s="114"/>
      <c r="DU72" s="114"/>
      <c r="DV72" s="114"/>
      <c r="DW72" s="114"/>
      <c r="DX72" s="114"/>
      <c r="DY72" s="114"/>
      <c r="DZ72" s="114"/>
      <c r="EA72" s="114"/>
      <c r="EB72" s="114"/>
      <c r="EC72" s="114"/>
      <c r="ED72" s="114"/>
      <c r="EE72" s="114"/>
      <c r="EF72" s="114"/>
      <c r="EG72" s="114"/>
      <c r="EH72" s="114"/>
      <c r="EI72" s="114"/>
      <c r="EJ72" s="114"/>
      <c r="EK72" s="114"/>
      <c r="EL72" s="114"/>
      <c r="EM72" s="114"/>
      <c r="EN72" s="114"/>
      <c r="EO72" s="114"/>
      <c r="EP72" s="114"/>
      <c r="EQ72" s="114"/>
      <c r="ER72" s="114"/>
      <c r="ES72" s="114"/>
      <c r="ET72" s="114"/>
      <c r="EU72" s="114"/>
      <c r="EV72" s="114"/>
      <c r="EW72" s="114"/>
      <c r="EX72" s="114"/>
      <c r="EY72" s="114"/>
      <c r="EZ72" s="114"/>
      <c r="FA72" s="114"/>
      <c r="FB72" s="114"/>
      <c r="FC72" s="114"/>
      <c r="FD72" s="114"/>
      <c r="FE72" s="114"/>
      <c r="FF72" s="114"/>
      <c r="FG72" s="114"/>
      <c r="FH72" s="114"/>
      <c r="FI72" s="114"/>
      <c r="FJ72" s="114"/>
      <c r="FK72" s="114"/>
      <c r="FL72" s="114"/>
      <c r="FM72" s="114"/>
      <c r="FN72" s="114"/>
      <c r="FO72" s="114"/>
      <c r="FP72" s="114"/>
      <c r="FQ72" s="114"/>
      <c r="FR72" s="114"/>
      <c r="FS72" s="114"/>
      <c r="FT72" s="114"/>
      <c r="FU72" s="114"/>
      <c r="FV72" s="114"/>
      <c r="FW72" s="114"/>
      <c r="FX72" s="114"/>
      <c r="FY72" s="114"/>
      <c r="FZ72" s="114"/>
      <c r="GA72" s="114"/>
      <c r="GB72" s="114"/>
      <c r="GC72" s="114"/>
      <c r="GD72" s="114"/>
      <c r="GE72" s="114"/>
      <c r="GF72" s="114"/>
      <c r="GG72" s="114"/>
      <c r="GH72" s="114"/>
      <c r="GI72" s="114"/>
      <c r="GJ72" s="114"/>
      <c r="GK72" s="114"/>
      <c r="GL72" s="114"/>
      <c r="GM72" s="114"/>
      <c r="GN72" s="114"/>
      <c r="GO72" s="114"/>
      <c r="GP72" s="114"/>
      <c r="GQ72" s="114"/>
      <c r="GR72" s="114"/>
      <c r="GS72" s="114"/>
      <c r="GT72" s="114"/>
      <c r="GU72" s="114"/>
      <c r="GV72" s="114"/>
      <c r="GW72" s="114"/>
      <c r="GX72" s="114"/>
      <c r="GY72" s="114"/>
    </row>
    <row r="73" spans="1:207" s="86" customFormat="1" ht="30" customHeight="1" x14ac:dyDescent="0.25">
      <c r="A73" s="408" t="s">
        <v>1333</v>
      </c>
      <c r="B73" s="400" t="s">
        <v>52</v>
      </c>
      <c r="C73" s="401">
        <v>1962</v>
      </c>
      <c r="D73" s="401" t="s">
        <v>143</v>
      </c>
      <c r="E73" s="401" t="s">
        <v>16</v>
      </c>
      <c r="F73" s="423">
        <v>2</v>
      </c>
      <c r="G73" s="423">
        <v>2</v>
      </c>
      <c r="H73" s="389">
        <v>1350</v>
      </c>
      <c r="I73" s="407">
        <v>96.8</v>
      </c>
      <c r="J73" s="407">
        <v>460.47</v>
      </c>
      <c r="K73" s="263">
        <f t="shared" ref="K73" si="18">SUM(L73:O73)</f>
        <v>5566973.25</v>
      </c>
      <c r="L73" s="274">
        <v>0</v>
      </c>
      <c r="M73" s="274">
        <v>0</v>
      </c>
      <c r="N73" s="274">
        <v>0</v>
      </c>
      <c r="O73" s="274">
        <f>'[1]Прод. прилож (2)'!$D$26</f>
        <v>5566973.25</v>
      </c>
      <c r="P73" s="274">
        <f>K73/H73</f>
        <v>4123.6838888888888</v>
      </c>
      <c r="Q73" s="274">
        <v>9673</v>
      </c>
      <c r="R73" s="272" t="s">
        <v>34</v>
      </c>
      <c r="S73" s="136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  <c r="CC73" s="114"/>
      <c r="CD73" s="114"/>
      <c r="CE73" s="114"/>
      <c r="CF73" s="114"/>
      <c r="CG73" s="114"/>
      <c r="CH73" s="114"/>
      <c r="CI73" s="114"/>
      <c r="CJ73" s="114"/>
      <c r="CK73" s="114"/>
      <c r="CL73" s="114"/>
      <c r="CM73" s="114"/>
      <c r="CN73" s="114"/>
      <c r="CO73" s="114"/>
      <c r="CP73" s="114"/>
      <c r="CQ73" s="114"/>
      <c r="CR73" s="114"/>
      <c r="CS73" s="114"/>
      <c r="CT73" s="114"/>
      <c r="CU73" s="114"/>
      <c r="CV73" s="114"/>
      <c r="CW73" s="114"/>
      <c r="CX73" s="114"/>
      <c r="CY73" s="114"/>
      <c r="CZ73" s="114"/>
      <c r="DA73" s="114"/>
      <c r="DB73" s="114"/>
      <c r="DC73" s="114"/>
      <c r="DD73" s="114"/>
      <c r="DE73" s="114"/>
      <c r="DF73" s="114"/>
      <c r="DG73" s="114"/>
      <c r="DH73" s="114"/>
      <c r="DI73" s="114"/>
      <c r="DJ73" s="114"/>
      <c r="DK73" s="114"/>
      <c r="DL73" s="114"/>
      <c r="DM73" s="114"/>
      <c r="DN73" s="114"/>
      <c r="DO73" s="114"/>
      <c r="DP73" s="114"/>
      <c r="DQ73" s="114"/>
      <c r="DR73" s="114"/>
      <c r="DS73" s="114"/>
      <c r="DT73" s="114"/>
      <c r="DU73" s="114"/>
      <c r="DV73" s="114"/>
      <c r="DW73" s="114"/>
      <c r="DX73" s="114"/>
      <c r="DY73" s="114"/>
      <c r="DZ73" s="114"/>
      <c r="EA73" s="114"/>
      <c r="EB73" s="114"/>
      <c r="EC73" s="114"/>
      <c r="ED73" s="114"/>
      <c r="EE73" s="114"/>
      <c r="EF73" s="114"/>
      <c r="EG73" s="114"/>
      <c r="EH73" s="114"/>
      <c r="EI73" s="114"/>
      <c r="EJ73" s="114"/>
      <c r="EK73" s="114"/>
      <c r="EL73" s="114"/>
      <c r="EM73" s="114"/>
      <c r="EN73" s="114"/>
      <c r="EO73" s="114"/>
      <c r="EP73" s="114"/>
      <c r="EQ73" s="114"/>
      <c r="ER73" s="114"/>
      <c r="ES73" s="114"/>
      <c r="ET73" s="114"/>
      <c r="EU73" s="114"/>
      <c r="EV73" s="114"/>
      <c r="EW73" s="114"/>
      <c r="EX73" s="114"/>
      <c r="EY73" s="114"/>
      <c r="EZ73" s="114"/>
      <c r="FA73" s="114"/>
      <c r="FB73" s="114"/>
      <c r="FC73" s="114"/>
      <c r="FD73" s="114"/>
      <c r="FE73" s="114"/>
      <c r="FF73" s="114"/>
      <c r="FG73" s="114"/>
      <c r="FH73" s="114"/>
      <c r="FI73" s="114"/>
      <c r="FJ73" s="114"/>
      <c r="FK73" s="114"/>
      <c r="FL73" s="114"/>
      <c r="FM73" s="114"/>
      <c r="FN73" s="114"/>
      <c r="FO73" s="114"/>
      <c r="FP73" s="114"/>
      <c r="FQ73" s="114"/>
      <c r="FR73" s="114"/>
      <c r="FS73" s="114"/>
      <c r="FT73" s="114"/>
      <c r="FU73" s="114"/>
      <c r="FV73" s="114"/>
      <c r="FW73" s="114"/>
      <c r="FX73" s="114"/>
      <c r="FY73" s="114"/>
      <c r="FZ73" s="114"/>
      <c r="GA73" s="114"/>
      <c r="GB73" s="114"/>
      <c r="GC73" s="114"/>
      <c r="GD73" s="114"/>
      <c r="GE73" s="114"/>
      <c r="GF73" s="114"/>
      <c r="GG73" s="114"/>
      <c r="GH73" s="114"/>
      <c r="GI73" s="114"/>
      <c r="GJ73" s="114"/>
      <c r="GK73" s="114"/>
      <c r="GL73" s="114"/>
      <c r="GM73" s="114"/>
      <c r="GN73" s="114"/>
      <c r="GO73" s="114"/>
      <c r="GP73" s="114"/>
      <c r="GQ73" s="114"/>
      <c r="GR73" s="114"/>
      <c r="GS73" s="114"/>
      <c r="GT73" s="114"/>
      <c r="GU73" s="114"/>
      <c r="GV73" s="114"/>
      <c r="GW73" s="114"/>
      <c r="GX73" s="114"/>
      <c r="GY73" s="114"/>
    </row>
    <row r="74" spans="1:207" s="86" customFormat="1" ht="30" customHeight="1" x14ac:dyDescent="0.25">
      <c r="A74" s="408"/>
      <c r="B74" s="400"/>
      <c r="C74" s="401"/>
      <c r="D74" s="401"/>
      <c r="E74" s="401"/>
      <c r="F74" s="423"/>
      <c r="G74" s="423"/>
      <c r="H74" s="389"/>
      <c r="I74" s="407"/>
      <c r="J74" s="407"/>
      <c r="K74" s="263">
        <f t="shared" si="7"/>
        <v>3559810.65</v>
      </c>
      <c r="L74" s="274">
        <v>0</v>
      </c>
      <c r="M74" s="274">
        <v>0</v>
      </c>
      <c r="N74" s="274">
        <v>0</v>
      </c>
      <c r="O74" s="274">
        <f>'[1]Прод. прилож (2)'!$D$458</f>
        <v>3559810.65</v>
      </c>
      <c r="P74" s="274">
        <f>K74/H73</f>
        <v>2636.8967777777775</v>
      </c>
      <c r="Q74" s="274">
        <v>9673</v>
      </c>
      <c r="R74" s="272" t="s">
        <v>35</v>
      </c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  <c r="BZ74" s="114"/>
      <c r="CA74" s="114"/>
      <c r="CB74" s="114"/>
      <c r="CC74" s="114"/>
      <c r="CD74" s="114"/>
      <c r="CE74" s="114"/>
      <c r="CF74" s="114"/>
      <c r="CG74" s="114"/>
      <c r="CH74" s="114"/>
      <c r="CI74" s="114"/>
      <c r="CJ74" s="114"/>
      <c r="CK74" s="114"/>
      <c r="CL74" s="114"/>
      <c r="CM74" s="114"/>
      <c r="CN74" s="114"/>
      <c r="CO74" s="114"/>
      <c r="CP74" s="114"/>
      <c r="CQ74" s="114"/>
      <c r="CR74" s="114"/>
      <c r="CS74" s="114"/>
      <c r="CT74" s="114"/>
      <c r="CU74" s="114"/>
      <c r="CV74" s="114"/>
      <c r="CW74" s="114"/>
      <c r="CX74" s="114"/>
      <c r="CY74" s="114"/>
      <c r="CZ74" s="114"/>
      <c r="DA74" s="114"/>
      <c r="DB74" s="114"/>
      <c r="DC74" s="114"/>
      <c r="DD74" s="114"/>
      <c r="DE74" s="114"/>
      <c r="DF74" s="114"/>
      <c r="DG74" s="114"/>
      <c r="DH74" s="114"/>
      <c r="DI74" s="114"/>
      <c r="DJ74" s="114"/>
      <c r="DK74" s="114"/>
      <c r="DL74" s="114"/>
      <c r="DM74" s="114"/>
      <c r="DN74" s="114"/>
      <c r="DO74" s="114"/>
      <c r="DP74" s="114"/>
      <c r="DQ74" s="114"/>
      <c r="DR74" s="114"/>
      <c r="DS74" s="114"/>
      <c r="DT74" s="114"/>
      <c r="DU74" s="114"/>
      <c r="DV74" s="114"/>
      <c r="DW74" s="114"/>
      <c r="DX74" s="114"/>
      <c r="DY74" s="114"/>
      <c r="DZ74" s="114"/>
      <c r="EA74" s="114"/>
      <c r="EB74" s="114"/>
      <c r="EC74" s="114"/>
      <c r="ED74" s="114"/>
      <c r="EE74" s="114"/>
      <c r="EF74" s="114"/>
      <c r="EG74" s="114"/>
      <c r="EH74" s="114"/>
      <c r="EI74" s="114"/>
      <c r="EJ74" s="114"/>
      <c r="EK74" s="114"/>
      <c r="EL74" s="114"/>
      <c r="EM74" s="114"/>
      <c r="EN74" s="114"/>
      <c r="EO74" s="114"/>
      <c r="EP74" s="114"/>
      <c r="EQ74" s="114"/>
      <c r="ER74" s="114"/>
      <c r="ES74" s="114"/>
      <c r="ET74" s="114"/>
      <c r="EU74" s="114"/>
      <c r="EV74" s="114"/>
      <c r="EW74" s="114"/>
      <c r="EX74" s="114"/>
      <c r="EY74" s="114"/>
      <c r="EZ74" s="114"/>
      <c r="FA74" s="114"/>
      <c r="FB74" s="114"/>
      <c r="FC74" s="114"/>
      <c r="FD74" s="114"/>
      <c r="FE74" s="114"/>
      <c r="FF74" s="114"/>
      <c r="FG74" s="114"/>
      <c r="FH74" s="114"/>
      <c r="FI74" s="114"/>
      <c r="FJ74" s="114"/>
      <c r="FK74" s="114"/>
      <c r="FL74" s="114"/>
      <c r="FM74" s="114"/>
      <c r="FN74" s="114"/>
      <c r="FO74" s="114"/>
      <c r="FP74" s="114"/>
      <c r="FQ74" s="114"/>
      <c r="FR74" s="114"/>
      <c r="FS74" s="114"/>
      <c r="FT74" s="114"/>
      <c r="FU74" s="114"/>
      <c r="FV74" s="114"/>
      <c r="FW74" s="114"/>
      <c r="FX74" s="114"/>
      <c r="FY74" s="114"/>
      <c r="FZ74" s="114"/>
      <c r="GA74" s="114"/>
      <c r="GB74" s="114"/>
      <c r="GC74" s="114"/>
      <c r="GD74" s="114"/>
      <c r="GE74" s="114"/>
      <c r="GF74" s="114"/>
      <c r="GG74" s="114"/>
      <c r="GH74" s="114"/>
      <c r="GI74" s="114"/>
      <c r="GJ74" s="114"/>
      <c r="GK74" s="114"/>
      <c r="GL74" s="114"/>
      <c r="GM74" s="114"/>
      <c r="GN74" s="114"/>
      <c r="GO74" s="114"/>
      <c r="GP74" s="114"/>
      <c r="GQ74" s="114"/>
      <c r="GR74" s="114"/>
      <c r="GS74" s="114"/>
      <c r="GT74" s="114"/>
      <c r="GU74" s="114"/>
      <c r="GV74" s="114"/>
      <c r="GW74" s="114"/>
      <c r="GX74" s="114"/>
      <c r="GY74" s="114"/>
    </row>
    <row r="75" spans="1:207" s="114" customFormat="1" ht="30" customHeight="1" x14ac:dyDescent="0.25">
      <c r="A75" s="272" t="s">
        <v>1334</v>
      </c>
      <c r="B75" s="211" t="s">
        <v>640</v>
      </c>
      <c r="C75" s="205">
        <v>1967</v>
      </c>
      <c r="D75" s="205" t="s">
        <v>143</v>
      </c>
      <c r="E75" s="205" t="s">
        <v>16</v>
      </c>
      <c r="F75" s="205">
        <v>4</v>
      </c>
      <c r="G75" s="205">
        <v>4</v>
      </c>
      <c r="H75" s="274">
        <v>4190.7700000000004</v>
      </c>
      <c r="I75" s="263">
        <v>0</v>
      </c>
      <c r="J75" s="263">
        <v>4190.7700000000004</v>
      </c>
      <c r="K75" s="263">
        <f t="shared" si="7"/>
        <v>52380.67</v>
      </c>
      <c r="L75" s="274">
        <v>0</v>
      </c>
      <c r="M75" s="274">
        <v>0</v>
      </c>
      <c r="N75" s="274">
        <v>0</v>
      </c>
      <c r="O75" s="274">
        <f>'[1]Прод. прилож (2)'!$D$1103</f>
        <v>52380.67</v>
      </c>
      <c r="P75" s="274">
        <f>K75/H75</f>
        <v>12.499056259350905</v>
      </c>
      <c r="Q75" s="274">
        <v>9673</v>
      </c>
      <c r="R75" s="272" t="s">
        <v>36</v>
      </c>
    </row>
    <row r="76" spans="1:207" s="114" customFormat="1" ht="30" customHeight="1" x14ac:dyDescent="0.25">
      <c r="A76" s="272" t="s">
        <v>1335</v>
      </c>
      <c r="B76" s="211" t="s">
        <v>903</v>
      </c>
      <c r="C76" s="205">
        <v>1973</v>
      </c>
      <c r="D76" s="205">
        <v>2008</v>
      </c>
      <c r="E76" s="205" t="s">
        <v>16</v>
      </c>
      <c r="F76" s="205">
        <v>5</v>
      </c>
      <c r="G76" s="205">
        <v>6</v>
      </c>
      <c r="H76" s="274">
        <v>6123.59</v>
      </c>
      <c r="I76" s="263">
        <v>41.36</v>
      </c>
      <c r="J76" s="263">
        <v>4498.6000000000004</v>
      </c>
      <c r="K76" s="263">
        <f t="shared" si="7"/>
        <v>44820.53</v>
      </c>
      <c r="L76" s="274">
        <v>0</v>
      </c>
      <c r="M76" s="274">
        <v>0</v>
      </c>
      <c r="N76" s="274">
        <v>0</v>
      </c>
      <c r="O76" s="274">
        <f>'[1]Прод. прилож (2)'!$D$1104</f>
        <v>44820.53</v>
      </c>
      <c r="P76" s="274">
        <f>O76/H76</f>
        <v>7.319322488932146</v>
      </c>
      <c r="Q76" s="274">
        <v>9673</v>
      </c>
      <c r="R76" s="272" t="s">
        <v>36</v>
      </c>
    </row>
    <row r="77" spans="1:207" s="114" customFormat="1" ht="30" customHeight="1" x14ac:dyDescent="0.25">
      <c r="A77" s="272" t="s">
        <v>1336</v>
      </c>
      <c r="B77" s="79" t="s">
        <v>965</v>
      </c>
      <c r="C77" s="204">
        <v>1950</v>
      </c>
      <c r="D77" s="204" t="s">
        <v>143</v>
      </c>
      <c r="E77" s="204" t="s">
        <v>16</v>
      </c>
      <c r="F77" s="206">
        <v>2</v>
      </c>
      <c r="G77" s="206">
        <v>1</v>
      </c>
      <c r="H77" s="207">
        <v>428.8</v>
      </c>
      <c r="I77" s="208">
        <v>329.4</v>
      </c>
      <c r="J77" s="208">
        <v>113.4</v>
      </c>
      <c r="K77" s="207">
        <f t="shared" si="7"/>
        <v>9737.2099999999991</v>
      </c>
      <c r="L77" s="207">
        <v>0</v>
      </c>
      <c r="M77" s="207">
        <v>0</v>
      </c>
      <c r="N77" s="207">
        <v>0</v>
      </c>
      <c r="O77" s="271">
        <f>'[1]Прод. прилож (2)'!$D$459</f>
        <v>9737.2099999999991</v>
      </c>
      <c r="P77" s="41">
        <f>O77/H77</f>
        <v>22.708045708955222</v>
      </c>
      <c r="Q77" s="207">
        <v>9673</v>
      </c>
      <c r="R77" s="57" t="s">
        <v>35</v>
      </c>
      <c r="S77" s="85"/>
      <c r="T77" s="85"/>
      <c r="U77" s="85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6"/>
      <c r="FX77" s="86"/>
      <c r="FY77" s="86"/>
      <c r="FZ77" s="86"/>
      <c r="GA77" s="86"/>
      <c r="GB77" s="86"/>
      <c r="GC77" s="86"/>
      <c r="GD77" s="86"/>
      <c r="GE77" s="86"/>
      <c r="GF77" s="86"/>
      <c r="GG77" s="86"/>
      <c r="GH77" s="86"/>
      <c r="GI77" s="86"/>
      <c r="GJ77" s="86"/>
      <c r="GK77" s="86"/>
      <c r="GL77" s="86"/>
      <c r="GM77" s="86"/>
      <c r="GN77" s="86"/>
      <c r="GO77" s="86"/>
      <c r="GP77" s="86"/>
      <c r="GQ77" s="86"/>
      <c r="GR77" s="86"/>
      <c r="GS77" s="86"/>
      <c r="GT77" s="86"/>
      <c r="GU77" s="86"/>
      <c r="GV77" s="86"/>
      <c r="GW77" s="86"/>
      <c r="GX77" s="86"/>
      <c r="GY77" s="86"/>
    </row>
    <row r="78" spans="1:207" s="114" customFormat="1" ht="30" customHeight="1" x14ac:dyDescent="0.25">
      <c r="A78" s="272" t="s">
        <v>1337</v>
      </c>
      <c r="B78" s="211" t="s">
        <v>942</v>
      </c>
      <c r="C78" s="205">
        <v>1967</v>
      </c>
      <c r="D78" s="205">
        <v>2008</v>
      </c>
      <c r="E78" s="205" t="s">
        <v>16</v>
      </c>
      <c r="F78" s="205">
        <v>4</v>
      </c>
      <c r="G78" s="205">
        <v>3</v>
      </c>
      <c r="H78" s="274">
        <v>2761.32</v>
      </c>
      <c r="I78" s="263">
        <v>65.5</v>
      </c>
      <c r="J78" s="263">
        <v>1306.3599999999999</v>
      </c>
      <c r="K78" s="263">
        <f t="shared" si="7"/>
        <v>52494.9</v>
      </c>
      <c r="L78" s="274">
        <v>0</v>
      </c>
      <c r="M78" s="274">
        <v>0</v>
      </c>
      <c r="N78" s="274">
        <v>0</v>
      </c>
      <c r="O78" s="274">
        <f>'[1]Прод. прилож (2)'!$D$1105</f>
        <v>52494.9</v>
      </c>
      <c r="P78" s="274">
        <f>O78/H78</f>
        <v>19.010799182999435</v>
      </c>
      <c r="Q78" s="274">
        <v>9673</v>
      </c>
      <c r="R78" s="272" t="s">
        <v>36</v>
      </c>
    </row>
    <row r="79" spans="1:207" s="114" customFormat="1" ht="30" customHeight="1" x14ac:dyDescent="0.25">
      <c r="A79" s="408" t="s">
        <v>1406</v>
      </c>
      <c r="B79" s="400" t="s">
        <v>32</v>
      </c>
      <c r="C79" s="401">
        <v>1964</v>
      </c>
      <c r="D79" s="401" t="s">
        <v>143</v>
      </c>
      <c r="E79" s="401" t="s">
        <v>16</v>
      </c>
      <c r="F79" s="423">
        <v>4</v>
      </c>
      <c r="G79" s="423">
        <v>2</v>
      </c>
      <c r="H79" s="389">
        <v>2416</v>
      </c>
      <c r="I79" s="407">
        <v>139.1</v>
      </c>
      <c r="J79" s="389">
        <v>1231.8</v>
      </c>
      <c r="K79" s="263">
        <f t="shared" ref="K79" si="19">SUM(L79:O79)</f>
        <v>244232.4</v>
      </c>
      <c r="L79" s="274">
        <v>0</v>
      </c>
      <c r="M79" s="274">
        <v>0</v>
      </c>
      <c r="N79" s="274">
        <v>0</v>
      </c>
      <c r="O79" s="274">
        <f>'[1]Прод. прилож (2)'!$D$27</f>
        <v>244232.4</v>
      </c>
      <c r="P79" s="274">
        <f>O79/H79</f>
        <v>101.08956953642384</v>
      </c>
      <c r="Q79" s="274">
        <v>9673</v>
      </c>
      <c r="R79" s="272" t="s">
        <v>34</v>
      </c>
      <c r="S79" s="136"/>
    </row>
    <row r="80" spans="1:207" s="114" customFormat="1" ht="30" customHeight="1" x14ac:dyDescent="0.25">
      <c r="A80" s="408"/>
      <c r="B80" s="400"/>
      <c r="C80" s="401"/>
      <c r="D80" s="401"/>
      <c r="E80" s="401"/>
      <c r="F80" s="423"/>
      <c r="G80" s="423"/>
      <c r="H80" s="389"/>
      <c r="I80" s="407"/>
      <c r="J80" s="389"/>
      <c r="K80" s="263">
        <f t="shared" si="7"/>
        <v>20304864</v>
      </c>
      <c r="L80" s="274">
        <v>0</v>
      </c>
      <c r="M80" s="274">
        <v>0</v>
      </c>
      <c r="N80" s="274">
        <v>0</v>
      </c>
      <c r="O80" s="274">
        <f>'[1]Прод. прилож (2)'!$D$1106</f>
        <v>20304864</v>
      </c>
      <c r="P80" s="274">
        <f>K80/H79</f>
        <v>8404.3311258278154</v>
      </c>
      <c r="Q80" s="274">
        <v>9673</v>
      </c>
      <c r="R80" s="272" t="s">
        <v>36</v>
      </c>
    </row>
    <row r="81" spans="1:19" s="114" customFormat="1" ht="30" customHeight="1" x14ac:dyDescent="0.25">
      <c r="A81" s="203">
        <v>50</v>
      </c>
      <c r="B81" s="211" t="s">
        <v>53</v>
      </c>
      <c r="C81" s="267">
        <v>1966</v>
      </c>
      <c r="D81" s="205" t="s">
        <v>143</v>
      </c>
      <c r="E81" s="205" t="s">
        <v>16</v>
      </c>
      <c r="F81" s="265">
        <v>4</v>
      </c>
      <c r="G81" s="265">
        <v>3</v>
      </c>
      <c r="H81" s="263">
        <v>2283.54</v>
      </c>
      <c r="I81" s="264">
        <v>0</v>
      </c>
      <c r="J81" s="263">
        <v>2206.7399999999998</v>
      </c>
      <c r="K81" s="263">
        <f t="shared" ref="K81:K117" si="20">SUM(L81:O81)</f>
        <v>6706850</v>
      </c>
      <c r="L81" s="274">
        <v>0</v>
      </c>
      <c r="M81" s="274">
        <v>0</v>
      </c>
      <c r="N81" s="274">
        <v>0</v>
      </c>
      <c r="O81" s="274">
        <f>'[1]Прод. прилож (2)'!$D$28</f>
        <v>6706850</v>
      </c>
      <c r="P81" s="274">
        <f t="shared" ref="P81:P96" si="21">O81/H81</f>
        <v>2937.0407349991679</v>
      </c>
      <c r="Q81" s="274">
        <v>9673</v>
      </c>
      <c r="R81" s="272" t="s">
        <v>34</v>
      </c>
      <c r="S81" s="136"/>
    </row>
    <row r="82" spans="1:19" s="114" customFormat="1" ht="30" customHeight="1" x14ac:dyDescent="0.25">
      <c r="A82" s="203">
        <v>51</v>
      </c>
      <c r="B82" s="211" t="s">
        <v>54</v>
      </c>
      <c r="C82" s="205">
        <v>1962</v>
      </c>
      <c r="D82" s="205" t="s">
        <v>143</v>
      </c>
      <c r="E82" s="205" t="s">
        <v>16</v>
      </c>
      <c r="F82" s="265">
        <v>2</v>
      </c>
      <c r="G82" s="265">
        <v>3</v>
      </c>
      <c r="H82" s="263">
        <v>537.80999999999995</v>
      </c>
      <c r="I82" s="264">
        <v>0</v>
      </c>
      <c r="J82" s="263">
        <v>473.66</v>
      </c>
      <c r="K82" s="263">
        <f t="shared" si="20"/>
        <v>10654.33</v>
      </c>
      <c r="L82" s="274">
        <v>0</v>
      </c>
      <c r="M82" s="274">
        <v>0</v>
      </c>
      <c r="N82" s="274">
        <v>0</v>
      </c>
      <c r="O82" s="274">
        <f>'[1]Прод. прилож (2)'!$D$460</f>
        <v>10654.33</v>
      </c>
      <c r="P82" s="274">
        <f t="shared" si="21"/>
        <v>19.810583663375542</v>
      </c>
      <c r="Q82" s="274">
        <v>9673</v>
      </c>
      <c r="R82" s="272" t="s">
        <v>35</v>
      </c>
    </row>
    <row r="83" spans="1:19" s="114" customFormat="1" ht="30" customHeight="1" x14ac:dyDescent="0.25">
      <c r="A83" s="203">
        <v>52</v>
      </c>
      <c r="B83" s="211" t="s">
        <v>55</v>
      </c>
      <c r="C83" s="205">
        <v>1967</v>
      </c>
      <c r="D83" s="205" t="s">
        <v>143</v>
      </c>
      <c r="E83" s="205" t="s">
        <v>16</v>
      </c>
      <c r="F83" s="205">
        <v>2</v>
      </c>
      <c r="G83" s="205">
        <v>3</v>
      </c>
      <c r="H83" s="274">
        <v>540.20000000000005</v>
      </c>
      <c r="I83" s="263">
        <v>0</v>
      </c>
      <c r="J83" s="263">
        <v>476.69</v>
      </c>
      <c r="K83" s="263">
        <f t="shared" si="20"/>
        <v>44335.73</v>
      </c>
      <c r="L83" s="274">
        <v>0</v>
      </c>
      <c r="M83" s="274">
        <v>0</v>
      </c>
      <c r="N83" s="274">
        <v>0</v>
      </c>
      <c r="O83" s="274">
        <f>'[1]Прод. прилож (2)'!$D$1107</f>
        <v>44335.73</v>
      </c>
      <c r="P83" s="274">
        <f t="shared" si="21"/>
        <v>82.07280636801184</v>
      </c>
      <c r="Q83" s="274">
        <v>9673</v>
      </c>
      <c r="R83" s="272" t="s">
        <v>36</v>
      </c>
    </row>
    <row r="84" spans="1:19" s="114" customFormat="1" ht="30" customHeight="1" x14ac:dyDescent="0.25">
      <c r="A84" s="203">
        <v>53</v>
      </c>
      <c r="B84" s="211" t="s">
        <v>56</v>
      </c>
      <c r="C84" s="205">
        <v>1967</v>
      </c>
      <c r="D84" s="205" t="s">
        <v>143</v>
      </c>
      <c r="E84" s="205" t="s">
        <v>16</v>
      </c>
      <c r="F84" s="265">
        <v>2</v>
      </c>
      <c r="G84" s="265">
        <v>2</v>
      </c>
      <c r="H84" s="263">
        <v>580.70000000000005</v>
      </c>
      <c r="I84" s="264">
        <v>0</v>
      </c>
      <c r="J84" s="263">
        <v>451.02</v>
      </c>
      <c r="K84" s="263">
        <f t="shared" si="20"/>
        <v>6915131.5800000001</v>
      </c>
      <c r="L84" s="274">
        <v>0</v>
      </c>
      <c r="M84" s="274">
        <v>0</v>
      </c>
      <c r="N84" s="274">
        <v>0</v>
      </c>
      <c r="O84" s="274">
        <f>'[1]Прод. прилож (2)'!$D$29</f>
        <v>6915131.5800000001</v>
      </c>
      <c r="P84" s="274">
        <f t="shared" si="21"/>
        <v>11908.268606853797</v>
      </c>
      <c r="Q84" s="274">
        <v>9673</v>
      </c>
      <c r="R84" s="272" t="s">
        <v>34</v>
      </c>
      <c r="S84" s="136"/>
    </row>
    <row r="85" spans="1:19" s="114" customFormat="1" ht="30" customHeight="1" x14ac:dyDescent="0.25">
      <c r="A85" s="203">
        <v>54</v>
      </c>
      <c r="B85" s="211" t="s">
        <v>57</v>
      </c>
      <c r="C85" s="205">
        <v>1964</v>
      </c>
      <c r="D85" s="205" t="s">
        <v>143</v>
      </c>
      <c r="E85" s="205" t="s">
        <v>16</v>
      </c>
      <c r="F85" s="265">
        <v>2</v>
      </c>
      <c r="G85" s="265">
        <v>3</v>
      </c>
      <c r="H85" s="263">
        <v>871</v>
      </c>
      <c r="I85" s="264">
        <v>0</v>
      </c>
      <c r="J85" s="263">
        <v>482.82</v>
      </c>
      <c r="K85" s="263">
        <f t="shared" si="20"/>
        <v>7515866.6199999992</v>
      </c>
      <c r="L85" s="274">
        <v>0</v>
      </c>
      <c r="M85" s="274">
        <v>0</v>
      </c>
      <c r="N85" s="274">
        <v>0</v>
      </c>
      <c r="O85" s="274">
        <f>'[1]Прод. прилож (2)'!$D$30</f>
        <v>7515866.6199999992</v>
      </c>
      <c r="P85" s="274">
        <f t="shared" si="21"/>
        <v>8629.0087485648673</v>
      </c>
      <c r="Q85" s="274">
        <v>9673</v>
      </c>
      <c r="R85" s="272" t="s">
        <v>34</v>
      </c>
      <c r="S85" s="136"/>
    </row>
    <row r="86" spans="1:19" s="114" customFormat="1" ht="30" customHeight="1" x14ac:dyDescent="0.25">
      <c r="A86" s="203">
        <v>55</v>
      </c>
      <c r="B86" s="211" t="s">
        <v>58</v>
      </c>
      <c r="C86" s="205">
        <v>1967</v>
      </c>
      <c r="D86" s="205" t="s">
        <v>143</v>
      </c>
      <c r="E86" s="205" t="s">
        <v>16</v>
      </c>
      <c r="F86" s="205">
        <v>2</v>
      </c>
      <c r="G86" s="205">
        <v>3</v>
      </c>
      <c r="H86" s="274">
        <v>552.89</v>
      </c>
      <c r="I86" s="263">
        <v>0</v>
      </c>
      <c r="J86" s="263">
        <v>488.8</v>
      </c>
      <c r="K86" s="263">
        <f t="shared" si="20"/>
        <v>44335.73</v>
      </c>
      <c r="L86" s="274">
        <v>0</v>
      </c>
      <c r="M86" s="274">
        <v>0</v>
      </c>
      <c r="N86" s="274">
        <v>0</v>
      </c>
      <c r="O86" s="274">
        <f>'[1]Прод. прилож (2)'!$D$1108</f>
        <v>44335.73</v>
      </c>
      <c r="P86" s="274">
        <f t="shared" si="21"/>
        <v>80.189061115230885</v>
      </c>
      <c r="Q86" s="274">
        <v>9673</v>
      </c>
      <c r="R86" s="272" t="s">
        <v>36</v>
      </c>
    </row>
    <row r="87" spans="1:19" s="114" customFormat="1" ht="30" customHeight="1" x14ac:dyDescent="0.25">
      <c r="A87" s="203">
        <v>56</v>
      </c>
      <c r="B87" s="211" t="s">
        <v>59</v>
      </c>
      <c r="C87" s="205">
        <v>1963</v>
      </c>
      <c r="D87" s="205" t="s">
        <v>143</v>
      </c>
      <c r="E87" s="205" t="s">
        <v>16</v>
      </c>
      <c r="F87" s="265">
        <v>2</v>
      </c>
      <c r="G87" s="265">
        <v>3</v>
      </c>
      <c r="H87" s="263">
        <v>550.19000000000005</v>
      </c>
      <c r="I87" s="264">
        <v>0</v>
      </c>
      <c r="J87" s="263">
        <v>486.68</v>
      </c>
      <c r="K87" s="263">
        <f t="shared" si="20"/>
        <v>4690.87</v>
      </c>
      <c r="L87" s="274">
        <v>0</v>
      </c>
      <c r="M87" s="274">
        <v>0</v>
      </c>
      <c r="N87" s="274">
        <v>0</v>
      </c>
      <c r="O87" s="274">
        <f>'[1]Прод. прилож (2)'!$D$461</f>
        <v>4690.87</v>
      </c>
      <c r="P87" s="274">
        <f t="shared" si="21"/>
        <v>8.5259092313564402</v>
      </c>
      <c r="Q87" s="274">
        <v>9673</v>
      </c>
      <c r="R87" s="272" t="s">
        <v>35</v>
      </c>
    </row>
    <row r="88" spans="1:19" s="114" customFormat="1" ht="30" customHeight="1" x14ac:dyDescent="0.25">
      <c r="A88" s="203">
        <v>57</v>
      </c>
      <c r="B88" s="211" t="s">
        <v>61</v>
      </c>
      <c r="C88" s="205">
        <v>1981</v>
      </c>
      <c r="D88" s="205" t="s">
        <v>143</v>
      </c>
      <c r="E88" s="205" t="s">
        <v>18</v>
      </c>
      <c r="F88" s="265">
        <v>5</v>
      </c>
      <c r="G88" s="265">
        <v>3</v>
      </c>
      <c r="H88" s="263">
        <v>3276.43</v>
      </c>
      <c r="I88" s="264">
        <v>0</v>
      </c>
      <c r="J88" s="263">
        <v>2533.5500000000002</v>
      </c>
      <c r="K88" s="263">
        <f t="shared" si="20"/>
        <v>35114.699999999997</v>
      </c>
      <c r="L88" s="274">
        <v>0</v>
      </c>
      <c r="M88" s="274">
        <v>0</v>
      </c>
      <c r="N88" s="274">
        <v>0</v>
      </c>
      <c r="O88" s="274">
        <f>'[1]Прод. прилож (2)'!$D$462</f>
        <v>35114.699999999997</v>
      </c>
      <c r="P88" s="274">
        <f t="shared" si="21"/>
        <v>10.717366157677716</v>
      </c>
      <c r="Q88" s="274">
        <v>9673</v>
      </c>
      <c r="R88" s="272" t="s">
        <v>35</v>
      </c>
    </row>
    <row r="89" spans="1:19" s="114" customFormat="1" ht="30" customHeight="1" x14ac:dyDescent="0.25">
      <c r="A89" s="203">
        <v>58</v>
      </c>
      <c r="B89" s="211" t="s">
        <v>1158</v>
      </c>
      <c r="C89" s="205">
        <v>1985</v>
      </c>
      <c r="D89" s="205" t="s">
        <v>143</v>
      </c>
      <c r="E89" s="205" t="s">
        <v>18</v>
      </c>
      <c r="F89" s="265">
        <v>12</v>
      </c>
      <c r="G89" s="265">
        <v>2</v>
      </c>
      <c r="H89" s="263">
        <v>6921.9</v>
      </c>
      <c r="I89" s="264">
        <v>306.3</v>
      </c>
      <c r="J89" s="263">
        <v>5521.92</v>
      </c>
      <c r="K89" s="263">
        <f t="shared" si="20"/>
        <v>14238496.960000001</v>
      </c>
      <c r="L89" s="274">
        <v>0</v>
      </c>
      <c r="M89" s="274">
        <v>0</v>
      </c>
      <c r="N89" s="274">
        <v>0</v>
      </c>
      <c r="O89" s="274">
        <f>'[1]Прод. прилож (2)'!$D$463</f>
        <v>14238496.960000001</v>
      </c>
      <c r="P89" s="274">
        <f t="shared" si="21"/>
        <v>2057.021476762161</v>
      </c>
      <c r="Q89" s="274">
        <v>9673</v>
      </c>
      <c r="R89" s="272" t="s">
        <v>35</v>
      </c>
    </row>
    <row r="90" spans="1:19" s="114" customFormat="1" ht="30" customHeight="1" x14ac:dyDescent="0.25">
      <c r="A90" s="203">
        <v>59</v>
      </c>
      <c r="B90" s="211" t="s">
        <v>60</v>
      </c>
      <c r="C90" s="205">
        <v>1966</v>
      </c>
      <c r="D90" s="205" t="s">
        <v>143</v>
      </c>
      <c r="E90" s="205" t="s">
        <v>16</v>
      </c>
      <c r="F90" s="265">
        <v>9</v>
      </c>
      <c r="G90" s="265">
        <v>6</v>
      </c>
      <c r="H90" s="263">
        <v>13010.21</v>
      </c>
      <c r="I90" s="264">
        <v>0</v>
      </c>
      <c r="J90" s="263">
        <v>10694.95</v>
      </c>
      <c r="K90" s="263">
        <f t="shared" si="20"/>
        <v>7450157.6399999997</v>
      </c>
      <c r="L90" s="274">
        <v>0</v>
      </c>
      <c r="M90" s="274">
        <v>0</v>
      </c>
      <c r="N90" s="274">
        <v>0</v>
      </c>
      <c r="O90" s="274">
        <f>'[1]Прод. прилож (2)'!$D$31</f>
        <v>7450157.6399999997</v>
      </c>
      <c r="P90" s="274">
        <f t="shared" si="21"/>
        <v>572.63930712878584</v>
      </c>
      <c r="Q90" s="274">
        <v>9673</v>
      </c>
      <c r="R90" s="272" t="s">
        <v>34</v>
      </c>
      <c r="S90" s="136"/>
    </row>
    <row r="91" spans="1:19" s="114" customFormat="1" ht="30" customHeight="1" x14ac:dyDescent="0.25">
      <c r="A91" s="203">
        <v>60</v>
      </c>
      <c r="B91" s="211" t="s">
        <v>62</v>
      </c>
      <c r="C91" s="205">
        <v>1957</v>
      </c>
      <c r="D91" s="205" t="s">
        <v>143</v>
      </c>
      <c r="E91" s="205" t="s">
        <v>16</v>
      </c>
      <c r="F91" s="205">
        <v>3</v>
      </c>
      <c r="G91" s="205">
        <v>3</v>
      </c>
      <c r="H91" s="274">
        <v>2859.56</v>
      </c>
      <c r="I91" s="263">
        <v>714.1</v>
      </c>
      <c r="J91" s="263">
        <v>1304.99</v>
      </c>
      <c r="K91" s="263">
        <f t="shared" si="20"/>
        <v>37380.46</v>
      </c>
      <c r="L91" s="274">
        <v>0</v>
      </c>
      <c r="M91" s="274">
        <v>0</v>
      </c>
      <c r="N91" s="274">
        <v>0</v>
      </c>
      <c r="O91" s="274">
        <f>'[1]Прод. прилож (2)'!$D$1109</f>
        <v>37380.46</v>
      </c>
      <c r="P91" s="274">
        <f t="shared" si="21"/>
        <v>13.072102001706556</v>
      </c>
      <c r="Q91" s="274">
        <v>9673</v>
      </c>
      <c r="R91" s="272" t="s">
        <v>36</v>
      </c>
    </row>
    <row r="92" spans="1:19" s="114" customFormat="1" ht="30" customHeight="1" x14ac:dyDescent="0.25">
      <c r="A92" s="353">
        <v>61</v>
      </c>
      <c r="B92" s="355" t="s">
        <v>63</v>
      </c>
      <c r="C92" s="367">
        <v>1959</v>
      </c>
      <c r="D92" s="359" t="s">
        <v>143</v>
      </c>
      <c r="E92" s="359" t="s">
        <v>16</v>
      </c>
      <c r="F92" s="359">
        <v>3</v>
      </c>
      <c r="G92" s="359">
        <v>3</v>
      </c>
      <c r="H92" s="473">
        <v>2005.94</v>
      </c>
      <c r="I92" s="394">
        <v>260.77999999999997</v>
      </c>
      <c r="J92" s="394">
        <v>1315.97</v>
      </c>
      <c r="K92" s="263">
        <f t="shared" ref="K92" si="22">SUM(L92:O92)</f>
        <v>11665889.35</v>
      </c>
      <c r="L92" s="274">
        <v>0</v>
      </c>
      <c r="M92" s="274">
        <v>0</v>
      </c>
      <c r="N92" s="274">
        <v>0</v>
      </c>
      <c r="O92" s="274">
        <f>'[1]Прод. прилож (2)'!$D$464</f>
        <v>11665889.35</v>
      </c>
      <c r="P92" s="274">
        <f t="shared" ref="P92" si="23">O92/H92</f>
        <v>5815.6721287775308</v>
      </c>
      <c r="Q92" s="274">
        <v>9673</v>
      </c>
      <c r="R92" s="272" t="s">
        <v>35</v>
      </c>
    </row>
    <row r="93" spans="1:19" s="114" customFormat="1" ht="30" customHeight="1" x14ac:dyDescent="0.25">
      <c r="A93" s="354"/>
      <c r="B93" s="356"/>
      <c r="C93" s="450"/>
      <c r="D93" s="360"/>
      <c r="E93" s="360"/>
      <c r="F93" s="360"/>
      <c r="G93" s="360"/>
      <c r="H93" s="474"/>
      <c r="I93" s="395"/>
      <c r="J93" s="395"/>
      <c r="K93" s="263">
        <f t="shared" si="20"/>
        <v>22475.63</v>
      </c>
      <c r="L93" s="274">
        <v>0</v>
      </c>
      <c r="M93" s="274">
        <v>0</v>
      </c>
      <c r="N93" s="274">
        <v>0</v>
      </c>
      <c r="O93" s="274">
        <f>'[1]Прод. прилож (2)'!$D$1110</f>
        <v>22475.63</v>
      </c>
      <c r="P93" s="274">
        <f>K93/H92</f>
        <v>11.204537523555041</v>
      </c>
      <c r="Q93" s="274">
        <v>9673</v>
      </c>
      <c r="R93" s="272" t="s">
        <v>36</v>
      </c>
    </row>
    <row r="94" spans="1:19" s="114" customFormat="1" ht="30" customHeight="1" x14ac:dyDescent="0.25">
      <c r="A94" s="203">
        <v>62</v>
      </c>
      <c r="B94" s="211" t="s">
        <v>31</v>
      </c>
      <c r="C94" s="205">
        <v>1966</v>
      </c>
      <c r="D94" s="205" t="s">
        <v>143</v>
      </c>
      <c r="E94" s="205" t="s">
        <v>16</v>
      </c>
      <c r="F94" s="205">
        <v>5</v>
      </c>
      <c r="G94" s="205">
        <v>3</v>
      </c>
      <c r="H94" s="274">
        <v>3073.86</v>
      </c>
      <c r="I94" s="263">
        <v>506.6</v>
      </c>
      <c r="J94" s="263">
        <v>2023.02</v>
      </c>
      <c r="K94" s="263">
        <f t="shared" si="20"/>
        <v>34291.800000000003</v>
      </c>
      <c r="L94" s="274">
        <v>0</v>
      </c>
      <c r="M94" s="274">
        <v>0</v>
      </c>
      <c r="N94" s="274">
        <v>0</v>
      </c>
      <c r="O94" s="274">
        <f>'[1]Прод. прилож (2)'!$D$1111</f>
        <v>34291.800000000003</v>
      </c>
      <c r="P94" s="274">
        <f t="shared" si="21"/>
        <v>11.155940739005681</v>
      </c>
      <c r="Q94" s="274">
        <v>9673</v>
      </c>
      <c r="R94" s="272" t="s">
        <v>36</v>
      </c>
    </row>
    <row r="95" spans="1:19" s="114" customFormat="1" ht="30" customHeight="1" x14ac:dyDescent="0.25">
      <c r="A95" s="203">
        <v>63</v>
      </c>
      <c r="B95" s="211" t="s">
        <v>1281</v>
      </c>
      <c r="C95" s="205">
        <v>1988</v>
      </c>
      <c r="D95" s="205" t="s">
        <v>143</v>
      </c>
      <c r="E95" s="205" t="s">
        <v>16</v>
      </c>
      <c r="F95" s="205">
        <v>4</v>
      </c>
      <c r="G95" s="205">
        <v>4</v>
      </c>
      <c r="H95" s="274">
        <v>2800.8</v>
      </c>
      <c r="I95" s="263">
        <v>180</v>
      </c>
      <c r="J95" s="263">
        <v>1986.98</v>
      </c>
      <c r="K95" s="263">
        <f>SUM(L95:O95)</f>
        <v>58082.559999999998</v>
      </c>
      <c r="L95" s="274">
        <v>0</v>
      </c>
      <c r="M95" s="274">
        <v>0</v>
      </c>
      <c r="N95" s="274">
        <v>0</v>
      </c>
      <c r="O95" s="274">
        <f>'[1]Прод. прилож (2)'!$D$1112</f>
        <v>58082.559999999998</v>
      </c>
      <c r="P95" s="274">
        <f>K95/H95</f>
        <v>20.737846329620105</v>
      </c>
      <c r="Q95" s="274">
        <v>9673</v>
      </c>
      <c r="R95" s="272" t="s">
        <v>36</v>
      </c>
    </row>
    <row r="96" spans="1:19" s="114" customFormat="1" ht="30" customHeight="1" x14ac:dyDescent="0.25">
      <c r="A96" s="203">
        <v>64</v>
      </c>
      <c r="B96" s="211" t="s">
        <v>64</v>
      </c>
      <c r="C96" s="205">
        <v>1966</v>
      </c>
      <c r="D96" s="205" t="s">
        <v>143</v>
      </c>
      <c r="E96" s="205" t="s">
        <v>16</v>
      </c>
      <c r="F96" s="205">
        <v>4</v>
      </c>
      <c r="G96" s="205">
        <v>3</v>
      </c>
      <c r="H96" s="274">
        <v>2032.08</v>
      </c>
      <c r="I96" s="263">
        <v>0</v>
      </c>
      <c r="J96" s="263">
        <v>1438.52</v>
      </c>
      <c r="K96" s="263">
        <f t="shared" si="20"/>
        <v>54564.9</v>
      </c>
      <c r="L96" s="274">
        <v>0</v>
      </c>
      <c r="M96" s="274">
        <v>0</v>
      </c>
      <c r="N96" s="274">
        <v>0</v>
      </c>
      <c r="O96" s="274">
        <f>'[1]Прод. прилож (2)'!$D$1113</f>
        <v>54564.9</v>
      </c>
      <c r="P96" s="274">
        <f t="shared" si="21"/>
        <v>26.851747962678637</v>
      </c>
      <c r="Q96" s="274">
        <v>9673</v>
      </c>
      <c r="R96" s="272" t="s">
        <v>36</v>
      </c>
    </row>
    <row r="97" spans="1:207" s="153" customFormat="1" ht="30" customHeight="1" x14ac:dyDescent="0.25">
      <c r="A97" s="421" t="s">
        <v>1407</v>
      </c>
      <c r="B97" s="355" t="s">
        <v>966</v>
      </c>
      <c r="C97" s="357">
        <v>1960</v>
      </c>
      <c r="D97" s="357" t="s">
        <v>143</v>
      </c>
      <c r="E97" s="357" t="s">
        <v>16</v>
      </c>
      <c r="F97" s="369">
        <v>4</v>
      </c>
      <c r="G97" s="369">
        <v>7</v>
      </c>
      <c r="H97" s="428">
        <v>4606.18</v>
      </c>
      <c r="I97" s="409">
        <v>327.18</v>
      </c>
      <c r="J97" s="428">
        <v>3190.75</v>
      </c>
      <c r="K97" s="214">
        <f t="shared" ref="K97" si="24">SUM(L97:O97)</f>
        <v>17292897.399999999</v>
      </c>
      <c r="L97" s="194">
        <v>0</v>
      </c>
      <c r="M97" s="194">
        <v>0</v>
      </c>
      <c r="N97" s="194">
        <v>0</v>
      </c>
      <c r="O97" s="214">
        <f>'[1]Прод. прилож (2)'!$D$32</f>
        <v>17292897.399999999</v>
      </c>
      <c r="P97" s="216">
        <f>K97/H97</f>
        <v>3754.2817258552636</v>
      </c>
      <c r="Q97" s="216">
        <v>9673</v>
      </c>
      <c r="R97" s="234" t="s">
        <v>34</v>
      </c>
      <c r="S97" s="163"/>
      <c r="T97" s="164"/>
      <c r="U97" s="164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65"/>
      <c r="BF97" s="165"/>
      <c r="BG97" s="165"/>
      <c r="BH97" s="165"/>
      <c r="BI97" s="165"/>
      <c r="BJ97" s="165"/>
      <c r="BK97" s="165"/>
      <c r="BL97" s="165"/>
      <c r="BM97" s="165"/>
      <c r="BN97" s="165"/>
      <c r="BO97" s="165"/>
      <c r="BP97" s="165"/>
      <c r="BQ97" s="165"/>
      <c r="BR97" s="165"/>
      <c r="BS97" s="165"/>
      <c r="BT97" s="165"/>
      <c r="BU97" s="165"/>
      <c r="BV97" s="165"/>
      <c r="BW97" s="165"/>
      <c r="BX97" s="165"/>
      <c r="BY97" s="165"/>
      <c r="BZ97" s="165"/>
      <c r="CA97" s="165"/>
      <c r="CB97" s="165"/>
      <c r="CC97" s="165"/>
      <c r="CD97" s="165"/>
      <c r="CE97" s="165"/>
      <c r="CF97" s="165"/>
      <c r="CG97" s="165"/>
      <c r="CH97" s="165"/>
      <c r="CI97" s="165"/>
      <c r="CJ97" s="165"/>
      <c r="CK97" s="165"/>
      <c r="CL97" s="165"/>
      <c r="CM97" s="165"/>
      <c r="CN97" s="165"/>
      <c r="CO97" s="165"/>
      <c r="CP97" s="165"/>
      <c r="CQ97" s="165"/>
      <c r="CR97" s="165"/>
      <c r="CS97" s="165"/>
      <c r="CT97" s="165"/>
      <c r="CU97" s="165"/>
      <c r="CV97" s="165"/>
      <c r="CW97" s="165"/>
      <c r="CX97" s="165"/>
      <c r="CY97" s="165"/>
      <c r="CZ97" s="165"/>
      <c r="DA97" s="165"/>
      <c r="DB97" s="165"/>
      <c r="DC97" s="165"/>
      <c r="DD97" s="165"/>
      <c r="DE97" s="165"/>
      <c r="DF97" s="165"/>
      <c r="DG97" s="165"/>
      <c r="DH97" s="165"/>
      <c r="DI97" s="165"/>
      <c r="DJ97" s="165"/>
      <c r="DK97" s="165"/>
      <c r="DL97" s="165"/>
      <c r="DM97" s="165"/>
      <c r="DN97" s="165"/>
      <c r="DO97" s="165"/>
      <c r="DP97" s="165"/>
      <c r="DQ97" s="165"/>
      <c r="DR97" s="165"/>
      <c r="DS97" s="165"/>
      <c r="DT97" s="165"/>
      <c r="DU97" s="165"/>
      <c r="DV97" s="165"/>
      <c r="DW97" s="165"/>
      <c r="DX97" s="165"/>
      <c r="DY97" s="165"/>
      <c r="DZ97" s="165"/>
      <c r="EA97" s="165"/>
      <c r="EB97" s="165"/>
      <c r="EC97" s="165"/>
      <c r="ED97" s="165"/>
      <c r="EE97" s="165"/>
      <c r="EF97" s="165"/>
      <c r="EG97" s="165"/>
      <c r="EH97" s="165"/>
      <c r="EI97" s="165"/>
      <c r="EJ97" s="165"/>
      <c r="EK97" s="165"/>
      <c r="EL97" s="165"/>
      <c r="EM97" s="165"/>
      <c r="EN97" s="165"/>
      <c r="EO97" s="165"/>
      <c r="EP97" s="165"/>
      <c r="EQ97" s="165"/>
      <c r="ER97" s="165"/>
      <c r="ES97" s="165"/>
      <c r="ET97" s="165"/>
      <c r="EU97" s="165"/>
      <c r="EV97" s="165"/>
      <c r="EW97" s="165"/>
      <c r="EX97" s="165"/>
      <c r="EY97" s="165"/>
      <c r="EZ97" s="165"/>
      <c r="FA97" s="165"/>
      <c r="FB97" s="165"/>
      <c r="FC97" s="165"/>
      <c r="FD97" s="165"/>
      <c r="FE97" s="165"/>
      <c r="FF97" s="165"/>
      <c r="FG97" s="165"/>
      <c r="FH97" s="165"/>
      <c r="FI97" s="165"/>
      <c r="FJ97" s="165"/>
      <c r="FK97" s="165"/>
      <c r="FL97" s="165"/>
      <c r="FM97" s="165"/>
      <c r="FN97" s="165"/>
      <c r="FO97" s="165"/>
      <c r="FP97" s="165"/>
      <c r="FQ97" s="165"/>
      <c r="FR97" s="165"/>
      <c r="FS97" s="165"/>
      <c r="FT97" s="165"/>
      <c r="FU97" s="165"/>
      <c r="FV97" s="165"/>
      <c r="FW97" s="165"/>
      <c r="FX97" s="165"/>
      <c r="FY97" s="165"/>
      <c r="FZ97" s="165"/>
      <c r="GA97" s="165"/>
      <c r="GB97" s="165"/>
      <c r="GC97" s="165"/>
      <c r="GD97" s="165"/>
      <c r="GE97" s="165"/>
      <c r="GF97" s="165"/>
      <c r="GG97" s="165"/>
      <c r="GH97" s="165"/>
      <c r="GI97" s="165"/>
      <c r="GJ97" s="165"/>
      <c r="GK97" s="165"/>
      <c r="GL97" s="165"/>
      <c r="GM97" s="165"/>
      <c r="GN97" s="165"/>
      <c r="GO97" s="165"/>
      <c r="GP97" s="165"/>
      <c r="GQ97" s="165"/>
      <c r="GR97" s="165"/>
      <c r="GS97" s="165"/>
      <c r="GT97" s="165"/>
      <c r="GU97" s="165"/>
      <c r="GV97" s="165"/>
      <c r="GW97" s="165"/>
      <c r="GX97" s="165"/>
      <c r="GY97" s="165"/>
    </row>
    <row r="98" spans="1:207" s="114" customFormat="1" ht="30" customHeight="1" x14ac:dyDescent="0.25">
      <c r="A98" s="368"/>
      <c r="B98" s="356"/>
      <c r="C98" s="358"/>
      <c r="D98" s="358"/>
      <c r="E98" s="358"/>
      <c r="F98" s="370"/>
      <c r="G98" s="370"/>
      <c r="H98" s="429"/>
      <c r="I98" s="410"/>
      <c r="J98" s="429"/>
      <c r="K98" s="271">
        <f t="shared" si="20"/>
        <v>10099000.4</v>
      </c>
      <c r="L98" s="207">
        <v>0</v>
      </c>
      <c r="M98" s="207">
        <v>0</v>
      </c>
      <c r="N98" s="207">
        <v>0</v>
      </c>
      <c r="O98" s="271">
        <f>'[1]Прод. прилож (2)'!$D$465</f>
        <v>10099000.4</v>
      </c>
      <c r="P98" s="41">
        <f>K98/H97</f>
        <v>2192.4893078429413</v>
      </c>
      <c r="Q98" s="41">
        <v>9673</v>
      </c>
      <c r="R98" s="57" t="s">
        <v>35</v>
      </c>
      <c r="S98" s="85"/>
      <c r="T98" s="85"/>
      <c r="U98" s="85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  <c r="CA98" s="86"/>
      <c r="CB98" s="86"/>
      <c r="CC98" s="86"/>
      <c r="CD98" s="86"/>
      <c r="CE98" s="86"/>
      <c r="CF98" s="86"/>
      <c r="CG98" s="86"/>
      <c r="CH98" s="86"/>
      <c r="CI98" s="86"/>
      <c r="CJ98" s="86"/>
      <c r="CK98" s="86"/>
      <c r="CL98" s="86"/>
      <c r="CM98" s="86"/>
      <c r="CN98" s="86"/>
      <c r="CO98" s="86"/>
      <c r="CP98" s="86"/>
      <c r="CQ98" s="86"/>
      <c r="CR98" s="86"/>
      <c r="CS98" s="86"/>
      <c r="CT98" s="86"/>
      <c r="CU98" s="86"/>
      <c r="CV98" s="86"/>
      <c r="CW98" s="86"/>
      <c r="CX98" s="86"/>
      <c r="CY98" s="86"/>
      <c r="CZ98" s="86"/>
      <c r="DA98" s="86"/>
      <c r="DB98" s="86"/>
      <c r="DC98" s="86"/>
      <c r="DD98" s="86"/>
      <c r="DE98" s="86"/>
      <c r="DF98" s="86"/>
      <c r="DG98" s="86"/>
      <c r="DH98" s="86"/>
      <c r="DI98" s="86"/>
      <c r="DJ98" s="86"/>
      <c r="DK98" s="86"/>
      <c r="DL98" s="86"/>
      <c r="DM98" s="86"/>
      <c r="DN98" s="86"/>
      <c r="DO98" s="86"/>
      <c r="DP98" s="86"/>
      <c r="DQ98" s="86"/>
      <c r="DR98" s="86"/>
      <c r="DS98" s="86"/>
      <c r="DT98" s="86"/>
      <c r="DU98" s="86"/>
      <c r="DV98" s="86"/>
      <c r="DW98" s="86"/>
      <c r="DX98" s="86"/>
      <c r="DY98" s="86"/>
      <c r="DZ98" s="86"/>
      <c r="EA98" s="86"/>
      <c r="EB98" s="86"/>
      <c r="EC98" s="86"/>
      <c r="ED98" s="86"/>
      <c r="EE98" s="86"/>
      <c r="EF98" s="86"/>
      <c r="EG98" s="86"/>
      <c r="EH98" s="86"/>
      <c r="EI98" s="86"/>
      <c r="EJ98" s="86"/>
      <c r="EK98" s="86"/>
      <c r="EL98" s="86"/>
      <c r="EM98" s="86"/>
      <c r="EN98" s="86"/>
      <c r="EO98" s="86"/>
      <c r="EP98" s="86"/>
      <c r="EQ98" s="86"/>
      <c r="ER98" s="86"/>
      <c r="ES98" s="86"/>
      <c r="ET98" s="86"/>
      <c r="EU98" s="86"/>
      <c r="EV98" s="86"/>
      <c r="EW98" s="86"/>
      <c r="EX98" s="86"/>
      <c r="EY98" s="86"/>
      <c r="EZ98" s="86"/>
      <c r="FA98" s="86"/>
      <c r="FB98" s="86"/>
      <c r="FC98" s="86"/>
      <c r="FD98" s="86"/>
      <c r="FE98" s="86"/>
      <c r="FF98" s="86"/>
      <c r="FG98" s="86"/>
      <c r="FH98" s="86"/>
      <c r="FI98" s="86"/>
      <c r="FJ98" s="86"/>
      <c r="FK98" s="86"/>
      <c r="FL98" s="86"/>
      <c r="FM98" s="86"/>
      <c r="FN98" s="86"/>
      <c r="FO98" s="86"/>
      <c r="FP98" s="86"/>
      <c r="FQ98" s="86"/>
      <c r="FR98" s="86"/>
      <c r="FS98" s="86"/>
      <c r="FT98" s="86"/>
      <c r="FU98" s="86"/>
      <c r="FV98" s="86"/>
      <c r="FW98" s="86"/>
      <c r="FX98" s="86"/>
      <c r="FY98" s="86"/>
      <c r="FZ98" s="86"/>
      <c r="GA98" s="86"/>
      <c r="GB98" s="86"/>
      <c r="GC98" s="86"/>
      <c r="GD98" s="86"/>
      <c r="GE98" s="86"/>
      <c r="GF98" s="86"/>
      <c r="GG98" s="86"/>
      <c r="GH98" s="86"/>
      <c r="GI98" s="86"/>
      <c r="GJ98" s="86"/>
      <c r="GK98" s="86"/>
      <c r="GL98" s="86"/>
      <c r="GM98" s="86"/>
      <c r="GN98" s="86"/>
      <c r="GO98" s="86"/>
      <c r="GP98" s="86"/>
      <c r="GQ98" s="86"/>
      <c r="GR98" s="86"/>
      <c r="GS98" s="86"/>
      <c r="GT98" s="86"/>
      <c r="GU98" s="86"/>
      <c r="GV98" s="86"/>
      <c r="GW98" s="86"/>
      <c r="GX98" s="86"/>
      <c r="GY98" s="86"/>
    </row>
    <row r="99" spans="1:207" s="86" customFormat="1" ht="30" customHeight="1" x14ac:dyDescent="0.25">
      <c r="A99" s="203">
        <v>66</v>
      </c>
      <c r="B99" s="211" t="s">
        <v>991</v>
      </c>
      <c r="C99" s="204">
        <v>1976</v>
      </c>
      <c r="D99" s="204">
        <v>2010</v>
      </c>
      <c r="E99" s="204" t="s">
        <v>16</v>
      </c>
      <c r="F99" s="206">
        <v>5</v>
      </c>
      <c r="G99" s="206">
        <v>1</v>
      </c>
      <c r="H99" s="207">
        <v>4206.59</v>
      </c>
      <c r="I99" s="208">
        <v>122.3</v>
      </c>
      <c r="J99" s="44">
        <v>2276</v>
      </c>
      <c r="K99" s="271">
        <f t="shared" si="20"/>
        <v>13800113.120000001</v>
      </c>
      <c r="L99" s="207">
        <v>0</v>
      </c>
      <c r="M99" s="207">
        <v>0</v>
      </c>
      <c r="N99" s="207">
        <v>0</v>
      </c>
      <c r="O99" s="271">
        <f>'[1]Прод. прилож (2)'!$D$33</f>
        <v>13800113.120000001</v>
      </c>
      <c r="P99" s="41">
        <f t="shared" ref="P99:P106" si="25">O99/H99</f>
        <v>3280.5938111391888</v>
      </c>
      <c r="Q99" s="41">
        <v>9673</v>
      </c>
      <c r="R99" s="57" t="s">
        <v>34</v>
      </c>
      <c r="S99" s="135"/>
      <c r="T99" s="85"/>
      <c r="U99" s="85"/>
    </row>
    <row r="100" spans="1:207" s="86" customFormat="1" ht="30" customHeight="1" x14ac:dyDescent="0.25">
      <c r="A100" s="203">
        <v>67</v>
      </c>
      <c r="B100" s="211" t="s">
        <v>1095</v>
      </c>
      <c r="C100" s="204">
        <v>1984</v>
      </c>
      <c r="D100" s="204" t="s">
        <v>143</v>
      </c>
      <c r="E100" s="204" t="s">
        <v>16</v>
      </c>
      <c r="F100" s="206">
        <v>9</v>
      </c>
      <c r="G100" s="206">
        <v>1</v>
      </c>
      <c r="H100" s="207">
        <v>4012.76</v>
      </c>
      <c r="I100" s="207">
        <v>0</v>
      </c>
      <c r="J100" s="44">
        <v>3308.24</v>
      </c>
      <c r="K100" s="263">
        <f t="shared" ref="K100" si="26">SUM(L100:O100)</f>
        <v>13925.47</v>
      </c>
      <c r="L100" s="274">
        <v>0</v>
      </c>
      <c r="M100" s="274">
        <v>0</v>
      </c>
      <c r="N100" s="274">
        <v>0</v>
      </c>
      <c r="O100" s="274">
        <f>'[1]Прод. прилож (2)'!$D$1114</f>
        <v>13925.47</v>
      </c>
      <c r="P100" s="274">
        <f t="shared" si="25"/>
        <v>3.4702972517668633</v>
      </c>
      <c r="Q100" s="274">
        <v>9673</v>
      </c>
      <c r="R100" s="272" t="s">
        <v>36</v>
      </c>
      <c r="S100" s="85"/>
      <c r="T100" s="85"/>
      <c r="U100" s="85"/>
    </row>
    <row r="101" spans="1:207" s="114" customFormat="1" ht="30" customHeight="1" x14ac:dyDescent="0.25">
      <c r="A101" s="353">
        <v>68</v>
      </c>
      <c r="B101" s="355" t="s">
        <v>641</v>
      </c>
      <c r="C101" s="359">
        <v>1989</v>
      </c>
      <c r="D101" s="359" t="s">
        <v>143</v>
      </c>
      <c r="E101" s="359" t="s">
        <v>18</v>
      </c>
      <c r="F101" s="392">
        <v>9</v>
      </c>
      <c r="G101" s="392">
        <v>8</v>
      </c>
      <c r="H101" s="394">
        <v>16122.6</v>
      </c>
      <c r="I101" s="396">
        <v>0</v>
      </c>
      <c r="J101" s="434">
        <v>16122.6</v>
      </c>
      <c r="K101" s="263">
        <f t="shared" si="20"/>
        <v>202321.14</v>
      </c>
      <c r="L101" s="274">
        <v>0</v>
      </c>
      <c r="M101" s="274">
        <v>0</v>
      </c>
      <c r="N101" s="274">
        <v>0</v>
      </c>
      <c r="O101" s="274">
        <f>'[1]Прод. прилож (2)'!$D$466</f>
        <v>202321.14</v>
      </c>
      <c r="P101" s="274">
        <f t="shared" si="25"/>
        <v>12.548915187376727</v>
      </c>
      <c r="Q101" s="274">
        <v>9673</v>
      </c>
      <c r="R101" s="272" t="s">
        <v>35</v>
      </c>
    </row>
    <row r="102" spans="1:207" s="114" customFormat="1" ht="30" customHeight="1" x14ac:dyDescent="0.25">
      <c r="A102" s="354"/>
      <c r="B102" s="356"/>
      <c r="C102" s="360"/>
      <c r="D102" s="360"/>
      <c r="E102" s="360"/>
      <c r="F102" s="393"/>
      <c r="G102" s="393"/>
      <c r="H102" s="395"/>
      <c r="I102" s="397"/>
      <c r="J102" s="435"/>
      <c r="K102" s="263">
        <f>SUBTOTAL(9,L102:O102)</f>
        <v>14854320</v>
      </c>
      <c r="L102" s="274">
        <v>0</v>
      </c>
      <c r="M102" s="274">
        <v>0</v>
      </c>
      <c r="N102" s="274">
        <v>0</v>
      </c>
      <c r="O102" s="274">
        <f>'[1]Прод. прилож (2)'!$D$1115</f>
        <v>14854320</v>
      </c>
      <c r="P102" s="274">
        <f>K102/H101</f>
        <v>921.33526850507985</v>
      </c>
      <c r="Q102" s="41">
        <v>9673</v>
      </c>
      <c r="R102" s="272" t="s">
        <v>36</v>
      </c>
    </row>
    <row r="103" spans="1:207" s="114" customFormat="1" ht="30" customHeight="1" x14ac:dyDescent="0.25">
      <c r="A103" s="203">
        <v>69</v>
      </c>
      <c r="B103" s="211" t="s">
        <v>65</v>
      </c>
      <c r="C103" s="205">
        <v>1965</v>
      </c>
      <c r="D103" s="205" t="s">
        <v>143</v>
      </c>
      <c r="E103" s="205" t="s">
        <v>16</v>
      </c>
      <c r="F103" s="265">
        <v>4</v>
      </c>
      <c r="G103" s="265">
        <v>3</v>
      </c>
      <c r="H103" s="263">
        <v>2764.89</v>
      </c>
      <c r="I103" s="264">
        <v>0</v>
      </c>
      <c r="J103" s="44">
        <v>2091.63</v>
      </c>
      <c r="K103" s="263">
        <f t="shared" si="20"/>
        <v>40538.959999999999</v>
      </c>
      <c r="L103" s="274">
        <v>0</v>
      </c>
      <c r="M103" s="274">
        <v>0</v>
      </c>
      <c r="N103" s="274">
        <v>0</v>
      </c>
      <c r="O103" s="274">
        <f>'[1]Прод. прилож (2)'!$D$467</f>
        <v>40538.959999999999</v>
      </c>
      <c r="P103" s="274">
        <f t="shared" si="25"/>
        <v>14.662051654857878</v>
      </c>
      <c r="Q103" s="274">
        <v>9673</v>
      </c>
      <c r="R103" s="272" t="s">
        <v>35</v>
      </c>
    </row>
    <row r="104" spans="1:207" s="114" customFormat="1" ht="30" customHeight="1" x14ac:dyDescent="0.25">
      <c r="A104" s="203">
        <v>70</v>
      </c>
      <c r="B104" s="211" t="s">
        <v>66</v>
      </c>
      <c r="C104" s="205">
        <v>1962</v>
      </c>
      <c r="D104" s="205" t="s">
        <v>143</v>
      </c>
      <c r="E104" s="205" t="s">
        <v>16</v>
      </c>
      <c r="F104" s="205">
        <v>2</v>
      </c>
      <c r="G104" s="205">
        <v>2</v>
      </c>
      <c r="H104" s="274">
        <v>411.09</v>
      </c>
      <c r="I104" s="263">
        <v>0</v>
      </c>
      <c r="J104" s="44">
        <v>371</v>
      </c>
      <c r="K104" s="263">
        <f t="shared" si="20"/>
        <v>33866.559999999998</v>
      </c>
      <c r="L104" s="274">
        <v>0</v>
      </c>
      <c r="M104" s="274">
        <v>0</v>
      </c>
      <c r="N104" s="274">
        <v>0</v>
      </c>
      <c r="O104" s="274">
        <f>'[1]Прод. прилож (2)'!$D$1116</f>
        <v>33866.559999999998</v>
      </c>
      <c r="P104" s="274">
        <f t="shared" si="25"/>
        <v>82.382349363886249</v>
      </c>
      <c r="Q104" s="274">
        <v>9673</v>
      </c>
      <c r="R104" s="272" t="s">
        <v>36</v>
      </c>
    </row>
    <row r="105" spans="1:207" s="114" customFormat="1" ht="30" customHeight="1" x14ac:dyDescent="0.25">
      <c r="A105" s="333">
        <v>71</v>
      </c>
      <c r="B105" s="298" t="s">
        <v>1159</v>
      </c>
      <c r="C105" s="308">
        <v>1994</v>
      </c>
      <c r="D105" s="308" t="s">
        <v>143</v>
      </c>
      <c r="E105" s="308" t="s">
        <v>16</v>
      </c>
      <c r="F105" s="314">
        <v>9</v>
      </c>
      <c r="G105" s="314">
        <v>1</v>
      </c>
      <c r="H105" s="309">
        <v>3214.7</v>
      </c>
      <c r="I105" s="303">
        <v>0</v>
      </c>
      <c r="J105" s="44">
        <v>3878.1</v>
      </c>
      <c r="K105" s="309">
        <f t="shared" si="20"/>
        <v>3650547.1599999997</v>
      </c>
      <c r="L105" s="325">
        <v>0</v>
      </c>
      <c r="M105" s="325">
        <v>0</v>
      </c>
      <c r="N105" s="325">
        <v>0</v>
      </c>
      <c r="O105" s="325">
        <f>'[1]Прод. прилож (2)'!$D$468</f>
        <v>3650547.1599999997</v>
      </c>
      <c r="P105" s="325">
        <f t="shared" si="25"/>
        <v>1135.5794195414812</v>
      </c>
      <c r="Q105" s="325">
        <v>9673</v>
      </c>
      <c r="R105" s="304" t="s">
        <v>35</v>
      </c>
    </row>
    <row r="106" spans="1:207" s="114" customFormat="1" ht="30" customHeight="1" x14ac:dyDescent="0.25">
      <c r="A106" s="203">
        <v>72</v>
      </c>
      <c r="B106" s="211" t="s">
        <v>67</v>
      </c>
      <c r="C106" s="205">
        <v>1964</v>
      </c>
      <c r="D106" s="205" t="s">
        <v>143</v>
      </c>
      <c r="E106" s="205" t="s">
        <v>16</v>
      </c>
      <c r="F106" s="265">
        <v>4</v>
      </c>
      <c r="G106" s="265">
        <v>2</v>
      </c>
      <c r="H106" s="263">
        <v>1626.06</v>
      </c>
      <c r="I106" s="264">
        <v>0</v>
      </c>
      <c r="J106" s="44">
        <v>1266.6600000000001</v>
      </c>
      <c r="K106" s="263">
        <f t="shared" si="20"/>
        <v>56190.66</v>
      </c>
      <c r="L106" s="274">
        <v>0</v>
      </c>
      <c r="M106" s="274">
        <v>0</v>
      </c>
      <c r="N106" s="274">
        <v>0</v>
      </c>
      <c r="O106" s="274">
        <f>'[1]Прод. прилож (2)'!$D$469</f>
        <v>56190.66</v>
      </c>
      <c r="P106" s="274">
        <f t="shared" si="25"/>
        <v>34.556326334821598</v>
      </c>
      <c r="Q106" s="274">
        <v>9673</v>
      </c>
      <c r="R106" s="272" t="s">
        <v>35</v>
      </c>
    </row>
    <row r="107" spans="1:207" s="114" customFormat="1" ht="30" customHeight="1" x14ac:dyDescent="0.25">
      <c r="A107" s="408" t="s">
        <v>1408</v>
      </c>
      <c r="B107" s="400" t="s">
        <v>68</v>
      </c>
      <c r="C107" s="401">
        <v>1955</v>
      </c>
      <c r="D107" s="401" t="s">
        <v>143</v>
      </c>
      <c r="E107" s="401" t="s">
        <v>16</v>
      </c>
      <c r="F107" s="423">
        <v>2</v>
      </c>
      <c r="G107" s="423">
        <v>2</v>
      </c>
      <c r="H107" s="389">
        <v>849.84</v>
      </c>
      <c r="I107" s="407">
        <v>0</v>
      </c>
      <c r="J107" s="407">
        <v>792.38</v>
      </c>
      <c r="K107" s="263">
        <f t="shared" si="20"/>
        <v>3075820</v>
      </c>
      <c r="L107" s="274">
        <v>0</v>
      </c>
      <c r="M107" s="274">
        <v>0</v>
      </c>
      <c r="N107" s="274">
        <v>0</v>
      </c>
      <c r="O107" s="274">
        <f>'[1]Прод. прилож (2)'!$D$34</f>
        <v>3075820</v>
      </c>
      <c r="P107" s="274">
        <f>O107/H106</f>
        <v>1891.5784165405951</v>
      </c>
      <c r="Q107" s="274">
        <v>9673</v>
      </c>
      <c r="R107" s="272" t="s">
        <v>34</v>
      </c>
      <c r="S107" s="136"/>
    </row>
    <row r="108" spans="1:207" s="114" customFormat="1" ht="30" customHeight="1" x14ac:dyDescent="0.25">
      <c r="A108" s="408"/>
      <c r="B108" s="400"/>
      <c r="C108" s="401"/>
      <c r="D108" s="401"/>
      <c r="E108" s="401"/>
      <c r="F108" s="401"/>
      <c r="G108" s="401"/>
      <c r="H108" s="498"/>
      <c r="I108" s="389"/>
      <c r="J108" s="389"/>
      <c r="K108" s="263">
        <f t="shared" si="20"/>
        <v>28631.7</v>
      </c>
      <c r="L108" s="274">
        <v>0</v>
      </c>
      <c r="M108" s="274">
        <v>0</v>
      </c>
      <c r="N108" s="274">
        <v>0</v>
      </c>
      <c r="O108" s="274">
        <f>'[1]Прод. прилож (2)'!$D$1117</f>
        <v>28631.7</v>
      </c>
      <c r="P108" s="274">
        <f>O108/H107</f>
        <v>33.690694719005933</v>
      </c>
      <c r="Q108" s="274">
        <v>9673</v>
      </c>
      <c r="R108" s="272" t="s">
        <v>36</v>
      </c>
    </row>
    <row r="109" spans="1:207" s="114" customFormat="1" ht="30" customHeight="1" x14ac:dyDescent="0.25">
      <c r="A109" s="203">
        <v>74</v>
      </c>
      <c r="B109" s="211" t="s">
        <v>69</v>
      </c>
      <c r="C109" s="205">
        <v>1959</v>
      </c>
      <c r="D109" s="205" t="s">
        <v>143</v>
      </c>
      <c r="E109" s="205" t="s">
        <v>16</v>
      </c>
      <c r="F109" s="205">
        <v>2</v>
      </c>
      <c r="G109" s="205">
        <v>3</v>
      </c>
      <c r="H109" s="274">
        <v>937.4</v>
      </c>
      <c r="I109" s="263">
        <v>59.4</v>
      </c>
      <c r="J109" s="44">
        <v>804.9</v>
      </c>
      <c r="K109" s="263">
        <f t="shared" si="20"/>
        <v>31298.47</v>
      </c>
      <c r="L109" s="274">
        <v>0</v>
      </c>
      <c r="M109" s="274">
        <v>0</v>
      </c>
      <c r="N109" s="274">
        <v>0</v>
      </c>
      <c r="O109" s="274">
        <f>'[1]Прод. прилож (2)'!$D$1118</f>
        <v>31298.47</v>
      </c>
      <c r="P109" s="274">
        <f t="shared" ref="P109:P117" si="27">O109/H109</f>
        <v>33.388596116919139</v>
      </c>
      <c r="Q109" s="274">
        <v>9673</v>
      </c>
      <c r="R109" s="272" t="s">
        <v>36</v>
      </c>
    </row>
    <row r="110" spans="1:207" s="114" customFormat="1" ht="30" customHeight="1" x14ac:dyDescent="0.25">
      <c r="A110" s="203">
        <v>75</v>
      </c>
      <c r="B110" s="211" t="s">
        <v>70</v>
      </c>
      <c r="C110" s="205">
        <v>1959</v>
      </c>
      <c r="D110" s="205" t="s">
        <v>143</v>
      </c>
      <c r="E110" s="205" t="s">
        <v>16</v>
      </c>
      <c r="F110" s="205">
        <v>2</v>
      </c>
      <c r="G110" s="205">
        <v>3</v>
      </c>
      <c r="H110" s="274">
        <v>934.1</v>
      </c>
      <c r="I110" s="263">
        <v>59.54</v>
      </c>
      <c r="J110" s="44">
        <v>801.65</v>
      </c>
      <c r="K110" s="263">
        <f t="shared" si="20"/>
        <v>31298.47</v>
      </c>
      <c r="L110" s="274">
        <v>0</v>
      </c>
      <c r="M110" s="274">
        <v>0</v>
      </c>
      <c r="N110" s="274">
        <v>0</v>
      </c>
      <c r="O110" s="274">
        <f>'[1]Прод. прилож (2)'!$D$1119</f>
        <v>31298.47</v>
      </c>
      <c r="P110" s="274">
        <f t="shared" si="27"/>
        <v>33.506551761053423</v>
      </c>
      <c r="Q110" s="274">
        <v>9673</v>
      </c>
      <c r="R110" s="272" t="s">
        <v>36</v>
      </c>
    </row>
    <row r="111" spans="1:207" s="114" customFormat="1" ht="30" customHeight="1" x14ac:dyDescent="0.25">
      <c r="A111" s="203">
        <v>76</v>
      </c>
      <c r="B111" s="211" t="s">
        <v>71</v>
      </c>
      <c r="C111" s="205">
        <v>1956</v>
      </c>
      <c r="D111" s="205" t="s">
        <v>143</v>
      </c>
      <c r="E111" s="205" t="s">
        <v>16</v>
      </c>
      <c r="F111" s="205">
        <v>2</v>
      </c>
      <c r="G111" s="205">
        <v>3</v>
      </c>
      <c r="H111" s="274">
        <v>1229.06</v>
      </c>
      <c r="I111" s="263">
        <v>248</v>
      </c>
      <c r="J111" s="44">
        <v>885.68</v>
      </c>
      <c r="K111" s="263">
        <f t="shared" si="20"/>
        <v>28631.7</v>
      </c>
      <c r="L111" s="274">
        <v>0</v>
      </c>
      <c r="M111" s="274">
        <v>0</v>
      </c>
      <c r="N111" s="274">
        <v>0</v>
      </c>
      <c r="O111" s="274">
        <f>'[1]Прод. прилож (2)'!$D$1120</f>
        <v>28631.7</v>
      </c>
      <c r="P111" s="274">
        <f t="shared" si="27"/>
        <v>23.295608025645617</v>
      </c>
      <c r="Q111" s="274">
        <v>9673</v>
      </c>
      <c r="R111" s="272" t="s">
        <v>36</v>
      </c>
    </row>
    <row r="112" spans="1:207" s="114" customFormat="1" ht="30" customHeight="1" x14ac:dyDescent="0.25">
      <c r="A112" s="203">
        <v>77</v>
      </c>
      <c r="B112" s="211" t="s">
        <v>1291</v>
      </c>
      <c r="C112" s="205">
        <v>1981</v>
      </c>
      <c r="D112" s="205" t="s">
        <v>143</v>
      </c>
      <c r="E112" s="205" t="s">
        <v>16</v>
      </c>
      <c r="F112" s="205">
        <v>2</v>
      </c>
      <c r="G112" s="205">
        <v>3</v>
      </c>
      <c r="H112" s="274">
        <v>1536.95</v>
      </c>
      <c r="I112" s="263">
        <v>0</v>
      </c>
      <c r="J112" s="44">
        <v>865.33</v>
      </c>
      <c r="K112" s="263">
        <f>SUM(L112:O112)</f>
        <v>6975000</v>
      </c>
      <c r="L112" s="274">
        <v>0</v>
      </c>
      <c r="M112" s="274">
        <v>0</v>
      </c>
      <c r="N112" s="274">
        <v>0</v>
      </c>
      <c r="O112" s="274">
        <f>'[1]Прод. прилож (2)'!$D$1121</f>
        <v>6975000</v>
      </c>
      <c r="P112" s="274">
        <f>K112/H112</f>
        <v>4538.2087901363084</v>
      </c>
      <c r="Q112" s="274">
        <v>9673</v>
      </c>
      <c r="R112" s="272" t="s">
        <v>36</v>
      </c>
    </row>
    <row r="113" spans="1:19" s="114" customFormat="1" ht="30" customHeight="1" x14ac:dyDescent="0.25">
      <c r="A113" s="203">
        <v>78</v>
      </c>
      <c r="B113" s="211" t="s">
        <v>920</v>
      </c>
      <c r="C113" s="205">
        <v>1981</v>
      </c>
      <c r="D113" s="205" t="s">
        <v>143</v>
      </c>
      <c r="E113" s="205" t="s">
        <v>18</v>
      </c>
      <c r="F113" s="265">
        <v>9</v>
      </c>
      <c r="G113" s="265">
        <v>1</v>
      </c>
      <c r="H113" s="263">
        <v>4332.78</v>
      </c>
      <c r="I113" s="264">
        <v>0</v>
      </c>
      <c r="J113" s="44">
        <v>3977.94</v>
      </c>
      <c r="K113" s="263">
        <f t="shared" si="20"/>
        <v>6998782.8399999999</v>
      </c>
      <c r="L113" s="274">
        <v>0</v>
      </c>
      <c r="M113" s="274">
        <v>0</v>
      </c>
      <c r="N113" s="274">
        <v>0</v>
      </c>
      <c r="O113" s="274">
        <f>'[1]Прод. прилож (2)'!$D$470</f>
        <v>6998782.8399999999</v>
      </c>
      <c r="P113" s="274">
        <f t="shared" si="27"/>
        <v>1615.3099949685884</v>
      </c>
      <c r="Q113" s="274">
        <v>9673</v>
      </c>
      <c r="R113" s="272" t="s">
        <v>35</v>
      </c>
    </row>
    <row r="114" spans="1:19" s="114" customFormat="1" ht="30" customHeight="1" x14ac:dyDescent="0.25">
      <c r="A114" s="203">
        <v>79</v>
      </c>
      <c r="B114" s="211" t="s">
        <v>1292</v>
      </c>
      <c r="C114" s="205">
        <v>1982</v>
      </c>
      <c r="D114" s="205" t="s">
        <v>143</v>
      </c>
      <c r="E114" s="205" t="s">
        <v>16</v>
      </c>
      <c r="F114" s="265">
        <v>5</v>
      </c>
      <c r="G114" s="265">
        <v>2</v>
      </c>
      <c r="H114" s="263">
        <v>4110.22</v>
      </c>
      <c r="I114" s="264">
        <v>54.5</v>
      </c>
      <c r="J114" s="44">
        <v>3065.73</v>
      </c>
      <c r="K114" s="263">
        <f>SUM(L114:O114)</f>
        <v>5603904</v>
      </c>
      <c r="L114" s="274">
        <v>0</v>
      </c>
      <c r="M114" s="274">
        <v>0</v>
      </c>
      <c r="N114" s="274">
        <v>0</v>
      </c>
      <c r="O114" s="274">
        <f>'[1]Прод. прилож (2)'!$D$1122</f>
        <v>5603904</v>
      </c>
      <c r="P114" s="274">
        <f>K114/H114</f>
        <v>1363.4073115307694</v>
      </c>
      <c r="Q114" s="274">
        <v>9673</v>
      </c>
      <c r="R114" s="272" t="s">
        <v>36</v>
      </c>
    </row>
    <row r="115" spans="1:19" s="114" customFormat="1" ht="30" customHeight="1" x14ac:dyDescent="0.25">
      <c r="A115" s="203">
        <v>80</v>
      </c>
      <c r="B115" s="211" t="s">
        <v>1398</v>
      </c>
      <c r="C115" s="205">
        <v>1984</v>
      </c>
      <c r="D115" s="205" t="s">
        <v>143</v>
      </c>
      <c r="E115" s="205" t="s">
        <v>18</v>
      </c>
      <c r="F115" s="265">
        <v>9</v>
      </c>
      <c r="G115" s="265">
        <v>4</v>
      </c>
      <c r="H115" s="263">
        <v>10520.4</v>
      </c>
      <c r="I115" s="264">
        <v>111</v>
      </c>
      <c r="J115" s="44">
        <v>9865.2999999999993</v>
      </c>
      <c r="K115" s="263">
        <f>SUM(L115:O115)</f>
        <v>14200000</v>
      </c>
      <c r="L115" s="274">
        <v>0</v>
      </c>
      <c r="M115" s="274">
        <v>0</v>
      </c>
      <c r="N115" s="274">
        <v>0</v>
      </c>
      <c r="O115" s="274">
        <f>'[1]Прод. прилож (2)'!$D$1123</f>
        <v>14200000</v>
      </c>
      <c r="P115" s="274">
        <f>K115/H115</f>
        <v>1349.758564313144</v>
      </c>
      <c r="Q115" s="274">
        <v>9673</v>
      </c>
      <c r="R115" s="272" t="s">
        <v>36</v>
      </c>
    </row>
    <row r="116" spans="1:19" s="114" customFormat="1" ht="30" customHeight="1" x14ac:dyDescent="0.25">
      <c r="A116" s="203">
        <v>81</v>
      </c>
      <c r="B116" s="211" t="s">
        <v>72</v>
      </c>
      <c r="C116" s="205">
        <v>1962</v>
      </c>
      <c r="D116" s="205" t="s">
        <v>143</v>
      </c>
      <c r="E116" s="205" t="s">
        <v>16</v>
      </c>
      <c r="F116" s="265">
        <v>2</v>
      </c>
      <c r="G116" s="265">
        <v>2</v>
      </c>
      <c r="H116" s="263">
        <v>359.4</v>
      </c>
      <c r="I116" s="264">
        <v>0</v>
      </c>
      <c r="J116" s="44">
        <v>359.4</v>
      </c>
      <c r="K116" s="263">
        <f t="shared" si="20"/>
        <v>14304.08</v>
      </c>
      <c r="L116" s="274">
        <v>0</v>
      </c>
      <c r="M116" s="274">
        <v>0</v>
      </c>
      <c r="N116" s="274">
        <v>0</v>
      </c>
      <c r="O116" s="274">
        <f>'[1]Прод. прилож (2)'!$D$471</f>
        <v>14304.08</v>
      </c>
      <c r="P116" s="274">
        <f t="shared" si="27"/>
        <v>39.799888703394551</v>
      </c>
      <c r="Q116" s="274">
        <v>9673</v>
      </c>
      <c r="R116" s="272" t="s">
        <v>35</v>
      </c>
    </row>
    <row r="117" spans="1:19" s="114" customFormat="1" ht="30" customHeight="1" x14ac:dyDescent="0.25">
      <c r="A117" s="203">
        <v>82</v>
      </c>
      <c r="B117" s="211" t="s">
        <v>73</v>
      </c>
      <c r="C117" s="205">
        <v>1967</v>
      </c>
      <c r="D117" s="205" t="s">
        <v>143</v>
      </c>
      <c r="E117" s="205" t="s">
        <v>16</v>
      </c>
      <c r="F117" s="205">
        <v>3</v>
      </c>
      <c r="G117" s="205">
        <v>2</v>
      </c>
      <c r="H117" s="274">
        <v>1243.53</v>
      </c>
      <c r="I117" s="263">
        <v>0</v>
      </c>
      <c r="J117" s="44">
        <v>954.74</v>
      </c>
      <c r="K117" s="263">
        <f t="shared" si="20"/>
        <v>62162.1</v>
      </c>
      <c r="L117" s="274">
        <v>0</v>
      </c>
      <c r="M117" s="274">
        <v>0</v>
      </c>
      <c r="N117" s="274">
        <v>0</v>
      </c>
      <c r="O117" s="274">
        <f>'[1]Прод. прилож (2)'!$D$1124</f>
        <v>62162.1</v>
      </c>
      <c r="P117" s="274">
        <f t="shared" si="27"/>
        <v>49.988420062242163</v>
      </c>
      <c r="Q117" s="274">
        <v>9673</v>
      </c>
      <c r="R117" s="272" t="s">
        <v>36</v>
      </c>
    </row>
    <row r="118" spans="1:19" s="114" customFormat="1" ht="30" customHeight="1" x14ac:dyDescent="0.25">
      <c r="A118" s="353">
        <v>83</v>
      </c>
      <c r="B118" s="355" t="s">
        <v>1096</v>
      </c>
      <c r="C118" s="359">
        <v>1978</v>
      </c>
      <c r="D118" s="359">
        <v>2021</v>
      </c>
      <c r="E118" s="359" t="s">
        <v>18</v>
      </c>
      <c r="F118" s="392">
        <v>9</v>
      </c>
      <c r="G118" s="392">
        <v>4</v>
      </c>
      <c r="H118" s="394">
        <v>8154.44</v>
      </c>
      <c r="I118" s="396">
        <v>0</v>
      </c>
      <c r="J118" s="434">
        <v>4708.82</v>
      </c>
      <c r="K118" s="263">
        <f t="shared" ref="K118:K120" si="28">SUM(L118:O118)</f>
        <v>39347.71</v>
      </c>
      <c r="L118" s="274">
        <v>0</v>
      </c>
      <c r="M118" s="274">
        <v>0</v>
      </c>
      <c r="N118" s="274">
        <v>0</v>
      </c>
      <c r="O118" s="274">
        <f>'[1]Прод. прилож (2)'!$D$472</f>
        <v>39347.71</v>
      </c>
      <c r="P118" s="274">
        <f t="shared" ref="P118" si="29">O118/H118</f>
        <v>4.8253111188505899</v>
      </c>
      <c r="Q118" s="274">
        <v>9673</v>
      </c>
      <c r="R118" s="272" t="s">
        <v>35</v>
      </c>
    </row>
    <row r="119" spans="1:19" s="114" customFormat="1" ht="30" customHeight="1" x14ac:dyDescent="0.25">
      <c r="A119" s="354"/>
      <c r="B119" s="356"/>
      <c r="C119" s="360"/>
      <c r="D119" s="360"/>
      <c r="E119" s="360"/>
      <c r="F119" s="393"/>
      <c r="G119" s="393"/>
      <c r="H119" s="395"/>
      <c r="I119" s="397"/>
      <c r="J119" s="435"/>
      <c r="K119" s="263">
        <f>SUBTOTAL(9,L119:O119)</f>
        <v>7104240</v>
      </c>
      <c r="L119" s="274">
        <v>0</v>
      </c>
      <c r="M119" s="274">
        <v>0</v>
      </c>
      <c r="N119" s="274">
        <v>0</v>
      </c>
      <c r="O119" s="274">
        <f>'[1]Прод. прилож (2)'!$D$1125</f>
        <v>7104240</v>
      </c>
      <c r="P119" s="274">
        <f>K119/H118</f>
        <v>871.21126650021347</v>
      </c>
      <c r="Q119" s="41">
        <v>9673</v>
      </c>
      <c r="R119" s="272" t="s">
        <v>36</v>
      </c>
    </row>
    <row r="120" spans="1:19" s="114" customFormat="1" ht="30" customHeight="1" x14ac:dyDescent="0.25">
      <c r="A120" s="203">
        <v>84</v>
      </c>
      <c r="B120" s="211" t="s">
        <v>1268</v>
      </c>
      <c r="C120" s="205">
        <v>1988</v>
      </c>
      <c r="D120" s="205" t="s">
        <v>143</v>
      </c>
      <c r="E120" s="205" t="s">
        <v>16</v>
      </c>
      <c r="F120" s="265">
        <v>5</v>
      </c>
      <c r="G120" s="265">
        <v>4</v>
      </c>
      <c r="H120" s="263">
        <v>3691.2</v>
      </c>
      <c r="I120" s="264">
        <v>0</v>
      </c>
      <c r="J120" s="44">
        <v>2736.3</v>
      </c>
      <c r="K120" s="263">
        <f t="shared" si="28"/>
        <v>94850.86</v>
      </c>
      <c r="L120" s="274">
        <v>0</v>
      </c>
      <c r="M120" s="274">
        <v>0</v>
      </c>
      <c r="N120" s="274">
        <v>0</v>
      </c>
      <c r="O120" s="274">
        <f>'[1]Прод. прилож (2)'!$D$1126</f>
        <v>94850.86</v>
      </c>
      <c r="P120" s="274">
        <f>K120/H120</f>
        <v>25.696483528391852</v>
      </c>
      <c r="Q120" s="274">
        <v>9673</v>
      </c>
      <c r="R120" s="272" t="s">
        <v>36</v>
      </c>
    </row>
    <row r="121" spans="1:19" s="67" customFormat="1" ht="30" customHeight="1" x14ac:dyDescent="0.25">
      <c r="A121" s="203">
        <v>85</v>
      </c>
      <c r="B121" s="211" t="s">
        <v>74</v>
      </c>
      <c r="C121" s="205">
        <v>1966</v>
      </c>
      <c r="D121" s="205" t="s">
        <v>143</v>
      </c>
      <c r="E121" s="205" t="s">
        <v>16</v>
      </c>
      <c r="F121" s="26">
        <v>2</v>
      </c>
      <c r="G121" s="26">
        <v>2</v>
      </c>
      <c r="H121" s="39">
        <v>966</v>
      </c>
      <c r="I121" s="122">
        <v>0</v>
      </c>
      <c r="J121" s="122">
        <v>569.70000000000005</v>
      </c>
      <c r="K121" s="263">
        <f t="shared" ref="K121:K131" si="30">SUM(L121:O121)</f>
        <v>5571255.8700000001</v>
      </c>
      <c r="L121" s="18">
        <v>0</v>
      </c>
      <c r="M121" s="18">
        <v>0</v>
      </c>
      <c r="N121" s="18">
        <v>0</v>
      </c>
      <c r="O121" s="18">
        <f>'[1]Прод. прилож (2)'!$D$36</f>
        <v>5571255.8700000001</v>
      </c>
      <c r="P121" s="18">
        <f t="shared" ref="P121:P131" si="31">O121/H121</f>
        <v>5767.3456211180128</v>
      </c>
      <c r="Q121" s="18">
        <v>9673</v>
      </c>
      <c r="R121" s="57" t="s">
        <v>34</v>
      </c>
      <c r="S121" s="137"/>
    </row>
    <row r="122" spans="1:19" s="67" customFormat="1" ht="30" customHeight="1" x14ac:dyDescent="0.25">
      <c r="A122" s="203">
        <v>86</v>
      </c>
      <c r="B122" s="114" t="s">
        <v>75</v>
      </c>
      <c r="C122" s="205">
        <v>1965</v>
      </c>
      <c r="D122" s="205" t="s">
        <v>143</v>
      </c>
      <c r="E122" s="205" t="s">
        <v>16</v>
      </c>
      <c r="F122" s="204">
        <v>2</v>
      </c>
      <c r="G122" s="204">
        <v>2</v>
      </c>
      <c r="H122" s="18">
        <v>615</v>
      </c>
      <c r="I122" s="39">
        <v>0</v>
      </c>
      <c r="J122" s="39">
        <v>575.9</v>
      </c>
      <c r="K122" s="263">
        <f t="shared" si="30"/>
        <v>45877.96</v>
      </c>
      <c r="L122" s="18">
        <v>0</v>
      </c>
      <c r="M122" s="18">
        <v>0</v>
      </c>
      <c r="N122" s="18">
        <v>0</v>
      </c>
      <c r="O122" s="18">
        <f>'[1]Прод. прилож (2)'!$D$1127</f>
        <v>45877.96</v>
      </c>
      <c r="P122" s="18">
        <f t="shared" si="31"/>
        <v>74.598308943089435</v>
      </c>
      <c r="Q122" s="18">
        <v>9673</v>
      </c>
      <c r="R122" s="57" t="s">
        <v>36</v>
      </c>
    </row>
    <row r="123" spans="1:19" s="67" customFormat="1" ht="30" customHeight="1" x14ac:dyDescent="0.25">
      <c r="A123" s="203">
        <v>87</v>
      </c>
      <c r="B123" s="209" t="s">
        <v>76</v>
      </c>
      <c r="C123" s="180">
        <v>1964</v>
      </c>
      <c r="D123" s="180" t="s">
        <v>143</v>
      </c>
      <c r="E123" s="180" t="s">
        <v>16</v>
      </c>
      <c r="F123" s="218">
        <v>2</v>
      </c>
      <c r="G123" s="218">
        <v>2</v>
      </c>
      <c r="H123" s="186">
        <v>647</v>
      </c>
      <c r="I123" s="220">
        <v>0</v>
      </c>
      <c r="J123" s="220">
        <v>367.7</v>
      </c>
      <c r="K123" s="263">
        <f t="shared" ref="K123" si="32">SUM(L123:O123)</f>
        <v>2401716.1999999997</v>
      </c>
      <c r="L123" s="18">
        <v>0</v>
      </c>
      <c r="M123" s="18">
        <v>0</v>
      </c>
      <c r="N123" s="18">
        <v>0</v>
      </c>
      <c r="O123" s="18">
        <f>'[1]Прод. прилож (2)'!$D$37</f>
        <v>2401716.1999999997</v>
      </c>
      <c r="P123" s="18">
        <f t="shared" ref="P123" si="33">O123/H123</f>
        <v>3712.0806800618234</v>
      </c>
      <c r="Q123" s="18">
        <v>9673</v>
      </c>
      <c r="R123" s="57" t="s">
        <v>34</v>
      </c>
      <c r="S123" s="137"/>
    </row>
    <row r="124" spans="1:19" s="67" customFormat="1" ht="30" customHeight="1" x14ac:dyDescent="0.25">
      <c r="A124" s="203">
        <v>88</v>
      </c>
      <c r="B124" s="211" t="s">
        <v>77</v>
      </c>
      <c r="C124" s="205">
        <v>1964</v>
      </c>
      <c r="D124" s="205" t="s">
        <v>143</v>
      </c>
      <c r="E124" s="205" t="s">
        <v>16</v>
      </c>
      <c r="F124" s="26">
        <v>2</v>
      </c>
      <c r="G124" s="26">
        <v>2</v>
      </c>
      <c r="H124" s="39">
        <v>409</v>
      </c>
      <c r="I124" s="122">
        <v>0</v>
      </c>
      <c r="J124" s="122">
        <v>367.7</v>
      </c>
      <c r="K124" s="263">
        <f t="shared" si="30"/>
        <v>20304.5</v>
      </c>
      <c r="L124" s="18">
        <v>0</v>
      </c>
      <c r="M124" s="18">
        <v>0</v>
      </c>
      <c r="N124" s="18">
        <v>0</v>
      </c>
      <c r="O124" s="18">
        <f>'[1]Прод. прилож (2)'!$D$474</f>
        <v>20304.5</v>
      </c>
      <c r="P124" s="18">
        <f t="shared" si="31"/>
        <v>49.644254278728603</v>
      </c>
      <c r="Q124" s="18">
        <v>9673</v>
      </c>
      <c r="R124" s="57" t="s">
        <v>35</v>
      </c>
    </row>
    <row r="125" spans="1:19" s="67" customFormat="1" ht="30" customHeight="1" x14ac:dyDescent="0.25">
      <c r="A125" s="203">
        <v>89</v>
      </c>
      <c r="B125" s="211" t="s">
        <v>78</v>
      </c>
      <c r="C125" s="205">
        <v>1967</v>
      </c>
      <c r="D125" s="205" t="s">
        <v>143</v>
      </c>
      <c r="E125" s="205" t="s">
        <v>16</v>
      </c>
      <c r="F125" s="26">
        <v>2</v>
      </c>
      <c r="G125" s="26">
        <v>2</v>
      </c>
      <c r="H125" s="39">
        <v>625</v>
      </c>
      <c r="I125" s="122">
        <v>0</v>
      </c>
      <c r="J125" s="122">
        <v>587.9</v>
      </c>
      <c r="K125" s="263">
        <f t="shared" si="30"/>
        <v>30373.68</v>
      </c>
      <c r="L125" s="18">
        <v>0</v>
      </c>
      <c r="M125" s="18">
        <v>0</v>
      </c>
      <c r="N125" s="18">
        <v>0</v>
      </c>
      <c r="O125" s="18">
        <f>'[1]Прод. прилож (2)'!$D$475</f>
        <v>30373.68</v>
      </c>
      <c r="P125" s="18">
        <f t="shared" si="31"/>
        <v>48.597887999999998</v>
      </c>
      <c r="Q125" s="18">
        <v>9673</v>
      </c>
      <c r="R125" s="57" t="s">
        <v>35</v>
      </c>
    </row>
    <row r="126" spans="1:19" s="67" customFormat="1" ht="30" customHeight="1" x14ac:dyDescent="0.25">
      <c r="A126" s="203">
        <v>90</v>
      </c>
      <c r="B126" s="211" t="s">
        <v>79</v>
      </c>
      <c r="C126" s="205">
        <v>1984</v>
      </c>
      <c r="D126" s="205" t="s">
        <v>143</v>
      </c>
      <c r="E126" s="205" t="s">
        <v>16</v>
      </c>
      <c r="F126" s="26">
        <v>2</v>
      </c>
      <c r="G126" s="26">
        <v>3</v>
      </c>
      <c r="H126" s="39">
        <v>1054</v>
      </c>
      <c r="I126" s="122">
        <v>0</v>
      </c>
      <c r="J126" s="122">
        <v>849</v>
      </c>
      <c r="K126" s="263">
        <f t="shared" si="30"/>
        <v>5058808.42</v>
      </c>
      <c r="L126" s="18">
        <v>0</v>
      </c>
      <c r="M126" s="18">
        <v>0</v>
      </c>
      <c r="N126" s="18">
        <v>0</v>
      </c>
      <c r="O126" s="18">
        <f>'[1]Прод. прилож (2)'!$D$38</f>
        <v>5058808.42</v>
      </c>
      <c r="P126" s="18">
        <f t="shared" si="31"/>
        <v>4799.6284819734346</v>
      </c>
      <c r="Q126" s="18">
        <v>9673</v>
      </c>
      <c r="R126" s="57" t="s">
        <v>34</v>
      </c>
      <c r="S126" s="137"/>
    </row>
    <row r="127" spans="1:19" s="67" customFormat="1" ht="30" customHeight="1" x14ac:dyDescent="0.25">
      <c r="A127" s="203">
        <v>91</v>
      </c>
      <c r="B127" s="211" t="s">
        <v>80</v>
      </c>
      <c r="C127" s="205">
        <v>1966</v>
      </c>
      <c r="D127" s="205" t="s">
        <v>143</v>
      </c>
      <c r="E127" s="205" t="s">
        <v>16</v>
      </c>
      <c r="F127" s="204">
        <v>3</v>
      </c>
      <c r="G127" s="204">
        <v>3</v>
      </c>
      <c r="H127" s="18">
        <v>2255</v>
      </c>
      <c r="I127" s="39">
        <v>0</v>
      </c>
      <c r="J127" s="39">
        <v>1546.6</v>
      </c>
      <c r="K127" s="263">
        <f t="shared" si="30"/>
        <v>72904.36</v>
      </c>
      <c r="L127" s="18">
        <v>0</v>
      </c>
      <c r="M127" s="18">
        <v>0</v>
      </c>
      <c r="N127" s="18">
        <v>0</v>
      </c>
      <c r="O127" s="18">
        <f>'[1]Прод. прилож (2)'!$D$1128</f>
        <v>72904.36</v>
      </c>
      <c r="P127" s="18">
        <f t="shared" si="31"/>
        <v>32.330093126385812</v>
      </c>
      <c r="Q127" s="18">
        <v>9673</v>
      </c>
      <c r="R127" s="57" t="s">
        <v>36</v>
      </c>
    </row>
    <row r="128" spans="1:19" s="67" customFormat="1" ht="30" customHeight="1" x14ac:dyDescent="0.25">
      <c r="A128" s="203">
        <v>92</v>
      </c>
      <c r="B128" s="211" t="s">
        <v>81</v>
      </c>
      <c r="C128" s="205">
        <v>1985</v>
      </c>
      <c r="D128" s="205" t="s">
        <v>143</v>
      </c>
      <c r="E128" s="205" t="s">
        <v>18</v>
      </c>
      <c r="F128" s="26">
        <v>2</v>
      </c>
      <c r="G128" s="26">
        <v>2</v>
      </c>
      <c r="H128" s="39">
        <v>859</v>
      </c>
      <c r="I128" s="122">
        <v>0</v>
      </c>
      <c r="J128" s="122">
        <v>494.5</v>
      </c>
      <c r="K128" s="263">
        <f t="shared" si="30"/>
        <v>2760667.55</v>
      </c>
      <c r="L128" s="18">
        <v>0</v>
      </c>
      <c r="M128" s="18">
        <v>0</v>
      </c>
      <c r="N128" s="18">
        <v>0</v>
      </c>
      <c r="O128" s="18">
        <f>'[1]Прод. прилож (2)'!$D$39</f>
        <v>2760667.55</v>
      </c>
      <c r="P128" s="18">
        <f t="shared" si="31"/>
        <v>3213.8155413271243</v>
      </c>
      <c r="Q128" s="18">
        <v>9673</v>
      </c>
      <c r="R128" s="57" t="s">
        <v>34</v>
      </c>
      <c r="S128" s="137"/>
    </row>
    <row r="129" spans="1:21" s="67" customFormat="1" ht="30" customHeight="1" x14ac:dyDescent="0.25">
      <c r="A129" s="203">
        <v>93</v>
      </c>
      <c r="B129" s="211" t="s">
        <v>82</v>
      </c>
      <c r="C129" s="205">
        <v>1986</v>
      </c>
      <c r="D129" s="205" t="s">
        <v>143</v>
      </c>
      <c r="E129" s="205" t="s">
        <v>18</v>
      </c>
      <c r="F129" s="26">
        <v>2</v>
      </c>
      <c r="G129" s="26">
        <v>2</v>
      </c>
      <c r="H129" s="39">
        <v>862</v>
      </c>
      <c r="I129" s="122">
        <v>0</v>
      </c>
      <c r="J129" s="122">
        <v>498.2</v>
      </c>
      <c r="K129" s="263">
        <f t="shared" si="30"/>
        <v>2698572.7</v>
      </c>
      <c r="L129" s="18">
        <v>0</v>
      </c>
      <c r="M129" s="18">
        <v>0</v>
      </c>
      <c r="N129" s="18">
        <v>0</v>
      </c>
      <c r="O129" s="18">
        <f>'[1]Прод. прилож (2)'!$D$40</f>
        <v>2698572.7</v>
      </c>
      <c r="P129" s="18">
        <f t="shared" si="31"/>
        <v>3130.5947795823668</v>
      </c>
      <c r="Q129" s="18">
        <v>9673</v>
      </c>
      <c r="R129" s="57" t="s">
        <v>34</v>
      </c>
      <c r="S129" s="137"/>
    </row>
    <row r="130" spans="1:21" s="67" customFormat="1" ht="30" customHeight="1" x14ac:dyDescent="0.25">
      <c r="A130" s="203">
        <v>94</v>
      </c>
      <c r="B130" s="114" t="s">
        <v>83</v>
      </c>
      <c r="C130" s="205">
        <v>1964</v>
      </c>
      <c r="D130" s="205" t="s">
        <v>143</v>
      </c>
      <c r="E130" s="205" t="s">
        <v>16</v>
      </c>
      <c r="F130" s="204">
        <v>2</v>
      </c>
      <c r="G130" s="204">
        <v>2</v>
      </c>
      <c r="H130" s="18">
        <v>430</v>
      </c>
      <c r="I130" s="39">
        <v>0</v>
      </c>
      <c r="J130" s="39">
        <v>373.4</v>
      </c>
      <c r="K130" s="263">
        <f t="shared" si="30"/>
        <v>41081.93</v>
      </c>
      <c r="L130" s="18">
        <v>0</v>
      </c>
      <c r="M130" s="18">
        <v>0</v>
      </c>
      <c r="N130" s="18">
        <v>0</v>
      </c>
      <c r="O130" s="18">
        <f>'[1]Прод. прилож (2)'!$D$1129</f>
        <v>41081.93</v>
      </c>
      <c r="P130" s="18">
        <f t="shared" si="31"/>
        <v>95.53937209302326</v>
      </c>
      <c r="Q130" s="18">
        <v>9673</v>
      </c>
      <c r="R130" s="57" t="s">
        <v>36</v>
      </c>
    </row>
    <row r="131" spans="1:21" s="67" customFormat="1" ht="30" customHeight="1" x14ac:dyDescent="0.25">
      <c r="A131" s="203">
        <v>95</v>
      </c>
      <c r="B131" s="114" t="s">
        <v>84</v>
      </c>
      <c r="C131" s="205">
        <v>1963</v>
      </c>
      <c r="D131" s="205" t="s">
        <v>143</v>
      </c>
      <c r="E131" s="205" t="s">
        <v>16</v>
      </c>
      <c r="F131" s="204">
        <v>2</v>
      </c>
      <c r="G131" s="204">
        <v>2</v>
      </c>
      <c r="H131" s="18">
        <v>430</v>
      </c>
      <c r="I131" s="39">
        <v>0</v>
      </c>
      <c r="J131" s="39">
        <v>361.6</v>
      </c>
      <c r="K131" s="263">
        <f t="shared" si="30"/>
        <v>41081.93</v>
      </c>
      <c r="L131" s="18">
        <v>0</v>
      </c>
      <c r="M131" s="18">
        <v>0</v>
      </c>
      <c r="N131" s="18">
        <v>0</v>
      </c>
      <c r="O131" s="18">
        <f>'[1]Прод. прилож (2)'!$D$1130</f>
        <v>41081.93</v>
      </c>
      <c r="P131" s="18">
        <f t="shared" si="31"/>
        <v>95.53937209302326</v>
      </c>
      <c r="Q131" s="18">
        <v>9673</v>
      </c>
      <c r="R131" s="57" t="s">
        <v>36</v>
      </c>
    </row>
    <row r="132" spans="1:21" ht="30" customHeight="1" x14ac:dyDescent="0.25">
      <c r="A132" s="203">
        <v>96</v>
      </c>
      <c r="B132" s="211" t="s">
        <v>104</v>
      </c>
      <c r="C132" s="267">
        <v>1952</v>
      </c>
      <c r="D132" s="204">
        <v>2009</v>
      </c>
      <c r="E132" s="68" t="s">
        <v>16</v>
      </c>
      <c r="F132" s="204">
        <v>2</v>
      </c>
      <c r="G132" s="204">
        <v>1</v>
      </c>
      <c r="H132" s="18">
        <v>308.8</v>
      </c>
      <c r="I132" s="39">
        <v>0</v>
      </c>
      <c r="J132" s="39">
        <v>234.7</v>
      </c>
      <c r="K132" s="263">
        <f t="shared" ref="K132:K137" si="34">SUM(L132:O132)</f>
        <v>8449.8700000000008</v>
      </c>
      <c r="L132" s="18">
        <v>0</v>
      </c>
      <c r="M132" s="18">
        <v>0</v>
      </c>
      <c r="N132" s="18">
        <v>0</v>
      </c>
      <c r="O132" s="18">
        <f>'[1]Прод. прилож (2)'!$D$1131</f>
        <v>8449.8700000000008</v>
      </c>
      <c r="P132" s="18">
        <f t="shared" ref="P132:P137" si="35">O132/H132</f>
        <v>27.363568652849743</v>
      </c>
      <c r="Q132" s="18">
        <v>9673</v>
      </c>
      <c r="R132" s="57" t="s">
        <v>36</v>
      </c>
      <c r="S132" s="14"/>
    </row>
    <row r="133" spans="1:21" ht="30" customHeight="1" x14ac:dyDescent="0.25">
      <c r="A133" s="203">
        <v>97</v>
      </c>
      <c r="B133" s="211" t="s">
        <v>87</v>
      </c>
      <c r="C133" s="205">
        <v>1966</v>
      </c>
      <c r="D133" s="205" t="s">
        <v>143</v>
      </c>
      <c r="E133" s="205" t="s">
        <v>16</v>
      </c>
      <c r="F133" s="204">
        <v>2</v>
      </c>
      <c r="G133" s="204">
        <v>2</v>
      </c>
      <c r="H133" s="39">
        <v>593.6</v>
      </c>
      <c r="I133" s="39">
        <v>0</v>
      </c>
      <c r="J133" s="39">
        <v>555.6</v>
      </c>
      <c r="K133" s="263">
        <f t="shared" si="34"/>
        <v>42994.43</v>
      </c>
      <c r="L133" s="39">
        <v>0</v>
      </c>
      <c r="M133" s="39">
        <v>0</v>
      </c>
      <c r="N133" s="39">
        <v>0</v>
      </c>
      <c r="O133" s="39">
        <f>'[1]Прод. прилож (2)'!$D$1133</f>
        <v>42994.43</v>
      </c>
      <c r="P133" s="39">
        <f t="shared" si="35"/>
        <v>72.42996967654986</v>
      </c>
      <c r="Q133" s="39">
        <v>9673</v>
      </c>
      <c r="R133" s="57" t="s">
        <v>36</v>
      </c>
      <c r="S133" s="17"/>
    </row>
    <row r="134" spans="1:21" ht="30" customHeight="1" x14ac:dyDescent="0.25">
      <c r="A134" s="203">
        <v>98</v>
      </c>
      <c r="B134" s="211" t="s">
        <v>88</v>
      </c>
      <c r="C134" s="205">
        <v>1966</v>
      </c>
      <c r="D134" s="205" t="s">
        <v>143</v>
      </c>
      <c r="E134" s="205" t="s">
        <v>16</v>
      </c>
      <c r="F134" s="26">
        <v>2</v>
      </c>
      <c r="G134" s="26">
        <v>2</v>
      </c>
      <c r="H134" s="39">
        <v>405.2</v>
      </c>
      <c r="I134" s="122">
        <v>0</v>
      </c>
      <c r="J134" s="122">
        <v>364.8</v>
      </c>
      <c r="K134" s="263">
        <f t="shared" si="34"/>
        <v>27804</v>
      </c>
      <c r="L134" s="39">
        <v>0</v>
      </c>
      <c r="M134" s="39">
        <v>0</v>
      </c>
      <c r="N134" s="39">
        <v>0</v>
      </c>
      <c r="O134" s="39">
        <f>'[1]Прод. прилож (2)'!$D$477</f>
        <v>27804</v>
      </c>
      <c r="P134" s="39">
        <f t="shared" si="35"/>
        <v>68.617966436327748</v>
      </c>
      <c r="Q134" s="39">
        <v>9673</v>
      </c>
      <c r="R134" s="57" t="s">
        <v>35</v>
      </c>
      <c r="S134" s="17"/>
    </row>
    <row r="135" spans="1:21" ht="30" customHeight="1" x14ac:dyDescent="0.25">
      <c r="A135" s="203">
        <v>99</v>
      </c>
      <c r="B135" s="211" t="s">
        <v>89</v>
      </c>
      <c r="C135" s="205">
        <v>1966</v>
      </c>
      <c r="D135" s="205" t="s">
        <v>143</v>
      </c>
      <c r="E135" s="205" t="s">
        <v>16</v>
      </c>
      <c r="F135" s="26">
        <v>2</v>
      </c>
      <c r="G135" s="26">
        <v>2</v>
      </c>
      <c r="H135" s="39">
        <v>406.2</v>
      </c>
      <c r="I135" s="122">
        <v>0</v>
      </c>
      <c r="J135" s="122">
        <v>40.1</v>
      </c>
      <c r="K135" s="263">
        <f t="shared" si="34"/>
        <v>27804</v>
      </c>
      <c r="L135" s="39">
        <v>0</v>
      </c>
      <c r="M135" s="39">
        <v>0</v>
      </c>
      <c r="N135" s="39">
        <v>0</v>
      </c>
      <c r="O135" s="39">
        <f>'[1]Прод. прилож (2)'!$D$478</f>
        <v>27804</v>
      </c>
      <c r="P135" s="39">
        <f t="shared" si="35"/>
        <v>68.449039881831609</v>
      </c>
      <c r="Q135" s="39">
        <v>9673</v>
      </c>
      <c r="R135" s="57" t="s">
        <v>35</v>
      </c>
      <c r="S135" s="17"/>
    </row>
    <row r="136" spans="1:21" ht="30" customHeight="1" x14ac:dyDescent="0.25">
      <c r="A136" s="197">
        <v>100</v>
      </c>
      <c r="B136" s="209" t="s">
        <v>90</v>
      </c>
      <c r="C136" s="180">
        <v>1964</v>
      </c>
      <c r="D136" s="180" t="s">
        <v>143</v>
      </c>
      <c r="E136" s="180" t="s">
        <v>16</v>
      </c>
      <c r="F136" s="218">
        <v>2</v>
      </c>
      <c r="G136" s="218">
        <v>2</v>
      </c>
      <c r="H136" s="186">
        <v>610.4</v>
      </c>
      <c r="I136" s="220">
        <v>0</v>
      </c>
      <c r="J136" s="220">
        <v>399.9</v>
      </c>
      <c r="K136" s="190">
        <f t="shared" si="34"/>
        <v>4477196.3599999994</v>
      </c>
      <c r="L136" s="186">
        <v>0</v>
      </c>
      <c r="M136" s="186">
        <v>0</v>
      </c>
      <c r="N136" s="186">
        <v>0</v>
      </c>
      <c r="O136" s="186">
        <f>'[1]Прод. прилож (2)'!$D$42</f>
        <v>4477196.3599999994</v>
      </c>
      <c r="P136" s="186">
        <f t="shared" si="35"/>
        <v>7334.856422018348</v>
      </c>
      <c r="Q136" s="186">
        <v>9673</v>
      </c>
      <c r="R136" s="234" t="s">
        <v>34</v>
      </c>
    </row>
    <row r="137" spans="1:21" s="116" customFormat="1" ht="30" customHeight="1" x14ac:dyDescent="0.25">
      <c r="A137" s="203">
        <v>101</v>
      </c>
      <c r="B137" s="211" t="s">
        <v>91</v>
      </c>
      <c r="C137" s="205">
        <v>1964</v>
      </c>
      <c r="D137" s="205" t="s">
        <v>143</v>
      </c>
      <c r="E137" s="205" t="s">
        <v>16</v>
      </c>
      <c r="F137" s="26">
        <v>2</v>
      </c>
      <c r="G137" s="26">
        <v>2</v>
      </c>
      <c r="H137" s="39">
        <v>610.4</v>
      </c>
      <c r="I137" s="122">
        <v>0</v>
      </c>
      <c r="J137" s="122">
        <v>404.9</v>
      </c>
      <c r="K137" s="263">
        <f t="shared" si="34"/>
        <v>4567772.5</v>
      </c>
      <c r="L137" s="39">
        <v>0</v>
      </c>
      <c r="M137" s="39">
        <v>0</v>
      </c>
      <c r="N137" s="39">
        <v>0</v>
      </c>
      <c r="O137" s="39">
        <f>'[1]Прод. прилож (2)'!$D$43</f>
        <v>4567772.5</v>
      </c>
      <c r="P137" s="39">
        <f t="shared" si="35"/>
        <v>7483.2445937090433</v>
      </c>
      <c r="Q137" s="39">
        <v>9673</v>
      </c>
      <c r="R137" s="57" t="s">
        <v>34</v>
      </c>
      <c r="S137" s="134"/>
      <c r="T137" s="15"/>
      <c r="U137" s="15"/>
    </row>
    <row r="138" spans="1:21" ht="30" customHeight="1" x14ac:dyDescent="0.25">
      <c r="A138" s="197">
        <v>102</v>
      </c>
      <c r="B138" s="209" t="s">
        <v>85</v>
      </c>
      <c r="C138" s="180">
        <v>1964</v>
      </c>
      <c r="D138" s="180" t="s">
        <v>143</v>
      </c>
      <c r="E138" s="180" t="s">
        <v>16</v>
      </c>
      <c r="F138" s="218">
        <v>2</v>
      </c>
      <c r="G138" s="218">
        <v>2</v>
      </c>
      <c r="H138" s="186">
        <v>522</v>
      </c>
      <c r="I138" s="220">
        <v>0</v>
      </c>
      <c r="J138" s="220">
        <v>389.7</v>
      </c>
      <c r="K138" s="190">
        <f t="shared" ref="K138:K140" si="36">SUM(L138:O138)</f>
        <v>6129669.5300000003</v>
      </c>
      <c r="L138" s="156">
        <v>0</v>
      </c>
      <c r="M138" s="156">
        <v>0</v>
      </c>
      <c r="N138" s="156">
        <v>0</v>
      </c>
      <c r="O138" s="156">
        <f>'[1]Прод. прилож (2)'!$D$45</f>
        <v>6129669.5300000003</v>
      </c>
      <c r="P138" s="156">
        <f t="shared" ref="P138:P140" si="37">O138/H138</f>
        <v>11742.661934865901</v>
      </c>
      <c r="Q138" s="156">
        <v>9673</v>
      </c>
      <c r="R138" s="234" t="s">
        <v>34</v>
      </c>
    </row>
    <row r="139" spans="1:21" s="116" customFormat="1" ht="30" customHeight="1" x14ac:dyDescent="0.25">
      <c r="A139" s="203">
        <v>103</v>
      </c>
      <c r="B139" s="211" t="s">
        <v>86</v>
      </c>
      <c r="C139" s="205">
        <v>1963</v>
      </c>
      <c r="D139" s="205" t="s">
        <v>143</v>
      </c>
      <c r="E139" s="205" t="s">
        <v>16</v>
      </c>
      <c r="F139" s="26">
        <v>2</v>
      </c>
      <c r="G139" s="26">
        <v>2</v>
      </c>
      <c r="H139" s="39">
        <v>522</v>
      </c>
      <c r="I139" s="122">
        <v>0</v>
      </c>
      <c r="J139" s="122">
        <v>389.67</v>
      </c>
      <c r="K139" s="263">
        <f t="shared" si="36"/>
        <v>6022841.3199999994</v>
      </c>
      <c r="L139" s="18">
        <v>0</v>
      </c>
      <c r="M139" s="18">
        <v>0</v>
      </c>
      <c r="N139" s="18">
        <v>0</v>
      </c>
      <c r="O139" s="18">
        <f>'[1]Прод. прилож (2)'!$D$46</f>
        <v>6022841.3199999994</v>
      </c>
      <c r="P139" s="18">
        <f t="shared" si="37"/>
        <v>11538.01019157088</v>
      </c>
      <c r="Q139" s="18">
        <v>9673</v>
      </c>
      <c r="R139" s="57" t="s">
        <v>34</v>
      </c>
      <c r="S139" s="134"/>
      <c r="T139" s="15"/>
      <c r="U139" s="15"/>
    </row>
    <row r="140" spans="1:21" ht="30" customHeight="1" x14ac:dyDescent="0.25">
      <c r="A140" s="197">
        <v>104</v>
      </c>
      <c r="B140" s="313" t="s">
        <v>1147</v>
      </c>
      <c r="C140" s="327">
        <v>1963</v>
      </c>
      <c r="D140" s="327" t="s">
        <v>143</v>
      </c>
      <c r="E140" s="327" t="s">
        <v>16</v>
      </c>
      <c r="F140" s="326">
        <v>2</v>
      </c>
      <c r="G140" s="326">
        <v>2</v>
      </c>
      <c r="H140" s="339">
        <v>725</v>
      </c>
      <c r="I140" s="332">
        <v>0</v>
      </c>
      <c r="J140" s="332">
        <v>725</v>
      </c>
      <c r="K140" s="331">
        <f t="shared" si="36"/>
        <v>44087.33</v>
      </c>
      <c r="L140" s="339">
        <v>0</v>
      </c>
      <c r="M140" s="339">
        <v>0</v>
      </c>
      <c r="N140" s="339">
        <v>0</v>
      </c>
      <c r="O140" s="339">
        <f>'[1]Прод. прилож (2)'!$D$1132</f>
        <v>44087.33</v>
      </c>
      <c r="P140" s="339">
        <f t="shared" si="37"/>
        <v>60.810110344827592</v>
      </c>
      <c r="Q140" s="339">
        <v>9673</v>
      </c>
      <c r="R140" s="169" t="s">
        <v>36</v>
      </c>
      <c r="S140" s="17"/>
    </row>
    <row r="141" spans="1:21" s="116" customFormat="1" ht="30" customHeight="1" x14ac:dyDescent="0.25">
      <c r="A141" s="333">
        <v>105</v>
      </c>
      <c r="B141" s="298" t="s">
        <v>642</v>
      </c>
      <c r="C141" s="308">
        <v>1965</v>
      </c>
      <c r="D141" s="308" t="s">
        <v>143</v>
      </c>
      <c r="E141" s="308" t="s">
        <v>16</v>
      </c>
      <c r="F141" s="299">
        <v>2</v>
      </c>
      <c r="G141" s="299">
        <v>2</v>
      </c>
      <c r="H141" s="18">
        <v>577.70000000000005</v>
      </c>
      <c r="I141" s="39">
        <v>0</v>
      </c>
      <c r="J141" s="39">
        <v>577.70000000000005</v>
      </c>
      <c r="K141" s="309">
        <f>SUM(L141:O141)</f>
        <v>16056.07</v>
      </c>
      <c r="L141" s="18">
        <f>-N141</f>
        <v>0</v>
      </c>
      <c r="M141" s="18">
        <v>0</v>
      </c>
      <c r="N141" s="18">
        <v>0</v>
      </c>
      <c r="O141" s="18">
        <f>'[1]Прод. прилож (2)'!$D$1134</f>
        <v>16056.07</v>
      </c>
      <c r="P141" s="18">
        <f>O141/H141</f>
        <v>27.79309330102129</v>
      </c>
      <c r="Q141" s="18">
        <v>9673</v>
      </c>
      <c r="R141" s="57" t="s">
        <v>36</v>
      </c>
      <c r="S141" s="16"/>
      <c r="T141" s="15"/>
      <c r="U141" s="15"/>
    </row>
    <row r="142" spans="1:21" ht="30" customHeight="1" x14ac:dyDescent="0.25">
      <c r="A142" s="353">
        <v>106</v>
      </c>
      <c r="B142" s="355" t="s">
        <v>92</v>
      </c>
      <c r="C142" s="359">
        <v>1963</v>
      </c>
      <c r="D142" s="359" t="s">
        <v>143</v>
      </c>
      <c r="E142" s="359" t="s">
        <v>16</v>
      </c>
      <c r="F142" s="361">
        <v>2</v>
      </c>
      <c r="G142" s="361">
        <v>2</v>
      </c>
      <c r="H142" s="363">
        <v>397.09</v>
      </c>
      <c r="I142" s="365">
        <v>0</v>
      </c>
      <c r="J142" s="365">
        <v>233.76</v>
      </c>
      <c r="K142" s="277">
        <f>SUM(L142:O142)</f>
        <v>143115.1</v>
      </c>
      <c r="L142" s="288">
        <v>0</v>
      </c>
      <c r="M142" s="288">
        <f>'[1]Прод. прилож (2)'!$D$480</f>
        <v>143115.1</v>
      </c>
      <c r="N142" s="288">
        <v>0</v>
      </c>
      <c r="O142" s="288">
        <v>0</v>
      </c>
      <c r="P142" s="288">
        <f t="shared" ref="P142:P152" si="38">K142/H142</f>
        <v>360.40973079150825</v>
      </c>
      <c r="Q142" s="288">
        <v>9673</v>
      </c>
      <c r="R142" s="295" t="s">
        <v>35</v>
      </c>
      <c r="S142" s="14"/>
    </row>
    <row r="143" spans="1:21" ht="30" customHeight="1" x14ac:dyDescent="0.25">
      <c r="A143" s="354"/>
      <c r="B143" s="356"/>
      <c r="C143" s="360"/>
      <c r="D143" s="360"/>
      <c r="E143" s="360"/>
      <c r="F143" s="362"/>
      <c r="G143" s="362"/>
      <c r="H143" s="364"/>
      <c r="I143" s="366"/>
      <c r="J143" s="366"/>
      <c r="K143" s="38">
        <f>SUBTOTAL(9,L143:O143)</f>
        <v>3410000</v>
      </c>
      <c r="L143" s="39">
        <v>0</v>
      </c>
      <c r="M143" s="39">
        <v>0</v>
      </c>
      <c r="N143" s="39">
        <v>0</v>
      </c>
      <c r="O143" s="39">
        <f>'[1]Прод. прилож (2)'!$D$1135</f>
        <v>3410000</v>
      </c>
      <c r="P143" s="39">
        <f>K143/H142</f>
        <v>8587.4738724218696</v>
      </c>
      <c r="Q143" s="41">
        <v>9673</v>
      </c>
      <c r="R143" s="57" t="s">
        <v>36</v>
      </c>
      <c r="S143" s="14"/>
    </row>
    <row r="144" spans="1:21" ht="30" customHeight="1" x14ac:dyDescent="0.25">
      <c r="A144" s="203">
        <v>107</v>
      </c>
      <c r="B144" s="211" t="s">
        <v>93</v>
      </c>
      <c r="C144" s="205">
        <v>1962</v>
      </c>
      <c r="D144" s="205" t="s">
        <v>143</v>
      </c>
      <c r="E144" s="205" t="s">
        <v>16</v>
      </c>
      <c r="F144" s="204">
        <v>2</v>
      </c>
      <c r="G144" s="204">
        <v>2</v>
      </c>
      <c r="H144" s="39">
        <v>424.64</v>
      </c>
      <c r="I144" s="39">
        <v>0</v>
      </c>
      <c r="J144" s="39">
        <v>244.77</v>
      </c>
      <c r="K144" s="38">
        <f t="shared" ref="K144:K152" si="39">SUM(L144:O144)</f>
        <v>34099.660000000003</v>
      </c>
      <c r="L144" s="39">
        <v>0</v>
      </c>
      <c r="M144" s="39">
        <v>0</v>
      </c>
      <c r="N144" s="39">
        <v>0</v>
      </c>
      <c r="O144" s="39">
        <f>'[1]Прод. прилож (2)'!$D$1136</f>
        <v>34099.660000000003</v>
      </c>
      <c r="P144" s="39">
        <f t="shared" si="38"/>
        <v>80.302515071590065</v>
      </c>
      <c r="Q144" s="39">
        <v>9673</v>
      </c>
      <c r="R144" s="57" t="s">
        <v>36</v>
      </c>
      <c r="S144" s="14"/>
    </row>
    <row r="145" spans="1:19" ht="30" customHeight="1" x14ac:dyDescent="0.25">
      <c r="A145" s="203">
        <v>108</v>
      </c>
      <c r="B145" s="211" t="s">
        <v>94</v>
      </c>
      <c r="C145" s="205">
        <v>1962</v>
      </c>
      <c r="D145" s="205" t="s">
        <v>143</v>
      </c>
      <c r="E145" s="205" t="s">
        <v>16</v>
      </c>
      <c r="F145" s="204">
        <v>2</v>
      </c>
      <c r="G145" s="204">
        <v>2</v>
      </c>
      <c r="H145" s="39">
        <v>422.58</v>
      </c>
      <c r="I145" s="39">
        <v>0</v>
      </c>
      <c r="J145" s="39">
        <v>242.69</v>
      </c>
      <c r="K145" s="38">
        <f t="shared" si="39"/>
        <v>34099.660000000003</v>
      </c>
      <c r="L145" s="39">
        <v>0</v>
      </c>
      <c r="M145" s="39">
        <v>0</v>
      </c>
      <c r="N145" s="39">
        <v>0</v>
      </c>
      <c r="O145" s="39">
        <f>'[1]Прод. прилож (2)'!$D$1137</f>
        <v>34099.660000000003</v>
      </c>
      <c r="P145" s="39">
        <f t="shared" si="38"/>
        <v>80.693975105305512</v>
      </c>
      <c r="Q145" s="39">
        <v>9673</v>
      </c>
      <c r="R145" s="57" t="s">
        <v>36</v>
      </c>
      <c r="S145" s="14"/>
    </row>
    <row r="146" spans="1:19" ht="30" customHeight="1" x14ac:dyDescent="0.25">
      <c r="A146" s="203">
        <v>109</v>
      </c>
      <c r="B146" s="209" t="s">
        <v>1113</v>
      </c>
      <c r="C146" s="182">
        <v>1964</v>
      </c>
      <c r="D146" s="182" t="s">
        <v>143</v>
      </c>
      <c r="E146" s="182" t="s">
        <v>16</v>
      </c>
      <c r="F146" s="184">
        <v>2</v>
      </c>
      <c r="G146" s="184">
        <v>1</v>
      </c>
      <c r="H146" s="194">
        <v>531.59</v>
      </c>
      <c r="I146" s="201">
        <v>82.75</v>
      </c>
      <c r="J146" s="201">
        <v>448.84</v>
      </c>
      <c r="K146" s="38">
        <f>SUM(L146:O146)</f>
        <v>3885346.7</v>
      </c>
      <c r="L146" s="39">
        <v>0</v>
      </c>
      <c r="M146" s="39">
        <v>0</v>
      </c>
      <c r="N146" s="39">
        <v>0</v>
      </c>
      <c r="O146" s="39">
        <f>'[1]Прод. прилож (2)'!$D$481</f>
        <v>3885346.7</v>
      </c>
      <c r="P146" s="39">
        <f t="shared" si="38"/>
        <v>7308.9160819428507</v>
      </c>
      <c r="Q146" s="39">
        <v>9673</v>
      </c>
      <c r="R146" s="57" t="s">
        <v>35</v>
      </c>
      <c r="S146" s="14"/>
    </row>
    <row r="147" spans="1:19" ht="30" customHeight="1" x14ac:dyDescent="0.25">
      <c r="A147" s="203">
        <v>110</v>
      </c>
      <c r="B147" s="211" t="s">
        <v>95</v>
      </c>
      <c r="C147" s="205">
        <v>1989</v>
      </c>
      <c r="D147" s="205" t="s">
        <v>143</v>
      </c>
      <c r="E147" s="205" t="s">
        <v>16</v>
      </c>
      <c r="F147" s="204">
        <v>2</v>
      </c>
      <c r="G147" s="204">
        <v>1</v>
      </c>
      <c r="H147" s="39">
        <v>1146.7</v>
      </c>
      <c r="I147" s="39">
        <v>0</v>
      </c>
      <c r="J147" s="39">
        <v>631.4</v>
      </c>
      <c r="K147" s="38">
        <f t="shared" si="39"/>
        <v>25306.06</v>
      </c>
      <c r="L147" s="39">
        <v>0</v>
      </c>
      <c r="M147" s="39">
        <v>0</v>
      </c>
      <c r="N147" s="39">
        <v>0</v>
      </c>
      <c r="O147" s="39">
        <f>'[1]Прод. прилож (2)'!$D$1138</f>
        <v>25306.06</v>
      </c>
      <c r="P147" s="39">
        <f t="shared" si="38"/>
        <v>22.068596843115024</v>
      </c>
      <c r="Q147" s="39">
        <v>9673</v>
      </c>
      <c r="R147" s="57" t="s">
        <v>36</v>
      </c>
      <c r="S147" s="14"/>
    </row>
    <row r="148" spans="1:19" ht="30" customHeight="1" x14ac:dyDescent="0.25">
      <c r="A148" s="203">
        <v>111</v>
      </c>
      <c r="B148" s="211" t="s">
        <v>96</v>
      </c>
      <c r="C148" s="205">
        <v>1963</v>
      </c>
      <c r="D148" s="205" t="s">
        <v>143</v>
      </c>
      <c r="E148" s="205" t="s">
        <v>16</v>
      </c>
      <c r="F148" s="26">
        <v>2</v>
      </c>
      <c r="G148" s="26">
        <v>2</v>
      </c>
      <c r="H148" s="39">
        <v>400.6</v>
      </c>
      <c r="I148" s="122">
        <v>0</v>
      </c>
      <c r="J148" s="122">
        <v>244.2</v>
      </c>
      <c r="K148" s="38">
        <f t="shared" si="39"/>
        <v>23620.62</v>
      </c>
      <c r="L148" s="39">
        <v>0</v>
      </c>
      <c r="M148" s="39">
        <v>0</v>
      </c>
      <c r="N148" s="39">
        <v>0</v>
      </c>
      <c r="O148" s="39">
        <f>'[1]Прод. прилож (2)'!$D$482</f>
        <v>23620.62</v>
      </c>
      <c r="P148" s="39">
        <f t="shared" si="38"/>
        <v>58.963105341987017</v>
      </c>
      <c r="Q148" s="39">
        <v>9673</v>
      </c>
      <c r="R148" s="57" t="s">
        <v>35</v>
      </c>
      <c r="S148" s="14"/>
    </row>
    <row r="149" spans="1:19" ht="30" customHeight="1" x14ac:dyDescent="0.25">
      <c r="A149" s="203">
        <v>112</v>
      </c>
      <c r="B149" s="211" t="s">
        <v>97</v>
      </c>
      <c r="C149" s="205">
        <v>1966</v>
      </c>
      <c r="D149" s="205" t="s">
        <v>143</v>
      </c>
      <c r="E149" s="205" t="s">
        <v>16</v>
      </c>
      <c r="F149" s="26">
        <v>2</v>
      </c>
      <c r="G149" s="26">
        <v>2</v>
      </c>
      <c r="H149" s="39">
        <v>731</v>
      </c>
      <c r="I149" s="122">
        <v>0</v>
      </c>
      <c r="J149" s="122">
        <v>423.2</v>
      </c>
      <c r="K149" s="38">
        <f t="shared" si="39"/>
        <v>6763692.96</v>
      </c>
      <c r="L149" s="39">
        <v>0</v>
      </c>
      <c r="M149" s="39">
        <v>0</v>
      </c>
      <c r="N149" s="39">
        <v>0</v>
      </c>
      <c r="O149" s="39">
        <f>'[1]Прод. прилож (2)'!$D$48</f>
        <v>6763692.96</v>
      </c>
      <c r="P149" s="39">
        <f t="shared" si="38"/>
        <v>9252.6579480164164</v>
      </c>
      <c r="Q149" s="39">
        <v>9673</v>
      </c>
      <c r="R149" s="57" t="s">
        <v>34</v>
      </c>
    </row>
    <row r="150" spans="1:19" ht="30" customHeight="1" x14ac:dyDescent="0.25">
      <c r="A150" s="421" t="s">
        <v>1409</v>
      </c>
      <c r="B150" s="355" t="s">
        <v>98</v>
      </c>
      <c r="C150" s="359">
        <v>1962</v>
      </c>
      <c r="D150" s="359" t="s">
        <v>143</v>
      </c>
      <c r="E150" s="359" t="s">
        <v>16</v>
      </c>
      <c r="F150" s="361">
        <v>2</v>
      </c>
      <c r="G150" s="361">
        <v>2</v>
      </c>
      <c r="H150" s="363">
        <v>494</v>
      </c>
      <c r="I150" s="365">
        <v>0</v>
      </c>
      <c r="J150" s="365">
        <v>243.8</v>
      </c>
      <c r="K150" s="38">
        <f t="shared" si="39"/>
        <v>252574.9</v>
      </c>
      <c r="L150" s="39">
        <v>0</v>
      </c>
      <c r="M150" s="39">
        <v>252574.9</v>
      </c>
      <c r="N150" s="39">
        <v>0</v>
      </c>
      <c r="O150" s="39">
        <v>0</v>
      </c>
      <c r="P150" s="39">
        <f t="shared" si="38"/>
        <v>511.28522267206478</v>
      </c>
      <c r="Q150" s="39">
        <v>9673</v>
      </c>
      <c r="R150" s="57" t="s">
        <v>34</v>
      </c>
    </row>
    <row r="151" spans="1:19" ht="30" customHeight="1" x14ac:dyDescent="0.25">
      <c r="A151" s="368"/>
      <c r="B151" s="356"/>
      <c r="C151" s="360"/>
      <c r="D151" s="360"/>
      <c r="E151" s="360"/>
      <c r="F151" s="362"/>
      <c r="G151" s="362"/>
      <c r="H151" s="364"/>
      <c r="I151" s="366"/>
      <c r="J151" s="366"/>
      <c r="K151" s="38">
        <f>SUM(L151:O151)</f>
        <v>3076750</v>
      </c>
      <c r="L151" s="39">
        <v>0</v>
      </c>
      <c r="M151" s="39">
        <v>0</v>
      </c>
      <c r="N151" s="39">
        <v>0</v>
      </c>
      <c r="O151" s="39">
        <f>'[1]Прод. прилож (2)'!$D$1139</f>
        <v>3076750</v>
      </c>
      <c r="P151" s="39">
        <f>K151/H150</f>
        <v>6228.2388663967613</v>
      </c>
      <c r="Q151" s="39">
        <v>9673</v>
      </c>
      <c r="R151" s="57" t="s">
        <v>36</v>
      </c>
      <c r="S151" s="14"/>
    </row>
    <row r="152" spans="1:19" ht="30" customHeight="1" x14ac:dyDescent="0.25">
      <c r="A152" s="272" t="s">
        <v>1410</v>
      </c>
      <c r="B152" s="211" t="s">
        <v>99</v>
      </c>
      <c r="C152" s="205">
        <v>1962</v>
      </c>
      <c r="D152" s="205" t="s">
        <v>143</v>
      </c>
      <c r="E152" s="205" t="s">
        <v>16</v>
      </c>
      <c r="F152" s="26">
        <v>2</v>
      </c>
      <c r="G152" s="26">
        <v>2</v>
      </c>
      <c r="H152" s="39">
        <v>494</v>
      </c>
      <c r="I152" s="122">
        <v>0</v>
      </c>
      <c r="J152" s="122">
        <v>242.2</v>
      </c>
      <c r="K152" s="38">
        <f t="shared" si="39"/>
        <v>5159752.78</v>
      </c>
      <c r="L152" s="39">
        <v>0</v>
      </c>
      <c r="M152" s="39">
        <v>0</v>
      </c>
      <c r="N152" s="39">
        <v>0</v>
      </c>
      <c r="O152" s="39">
        <f>'[1]Прод. прилож (2)'!$D$50</f>
        <v>5159752.78</v>
      </c>
      <c r="P152" s="39">
        <f t="shared" si="38"/>
        <v>10444.843684210527</v>
      </c>
      <c r="Q152" s="39">
        <v>9673</v>
      </c>
      <c r="R152" s="57" t="s">
        <v>34</v>
      </c>
    </row>
    <row r="153" spans="1:19" ht="30" customHeight="1" x14ac:dyDescent="0.25">
      <c r="A153" s="203">
        <v>115</v>
      </c>
      <c r="B153" s="211" t="s">
        <v>100</v>
      </c>
      <c r="C153" s="205">
        <v>1965</v>
      </c>
      <c r="D153" s="205" t="s">
        <v>143</v>
      </c>
      <c r="E153" s="205" t="s">
        <v>16</v>
      </c>
      <c r="F153" s="204">
        <v>2</v>
      </c>
      <c r="G153" s="204">
        <v>2</v>
      </c>
      <c r="H153" s="39">
        <v>394.7</v>
      </c>
      <c r="I153" s="39">
        <v>0</v>
      </c>
      <c r="J153" s="39">
        <v>374.7</v>
      </c>
      <c r="K153" s="39">
        <f>SUM(L153:O153)</f>
        <v>29308.73</v>
      </c>
      <c r="L153" s="39">
        <v>0</v>
      </c>
      <c r="M153" s="39">
        <v>0</v>
      </c>
      <c r="N153" s="39">
        <v>0</v>
      </c>
      <c r="O153" s="39">
        <f>'[1]Прод. прилож (2)'!$D$1140</f>
        <v>29308.73</v>
      </c>
      <c r="P153" s="39">
        <f>K153/H153</f>
        <v>74.255713199898665</v>
      </c>
      <c r="Q153" s="39">
        <v>9673</v>
      </c>
      <c r="R153" s="57" t="s">
        <v>36</v>
      </c>
      <c r="S153" s="14"/>
    </row>
    <row r="154" spans="1:19" ht="30" customHeight="1" x14ac:dyDescent="0.25">
      <c r="A154" s="353">
        <v>116</v>
      </c>
      <c r="B154" s="355" t="s">
        <v>101</v>
      </c>
      <c r="C154" s="359">
        <v>1964</v>
      </c>
      <c r="D154" s="359" t="s">
        <v>143</v>
      </c>
      <c r="E154" s="359" t="s">
        <v>16</v>
      </c>
      <c r="F154" s="361">
        <v>2</v>
      </c>
      <c r="G154" s="361">
        <v>2</v>
      </c>
      <c r="H154" s="363">
        <v>386.1</v>
      </c>
      <c r="I154" s="365">
        <v>0</v>
      </c>
      <c r="J154" s="365">
        <v>366.1</v>
      </c>
      <c r="K154" s="39">
        <f>SUM(L154:O154)</f>
        <v>188304.97</v>
      </c>
      <c r="L154" s="39">
        <v>0</v>
      </c>
      <c r="M154" s="39">
        <f>'[1]Прод. прилож (2)'!$D$484</f>
        <v>188304.97</v>
      </c>
      <c r="N154" s="39">
        <v>0</v>
      </c>
      <c r="O154" s="39">
        <v>0</v>
      </c>
      <c r="P154" s="39">
        <f>K154/H154</f>
        <v>487.71036001035998</v>
      </c>
      <c r="Q154" s="39">
        <v>9673</v>
      </c>
      <c r="R154" s="57" t="s">
        <v>35</v>
      </c>
      <c r="S154" s="14"/>
    </row>
    <row r="155" spans="1:19" ht="30" customHeight="1" x14ac:dyDescent="0.25">
      <c r="A155" s="354"/>
      <c r="B155" s="356"/>
      <c r="C155" s="360"/>
      <c r="D155" s="360"/>
      <c r="E155" s="360"/>
      <c r="F155" s="362"/>
      <c r="G155" s="362"/>
      <c r="H155" s="364"/>
      <c r="I155" s="366"/>
      <c r="J155" s="366"/>
      <c r="K155" s="39">
        <f>SUBTOTAL(9,L155:O155)</f>
        <v>3270500</v>
      </c>
      <c r="L155" s="39">
        <v>0</v>
      </c>
      <c r="M155" s="39">
        <v>0</v>
      </c>
      <c r="N155" s="39">
        <v>0</v>
      </c>
      <c r="O155" s="39">
        <f>'[1]Прод. прилож (2)'!$D$1141</f>
        <v>3270500</v>
      </c>
      <c r="P155" s="39">
        <f>K155/H154</f>
        <v>8470.6034706034698</v>
      </c>
      <c r="Q155" s="41">
        <v>9673</v>
      </c>
      <c r="R155" s="57" t="s">
        <v>36</v>
      </c>
      <c r="S155" s="14"/>
    </row>
    <row r="156" spans="1:19" ht="30" customHeight="1" x14ac:dyDescent="0.25">
      <c r="A156" s="203">
        <v>117</v>
      </c>
      <c r="B156" s="211" t="s">
        <v>102</v>
      </c>
      <c r="C156" s="205">
        <v>1965</v>
      </c>
      <c r="D156" s="205" t="s">
        <v>143</v>
      </c>
      <c r="E156" s="205" t="s">
        <v>16</v>
      </c>
      <c r="F156" s="204">
        <v>2</v>
      </c>
      <c r="G156" s="204">
        <v>2</v>
      </c>
      <c r="H156" s="39">
        <v>380.1</v>
      </c>
      <c r="I156" s="39">
        <v>0</v>
      </c>
      <c r="J156" s="39">
        <v>360.1</v>
      </c>
      <c r="K156" s="39">
        <f>SUM(L156:O156)</f>
        <v>29308.73</v>
      </c>
      <c r="L156" s="39">
        <v>0</v>
      </c>
      <c r="M156" s="39">
        <v>0</v>
      </c>
      <c r="N156" s="39">
        <v>0</v>
      </c>
      <c r="O156" s="39">
        <f>'[1]Прод. прилож (2)'!$D$1142</f>
        <v>29308.73</v>
      </c>
      <c r="P156" s="39">
        <f>K156/H156</f>
        <v>77.107945277558528</v>
      </c>
      <c r="Q156" s="39">
        <v>9673</v>
      </c>
      <c r="R156" s="57" t="s">
        <v>36</v>
      </c>
      <c r="S156" s="14"/>
    </row>
    <row r="157" spans="1:19" ht="30" customHeight="1" x14ac:dyDescent="0.25">
      <c r="A157" s="353">
        <v>118</v>
      </c>
      <c r="B157" s="355" t="s">
        <v>103</v>
      </c>
      <c r="C157" s="359">
        <v>1964</v>
      </c>
      <c r="D157" s="359" t="s">
        <v>143</v>
      </c>
      <c r="E157" s="359" t="s">
        <v>16</v>
      </c>
      <c r="F157" s="361">
        <v>2</v>
      </c>
      <c r="G157" s="361">
        <v>2</v>
      </c>
      <c r="H157" s="363">
        <v>388.7</v>
      </c>
      <c r="I157" s="365">
        <v>0</v>
      </c>
      <c r="J157" s="365">
        <v>368.7</v>
      </c>
      <c r="K157" s="39">
        <f>SUM(L157:O157)</f>
        <v>188304.97</v>
      </c>
      <c r="L157" s="39">
        <v>0</v>
      </c>
      <c r="M157" s="39">
        <f>'[1]Прод. прилож (2)'!$D$485</f>
        <v>188304.97</v>
      </c>
      <c r="N157" s="39">
        <v>0</v>
      </c>
      <c r="O157" s="39">
        <v>0</v>
      </c>
      <c r="P157" s="39">
        <f>K157/H157</f>
        <v>484.44808335477234</v>
      </c>
      <c r="Q157" s="39">
        <v>9673</v>
      </c>
      <c r="R157" s="57" t="s">
        <v>35</v>
      </c>
      <c r="S157" s="14"/>
    </row>
    <row r="158" spans="1:19" ht="30" customHeight="1" x14ac:dyDescent="0.25">
      <c r="A158" s="354"/>
      <c r="B158" s="356"/>
      <c r="C158" s="360"/>
      <c r="D158" s="360"/>
      <c r="E158" s="360"/>
      <c r="F158" s="362"/>
      <c r="G158" s="362"/>
      <c r="H158" s="364"/>
      <c r="I158" s="366"/>
      <c r="J158" s="366"/>
      <c r="K158" s="39">
        <f>SUBTOTAL(9,L158:O158)</f>
        <v>3270500</v>
      </c>
      <c r="L158" s="39">
        <v>0</v>
      </c>
      <c r="M158" s="39">
        <v>0</v>
      </c>
      <c r="N158" s="39">
        <v>0</v>
      </c>
      <c r="O158" s="39">
        <f>'[1]Прод. прилож (2)'!$D$1143</f>
        <v>3270500</v>
      </c>
      <c r="P158" s="39">
        <f>K158/H157</f>
        <v>8413.943915616157</v>
      </c>
      <c r="Q158" s="41">
        <v>9673</v>
      </c>
      <c r="R158" s="57" t="s">
        <v>36</v>
      </c>
      <c r="S158" s="14"/>
    </row>
    <row r="159" spans="1:19" ht="30" customHeight="1" x14ac:dyDescent="0.25">
      <c r="A159" s="402" t="s">
        <v>1375</v>
      </c>
      <c r="B159" s="402"/>
      <c r="C159" s="402"/>
      <c r="D159" s="402"/>
      <c r="E159" s="402"/>
      <c r="F159" s="402"/>
      <c r="G159" s="402"/>
      <c r="H159" s="402"/>
      <c r="I159" s="402"/>
      <c r="J159" s="402"/>
      <c r="K159" s="402"/>
      <c r="L159" s="402"/>
      <c r="M159" s="402"/>
      <c r="N159" s="402"/>
      <c r="O159" s="402"/>
      <c r="P159" s="402"/>
      <c r="Q159" s="402"/>
      <c r="R159" s="402"/>
      <c r="S159" s="14"/>
    </row>
    <row r="160" spans="1:19" ht="34.5" customHeight="1" x14ac:dyDescent="0.25">
      <c r="A160" s="388" t="s">
        <v>1441</v>
      </c>
      <c r="B160" s="388"/>
      <c r="C160" s="196" t="s">
        <v>17</v>
      </c>
      <c r="D160" s="196" t="s">
        <v>17</v>
      </c>
      <c r="E160" s="196" t="s">
        <v>17</v>
      </c>
      <c r="F160" s="73" t="s">
        <v>17</v>
      </c>
      <c r="G160" s="73" t="s">
        <v>17</v>
      </c>
      <c r="H160" s="74">
        <f>SUM(H161:H215)</f>
        <v>81434.35000000002</v>
      </c>
      <c r="I160" s="74">
        <f t="shared" ref="I160:O160" si="40">SUM(I161:I215)</f>
        <v>1826.6299999999999</v>
      </c>
      <c r="J160" s="74">
        <f t="shared" si="40"/>
        <v>68618.78</v>
      </c>
      <c r="K160" s="74">
        <f t="shared" si="40"/>
        <v>141047740.74999994</v>
      </c>
      <c r="L160" s="74">
        <f t="shared" si="40"/>
        <v>0</v>
      </c>
      <c r="M160" s="74">
        <f t="shared" si="40"/>
        <v>740040.02</v>
      </c>
      <c r="N160" s="74">
        <f t="shared" si="40"/>
        <v>0</v>
      </c>
      <c r="O160" s="74">
        <f t="shared" si="40"/>
        <v>140307700.72999993</v>
      </c>
      <c r="P160" s="29">
        <f>K160/H160</f>
        <v>1732.042323049179</v>
      </c>
      <c r="Q160" s="75" t="s">
        <v>17</v>
      </c>
      <c r="R160" s="76" t="s">
        <v>17</v>
      </c>
      <c r="S160" s="14"/>
    </row>
    <row r="161" spans="1:39" ht="30" customHeight="1" x14ac:dyDescent="0.25">
      <c r="A161" s="203">
        <v>119</v>
      </c>
      <c r="B161" s="211" t="s">
        <v>1098</v>
      </c>
      <c r="C161" s="204">
        <v>1981</v>
      </c>
      <c r="D161" s="204" t="s">
        <v>143</v>
      </c>
      <c r="E161" s="204" t="s">
        <v>16</v>
      </c>
      <c r="F161" s="206">
        <v>2</v>
      </c>
      <c r="G161" s="206">
        <v>1</v>
      </c>
      <c r="H161" s="38">
        <v>583.9</v>
      </c>
      <c r="I161" s="38">
        <v>0</v>
      </c>
      <c r="J161" s="44">
        <v>490.7</v>
      </c>
      <c r="K161" s="263">
        <f t="shared" ref="K161" si="41">SUM(L161:O161)</f>
        <v>6427.06</v>
      </c>
      <c r="L161" s="263">
        <v>0</v>
      </c>
      <c r="M161" s="263">
        <v>0</v>
      </c>
      <c r="N161" s="263">
        <v>0</v>
      </c>
      <c r="O161" s="263">
        <f>'[1]Прод. прилож (2)'!$D$1145</f>
        <v>6427.06</v>
      </c>
      <c r="P161" s="41">
        <f t="shared" ref="P161:P166" si="42">K161/H161</f>
        <v>11.007124507621169</v>
      </c>
      <c r="Q161" s="39">
        <v>9673</v>
      </c>
      <c r="R161" s="272" t="s">
        <v>36</v>
      </c>
      <c r="S161" s="2"/>
      <c r="T161" s="2"/>
      <c r="U161" s="2"/>
    </row>
    <row r="162" spans="1:39" ht="30" customHeight="1" x14ac:dyDescent="0.25">
      <c r="A162" s="203">
        <v>120</v>
      </c>
      <c r="B162" s="114" t="s">
        <v>105</v>
      </c>
      <c r="C162" s="267">
        <v>1983</v>
      </c>
      <c r="D162" s="205" t="s">
        <v>143</v>
      </c>
      <c r="E162" s="205" t="s">
        <v>16</v>
      </c>
      <c r="F162" s="205">
        <v>3</v>
      </c>
      <c r="G162" s="205">
        <v>2</v>
      </c>
      <c r="H162" s="263">
        <v>2011.4</v>
      </c>
      <c r="I162" s="263">
        <v>0</v>
      </c>
      <c r="J162" s="44">
        <v>2011.4</v>
      </c>
      <c r="K162" s="263">
        <f t="shared" ref="K162:K193" si="43">SUM(L162:O162)</f>
        <v>59292.6</v>
      </c>
      <c r="L162" s="263">
        <v>0</v>
      </c>
      <c r="M162" s="263">
        <v>0</v>
      </c>
      <c r="N162" s="263">
        <v>0</v>
      </c>
      <c r="O162" s="263">
        <f>'[1]Прод. прилож (2)'!$D$1146</f>
        <v>59292.6</v>
      </c>
      <c r="P162" s="41">
        <f t="shared" si="42"/>
        <v>29.47827383911703</v>
      </c>
      <c r="Q162" s="39">
        <v>9673</v>
      </c>
      <c r="R162" s="272" t="s">
        <v>36</v>
      </c>
      <c r="S162" s="23"/>
      <c r="T162" s="170"/>
      <c r="U162" s="1"/>
      <c r="V162" s="1"/>
      <c r="W162" s="1"/>
      <c r="X162" s="3"/>
      <c r="Y162" s="3"/>
      <c r="Z162" s="22"/>
      <c r="AA162" s="22"/>
      <c r="AB162" s="22"/>
      <c r="AC162" s="95"/>
      <c r="AD162" s="22"/>
      <c r="AE162" s="22"/>
      <c r="AF162" s="22"/>
      <c r="AG162" s="95"/>
      <c r="AH162" s="6"/>
      <c r="AI162" s="6"/>
      <c r="AJ162" s="23"/>
      <c r="AK162" s="14"/>
      <c r="AL162" s="14"/>
      <c r="AM162" s="14"/>
    </row>
    <row r="163" spans="1:39" ht="30" customHeight="1" x14ac:dyDescent="0.25">
      <c r="A163" s="203">
        <v>121</v>
      </c>
      <c r="B163" s="114" t="s">
        <v>106</v>
      </c>
      <c r="C163" s="205">
        <v>1976</v>
      </c>
      <c r="D163" s="205" t="s">
        <v>143</v>
      </c>
      <c r="E163" s="205" t="s">
        <v>16</v>
      </c>
      <c r="F163" s="205">
        <v>2</v>
      </c>
      <c r="G163" s="205">
        <v>2</v>
      </c>
      <c r="H163" s="263">
        <v>1043.9000000000001</v>
      </c>
      <c r="I163" s="263">
        <v>0</v>
      </c>
      <c r="J163" s="44">
        <v>1043.9000000000001</v>
      </c>
      <c r="K163" s="263">
        <f t="shared" si="43"/>
        <v>40827.370000000003</v>
      </c>
      <c r="L163" s="263">
        <v>0</v>
      </c>
      <c r="M163" s="263">
        <v>0</v>
      </c>
      <c r="N163" s="263">
        <v>0</v>
      </c>
      <c r="O163" s="263">
        <f>'[1]Прод. прилож (2)'!$D$1147</f>
        <v>40827.370000000003</v>
      </c>
      <c r="P163" s="41">
        <f t="shared" si="42"/>
        <v>39.110422454258071</v>
      </c>
      <c r="Q163" s="39">
        <v>9673</v>
      </c>
      <c r="R163" s="272" t="s">
        <v>36</v>
      </c>
      <c r="S163" s="70"/>
      <c r="T163" s="211"/>
      <c r="U163" s="204"/>
      <c r="V163" s="204"/>
      <c r="W163" s="204"/>
      <c r="X163" s="206"/>
      <c r="Y163" s="206"/>
      <c r="Z163" s="38"/>
      <c r="AA163" s="38"/>
      <c r="AB163" s="38"/>
      <c r="AC163" s="271"/>
      <c r="AD163" s="38"/>
      <c r="AE163" s="38"/>
      <c r="AF163" s="38"/>
      <c r="AG163" s="271"/>
      <c r="AH163" s="41"/>
      <c r="AI163" s="41"/>
      <c r="AJ163" s="57"/>
      <c r="AK163" s="14"/>
      <c r="AL163" s="14"/>
      <c r="AM163" s="14"/>
    </row>
    <row r="164" spans="1:39" ht="30" customHeight="1" x14ac:dyDescent="0.25">
      <c r="A164" s="203">
        <v>122</v>
      </c>
      <c r="B164" s="209" t="s">
        <v>1160</v>
      </c>
      <c r="C164" s="123">
        <v>1991</v>
      </c>
      <c r="D164" s="180" t="s">
        <v>143</v>
      </c>
      <c r="E164" s="180" t="s">
        <v>18</v>
      </c>
      <c r="F164" s="199">
        <v>9</v>
      </c>
      <c r="G164" s="199">
        <v>1</v>
      </c>
      <c r="H164" s="190">
        <v>6293.2</v>
      </c>
      <c r="I164" s="192">
        <v>0</v>
      </c>
      <c r="J164" s="44">
        <v>3994.22</v>
      </c>
      <c r="K164" s="263">
        <f>L164+M164+N164+O164</f>
        <v>3683199.51</v>
      </c>
      <c r="L164" s="263">
        <v>0</v>
      </c>
      <c r="M164" s="263">
        <v>0</v>
      </c>
      <c r="N164" s="263">
        <v>0</v>
      </c>
      <c r="O164" s="263">
        <f>'[1]Прод. прилож (2)'!$D$487</f>
        <v>3683199.51</v>
      </c>
      <c r="P164" s="41">
        <f t="shared" si="42"/>
        <v>585.26655914320213</v>
      </c>
      <c r="Q164" s="39">
        <v>9673</v>
      </c>
      <c r="R164" s="272" t="s">
        <v>35</v>
      </c>
      <c r="S164" s="70"/>
      <c r="T164" s="211"/>
      <c r="U164" s="204"/>
      <c r="V164" s="204"/>
      <c r="W164" s="204"/>
      <c r="X164" s="206"/>
      <c r="Y164" s="206"/>
      <c r="Z164" s="38"/>
      <c r="AA164" s="38"/>
      <c r="AB164" s="38"/>
      <c r="AC164" s="271"/>
      <c r="AD164" s="38"/>
      <c r="AE164" s="38"/>
      <c r="AF164" s="38"/>
      <c r="AG164" s="271"/>
      <c r="AH164" s="41"/>
      <c r="AI164" s="41"/>
      <c r="AJ164" s="57"/>
      <c r="AK164" s="14"/>
      <c r="AL164" s="14"/>
      <c r="AM164" s="14"/>
    </row>
    <row r="165" spans="1:39" ht="30" customHeight="1" x14ac:dyDescent="0.25">
      <c r="A165" s="203">
        <v>123</v>
      </c>
      <c r="B165" s="209" t="s">
        <v>1161</v>
      </c>
      <c r="C165" s="180">
        <v>1991</v>
      </c>
      <c r="D165" s="180" t="s">
        <v>143</v>
      </c>
      <c r="E165" s="180" t="s">
        <v>18</v>
      </c>
      <c r="F165" s="199">
        <v>9</v>
      </c>
      <c r="G165" s="199">
        <v>1</v>
      </c>
      <c r="H165" s="190">
        <v>6293.2</v>
      </c>
      <c r="I165" s="192">
        <v>0</v>
      </c>
      <c r="J165" s="253">
        <v>3994.22</v>
      </c>
      <c r="K165" s="190">
        <f>L165+M165+N165+O165</f>
        <v>3683199.51</v>
      </c>
      <c r="L165" s="190">
        <v>0</v>
      </c>
      <c r="M165" s="190">
        <v>0</v>
      </c>
      <c r="N165" s="190">
        <v>0</v>
      </c>
      <c r="O165" s="190">
        <f>'[1]Прод. прилож (2)'!$D$488</f>
        <v>3683199.51</v>
      </c>
      <c r="P165" s="216">
        <f t="shared" si="42"/>
        <v>585.26655914320213</v>
      </c>
      <c r="Q165" s="186">
        <v>9673</v>
      </c>
      <c r="R165" s="244" t="s">
        <v>35</v>
      </c>
      <c r="S165" s="160"/>
      <c r="T165" s="209"/>
      <c r="U165" s="182"/>
      <c r="V165" s="182"/>
      <c r="W165" s="182"/>
      <c r="X165" s="184"/>
      <c r="Y165" s="184"/>
      <c r="Z165" s="246"/>
      <c r="AA165" s="246"/>
      <c r="AB165" s="246"/>
      <c r="AC165" s="214"/>
      <c r="AD165" s="246"/>
      <c r="AE165" s="246"/>
      <c r="AF165" s="246"/>
      <c r="AG165" s="214"/>
      <c r="AH165" s="216"/>
      <c r="AI165" s="216"/>
      <c r="AJ165" s="234"/>
      <c r="AK165" s="14"/>
      <c r="AL165" s="14"/>
      <c r="AM165" s="14"/>
    </row>
    <row r="166" spans="1:39" s="86" customFormat="1" ht="30" customHeight="1" x14ac:dyDescent="0.25">
      <c r="A166" s="203">
        <v>124</v>
      </c>
      <c r="B166" s="211" t="s">
        <v>967</v>
      </c>
      <c r="C166" s="204">
        <v>1957</v>
      </c>
      <c r="D166" s="204">
        <v>2013</v>
      </c>
      <c r="E166" s="204" t="s">
        <v>16</v>
      </c>
      <c r="F166" s="206">
        <v>2</v>
      </c>
      <c r="G166" s="206">
        <v>2</v>
      </c>
      <c r="H166" s="207">
        <v>580.45000000000005</v>
      </c>
      <c r="I166" s="208">
        <v>73.67</v>
      </c>
      <c r="J166" s="44">
        <v>506.78</v>
      </c>
      <c r="K166" s="271">
        <f t="shared" si="43"/>
        <v>263316.08</v>
      </c>
      <c r="L166" s="207">
        <v>0</v>
      </c>
      <c r="M166" s="207">
        <v>263316.08</v>
      </c>
      <c r="N166" s="207">
        <v>0</v>
      </c>
      <c r="O166" s="271">
        <v>0</v>
      </c>
      <c r="P166" s="41">
        <f t="shared" si="42"/>
        <v>453.64127831854597</v>
      </c>
      <c r="Q166" s="41">
        <v>9673</v>
      </c>
      <c r="R166" s="57" t="s">
        <v>34</v>
      </c>
      <c r="S166" s="135"/>
      <c r="T166" s="85"/>
      <c r="U166" s="85"/>
    </row>
    <row r="167" spans="1:39" ht="30" customHeight="1" x14ac:dyDescent="0.25">
      <c r="A167" s="203">
        <v>125</v>
      </c>
      <c r="B167" s="210" t="s">
        <v>107</v>
      </c>
      <c r="C167" s="181">
        <v>1970</v>
      </c>
      <c r="D167" s="181" t="s">
        <v>143</v>
      </c>
      <c r="E167" s="181" t="s">
        <v>18</v>
      </c>
      <c r="F167" s="181">
        <v>5</v>
      </c>
      <c r="G167" s="181">
        <v>4</v>
      </c>
      <c r="H167" s="191">
        <v>3437.5</v>
      </c>
      <c r="I167" s="191">
        <v>0</v>
      </c>
      <c r="J167" s="254">
        <v>3437.5</v>
      </c>
      <c r="K167" s="191">
        <f t="shared" si="43"/>
        <v>26436250</v>
      </c>
      <c r="L167" s="191">
        <v>0</v>
      </c>
      <c r="M167" s="191">
        <v>0</v>
      </c>
      <c r="N167" s="191">
        <v>0</v>
      </c>
      <c r="O167" s="191">
        <f>'[1]Прод. прилож (2)'!$D$1148</f>
        <v>26436250</v>
      </c>
      <c r="P167" s="217">
        <f t="shared" ref="P167:P193" si="44">K167/H167</f>
        <v>7690.545454545455</v>
      </c>
      <c r="Q167" s="187">
        <v>9673</v>
      </c>
      <c r="R167" s="245" t="s">
        <v>36</v>
      </c>
      <c r="S167" s="161"/>
      <c r="T167" s="210"/>
      <c r="U167" s="183"/>
      <c r="V167" s="183"/>
      <c r="W167" s="183"/>
      <c r="X167" s="185"/>
      <c r="Y167" s="185"/>
      <c r="Z167" s="225"/>
      <c r="AA167" s="225"/>
      <c r="AB167" s="225"/>
      <c r="AC167" s="215"/>
      <c r="AD167" s="225"/>
      <c r="AE167" s="225"/>
      <c r="AF167" s="225"/>
      <c r="AG167" s="215"/>
      <c r="AH167" s="217"/>
      <c r="AI167" s="217"/>
      <c r="AJ167" s="233"/>
      <c r="AK167" s="14"/>
      <c r="AL167" s="14"/>
      <c r="AM167" s="14"/>
    </row>
    <row r="168" spans="1:39" ht="30" customHeight="1" x14ac:dyDescent="0.25">
      <c r="A168" s="203">
        <v>126</v>
      </c>
      <c r="B168" s="211" t="s">
        <v>108</v>
      </c>
      <c r="C168" s="205">
        <v>1964</v>
      </c>
      <c r="D168" s="205" t="s">
        <v>143</v>
      </c>
      <c r="E168" s="205" t="s">
        <v>16</v>
      </c>
      <c r="F168" s="205">
        <v>4</v>
      </c>
      <c r="G168" s="205">
        <v>3</v>
      </c>
      <c r="H168" s="263">
        <v>2239.8000000000002</v>
      </c>
      <c r="I168" s="263">
        <v>0</v>
      </c>
      <c r="J168" s="44">
        <v>2239.8000000000002</v>
      </c>
      <c r="K168" s="263">
        <f t="shared" si="43"/>
        <v>57854.47</v>
      </c>
      <c r="L168" s="263">
        <v>0</v>
      </c>
      <c r="M168" s="263">
        <v>0</v>
      </c>
      <c r="N168" s="263">
        <v>0</v>
      </c>
      <c r="O168" s="263">
        <f>'[1]Прод. прилож (2)'!$D$1149</f>
        <v>57854.47</v>
      </c>
      <c r="P168" s="41">
        <f t="shared" si="44"/>
        <v>25.83019466023752</v>
      </c>
      <c r="Q168" s="39">
        <v>9673</v>
      </c>
      <c r="R168" s="272" t="s">
        <v>36</v>
      </c>
      <c r="S168" s="70"/>
      <c r="T168" s="211"/>
      <c r="U168" s="204"/>
      <c r="V168" s="204"/>
      <c r="W168" s="204"/>
      <c r="X168" s="206"/>
      <c r="Y168" s="206"/>
      <c r="Z168" s="38"/>
      <c r="AA168" s="38"/>
      <c r="AB168" s="38"/>
      <c r="AC168" s="271"/>
      <c r="AD168" s="38"/>
      <c r="AE168" s="38"/>
      <c r="AF168" s="38"/>
      <c r="AG168" s="271"/>
      <c r="AH168" s="41"/>
      <c r="AI168" s="41"/>
      <c r="AJ168" s="57"/>
      <c r="AK168" s="14"/>
      <c r="AL168" s="14"/>
      <c r="AM168" s="14"/>
    </row>
    <row r="169" spans="1:39" ht="30" customHeight="1" x14ac:dyDescent="0.25">
      <c r="A169" s="203">
        <v>127</v>
      </c>
      <c r="B169" s="211" t="s">
        <v>109</v>
      </c>
      <c r="C169" s="205">
        <v>1961</v>
      </c>
      <c r="D169" s="205" t="s">
        <v>143</v>
      </c>
      <c r="E169" s="205" t="s">
        <v>16</v>
      </c>
      <c r="F169" s="265">
        <v>2</v>
      </c>
      <c r="G169" s="265">
        <v>2</v>
      </c>
      <c r="H169" s="263">
        <v>788.6</v>
      </c>
      <c r="I169" s="264">
        <v>0</v>
      </c>
      <c r="J169" s="44">
        <v>572.20000000000005</v>
      </c>
      <c r="K169" s="263">
        <f t="shared" si="43"/>
        <v>3638788.0100000002</v>
      </c>
      <c r="L169" s="263">
        <v>0</v>
      </c>
      <c r="M169" s="263">
        <v>0</v>
      </c>
      <c r="N169" s="263">
        <v>0</v>
      </c>
      <c r="O169" s="263">
        <f>'[1]Прод. прилож (2)'!$D$53</f>
        <v>3638788.0100000002</v>
      </c>
      <c r="P169" s="41">
        <f t="shared" si="44"/>
        <v>4614.2379026122244</v>
      </c>
      <c r="Q169" s="39">
        <v>9673</v>
      </c>
      <c r="R169" s="272" t="s">
        <v>34</v>
      </c>
      <c r="S169" s="139"/>
      <c r="T169" s="211"/>
      <c r="U169" s="204"/>
      <c r="V169" s="204"/>
      <c r="W169" s="204"/>
      <c r="X169" s="206"/>
      <c r="Y169" s="206"/>
      <c r="Z169" s="38"/>
      <c r="AA169" s="38"/>
      <c r="AB169" s="38"/>
      <c r="AC169" s="271"/>
      <c r="AD169" s="38"/>
      <c r="AE169" s="38"/>
      <c r="AF169" s="38"/>
      <c r="AG169" s="271"/>
      <c r="AH169" s="41"/>
      <c r="AI169" s="41"/>
      <c r="AJ169" s="57"/>
      <c r="AK169" s="14"/>
      <c r="AL169" s="14"/>
      <c r="AM169" s="14"/>
    </row>
    <row r="170" spans="1:39" ht="30" customHeight="1" x14ac:dyDescent="0.25">
      <c r="A170" s="203">
        <v>128</v>
      </c>
      <c r="B170" s="211" t="s">
        <v>110</v>
      </c>
      <c r="C170" s="205">
        <v>1961</v>
      </c>
      <c r="D170" s="205" t="s">
        <v>143</v>
      </c>
      <c r="E170" s="205" t="s">
        <v>16</v>
      </c>
      <c r="F170" s="265">
        <v>2</v>
      </c>
      <c r="G170" s="265">
        <v>2</v>
      </c>
      <c r="H170" s="263">
        <v>683</v>
      </c>
      <c r="I170" s="264">
        <v>0</v>
      </c>
      <c r="J170" s="44">
        <v>594.5</v>
      </c>
      <c r="K170" s="263">
        <f t="shared" si="43"/>
        <v>3415090.9899999998</v>
      </c>
      <c r="L170" s="263">
        <v>0</v>
      </c>
      <c r="M170" s="263">
        <v>0</v>
      </c>
      <c r="N170" s="263">
        <v>0</v>
      </c>
      <c r="O170" s="263">
        <f>'[1]Прод. прилож (2)'!$D$54</f>
        <v>3415090.9899999998</v>
      </c>
      <c r="P170" s="41">
        <f t="shared" si="44"/>
        <v>5000.1332210834553</v>
      </c>
      <c r="Q170" s="39">
        <v>9673</v>
      </c>
      <c r="R170" s="272" t="s">
        <v>34</v>
      </c>
      <c r="S170" s="139"/>
      <c r="T170" s="211"/>
      <c r="U170" s="204"/>
      <c r="V170" s="204"/>
      <c r="W170" s="204"/>
      <c r="X170" s="206"/>
      <c r="Y170" s="206"/>
      <c r="Z170" s="38"/>
      <c r="AA170" s="38"/>
      <c r="AB170" s="38"/>
      <c r="AC170" s="271"/>
      <c r="AD170" s="38"/>
      <c r="AE170" s="38"/>
      <c r="AF170" s="38"/>
      <c r="AG170" s="271"/>
      <c r="AH170" s="41"/>
      <c r="AI170" s="41"/>
      <c r="AJ170" s="57"/>
      <c r="AK170" s="14"/>
      <c r="AL170" s="14"/>
      <c r="AM170" s="14"/>
    </row>
    <row r="171" spans="1:39" ht="30" customHeight="1" x14ac:dyDescent="0.25">
      <c r="A171" s="203">
        <v>129</v>
      </c>
      <c r="B171" s="211" t="s">
        <v>111</v>
      </c>
      <c r="C171" s="205">
        <v>1963</v>
      </c>
      <c r="D171" s="205" t="s">
        <v>143</v>
      </c>
      <c r="E171" s="205" t="s">
        <v>16</v>
      </c>
      <c r="F171" s="265">
        <v>2</v>
      </c>
      <c r="G171" s="265">
        <v>2</v>
      </c>
      <c r="H171" s="263">
        <v>691</v>
      </c>
      <c r="I171" s="264">
        <v>0</v>
      </c>
      <c r="J171" s="44">
        <v>558.70000000000005</v>
      </c>
      <c r="K171" s="263">
        <f t="shared" si="43"/>
        <v>3891885.6099999994</v>
      </c>
      <c r="L171" s="263">
        <v>0</v>
      </c>
      <c r="M171" s="263">
        <v>0</v>
      </c>
      <c r="N171" s="263">
        <v>0</v>
      </c>
      <c r="O171" s="263">
        <f>'[1]Прод. прилож (2)'!$D$55</f>
        <v>3891885.6099999994</v>
      </c>
      <c r="P171" s="41">
        <f t="shared" si="44"/>
        <v>5632.2512445730817</v>
      </c>
      <c r="Q171" s="39">
        <v>9673</v>
      </c>
      <c r="R171" s="272" t="s">
        <v>34</v>
      </c>
      <c r="S171" s="139"/>
      <c r="T171" s="211"/>
      <c r="U171" s="204"/>
      <c r="V171" s="204"/>
      <c r="W171" s="204"/>
      <c r="X171" s="206"/>
      <c r="Y171" s="206"/>
      <c r="Z171" s="38"/>
      <c r="AA171" s="38"/>
      <c r="AB171" s="38"/>
      <c r="AC171" s="271"/>
      <c r="AD171" s="38"/>
      <c r="AE171" s="38"/>
      <c r="AF171" s="38"/>
      <c r="AG171" s="271"/>
      <c r="AH171" s="41"/>
      <c r="AI171" s="41"/>
      <c r="AJ171" s="57"/>
      <c r="AK171" s="14"/>
      <c r="AL171" s="14"/>
      <c r="AM171" s="14"/>
    </row>
    <row r="172" spans="1:39" ht="30" customHeight="1" x14ac:dyDescent="0.25">
      <c r="A172" s="203">
        <v>130</v>
      </c>
      <c r="B172" s="211" t="s">
        <v>112</v>
      </c>
      <c r="C172" s="205">
        <v>1962</v>
      </c>
      <c r="D172" s="205" t="s">
        <v>143</v>
      </c>
      <c r="E172" s="205" t="s">
        <v>16</v>
      </c>
      <c r="F172" s="265">
        <v>2</v>
      </c>
      <c r="G172" s="265">
        <v>1</v>
      </c>
      <c r="H172" s="263">
        <v>682</v>
      </c>
      <c r="I172" s="264">
        <v>0</v>
      </c>
      <c r="J172" s="44">
        <v>568.4</v>
      </c>
      <c r="K172" s="263">
        <f t="shared" si="43"/>
        <v>2452729.9899999998</v>
      </c>
      <c r="L172" s="263">
        <v>0</v>
      </c>
      <c r="M172" s="263">
        <v>0</v>
      </c>
      <c r="N172" s="263">
        <v>0</v>
      </c>
      <c r="O172" s="263">
        <f>'[1]Прод. прилож (2)'!$D$56</f>
        <v>2452729.9899999998</v>
      </c>
      <c r="P172" s="41">
        <f t="shared" si="44"/>
        <v>3596.3782844574775</v>
      </c>
      <c r="Q172" s="39">
        <v>9673</v>
      </c>
      <c r="R172" s="272" t="s">
        <v>34</v>
      </c>
      <c r="S172" s="139"/>
      <c r="T172" s="211"/>
      <c r="U172" s="204"/>
      <c r="V172" s="204"/>
      <c r="W172" s="204"/>
      <c r="X172" s="206"/>
      <c r="Y172" s="206"/>
      <c r="Z172" s="38"/>
      <c r="AA172" s="38"/>
      <c r="AB172" s="38"/>
      <c r="AC172" s="271"/>
      <c r="AD172" s="38"/>
      <c r="AE172" s="38"/>
      <c r="AF172" s="38"/>
      <c r="AG172" s="271"/>
      <c r="AH172" s="41"/>
      <c r="AI172" s="41"/>
      <c r="AJ172" s="57"/>
      <c r="AK172" s="14"/>
      <c r="AL172" s="14"/>
      <c r="AM172" s="14"/>
    </row>
    <row r="173" spans="1:39" ht="30" customHeight="1" x14ac:dyDescent="0.25">
      <c r="A173" s="203">
        <v>131</v>
      </c>
      <c r="B173" s="211" t="s">
        <v>113</v>
      </c>
      <c r="C173" s="205">
        <v>1964</v>
      </c>
      <c r="D173" s="205" t="s">
        <v>143</v>
      </c>
      <c r="E173" s="205" t="s">
        <v>16</v>
      </c>
      <c r="F173" s="265">
        <v>4</v>
      </c>
      <c r="G173" s="265">
        <v>2</v>
      </c>
      <c r="H173" s="263">
        <v>2028.8</v>
      </c>
      <c r="I173" s="264">
        <v>0</v>
      </c>
      <c r="J173" s="44">
        <v>2028.8</v>
      </c>
      <c r="K173" s="263">
        <f t="shared" si="43"/>
        <v>31766.53</v>
      </c>
      <c r="L173" s="263">
        <v>0</v>
      </c>
      <c r="M173" s="263">
        <v>0</v>
      </c>
      <c r="N173" s="263">
        <v>0</v>
      </c>
      <c r="O173" s="263">
        <f>'[1]Прод. прилож (2)'!$D$489</f>
        <v>31766.53</v>
      </c>
      <c r="P173" s="41">
        <f t="shared" si="44"/>
        <v>15.657792783911672</v>
      </c>
      <c r="Q173" s="39">
        <v>9673</v>
      </c>
      <c r="R173" s="272" t="s">
        <v>35</v>
      </c>
      <c r="S173" s="70"/>
      <c r="T173" s="211"/>
      <c r="U173" s="204"/>
      <c r="V173" s="204"/>
      <c r="W173" s="204"/>
      <c r="X173" s="206"/>
      <c r="Y173" s="206"/>
      <c r="Z173" s="38"/>
      <c r="AA173" s="38"/>
      <c r="AB173" s="38"/>
      <c r="AC173" s="271"/>
      <c r="AD173" s="38"/>
      <c r="AE173" s="38"/>
      <c r="AF173" s="38"/>
      <c r="AG173" s="271"/>
      <c r="AH173" s="41"/>
      <c r="AI173" s="41"/>
      <c r="AJ173" s="57"/>
      <c r="AK173" s="14"/>
      <c r="AL173" s="14"/>
      <c r="AM173" s="14"/>
    </row>
    <row r="174" spans="1:39" ht="30" customHeight="1" x14ac:dyDescent="0.25">
      <c r="A174" s="203">
        <v>132</v>
      </c>
      <c r="B174" s="211" t="s">
        <v>114</v>
      </c>
      <c r="C174" s="205">
        <v>1964</v>
      </c>
      <c r="D174" s="205" t="s">
        <v>143</v>
      </c>
      <c r="E174" s="205" t="s">
        <v>16</v>
      </c>
      <c r="F174" s="265">
        <v>2</v>
      </c>
      <c r="G174" s="265">
        <v>1</v>
      </c>
      <c r="H174" s="263">
        <v>368.5</v>
      </c>
      <c r="I174" s="264">
        <v>0</v>
      </c>
      <c r="J174" s="44">
        <v>368.5</v>
      </c>
      <c r="K174" s="263">
        <f t="shared" si="43"/>
        <v>7689.73</v>
      </c>
      <c r="L174" s="263">
        <v>0</v>
      </c>
      <c r="M174" s="263">
        <v>0</v>
      </c>
      <c r="N174" s="263">
        <v>0</v>
      </c>
      <c r="O174" s="263">
        <f>'[1]Прод. прилож (2)'!$D$490</f>
        <v>7689.73</v>
      </c>
      <c r="P174" s="41">
        <f t="shared" si="44"/>
        <v>20.8676526458616</v>
      </c>
      <c r="Q174" s="39">
        <v>9673</v>
      </c>
      <c r="R174" s="272" t="s">
        <v>35</v>
      </c>
      <c r="S174" s="70"/>
      <c r="T174" s="211"/>
      <c r="U174" s="204"/>
      <c r="V174" s="204"/>
      <c r="W174" s="204"/>
      <c r="X174" s="206"/>
      <c r="Y174" s="206"/>
      <c r="Z174" s="38"/>
      <c r="AA174" s="38"/>
      <c r="AB174" s="38"/>
      <c r="AC174" s="271"/>
      <c r="AD174" s="38"/>
      <c r="AE174" s="38"/>
      <c r="AF174" s="38"/>
      <c r="AG174" s="271"/>
      <c r="AH174" s="41"/>
      <c r="AI174" s="41"/>
      <c r="AJ174" s="57"/>
      <c r="AK174" s="14"/>
      <c r="AL174" s="14"/>
      <c r="AM174" s="14"/>
    </row>
    <row r="175" spans="1:39" ht="30" customHeight="1" x14ac:dyDescent="0.25">
      <c r="A175" s="203">
        <v>133</v>
      </c>
      <c r="B175" s="211" t="s">
        <v>115</v>
      </c>
      <c r="C175" s="205">
        <v>1957</v>
      </c>
      <c r="D175" s="205" t="s">
        <v>143</v>
      </c>
      <c r="E175" s="205" t="s">
        <v>16</v>
      </c>
      <c r="F175" s="265">
        <v>2</v>
      </c>
      <c r="G175" s="265">
        <v>1</v>
      </c>
      <c r="H175" s="263">
        <v>474</v>
      </c>
      <c r="I175" s="264">
        <v>0</v>
      </c>
      <c r="J175" s="44">
        <v>428.7</v>
      </c>
      <c r="K175" s="263">
        <f t="shared" si="43"/>
        <v>1864562.06</v>
      </c>
      <c r="L175" s="263">
        <v>0</v>
      </c>
      <c r="M175" s="263">
        <v>0</v>
      </c>
      <c r="N175" s="263">
        <v>0</v>
      </c>
      <c r="O175" s="263">
        <f>'[1]Прод. прилож (2)'!$D$57</f>
        <v>1864562.06</v>
      </c>
      <c r="P175" s="41">
        <f t="shared" si="44"/>
        <v>3933.6752320675105</v>
      </c>
      <c r="Q175" s="39">
        <v>9673</v>
      </c>
      <c r="R175" s="272" t="s">
        <v>34</v>
      </c>
      <c r="S175" s="139"/>
      <c r="T175" s="211"/>
      <c r="U175" s="204"/>
      <c r="V175" s="204"/>
      <c r="W175" s="204"/>
      <c r="X175" s="206"/>
      <c r="Y175" s="206"/>
      <c r="Z175" s="38"/>
      <c r="AA175" s="38"/>
      <c r="AB175" s="38"/>
      <c r="AC175" s="271"/>
      <c r="AD175" s="38"/>
      <c r="AE175" s="38"/>
      <c r="AF175" s="38"/>
      <c r="AG175" s="271"/>
      <c r="AH175" s="41"/>
      <c r="AI175" s="41"/>
      <c r="AJ175" s="57"/>
      <c r="AK175" s="14"/>
      <c r="AL175" s="14"/>
      <c r="AM175" s="14"/>
    </row>
    <row r="176" spans="1:39" ht="30" customHeight="1" x14ac:dyDescent="0.25">
      <c r="A176" s="203">
        <v>134</v>
      </c>
      <c r="B176" s="211" t="s">
        <v>116</v>
      </c>
      <c r="C176" s="205">
        <v>1969</v>
      </c>
      <c r="D176" s="205" t="s">
        <v>143</v>
      </c>
      <c r="E176" s="205" t="s">
        <v>16</v>
      </c>
      <c r="F176" s="205">
        <v>2</v>
      </c>
      <c r="G176" s="205">
        <v>1</v>
      </c>
      <c r="H176" s="263">
        <v>340</v>
      </c>
      <c r="I176" s="263">
        <v>0</v>
      </c>
      <c r="J176" s="44">
        <v>340</v>
      </c>
      <c r="K176" s="263">
        <f t="shared" si="43"/>
        <v>13726.57</v>
      </c>
      <c r="L176" s="263">
        <v>0</v>
      </c>
      <c r="M176" s="263">
        <v>0</v>
      </c>
      <c r="N176" s="263">
        <v>0</v>
      </c>
      <c r="O176" s="263">
        <f>'[1]Прод. прилож (2)'!$D$1150</f>
        <v>13726.57</v>
      </c>
      <c r="P176" s="41">
        <f t="shared" si="44"/>
        <v>40.372264705882351</v>
      </c>
      <c r="Q176" s="39">
        <v>9673</v>
      </c>
      <c r="R176" s="272" t="s">
        <v>36</v>
      </c>
      <c r="S176" s="70"/>
      <c r="T176" s="211"/>
      <c r="U176" s="204"/>
      <c r="V176" s="204"/>
      <c r="W176" s="204"/>
      <c r="X176" s="206"/>
      <c r="Y176" s="206"/>
      <c r="Z176" s="38"/>
      <c r="AA176" s="38"/>
      <c r="AB176" s="38"/>
      <c r="AC176" s="271"/>
      <c r="AD176" s="38"/>
      <c r="AE176" s="38"/>
      <c r="AF176" s="38"/>
      <c r="AG176" s="271"/>
      <c r="AH176" s="41"/>
      <c r="AI176" s="41"/>
      <c r="AJ176" s="57"/>
      <c r="AK176" s="14"/>
      <c r="AL176" s="14"/>
      <c r="AM176" s="14"/>
    </row>
    <row r="177" spans="1:39" ht="30" customHeight="1" x14ac:dyDescent="0.25">
      <c r="A177" s="203">
        <v>135</v>
      </c>
      <c r="B177" s="209" t="s">
        <v>117</v>
      </c>
      <c r="C177" s="180">
        <v>1970</v>
      </c>
      <c r="D177" s="180" t="s">
        <v>143</v>
      </c>
      <c r="E177" s="180" t="s">
        <v>16</v>
      </c>
      <c r="F177" s="180">
        <v>2</v>
      </c>
      <c r="G177" s="180">
        <v>1</v>
      </c>
      <c r="H177" s="190">
        <v>394.8</v>
      </c>
      <c r="I177" s="190">
        <v>0</v>
      </c>
      <c r="J177" s="253">
        <v>394.8</v>
      </c>
      <c r="K177" s="190">
        <f t="shared" si="43"/>
        <v>7452.16</v>
      </c>
      <c r="L177" s="190">
        <v>0</v>
      </c>
      <c r="M177" s="190">
        <v>0</v>
      </c>
      <c r="N177" s="190">
        <v>0</v>
      </c>
      <c r="O177" s="190">
        <f>'[1]Прод. прилож (2)'!$D$1151</f>
        <v>7452.16</v>
      </c>
      <c r="P177" s="216">
        <f t="shared" si="44"/>
        <v>18.875785207700101</v>
      </c>
      <c r="Q177" s="186">
        <v>9673</v>
      </c>
      <c r="R177" s="244" t="s">
        <v>36</v>
      </c>
      <c r="S177" s="160"/>
      <c r="T177" s="209"/>
      <c r="U177" s="182"/>
      <c r="V177" s="182"/>
      <c r="W177" s="182"/>
      <c r="X177" s="184"/>
      <c r="Y177" s="184"/>
      <c r="Z177" s="246"/>
      <c r="AA177" s="246"/>
      <c r="AB177" s="246"/>
      <c r="AC177" s="214"/>
      <c r="AD177" s="246"/>
      <c r="AE177" s="246"/>
      <c r="AF177" s="246"/>
      <c r="AG177" s="214"/>
      <c r="AH177" s="216"/>
      <c r="AI177" s="216"/>
      <c r="AJ177" s="234"/>
      <c r="AK177" s="14"/>
      <c r="AL177" s="14"/>
      <c r="AM177" s="14"/>
    </row>
    <row r="178" spans="1:39" s="116" customFormat="1" ht="30" customHeight="1" x14ac:dyDescent="0.25">
      <c r="A178" s="333">
        <v>136</v>
      </c>
      <c r="B178" s="298" t="s">
        <v>118</v>
      </c>
      <c r="C178" s="308">
        <v>1962</v>
      </c>
      <c r="D178" s="308" t="s">
        <v>143</v>
      </c>
      <c r="E178" s="308" t="s">
        <v>16</v>
      </c>
      <c r="F178" s="314">
        <v>2</v>
      </c>
      <c r="G178" s="314">
        <v>1</v>
      </c>
      <c r="H178" s="309">
        <v>332.33</v>
      </c>
      <c r="I178" s="303">
        <v>0</v>
      </c>
      <c r="J178" s="44">
        <v>295.3</v>
      </c>
      <c r="K178" s="309">
        <f t="shared" si="43"/>
        <v>595223.93000000005</v>
      </c>
      <c r="L178" s="309">
        <v>0</v>
      </c>
      <c r="M178" s="309">
        <v>0</v>
      </c>
      <c r="N178" s="309">
        <v>0</v>
      </c>
      <c r="O178" s="309">
        <f>'[1]Прод. прилож (2)'!$D$58</f>
        <v>595223.93000000005</v>
      </c>
      <c r="P178" s="41">
        <f t="shared" si="44"/>
        <v>1791.0628892967836</v>
      </c>
      <c r="Q178" s="39">
        <v>9673</v>
      </c>
      <c r="R178" s="304" t="s">
        <v>34</v>
      </c>
      <c r="S178" s="162"/>
      <c r="T178" s="298"/>
      <c r="U178" s="299"/>
      <c r="V178" s="299"/>
      <c r="W178" s="299"/>
      <c r="X178" s="300"/>
      <c r="Y178" s="300"/>
      <c r="Z178" s="38"/>
      <c r="AA178" s="38"/>
      <c r="AB178" s="38"/>
      <c r="AC178" s="330"/>
      <c r="AD178" s="38"/>
      <c r="AE178" s="38"/>
      <c r="AF178" s="38"/>
      <c r="AG178" s="330"/>
      <c r="AH178" s="41"/>
      <c r="AI178" s="41"/>
      <c r="AJ178" s="57"/>
      <c r="AK178" s="15"/>
      <c r="AL178" s="15"/>
      <c r="AM178" s="15"/>
    </row>
    <row r="179" spans="1:39" ht="30" customHeight="1" x14ac:dyDescent="0.25">
      <c r="A179" s="203">
        <v>137</v>
      </c>
      <c r="B179" s="210" t="s">
        <v>119</v>
      </c>
      <c r="C179" s="181">
        <v>1979</v>
      </c>
      <c r="D179" s="181" t="s">
        <v>143</v>
      </c>
      <c r="E179" s="181" t="s">
        <v>16</v>
      </c>
      <c r="F179" s="181">
        <v>5</v>
      </c>
      <c r="G179" s="181">
        <v>2</v>
      </c>
      <c r="H179" s="191">
        <v>1209.4000000000001</v>
      </c>
      <c r="I179" s="191">
        <v>0</v>
      </c>
      <c r="J179" s="254">
        <v>1209.4000000000001</v>
      </c>
      <c r="K179" s="191">
        <f t="shared" si="43"/>
        <v>38031.370000000003</v>
      </c>
      <c r="L179" s="191">
        <v>0</v>
      </c>
      <c r="M179" s="191">
        <v>0</v>
      </c>
      <c r="N179" s="191">
        <v>0</v>
      </c>
      <c r="O179" s="191">
        <f>'[1]Прод. прилож (2)'!$D$1152</f>
        <v>38031.370000000003</v>
      </c>
      <c r="P179" s="217">
        <f t="shared" si="44"/>
        <v>31.446477592194476</v>
      </c>
      <c r="Q179" s="187">
        <v>9673</v>
      </c>
      <c r="R179" s="245" t="s">
        <v>36</v>
      </c>
      <c r="S179" s="161"/>
      <c r="T179" s="210"/>
      <c r="U179" s="183"/>
      <c r="V179" s="183"/>
      <c r="W179" s="183"/>
      <c r="X179" s="185"/>
      <c r="Y179" s="185"/>
      <c r="Z179" s="225"/>
      <c r="AA179" s="225"/>
      <c r="AB179" s="225"/>
      <c r="AC179" s="215"/>
      <c r="AD179" s="225"/>
      <c r="AE179" s="225"/>
      <c r="AF179" s="225"/>
      <c r="AG179" s="215"/>
      <c r="AH179" s="217"/>
      <c r="AI179" s="217"/>
      <c r="AJ179" s="233"/>
      <c r="AK179" s="14"/>
      <c r="AL179" s="14"/>
      <c r="AM179" s="14"/>
    </row>
    <row r="180" spans="1:39" ht="30" customHeight="1" x14ac:dyDescent="0.25">
      <c r="A180" s="203">
        <v>138</v>
      </c>
      <c r="B180" s="211" t="s">
        <v>120</v>
      </c>
      <c r="C180" s="205">
        <v>1965</v>
      </c>
      <c r="D180" s="205" t="s">
        <v>143</v>
      </c>
      <c r="E180" s="205" t="s">
        <v>16</v>
      </c>
      <c r="F180" s="265">
        <v>4</v>
      </c>
      <c r="G180" s="265">
        <v>2</v>
      </c>
      <c r="H180" s="263">
        <v>1429.8</v>
      </c>
      <c r="I180" s="264">
        <v>0</v>
      </c>
      <c r="J180" s="44">
        <v>1429.8</v>
      </c>
      <c r="K180" s="263">
        <f t="shared" si="43"/>
        <v>20621.32</v>
      </c>
      <c r="L180" s="263">
        <v>0</v>
      </c>
      <c r="M180" s="263">
        <v>0</v>
      </c>
      <c r="N180" s="263">
        <v>0</v>
      </c>
      <c r="O180" s="263">
        <f>'[1]Прод. прилож (2)'!$D$491</f>
        <v>20621.32</v>
      </c>
      <c r="P180" s="41">
        <f t="shared" si="44"/>
        <v>14.42252063225626</v>
      </c>
      <c r="Q180" s="39">
        <v>9673</v>
      </c>
      <c r="R180" s="272" t="s">
        <v>35</v>
      </c>
      <c r="S180" s="70"/>
      <c r="T180" s="211"/>
      <c r="U180" s="204"/>
      <c r="V180" s="204"/>
      <c r="W180" s="204"/>
      <c r="X180" s="206"/>
      <c r="Y180" s="206"/>
      <c r="Z180" s="38"/>
      <c r="AA180" s="38"/>
      <c r="AB180" s="38"/>
      <c r="AC180" s="271"/>
      <c r="AD180" s="38"/>
      <c r="AE180" s="38"/>
      <c r="AF180" s="38"/>
      <c r="AG180" s="271"/>
      <c r="AH180" s="41"/>
      <c r="AI180" s="41"/>
      <c r="AJ180" s="57"/>
      <c r="AK180" s="14"/>
      <c r="AL180" s="14"/>
      <c r="AM180" s="14"/>
    </row>
    <row r="181" spans="1:39" ht="30" customHeight="1" x14ac:dyDescent="0.25">
      <c r="A181" s="203">
        <v>139</v>
      </c>
      <c r="B181" s="211" t="s">
        <v>121</v>
      </c>
      <c r="C181" s="205">
        <v>1972</v>
      </c>
      <c r="D181" s="205" t="s">
        <v>143</v>
      </c>
      <c r="E181" s="205" t="s">
        <v>16</v>
      </c>
      <c r="F181" s="205">
        <v>2</v>
      </c>
      <c r="G181" s="205">
        <v>2</v>
      </c>
      <c r="H181" s="263">
        <v>800.6</v>
      </c>
      <c r="I181" s="263">
        <v>0</v>
      </c>
      <c r="J181" s="44">
        <v>800.6</v>
      </c>
      <c r="K181" s="263">
        <f t="shared" si="43"/>
        <v>39972</v>
      </c>
      <c r="L181" s="263">
        <v>0</v>
      </c>
      <c r="M181" s="263">
        <v>0</v>
      </c>
      <c r="N181" s="263">
        <v>0</v>
      </c>
      <c r="O181" s="263">
        <f>'[1]Прод. прилож (2)'!$D$1153</f>
        <v>39972</v>
      </c>
      <c r="P181" s="41">
        <f t="shared" si="44"/>
        <v>49.927554334249315</v>
      </c>
      <c r="Q181" s="39">
        <v>9673</v>
      </c>
      <c r="R181" s="272" t="s">
        <v>36</v>
      </c>
      <c r="S181" s="70"/>
      <c r="T181" s="211"/>
      <c r="U181" s="204"/>
      <c r="V181" s="204"/>
      <c r="W181" s="204"/>
      <c r="X181" s="206"/>
      <c r="Y181" s="206"/>
      <c r="Z181" s="38"/>
      <c r="AA181" s="38"/>
      <c r="AB181" s="38"/>
      <c r="AC181" s="271"/>
      <c r="AD181" s="38"/>
      <c r="AE181" s="38"/>
      <c r="AF181" s="38"/>
      <c r="AG181" s="271"/>
      <c r="AH181" s="41"/>
      <c r="AI181" s="41"/>
      <c r="AJ181" s="57"/>
      <c r="AK181" s="14"/>
      <c r="AL181" s="14"/>
      <c r="AM181" s="14"/>
    </row>
    <row r="182" spans="1:39" ht="30" customHeight="1" x14ac:dyDescent="0.25">
      <c r="A182" s="203">
        <v>140</v>
      </c>
      <c r="B182" s="211" t="s">
        <v>142</v>
      </c>
      <c r="C182" s="205">
        <v>1982</v>
      </c>
      <c r="D182" s="205" t="s">
        <v>143</v>
      </c>
      <c r="E182" s="205" t="s">
        <v>16</v>
      </c>
      <c r="F182" s="205">
        <v>5</v>
      </c>
      <c r="G182" s="205">
        <v>1</v>
      </c>
      <c r="H182" s="263">
        <v>2556.61</v>
      </c>
      <c r="I182" s="263">
        <v>183.62</v>
      </c>
      <c r="J182" s="44">
        <v>1917.66</v>
      </c>
      <c r="K182" s="263">
        <f t="shared" si="43"/>
        <v>69904.960000000006</v>
      </c>
      <c r="L182" s="263">
        <v>0</v>
      </c>
      <c r="M182" s="263">
        <v>0</v>
      </c>
      <c r="N182" s="263">
        <v>0</v>
      </c>
      <c r="O182" s="263">
        <f>'[1]Прод. прилож (2)'!$D$1154</f>
        <v>69904.960000000006</v>
      </c>
      <c r="P182" s="41">
        <f t="shared" si="44"/>
        <v>27.342832891993694</v>
      </c>
      <c r="Q182" s="39">
        <v>9673</v>
      </c>
      <c r="R182" s="272" t="s">
        <v>36</v>
      </c>
      <c r="S182" s="70"/>
      <c r="T182" s="211"/>
      <c r="U182" s="204"/>
      <c r="V182" s="204"/>
      <c r="W182" s="204"/>
      <c r="X182" s="206"/>
      <c r="Y182" s="206"/>
      <c r="Z182" s="38"/>
      <c r="AA182" s="38"/>
      <c r="AB182" s="38"/>
      <c r="AC182" s="271"/>
      <c r="AD182" s="38"/>
      <c r="AE182" s="38"/>
      <c r="AF182" s="38"/>
      <c r="AG182" s="271"/>
      <c r="AH182" s="41"/>
      <c r="AI182" s="41"/>
      <c r="AJ182" s="57"/>
      <c r="AK182" s="14"/>
      <c r="AL182" s="14"/>
      <c r="AM182" s="14"/>
    </row>
    <row r="183" spans="1:39" ht="30" customHeight="1" x14ac:dyDescent="0.25">
      <c r="A183" s="203">
        <v>141</v>
      </c>
      <c r="B183" s="211" t="s">
        <v>122</v>
      </c>
      <c r="C183" s="205">
        <v>1962</v>
      </c>
      <c r="D183" s="205" t="s">
        <v>143</v>
      </c>
      <c r="E183" s="205" t="s">
        <v>16</v>
      </c>
      <c r="F183" s="265">
        <v>2</v>
      </c>
      <c r="G183" s="265">
        <v>2</v>
      </c>
      <c r="H183" s="263">
        <v>1595.36</v>
      </c>
      <c r="I183" s="264">
        <v>0</v>
      </c>
      <c r="J183" s="44">
        <v>1398.2</v>
      </c>
      <c r="K183" s="263">
        <f t="shared" si="43"/>
        <v>1585374.44</v>
      </c>
      <c r="L183" s="263">
        <v>0</v>
      </c>
      <c r="M183" s="263">
        <v>0</v>
      </c>
      <c r="N183" s="263">
        <v>0</v>
      </c>
      <c r="O183" s="263">
        <f>'[1]Прод. прилож (2)'!$D$59</f>
        <v>1585374.44</v>
      </c>
      <c r="P183" s="41">
        <f t="shared" si="44"/>
        <v>993.74087353324649</v>
      </c>
      <c r="Q183" s="39">
        <v>9673</v>
      </c>
      <c r="R183" s="272" t="s">
        <v>34</v>
      </c>
      <c r="S183" s="139"/>
      <c r="T183" s="211"/>
      <c r="U183" s="204"/>
      <c r="V183" s="204"/>
      <c r="W183" s="204"/>
      <c r="X183" s="206"/>
      <c r="Y183" s="206"/>
      <c r="Z183" s="38"/>
      <c r="AA183" s="38"/>
      <c r="AB183" s="38"/>
      <c r="AC183" s="271"/>
      <c r="AD183" s="38"/>
      <c r="AE183" s="38"/>
      <c r="AF183" s="38"/>
      <c r="AG183" s="271"/>
      <c r="AH183" s="41"/>
      <c r="AI183" s="41"/>
      <c r="AJ183" s="57"/>
      <c r="AK183" s="14"/>
      <c r="AL183" s="14"/>
      <c r="AM183" s="14"/>
    </row>
    <row r="184" spans="1:39" ht="30" customHeight="1" x14ac:dyDescent="0.25">
      <c r="A184" s="203">
        <v>142</v>
      </c>
      <c r="B184" s="211" t="s">
        <v>123</v>
      </c>
      <c r="C184" s="205">
        <v>1963</v>
      </c>
      <c r="D184" s="205" t="s">
        <v>143</v>
      </c>
      <c r="E184" s="205" t="s">
        <v>16</v>
      </c>
      <c r="F184" s="265">
        <v>2</v>
      </c>
      <c r="G184" s="265">
        <v>2</v>
      </c>
      <c r="H184" s="263">
        <v>618.5</v>
      </c>
      <c r="I184" s="264">
        <v>0</v>
      </c>
      <c r="J184" s="44">
        <v>502</v>
      </c>
      <c r="K184" s="263">
        <f t="shared" si="43"/>
        <v>7135478.3299999991</v>
      </c>
      <c r="L184" s="263">
        <v>0</v>
      </c>
      <c r="M184" s="263">
        <v>0</v>
      </c>
      <c r="N184" s="263">
        <v>0</v>
      </c>
      <c r="O184" s="263">
        <f>'[1]Прод. прилож (2)'!$D$60</f>
        <v>7135478.3299999991</v>
      </c>
      <c r="P184" s="41">
        <f t="shared" si="44"/>
        <v>11536.747502021017</v>
      </c>
      <c r="Q184" s="39">
        <v>9673</v>
      </c>
      <c r="R184" s="272" t="s">
        <v>34</v>
      </c>
      <c r="S184" s="139"/>
      <c r="T184" s="211"/>
      <c r="U184" s="204"/>
      <c r="V184" s="204"/>
      <c r="W184" s="204"/>
      <c r="X184" s="206"/>
      <c r="Y184" s="206"/>
      <c r="Z184" s="38"/>
      <c r="AA184" s="38"/>
      <c r="AB184" s="38"/>
      <c r="AC184" s="271"/>
      <c r="AD184" s="38"/>
      <c r="AE184" s="38"/>
      <c r="AF184" s="38"/>
      <c r="AG184" s="271"/>
      <c r="AH184" s="41"/>
      <c r="AI184" s="41"/>
      <c r="AJ184" s="57"/>
      <c r="AK184" s="14"/>
      <c r="AL184" s="14"/>
      <c r="AM184" s="14"/>
    </row>
    <row r="185" spans="1:39" ht="30" customHeight="1" x14ac:dyDescent="0.25">
      <c r="A185" s="203">
        <v>143</v>
      </c>
      <c r="B185" s="209" t="s">
        <v>1162</v>
      </c>
      <c r="C185" s="180">
        <v>1986</v>
      </c>
      <c r="D185" s="180" t="s">
        <v>143</v>
      </c>
      <c r="E185" s="180" t="s">
        <v>16</v>
      </c>
      <c r="F185" s="199">
        <v>9</v>
      </c>
      <c r="G185" s="199">
        <v>6</v>
      </c>
      <c r="H185" s="190">
        <v>10420.700000000001</v>
      </c>
      <c r="I185" s="190">
        <v>1507</v>
      </c>
      <c r="J185" s="44">
        <v>8913</v>
      </c>
      <c r="K185" s="263">
        <f t="shared" si="43"/>
        <v>21046113.449999999</v>
      </c>
      <c r="L185" s="263">
        <v>0</v>
      </c>
      <c r="M185" s="263">
        <v>0</v>
      </c>
      <c r="N185" s="263">
        <v>0</v>
      </c>
      <c r="O185" s="263">
        <f>'[1]Прод. прилож (2)'!$D$492</f>
        <v>21046113.449999999</v>
      </c>
      <c r="P185" s="41">
        <f t="shared" si="44"/>
        <v>2019.6448847006436</v>
      </c>
      <c r="Q185" s="39">
        <v>9673</v>
      </c>
      <c r="R185" s="272" t="s">
        <v>35</v>
      </c>
      <c r="S185" s="70"/>
      <c r="T185" s="211"/>
      <c r="U185" s="204"/>
      <c r="V185" s="204"/>
      <c r="W185" s="204"/>
      <c r="X185" s="206"/>
      <c r="Y185" s="206"/>
      <c r="Z185" s="38"/>
      <c r="AA185" s="38"/>
      <c r="AB185" s="38"/>
      <c r="AC185" s="271"/>
      <c r="AD185" s="38"/>
      <c r="AE185" s="38"/>
      <c r="AF185" s="38"/>
      <c r="AG185" s="271"/>
      <c r="AH185" s="41"/>
      <c r="AI185" s="41"/>
      <c r="AJ185" s="57"/>
      <c r="AK185" s="14"/>
      <c r="AL185" s="14"/>
      <c r="AM185" s="14"/>
    </row>
    <row r="186" spans="1:39" ht="30" customHeight="1" x14ac:dyDescent="0.25">
      <c r="A186" s="353">
        <v>144</v>
      </c>
      <c r="B186" s="355" t="s">
        <v>124</v>
      </c>
      <c r="C186" s="359">
        <v>1967</v>
      </c>
      <c r="D186" s="359" t="s">
        <v>143</v>
      </c>
      <c r="E186" s="359" t="s">
        <v>16</v>
      </c>
      <c r="F186" s="392">
        <v>5</v>
      </c>
      <c r="G186" s="392">
        <v>3</v>
      </c>
      <c r="H186" s="394">
        <v>4881</v>
      </c>
      <c r="I186" s="396">
        <v>0</v>
      </c>
      <c r="J186" s="434">
        <v>4881</v>
      </c>
      <c r="K186" s="263">
        <f t="shared" si="43"/>
        <v>205749.17</v>
      </c>
      <c r="L186" s="263">
        <v>0</v>
      </c>
      <c r="M186" s="263">
        <v>0</v>
      </c>
      <c r="N186" s="263">
        <v>0</v>
      </c>
      <c r="O186" s="263">
        <f>'[1]Прод. прилож (2)'!$D$493</f>
        <v>205749.17</v>
      </c>
      <c r="P186" s="41">
        <f t="shared" si="44"/>
        <v>42.153077238270846</v>
      </c>
      <c r="Q186" s="39">
        <v>9673</v>
      </c>
      <c r="R186" s="272" t="s">
        <v>35</v>
      </c>
      <c r="S186" s="70"/>
      <c r="T186" s="211"/>
      <c r="U186" s="204"/>
      <c r="V186" s="204"/>
      <c r="W186" s="204"/>
      <c r="X186" s="206"/>
      <c r="Y186" s="206"/>
      <c r="Z186" s="38"/>
      <c r="AA186" s="38"/>
      <c r="AB186" s="38"/>
      <c r="AC186" s="271"/>
      <c r="AD186" s="38"/>
      <c r="AE186" s="38"/>
      <c r="AF186" s="38"/>
      <c r="AG186" s="271"/>
      <c r="AH186" s="41"/>
      <c r="AI186" s="41"/>
      <c r="AJ186" s="57"/>
      <c r="AK186" s="14"/>
      <c r="AL186" s="14"/>
      <c r="AM186" s="14"/>
    </row>
    <row r="187" spans="1:39" ht="30" customHeight="1" x14ac:dyDescent="0.25">
      <c r="A187" s="354"/>
      <c r="B187" s="356"/>
      <c r="C187" s="360"/>
      <c r="D187" s="360"/>
      <c r="E187" s="360"/>
      <c r="F187" s="393"/>
      <c r="G187" s="393"/>
      <c r="H187" s="395"/>
      <c r="I187" s="397"/>
      <c r="J187" s="435"/>
      <c r="K187" s="263">
        <f>SUBTOTAL(9,L187:O187)</f>
        <v>8008416</v>
      </c>
      <c r="L187" s="263">
        <v>0</v>
      </c>
      <c r="M187" s="263">
        <v>0</v>
      </c>
      <c r="N187" s="263">
        <v>0</v>
      </c>
      <c r="O187" s="263">
        <f>'[1]Прод. прилож (2)'!$D$1156</f>
        <v>8008416</v>
      </c>
      <c r="P187" s="41">
        <f>K187/H186</f>
        <v>1640.7326367547635</v>
      </c>
      <c r="Q187" s="41">
        <v>9673</v>
      </c>
      <c r="R187" s="272" t="s">
        <v>36</v>
      </c>
      <c r="S187" s="70"/>
      <c r="T187" s="211"/>
      <c r="U187" s="204"/>
      <c r="V187" s="204"/>
      <c r="W187" s="204"/>
      <c r="X187" s="206"/>
      <c r="Y187" s="206"/>
      <c r="Z187" s="38"/>
      <c r="AA187" s="38"/>
      <c r="AB187" s="38"/>
      <c r="AC187" s="271"/>
      <c r="AD187" s="38"/>
      <c r="AE187" s="38"/>
      <c r="AF187" s="38"/>
      <c r="AG187" s="271"/>
      <c r="AH187" s="41"/>
      <c r="AI187" s="41"/>
      <c r="AJ187" s="57"/>
      <c r="AK187" s="14"/>
      <c r="AL187" s="14"/>
      <c r="AM187" s="14"/>
    </row>
    <row r="188" spans="1:39" ht="30" customHeight="1" x14ac:dyDescent="0.25">
      <c r="A188" s="203">
        <v>145</v>
      </c>
      <c r="B188" s="211" t="s">
        <v>125</v>
      </c>
      <c r="C188" s="205">
        <v>1969</v>
      </c>
      <c r="D188" s="205" t="s">
        <v>143</v>
      </c>
      <c r="E188" s="205" t="s">
        <v>16</v>
      </c>
      <c r="F188" s="205">
        <v>2</v>
      </c>
      <c r="G188" s="205">
        <v>2</v>
      </c>
      <c r="H188" s="263">
        <v>428.2</v>
      </c>
      <c r="I188" s="263">
        <v>0</v>
      </c>
      <c r="J188" s="44">
        <v>428.2</v>
      </c>
      <c r="K188" s="263">
        <f t="shared" si="43"/>
        <v>24085.96</v>
      </c>
      <c r="L188" s="263">
        <v>0</v>
      </c>
      <c r="M188" s="263">
        <v>0</v>
      </c>
      <c r="N188" s="263">
        <v>0</v>
      </c>
      <c r="O188" s="263">
        <f>'[1]Прод. прилож (2)'!$D$1155</f>
        <v>24085.96</v>
      </c>
      <c r="P188" s="41">
        <f t="shared" si="44"/>
        <v>56.249322746380194</v>
      </c>
      <c r="Q188" s="39">
        <v>9673</v>
      </c>
      <c r="R188" s="272" t="s">
        <v>36</v>
      </c>
      <c r="S188" s="70"/>
      <c r="T188" s="211"/>
      <c r="U188" s="204"/>
      <c r="V188" s="204"/>
      <c r="W188" s="204"/>
      <c r="X188" s="206"/>
      <c r="Y188" s="206"/>
      <c r="Z188" s="38"/>
      <c r="AA188" s="38"/>
      <c r="AB188" s="38"/>
      <c r="AC188" s="271"/>
      <c r="AD188" s="38"/>
      <c r="AE188" s="38"/>
      <c r="AF188" s="38"/>
      <c r="AG188" s="271"/>
      <c r="AH188" s="41"/>
      <c r="AI188" s="41"/>
      <c r="AJ188" s="57"/>
      <c r="AK188" s="14"/>
      <c r="AL188" s="14"/>
      <c r="AM188" s="14"/>
    </row>
    <row r="189" spans="1:39" ht="30" customHeight="1" x14ac:dyDescent="0.25">
      <c r="A189" s="203">
        <v>146</v>
      </c>
      <c r="B189" s="211" t="s">
        <v>126</v>
      </c>
      <c r="C189" s="205">
        <v>1965</v>
      </c>
      <c r="D189" s="205" t="s">
        <v>143</v>
      </c>
      <c r="E189" s="205" t="s">
        <v>16</v>
      </c>
      <c r="F189" s="265">
        <v>3</v>
      </c>
      <c r="G189" s="265">
        <v>3</v>
      </c>
      <c r="H189" s="263">
        <v>726.9</v>
      </c>
      <c r="I189" s="264">
        <v>0</v>
      </c>
      <c r="J189" s="44">
        <v>726.9</v>
      </c>
      <c r="K189" s="263">
        <f t="shared" si="43"/>
        <v>33938.74</v>
      </c>
      <c r="L189" s="263">
        <v>0</v>
      </c>
      <c r="M189" s="263">
        <v>0</v>
      </c>
      <c r="N189" s="263">
        <v>0</v>
      </c>
      <c r="O189" s="263">
        <f>'[1]Прод. прилож (2)'!$D$494</f>
        <v>33938.74</v>
      </c>
      <c r="P189" s="41">
        <f t="shared" si="44"/>
        <v>46.689695969184207</v>
      </c>
      <c r="Q189" s="39">
        <v>9673</v>
      </c>
      <c r="R189" s="272" t="s">
        <v>35</v>
      </c>
      <c r="S189" s="70"/>
      <c r="T189" s="211"/>
      <c r="U189" s="204"/>
      <c r="V189" s="204"/>
      <c r="W189" s="204"/>
      <c r="X189" s="206"/>
      <c r="Y189" s="206"/>
      <c r="Z189" s="38"/>
      <c r="AA189" s="38"/>
      <c r="AB189" s="38"/>
      <c r="AC189" s="271"/>
      <c r="AD189" s="38"/>
      <c r="AE189" s="38"/>
      <c r="AF189" s="38"/>
      <c r="AG189" s="271"/>
      <c r="AH189" s="41"/>
      <c r="AI189" s="41"/>
      <c r="AJ189" s="57"/>
      <c r="AK189" s="14"/>
      <c r="AL189" s="14"/>
      <c r="AM189" s="14"/>
    </row>
    <row r="190" spans="1:39" ht="30" customHeight="1" x14ac:dyDescent="0.25">
      <c r="A190" s="203">
        <v>147</v>
      </c>
      <c r="B190" s="211" t="s">
        <v>1399</v>
      </c>
      <c r="C190" s="205">
        <v>1981</v>
      </c>
      <c r="D190" s="205" t="s">
        <v>143</v>
      </c>
      <c r="E190" s="205" t="s">
        <v>16</v>
      </c>
      <c r="F190" s="265">
        <v>9</v>
      </c>
      <c r="G190" s="265">
        <v>4</v>
      </c>
      <c r="H190" s="263">
        <v>8379.2000000000007</v>
      </c>
      <c r="I190" s="264">
        <v>0</v>
      </c>
      <c r="J190" s="44">
        <v>7379.2</v>
      </c>
      <c r="K190" s="263">
        <f t="shared" si="43"/>
        <v>14200000</v>
      </c>
      <c r="L190" s="263">
        <v>0</v>
      </c>
      <c r="M190" s="263">
        <v>0</v>
      </c>
      <c r="N190" s="263">
        <v>0</v>
      </c>
      <c r="O190" s="263">
        <f>'[1]Прод. прилож (2)'!$D$1157</f>
        <v>14200000</v>
      </c>
      <c r="P190" s="41">
        <f t="shared" si="44"/>
        <v>1694.6725224365093</v>
      </c>
      <c r="Q190" s="39">
        <v>9673</v>
      </c>
      <c r="R190" s="272" t="s">
        <v>36</v>
      </c>
      <c r="S190" s="70"/>
      <c r="T190" s="211"/>
      <c r="U190" s="204"/>
      <c r="V190" s="204"/>
      <c r="W190" s="204"/>
      <c r="X190" s="206"/>
      <c r="Y190" s="206"/>
      <c r="Z190" s="38"/>
      <c r="AA190" s="38"/>
      <c r="AB190" s="38"/>
      <c r="AC190" s="271"/>
      <c r="AD190" s="38"/>
      <c r="AE190" s="38"/>
      <c r="AF190" s="38"/>
      <c r="AG190" s="271"/>
      <c r="AH190" s="41"/>
      <c r="AI190" s="41"/>
      <c r="AJ190" s="57"/>
      <c r="AK190" s="14"/>
      <c r="AL190" s="14"/>
      <c r="AM190" s="14"/>
    </row>
    <row r="191" spans="1:39" ht="30" customHeight="1" x14ac:dyDescent="0.25">
      <c r="A191" s="203">
        <v>148</v>
      </c>
      <c r="B191" s="211" t="s">
        <v>1163</v>
      </c>
      <c r="C191" s="205">
        <v>1993</v>
      </c>
      <c r="D191" s="205" t="s">
        <v>143</v>
      </c>
      <c r="E191" s="205" t="s">
        <v>16</v>
      </c>
      <c r="F191" s="265">
        <v>9</v>
      </c>
      <c r="G191" s="265">
        <v>1</v>
      </c>
      <c r="H191" s="263">
        <v>3097.3</v>
      </c>
      <c r="I191" s="264">
        <v>0</v>
      </c>
      <c r="J191" s="44">
        <v>2480.4</v>
      </c>
      <c r="K191" s="263">
        <f t="shared" si="43"/>
        <v>3395936.1599999997</v>
      </c>
      <c r="L191" s="263">
        <v>0</v>
      </c>
      <c r="M191" s="263">
        <v>0</v>
      </c>
      <c r="N191" s="263">
        <v>0</v>
      </c>
      <c r="O191" s="263">
        <f>'[1]Прод. прилож (2)'!$D$495</f>
        <v>3395936.1599999997</v>
      </c>
      <c r="P191" s="41">
        <f t="shared" si="44"/>
        <v>1096.418222322668</v>
      </c>
      <c r="Q191" s="39">
        <v>9673</v>
      </c>
      <c r="R191" s="272" t="s">
        <v>35</v>
      </c>
      <c r="S191" s="70"/>
      <c r="T191" s="211"/>
      <c r="U191" s="204"/>
      <c r="V191" s="204"/>
      <c r="W191" s="204"/>
      <c r="X191" s="206"/>
      <c r="Y191" s="206"/>
      <c r="Z191" s="38"/>
      <c r="AA191" s="38"/>
      <c r="AB191" s="38"/>
      <c r="AC191" s="271"/>
      <c r="AD191" s="38"/>
      <c r="AE191" s="38"/>
      <c r="AF191" s="38"/>
      <c r="AG191" s="271"/>
      <c r="AH191" s="41"/>
      <c r="AI191" s="41"/>
      <c r="AJ191" s="57"/>
      <c r="AK191" s="14"/>
      <c r="AL191" s="14"/>
      <c r="AM191" s="14"/>
    </row>
    <row r="192" spans="1:39" ht="30" customHeight="1" x14ac:dyDescent="0.25">
      <c r="A192" s="203">
        <v>149</v>
      </c>
      <c r="B192" s="211" t="s">
        <v>127</v>
      </c>
      <c r="C192" s="205">
        <v>1979</v>
      </c>
      <c r="D192" s="205" t="s">
        <v>143</v>
      </c>
      <c r="E192" s="205" t="s">
        <v>18</v>
      </c>
      <c r="F192" s="265">
        <v>9</v>
      </c>
      <c r="G192" s="265">
        <v>1</v>
      </c>
      <c r="H192" s="263">
        <v>4118.3999999999996</v>
      </c>
      <c r="I192" s="264">
        <v>0</v>
      </c>
      <c r="J192" s="44">
        <v>3059.04</v>
      </c>
      <c r="K192" s="263">
        <f t="shared" si="43"/>
        <v>12021912.940000001</v>
      </c>
      <c r="L192" s="263">
        <v>0</v>
      </c>
      <c r="M192" s="263">
        <v>0</v>
      </c>
      <c r="N192" s="263">
        <v>0</v>
      </c>
      <c r="O192" s="263">
        <f>'[1]Прод. прилож (2)'!$D$61</f>
        <v>12021912.940000001</v>
      </c>
      <c r="P192" s="41">
        <f t="shared" si="44"/>
        <v>2919.0736548174054</v>
      </c>
      <c r="Q192" s="39">
        <v>9673</v>
      </c>
      <c r="R192" s="272" t="s">
        <v>34</v>
      </c>
      <c r="S192" s="139"/>
      <c r="T192" s="211"/>
      <c r="U192" s="204"/>
      <c r="V192" s="204"/>
      <c r="W192" s="204"/>
      <c r="X192" s="206"/>
      <c r="Y192" s="206"/>
      <c r="Z192" s="38"/>
      <c r="AA192" s="38"/>
      <c r="AB192" s="38"/>
      <c r="AC192" s="271"/>
      <c r="AD192" s="38"/>
      <c r="AE192" s="38"/>
      <c r="AF192" s="38"/>
      <c r="AG192" s="271"/>
      <c r="AH192" s="41"/>
      <c r="AI192" s="41"/>
      <c r="AJ192" s="57"/>
      <c r="AK192" s="14"/>
      <c r="AL192" s="14"/>
      <c r="AM192" s="14"/>
    </row>
    <row r="193" spans="1:39" ht="30" customHeight="1" x14ac:dyDescent="0.25">
      <c r="A193" s="203">
        <v>150</v>
      </c>
      <c r="B193" s="211" t="s">
        <v>128</v>
      </c>
      <c r="C193" s="205">
        <v>1967</v>
      </c>
      <c r="D193" s="205" t="s">
        <v>143</v>
      </c>
      <c r="E193" s="205" t="s">
        <v>16</v>
      </c>
      <c r="F193" s="265">
        <v>2</v>
      </c>
      <c r="G193" s="265">
        <v>1</v>
      </c>
      <c r="H193" s="263">
        <v>577.70000000000005</v>
      </c>
      <c r="I193" s="264">
        <v>0</v>
      </c>
      <c r="J193" s="44">
        <v>577.70000000000005</v>
      </c>
      <c r="K193" s="263">
        <f t="shared" si="43"/>
        <v>3698659.41</v>
      </c>
      <c r="L193" s="263">
        <v>0</v>
      </c>
      <c r="M193" s="263">
        <v>0</v>
      </c>
      <c r="N193" s="263">
        <v>0</v>
      </c>
      <c r="O193" s="263">
        <f>'[1]Прод. прилож (2)'!$D$496</f>
        <v>3698659.41</v>
      </c>
      <c r="P193" s="41">
        <f t="shared" si="44"/>
        <v>6402.3877618140905</v>
      </c>
      <c r="Q193" s="39">
        <v>9673</v>
      </c>
      <c r="R193" s="272" t="s">
        <v>35</v>
      </c>
      <c r="S193" s="70"/>
      <c r="T193" s="211"/>
      <c r="U193" s="204"/>
      <c r="V193" s="204"/>
      <c r="W193" s="204"/>
      <c r="X193" s="206"/>
      <c r="Y193" s="206"/>
      <c r="Z193" s="38"/>
      <c r="AA193" s="38"/>
      <c r="AB193" s="38"/>
      <c r="AC193" s="271"/>
      <c r="AD193" s="38"/>
      <c r="AE193" s="38"/>
      <c r="AF193" s="38"/>
      <c r="AG193" s="271"/>
      <c r="AH193" s="41"/>
      <c r="AI193" s="41"/>
      <c r="AJ193" s="57"/>
      <c r="AK193" s="14"/>
      <c r="AL193" s="14"/>
      <c r="AM193" s="14"/>
    </row>
    <row r="194" spans="1:39" ht="30" customHeight="1" x14ac:dyDescent="0.25">
      <c r="A194" s="203">
        <v>151</v>
      </c>
      <c r="B194" s="211" t="s">
        <v>129</v>
      </c>
      <c r="C194" s="205">
        <v>1967</v>
      </c>
      <c r="D194" s="205" t="s">
        <v>143</v>
      </c>
      <c r="E194" s="205" t="s">
        <v>16</v>
      </c>
      <c r="F194" s="205">
        <v>2</v>
      </c>
      <c r="G194" s="205">
        <v>2</v>
      </c>
      <c r="H194" s="263">
        <v>712</v>
      </c>
      <c r="I194" s="263">
        <v>0</v>
      </c>
      <c r="J194" s="263">
        <v>712</v>
      </c>
      <c r="K194" s="263">
        <f t="shared" ref="K194:K195" si="45">SUM(L194:O194)</f>
        <v>13703.63</v>
      </c>
      <c r="L194" s="263">
        <v>0</v>
      </c>
      <c r="M194" s="263">
        <v>0</v>
      </c>
      <c r="N194" s="263">
        <v>0</v>
      </c>
      <c r="O194" s="263">
        <f>'[1]Прод. прилож (2)'!$D$1158</f>
        <v>13703.63</v>
      </c>
      <c r="P194" s="41">
        <f t="shared" ref="P194:P195" si="46">K194/H194</f>
        <v>19.246671348314607</v>
      </c>
      <c r="Q194" s="39">
        <v>9673</v>
      </c>
      <c r="R194" s="272" t="s">
        <v>36</v>
      </c>
      <c r="S194" s="14"/>
    </row>
    <row r="195" spans="1:39" ht="30" customHeight="1" x14ac:dyDescent="0.25">
      <c r="A195" s="203">
        <v>152</v>
      </c>
      <c r="B195" s="211" t="s">
        <v>130</v>
      </c>
      <c r="C195" s="205">
        <v>1967</v>
      </c>
      <c r="D195" s="205" t="s">
        <v>143</v>
      </c>
      <c r="E195" s="205" t="s">
        <v>16</v>
      </c>
      <c r="F195" s="205">
        <v>2</v>
      </c>
      <c r="G195" s="205">
        <v>2</v>
      </c>
      <c r="H195" s="263">
        <v>710.4</v>
      </c>
      <c r="I195" s="263">
        <v>0</v>
      </c>
      <c r="J195" s="263">
        <v>710.4</v>
      </c>
      <c r="K195" s="263">
        <f t="shared" si="45"/>
        <v>13417.13</v>
      </c>
      <c r="L195" s="263">
        <v>0</v>
      </c>
      <c r="M195" s="263">
        <v>0</v>
      </c>
      <c r="N195" s="263">
        <v>0</v>
      </c>
      <c r="O195" s="263">
        <f>'[1]Прод. прилож (2)'!$D$1159</f>
        <v>13417.13</v>
      </c>
      <c r="P195" s="41">
        <f t="shared" si="46"/>
        <v>18.886725788288288</v>
      </c>
      <c r="Q195" s="39">
        <v>9673</v>
      </c>
      <c r="R195" s="272" t="s">
        <v>36</v>
      </c>
      <c r="S195" s="14"/>
    </row>
    <row r="196" spans="1:39" ht="30" customHeight="1" x14ac:dyDescent="0.25">
      <c r="A196" s="420" t="s">
        <v>1338</v>
      </c>
      <c r="B196" s="355" t="s">
        <v>131</v>
      </c>
      <c r="C196" s="359">
        <v>1964</v>
      </c>
      <c r="D196" s="359" t="s">
        <v>143</v>
      </c>
      <c r="E196" s="359" t="s">
        <v>16</v>
      </c>
      <c r="F196" s="392">
        <v>2</v>
      </c>
      <c r="G196" s="392">
        <v>2</v>
      </c>
      <c r="H196" s="363">
        <v>894</v>
      </c>
      <c r="I196" s="396">
        <v>0</v>
      </c>
      <c r="J196" s="396">
        <v>393</v>
      </c>
      <c r="K196" s="263">
        <f t="shared" ref="K196:K207" si="47">SUM(L196:O196)</f>
        <v>166310.53</v>
      </c>
      <c r="L196" s="263">
        <v>0</v>
      </c>
      <c r="M196" s="263">
        <v>166310.53</v>
      </c>
      <c r="N196" s="263">
        <v>0</v>
      </c>
      <c r="O196" s="263">
        <v>0</v>
      </c>
      <c r="P196" s="41">
        <f t="shared" ref="P196:P207" si="48">K196/H196</f>
        <v>186.02967561521254</v>
      </c>
      <c r="Q196" s="39">
        <v>9673</v>
      </c>
      <c r="R196" s="272" t="s">
        <v>34</v>
      </c>
    </row>
    <row r="197" spans="1:39" ht="30" customHeight="1" x14ac:dyDescent="0.25">
      <c r="A197" s="381"/>
      <c r="B197" s="356"/>
      <c r="C197" s="360"/>
      <c r="D197" s="360"/>
      <c r="E197" s="360"/>
      <c r="F197" s="393"/>
      <c r="G197" s="393"/>
      <c r="H197" s="364"/>
      <c r="I197" s="397"/>
      <c r="J197" s="397"/>
      <c r="K197" s="263">
        <f>SUM(L197:O197)</f>
        <v>3783056</v>
      </c>
      <c r="L197" s="263">
        <v>0</v>
      </c>
      <c r="M197" s="263">
        <v>0</v>
      </c>
      <c r="N197" s="263">
        <v>0</v>
      </c>
      <c r="O197" s="263">
        <f>'[1]Прод. прилож (2)'!$D$1160</f>
        <v>3783056</v>
      </c>
      <c r="P197" s="41">
        <f>K197/H196</f>
        <v>4231.606263982103</v>
      </c>
      <c r="Q197" s="39">
        <v>9673</v>
      </c>
      <c r="R197" s="272" t="s">
        <v>36</v>
      </c>
      <c r="S197" s="14"/>
    </row>
    <row r="198" spans="1:39" ht="30" customHeight="1" x14ac:dyDescent="0.25">
      <c r="A198" s="169" t="s">
        <v>1339</v>
      </c>
      <c r="B198" s="266" t="s">
        <v>1355</v>
      </c>
      <c r="C198" s="181">
        <v>1979</v>
      </c>
      <c r="D198" s="181" t="s">
        <v>143</v>
      </c>
      <c r="E198" s="181" t="s">
        <v>16</v>
      </c>
      <c r="F198" s="200">
        <v>2</v>
      </c>
      <c r="G198" s="200">
        <v>2</v>
      </c>
      <c r="H198" s="187">
        <v>687.7</v>
      </c>
      <c r="I198" s="193">
        <v>0</v>
      </c>
      <c r="J198" s="193">
        <v>600</v>
      </c>
      <c r="K198" s="263">
        <f>SUM(L198:O198)</f>
        <v>2583360</v>
      </c>
      <c r="L198" s="263">
        <v>0</v>
      </c>
      <c r="M198" s="263">
        <v>0</v>
      </c>
      <c r="N198" s="263">
        <v>0</v>
      </c>
      <c r="O198" s="263">
        <f>'[1]Прод. прилож (2)'!$D$1161</f>
        <v>2583360</v>
      </c>
      <c r="P198" s="41">
        <f>K198/H198</f>
        <v>3756.5217391304345</v>
      </c>
      <c r="Q198" s="41">
        <v>9673</v>
      </c>
      <c r="R198" s="272" t="s">
        <v>36</v>
      </c>
      <c r="S198" s="14"/>
    </row>
    <row r="199" spans="1:39" ht="30" customHeight="1" x14ac:dyDescent="0.25">
      <c r="A199" s="420" t="s">
        <v>1340</v>
      </c>
      <c r="B199" s="355" t="s">
        <v>936</v>
      </c>
      <c r="C199" s="359">
        <v>1979</v>
      </c>
      <c r="D199" s="359" t="s">
        <v>143</v>
      </c>
      <c r="E199" s="359" t="s">
        <v>16</v>
      </c>
      <c r="F199" s="392">
        <v>2</v>
      </c>
      <c r="G199" s="392">
        <v>2</v>
      </c>
      <c r="H199" s="363">
        <v>694.8</v>
      </c>
      <c r="I199" s="396">
        <v>0</v>
      </c>
      <c r="J199" s="396">
        <v>574.70000000000005</v>
      </c>
      <c r="K199" s="190">
        <f>SUM(L199:O199)</f>
        <v>310413.40999999997</v>
      </c>
      <c r="L199" s="190">
        <v>0</v>
      </c>
      <c r="M199" s="190">
        <f>'[1]Прод. прилож (2)'!$D$498</f>
        <v>310413.40999999997</v>
      </c>
      <c r="N199" s="190">
        <v>0</v>
      </c>
      <c r="O199" s="190">
        <v>0</v>
      </c>
      <c r="P199" s="216">
        <f>K199/H199</f>
        <v>446.76656591824985</v>
      </c>
      <c r="Q199" s="186">
        <v>9673</v>
      </c>
      <c r="R199" s="244" t="s">
        <v>35</v>
      </c>
      <c r="S199" s="14"/>
    </row>
    <row r="200" spans="1:39" s="116" customFormat="1" ht="30" customHeight="1" x14ac:dyDescent="0.25">
      <c r="A200" s="381"/>
      <c r="B200" s="356"/>
      <c r="C200" s="360"/>
      <c r="D200" s="360"/>
      <c r="E200" s="360"/>
      <c r="F200" s="393"/>
      <c r="G200" s="393"/>
      <c r="H200" s="364"/>
      <c r="I200" s="397"/>
      <c r="J200" s="397"/>
      <c r="K200" s="263">
        <f>SUBTOTAL(9,L200:O200)</f>
        <v>2583360</v>
      </c>
      <c r="L200" s="263">
        <v>0</v>
      </c>
      <c r="M200" s="263">
        <v>0</v>
      </c>
      <c r="N200" s="263">
        <v>0</v>
      </c>
      <c r="O200" s="263">
        <f>'[1]Прод. прилож (2)'!$D$1162</f>
        <v>2583360</v>
      </c>
      <c r="P200" s="41">
        <f>K200/H199</f>
        <v>3718.1347150259071</v>
      </c>
      <c r="Q200" s="41">
        <v>9673</v>
      </c>
      <c r="R200" s="272" t="s">
        <v>36</v>
      </c>
      <c r="S200" s="15"/>
      <c r="T200" s="15"/>
      <c r="U200" s="15"/>
    </row>
    <row r="201" spans="1:39" ht="30" customHeight="1" x14ac:dyDescent="0.25">
      <c r="A201" s="169" t="s">
        <v>1341</v>
      </c>
      <c r="B201" s="266" t="s">
        <v>1097</v>
      </c>
      <c r="C201" s="236">
        <v>1979</v>
      </c>
      <c r="D201" s="236" t="s">
        <v>143</v>
      </c>
      <c r="E201" s="236" t="s">
        <v>16</v>
      </c>
      <c r="F201" s="256">
        <v>2</v>
      </c>
      <c r="G201" s="256">
        <v>2</v>
      </c>
      <c r="H201" s="240">
        <v>621.1</v>
      </c>
      <c r="I201" s="250">
        <v>0</v>
      </c>
      <c r="J201" s="250">
        <v>571.9</v>
      </c>
      <c r="K201" s="191">
        <f>SUM(L201:O201)</f>
        <v>14887.79</v>
      </c>
      <c r="L201" s="191">
        <v>0</v>
      </c>
      <c r="M201" s="191">
        <v>0</v>
      </c>
      <c r="N201" s="191">
        <v>0</v>
      </c>
      <c r="O201" s="191">
        <f>'[1]Прод. прилож (2)'!$D$500</f>
        <v>14887.79</v>
      </c>
      <c r="P201" s="217">
        <f>K201/H201</f>
        <v>23.9700370310739</v>
      </c>
      <c r="Q201" s="187">
        <v>9673</v>
      </c>
      <c r="R201" s="245" t="s">
        <v>35</v>
      </c>
      <c r="S201" s="14"/>
    </row>
    <row r="202" spans="1:39" ht="30" customHeight="1" x14ac:dyDescent="0.25">
      <c r="A202" s="272" t="s">
        <v>1366</v>
      </c>
      <c r="B202" s="209" t="s">
        <v>132</v>
      </c>
      <c r="C202" s="247">
        <v>1989</v>
      </c>
      <c r="D202" s="180" t="s">
        <v>143</v>
      </c>
      <c r="E202" s="180" t="s">
        <v>16</v>
      </c>
      <c r="F202" s="199">
        <v>2</v>
      </c>
      <c r="G202" s="199">
        <v>1</v>
      </c>
      <c r="H202" s="186">
        <v>613.29999999999995</v>
      </c>
      <c r="I202" s="192">
        <v>0</v>
      </c>
      <c r="J202" s="192">
        <v>496</v>
      </c>
      <c r="K202" s="263">
        <f>SUM(L202:O202)</f>
        <v>9370.7800000000007</v>
      </c>
      <c r="L202" s="263">
        <v>0</v>
      </c>
      <c r="M202" s="263">
        <v>0</v>
      </c>
      <c r="N202" s="263">
        <v>0</v>
      </c>
      <c r="O202" s="263">
        <f>'[1]Прод. прилож (2)'!$D$499</f>
        <v>9370.7800000000007</v>
      </c>
      <c r="P202" s="41">
        <f>K202/H202</f>
        <v>15.279276047611285</v>
      </c>
      <c r="Q202" s="39">
        <v>9673</v>
      </c>
      <c r="R202" s="272" t="s">
        <v>35</v>
      </c>
      <c r="S202" s="14"/>
    </row>
    <row r="203" spans="1:39" ht="30" customHeight="1" x14ac:dyDescent="0.25">
      <c r="A203" s="169" t="s">
        <v>1370</v>
      </c>
      <c r="B203" s="211" t="s">
        <v>133</v>
      </c>
      <c r="C203" s="205">
        <v>1984</v>
      </c>
      <c r="D203" s="205" t="s">
        <v>143</v>
      </c>
      <c r="E203" s="205" t="s">
        <v>16</v>
      </c>
      <c r="F203" s="205">
        <v>2</v>
      </c>
      <c r="G203" s="205">
        <v>2</v>
      </c>
      <c r="H203" s="18">
        <v>697.5</v>
      </c>
      <c r="I203" s="263">
        <v>0</v>
      </c>
      <c r="J203" s="263">
        <v>561.4</v>
      </c>
      <c r="K203" s="263">
        <f t="shared" si="47"/>
        <v>23023.200000000001</v>
      </c>
      <c r="L203" s="263">
        <v>0</v>
      </c>
      <c r="M203" s="263">
        <v>0</v>
      </c>
      <c r="N203" s="263">
        <v>0</v>
      </c>
      <c r="O203" s="263">
        <f>'[1]Прод. прилож (2)'!$D$1163</f>
        <v>23023.200000000001</v>
      </c>
      <c r="P203" s="41">
        <f t="shared" si="48"/>
        <v>33.008172043010752</v>
      </c>
      <c r="Q203" s="39">
        <v>9673</v>
      </c>
      <c r="R203" s="272" t="s">
        <v>36</v>
      </c>
      <c r="S203" s="14"/>
    </row>
    <row r="204" spans="1:39" ht="30" customHeight="1" x14ac:dyDescent="0.25">
      <c r="A204" s="272" t="s">
        <v>1371</v>
      </c>
      <c r="B204" s="211" t="s">
        <v>134</v>
      </c>
      <c r="C204" s="267">
        <v>1969</v>
      </c>
      <c r="D204" s="205" t="s">
        <v>143</v>
      </c>
      <c r="E204" s="205" t="s">
        <v>16</v>
      </c>
      <c r="F204" s="265">
        <v>2</v>
      </c>
      <c r="G204" s="265">
        <v>2</v>
      </c>
      <c r="H204" s="39">
        <v>668</v>
      </c>
      <c r="I204" s="264">
        <v>0</v>
      </c>
      <c r="J204" s="264">
        <v>499.5</v>
      </c>
      <c r="K204" s="263">
        <f t="shared" si="47"/>
        <v>500757.22</v>
      </c>
      <c r="L204" s="263">
        <v>0</v>
      </c>
      <c r="M204" s="263">
        <v>0</v>
      </c>
      <c r="N204" s="263">
        <v>0</v>
      </c>
      <c r="O204" s="263">
        <f>'[1]Прод. прилож (2)'!$D$64</f>
        <v>500757.22</v>
      </c>
      <c r="P204" s="41">
        <f t="shared" si="48"/>
        <v>749.63655688622748</v>
      </c>
      <c r="Q204" s="39">
        <v>9673</v>
      </c>
      <c r="R204" s="272" t="s">
        <v>34</v>
      </c>
    </row>
    <row r="205" spans="1:39" ht="30" customHeight="1" x14ac:dyDescent="0.25">
      <c r="A205" s="169" t="s">
        <v>1411</v>
      </c>
      <c r="B205" s="211" t="s">
        <v>135</v>
      </c>
      <c r="C205" s="267">
        <v>1971</v>
      </c>
      <c r="D205" s="205" t="s">
        <v>143</v>
      </c>
      <c r="E205" s="205" t="s">
        <v>16</v>
      </c>
      <c r="F205" s="205">
        <v>2</v>
      </c>
      <c r="G205" s="205">
        <v>2</v>
      </c>
      <c r="H205" s="18">
        <v>570</v>
      </c>
      <c r="I205" s="263">
        <v>0</v>
      </c>
      <c r="J205" s="263">
        <v>515.6</v>
      </c>
      <c r="K205" s="263">
        <f t="shared" si="47"/>
        <v>11436.46</v>
      </c>
      <c r="L205" s="263">
        <v>0</v>
      </c>
      <c r="M205" s="263">
        <v>0</v>
      </c>
      <c r="N205" s="263">
        <v>0</v>
      </c>
      <c r="O205" s="263">
        <f>'[1]Прод. прилож (2)'!$D$1164</f>
        <v>11436.46</v>
      </c>
      <c r="P205" s="41">
        <f t="shared" si="48"/>
        <v>20.063964912280699</v>
      </c>
      <c r="Q205" s="39">
        <v>9673</v>
      </c>
      <c r="R205" s="272" t="s">
        <v>36</v>
      </c>
      <c r="S205" s="14"/>
    </row>
    <row r="206" spans="1:39" s="84" customFormat="1" ht="30" customHeight="1" x14ac:dyDescent="0.25">
      <c r="A206" s="272" t="s">
        <v>1412</v>
      </c>
      <c r="B206" s="211" t="s">
        <v>1133</v>
      </c>
      <c r="C206" s="204">
        <v>1970</v>
      </c>
      <c r="D206" s="204" t="s">
        <v>143</v>
      </c>
      <c r="E206" s="204" t="s">
        <v>16</v>
      </c>
      <c r="F206" s="206">
        <v>2</v>
      </c>
      <c r="G206" s="206">
        <v>1</v>
      </c>
      <c r="H206" s="207">
        <v>564.5</v>
      </c>
      <c r="I206" s="208">
        <v>62.34</v>
      </c>
      <c r="J206" s="208">
        <v>502.16</v>
      </c>
      <c r="K206" s="271">
        <f t="shared" si="47"/>
        <v>46238.83</v>
      </c>
      <c r="L206" s="207">
        <v>0</v>
      </c>
      <c r="M206" s="207">
        <v>0</v>
      </c>
      <c r="N206" s="207">
        <v>0</v>
      </c>
      <c r="O206" s="271">
        <f>'[1]Прод. прилож (2)'!$D$65</f>
        <v>46238.83</v>
      </c>
      <c r="P206" s="41">
        <f>K206/H206</f>
        <v>81.911124889282547</v>
      </c>
      <c r="Q206" s="41">
        <v>9673</v>
      </c>
      <c r="R206" s="57" t="s">
        <v>34</v>
      </c>
      <c r="S206" s="140"/>
      <c r="T206" s="83"/>
      <c r="U206" s="83"/>
    </row>
    <row r="207" spans="1:39" ht="30" customHeight="1" x14ac:dyDescent="0.25">
      <c r="A207" s="169" t="s">
        <v>1413</v>
      </c>
      <c r="B207" s="211" t="s">
        <v>136</v>
      </c>
      <c r="C207" s="267">
        <v>1974</v>
      </c>
      <c r="D207" s="205" t="s">
        <v>143</v>
      </c>
      <c r="E207" s="205" t="s">
        <v>16</v>
      </c>
      <c r="F207" s="205">
        <v>2</v>
      </c>
      <c r="G207" s="205">
        <v>1</v>
      </c>
      <c r="H207" s="18">
        <v>679</v>
      </c>
      <c r="I207" s="263">
        <v>0</v>
      </c>
      <c r="J207" s="263">
        <v>480</v>
      </c>
      <c r="K207" s="263">
        <f t="shared" si="47"/>
        <v>11436.46</v>
      </c>
      <c r="L207" s="263">
        <v>0</v>
      </c>
      <c r="M207" s="263">
        <v>0</v>
      </c>
      <c r="N207" s="263">
        <v>0</v>
      </c>
      <c r="O207" s="263">
        <f>'[1]Прод. прилож (2)'!$D$1165</f>
        <v>11436.46</v>
      </c>
      <c r="P207" s="41">
        <f t="shared" si="48"/>
        <v>16.843092783505153</v>
      </c>
      <c r="Q207" s="39">
        <v>9673</v>
      </c>
      <c r="R207" s="272" t="s">
        <v>36</v>
      </c>
      <c r="S207" s="14"/>
    </row>
    <row r="208" spans="1:39" ht="30" customHeight="1" x14ac:dyDescent="0.25">
      <c r="A208" s="272" t="s">
        <v>1414</v>
      </c>
      <c r="B208" s="211" t="s">
        <v>140</v>
      </c>
      <c r="C208" s="205">
        <v>1966</v>
      </c>
      <c r="D208" s="205" t="s">
        <v>143</v>
      </c>
      <c r="E208" s="205" t="s">
        <v>16</v>
      </c>
      <c r="F208" s="205">
        <v>2</v>
      </c>
      <c r="G208" s="205">
        <v>2</v>
      </c>
      <c r="H208" s="263">
        <v>410.8</v>
      </c>
      <c r="I208" s="263">
        <v>0</v>
      </c>
      <c r="J208" s="263">
        <v>368.3</v>
      </c>
      <c r="K208" s="263">
        <f t="shared" ref="K208:K213" si="49">SUM(L208:O208)</f>
        <v>15666.46</v>
      </c>
      <c r="L208" s="263">
        <v>0</v>
      </c>
      <c r="M208" s="263">
        <v>0</v>
      </c>
      <c r="N208" s="263">
        <v>0</v>
      </c>
      <c r="O208" s="263">
        <f>'[1]Прод. прилож (2)'!$D$1166</f>
        <v>15666.46</v>
      </c>
      <c r="P208" s="41">
        <f t="shared" ref="P208:P213" si="50">K208/H208</f>
        <v>38.13646543330087</v>
      </c>
      <c r="Q208" s="39">
        <v>9673</v>
      </c>
      <c r="R208" s="272" t="s">
        <v>36</v>
      </c>
      <c r="S208" s="14"/>
    </row>
    <row r="209" spans="1:21" ht="30" customHeight="1" x14ac:dyDescent="0.25">
      <c r="A209" s="169" t="s">
        <v>1415</v>
      </c>
      <c r="B209" s="211" t="s">
        <v>141</v>
      </c>
      <c r="C209" s="205">
        <v>1955</v>
      </c>
      <c r="D209" s="205" t="s">
        <v>143</v>
      </c>
      <c r="E209" s="205" t="s">
        <v>16</v>
      </c>
      <c r="F209" s="265">
        <v>2</v>
      </c>
      <c r="G209" s="265">
        <v>1</v>
      </c>
      <c r="H209" s="263">
        <v>258.60000000000002</v>
      </c>
      <c r="I209" s="264">
        <v>0</v>
      </c>
      <c r="J209" s="264">
        <v>236.8</v>
      </c>
      <c r="K209" s="263">
        <f t="shared" si="49"/>
        <v>1384788.82</v>
      </c>
      <c r="L209" s="263">
        <v>0</v>
      </c>
      <c r="M209" s="263">
        <v>0</v>
      </c>
      <c r="N209" s="263">
        <v>0</v>
      </c>
      <c r="O209" s="263">
        <f>'[1]Прод. прилож (2)'!$D$502</f>
        <v>1384788.82</v>
      </c>
      <c r="P209" s="41">
        <f t="shared" si="50"/>
        <v>5354.9451662799693</v>
      </c>
      <c r="Q209" s="39">
        <v>9673</v>
      </c>
      <c r="R209" s="272" t="s">
        <v>35</v>
      </c>
      <c r="S209" s="14"/>
    </row>
    <row r="210" spans="1:21" ht="30" customHeight="1" x14ac:dyDescent="0.25">
      <c r="A210" s="272" t="s">
        <v>1416</v>
      </c>
      <c r="B210" s="211" t="s">
        <v>137</v>
      </c>
      <c r="C210" s="205">
        <v>1959</v>
      </c>
      <c r="D210" s="205" t="s">
        <v>143</v>
      </c>
      <c r="E210" s="205" t="s">
        <v>16</v>
      </c>
      <c r="F210" s="265">
        <v>2</v>
      </c>
      <c r="G210" s="265">
        <v>1</v>
      </c>
      <c r="H210" s="263">
        <v>572.6</v>
      </c>
      <c r="I210" s="264">
        <v>0</v>
      </c>
      <c r="J210" s="264">
        <v>283.39999999999998</v>
      </c>
      <c r="K210" s="263">
        <f t="shared" si="49"/>
        <v>14718.18</v>
      </c>
      <c r="L210" s="263">
        <v>0</v>
      </c>
      <c r="M210" s="263">
        <v>0</v>
      </c>
      <c r="N210" s="263">
        <v>0</v>
      </c>
      <c r="O210" s="263">
        <f>'[1]Прод. прилож (2)'!$D$503</f>
        <v>14718.18</v>
      </c>
      <c r="P210" s="41">
        <f t="shared" si="50"/>
        <v>25.704121550820815</v>
      </c>
      <c r="Q210" s="39">
        <v>9673</v>
      </c>
      <c r="R210" s="272" t="s">
        <v>35</v>
      </c>
      <c r="S210" s="14"/>
    </row>
    <row r="211" spans="1:21" ht="30" customHeight="1" x14ac:dyDescent="0.25">
      <c r="A211" s="233" t="s">
        <v>1417</v>
      </c>
      <c r="B211" s="211" t="s">
        <v>138</v>
      </c>
      <c r="C211" s="205">
        <v>1964</v>
      </c>
      <c r="D211" s="205" t="s">
        <v>143</v>
      </c>
      <c r="E211" s="205" t="s">
        <v>16</v>
      </c>
      <c r="F211" s="205">
        <v>2</v>
      </c>
      <c r="G211" s="205">
        <v>2</v>
      </c>
      <c r="H211" s="263">
        <v>412.8</v>
      </c>
      <c r="I211" s="263">
        <v>0</v>
      </c>
      <c r="J211" s="263">
        <v>412.8</v>
      </c>
      <c r="K211" s="263">
        <f t="shared" si="49"/>
        <v>17411.86</v>
      </c>
      <c r="L211" s="263">
        <v>0</v>
      </c>
      <c r="M211" s="263">
        <v>0</v>
      </c>
      <c r="N211" s="263">
        <v>0</v>
      </c>
      <c r="O211" s="263">
        <f>'[1]Прод. прилож (2)'!$D$1167</f>
        <v>17411.86</v>
      </c>
      <c r="P211" s="41">
        <f t="shared" si="50"/>
        <v>42.179893410852713</v>
      </c>
      <c r="Q211" s="39">
        <v>9673</v>
      </c>
      <c r="R211" s="272" t="s">
        <v>36</v>
      </c>
      <c r="S211" s="14"/>
    </row>
    <row r="212" spans="1:21" ht="30" customHeight="1" x14ac:dyDescent="0.25">
      <c r="A212" s="244" t="s">
        <v>1418</v>
      </c>
      <c r="B212" s="211" t="s">
        <v>139</v>
      </c>
      <c r="C212" s="205">
        <v>1957</v>
      </c>
      <c r="D212" s="205" t="s">
        <v>143</v>
      </c>
      <c r="E212" s="205" t="s">
        <v>16</v>
      </c>
      <c r="F212" s="265">
        <v>2</v>
      </c>
      <c r="G212" s="265">
        <v>2</v>
      </c>
      <c r="H212" s="263">
        <v>380.1</v>
      </c>
      <c r="I212" s="264">
        <v>0</v>
      </c>
      <c r="J212" s="264">
        <v>377.3</v>
      </c>
      <c r="K212" s="263">
        <f t="shared" si="49"/>
        <v>1869554.12</v>
      </c>
      <c r="L212" s="263">
        <v>0</v>
      </c>
      <c r="M212" s="263">
        <v>0</v>
      </c>
      <c r="N212" s="263">
        <v>0</v>
      </c>
      <c r="O212" s="263">
        <f>'[1]Прод. прилож (2)'!$D$504</f>
        <v>1869554.12</v>
      </c>
      <c r="P212" s="41">
        <f t="shared" si="50"/>
        <v>4918.5848987108657</v>
      </c>
      <c r="Q212" s="39">
        <v>9673</v>
      </c>
      <c r="R212" s="272" t="s">
        <v>35</v>
      </c>
      <c r="S212" s="14"/>
    </row>
    <row r="213" spans="1:21" ht="30" customHeight="1" x14ac:dyDescent="0.25">
      <c r="A213" s="353">
        <v>168</v>
      </c>
      <c r="B213" s="355" t="s">
        <v>935</v>
      </c>
      <c r="C213" s="359">
        <v>1979</v>
      </c>
      <c r="D213" s="359" t="s">
        <v>143</v>
      </c>
      <c r="E213" s="359" t="s">
        <v>16</v>
      </c>
      <c r="F213" s="392">
        <v>2</v>
      </c>
      <c r="G213" s="392">
        <v>1</v>
      </c>
      <c r="H213" s="394">
        <v>590.54999999999995</v>
      </c>
      <c r="I213" s="396">
        <v>0</v>
      </c>
      <c r="J213" s="396">
        <v>373.4</v>
      </c>
      <c r="K213" s="263">
        <f t="shared" si="49"/>
        <v>10835.94</v>
      </c>
      <c r="L213" s="263">
        <v>0</v>
      </c>
      <c r="M213" s="263">
        <v>0</v>
      </c>
      <c r="N213" s="263">
        <v>0</v>
      </c>
      <c r="O213" s="263">
        <f>'[1]Прод. прилож (2)'!$D$505</f>
        <v>10835.94</v>
      </c>
      <c r="P213" s="41">
        <f t="shared" si="50"/>
        <v>18.348895097790198</v>
      </c>
      <c r="Q213" s="39">
        <v>9673</v>
      </c>
      <c r="R213" s="272" t="s">
        <v>35</v>
      </c>
      <c r="S213" s="14"/>
    </row>
    <row r="214" spans="1:21" ht="30" customHeight="1" x14ac:dyDescent="0.25">
      <c r="A214" s="354"/>
      <c r="B214" s="356"/>
      <c r="C214" s="360"/>
      <c r="D214" s="360"/>
      <c r="E214" s="360"/>
      <c r="F214" s="393"/>
      <c r="G214" s="393"/>
      <c r="H214" s="395"/>
      <c r="I214" s="397"/>
      <c r="J214" s="397"/>
      <c r="K214" s="317">
        <f>SUBTOTAL(9,L214:O214)</f>
        <v>3118600</v>
      </c>
      <c r="L214" s="317">
        <v>0</v>
      </c>
      <c r="M214" s="317">
        <v>0</v>
      </c>
      <c r="N214" s="317">
        <v>0</v>
      </c>
      <c r="O214" s="317">
        <f>'[1]Прод. прилож (2)'!$D$1168</f>
        <v>3118600</v>
      </c>
      <c r="P214" s="293">
        <f>K214/H213</f>
        <v>5280.8398950131241</v>
      </c>
      <c r="Q214" s="293">
        <v>9673</v>
      </c>
      <c r="R214" s="306" t="s">
        <v>36</v>
      </c>
      <c r="S214" s="14"/>
    </row>
    <row r="215" spans="1:21" s="116" customFormat="1" ht="30" customHeight="1" x14ac:dyDescent="0.25">
      <c r="A215" s="333">
        <v>169</v>
      </c>
      <c r="B215" s="298" t="s">
        <v>1099</v>
      </c>
      <c r="C215" s="308">
        <v>1980</v>
      </c>
      <c r="D215" s="308" t="s">
        <v>143</v>
      </c>
      <c r="E215" s="308" t="s">
        <v>16</v>
      </c>
      <c r="F215" s="314">
        <v>2</v>
      </c>
      <c r="G215" s="314">
        <v>1</v>
      </c>
      <c r="H215" s="309">
        <v>590.54999999999995</v>
      </c>
      <c r="I215" s="303">
        <v>0</v>
      </c>
      <c r="J215" s="303">
        <v>378.6</v>
      </c>
      <c r="K215" s="309">
        <f t="shared" ref="K215" si="51">SUM(L215:O215)</f>
        <v>2871917.5</v>
      </c>
      <c r="L215" s="309">
        <v>0</v>
      </c>
      <c r="M215" s="309">
        <v>0</v>
      </c>
      <c r="N215" s="309">
        <v>0</v>
      </c>
      <c r="O215" s="309">
        <f>'[1]Прод. прилож (2)'!$D$506</f>
        <v>2871917.5</v>
      </c>
      <c r="P215" s="41">
        <f t="shared" ref="P215" si="52">K215/H215</f>
        <v>4863.1233595800531</v>
      </c>
      <c r="Q215" s="39">
        <v>9673</v>
      </c>
      <c r="R215" s="304" t="s">
        <v>35</v>
      </c>
      <c r="S215" s="15"/>
      <c r="T215" s="15"/>
      <c r="U215" s="15"/>
    </row>
    <row r="216" spans="1:21" ht="30" customHeight="1" x14ac:dyDescent="0.25">
      <c r="A216" s="387" t="s">
        <v>1376</v>
      </c>
      <c r="B216" s="387"/>
      <c r="C216" s="387"/>
      <c r="D216" s="387"/>
      <c r="E216" s="387"/>
      <c r="F216" s="387"/>
      <c r="G216" s="387"/>
      <c r="H216" s="387"/>
      <c r="I216" s="387"/>
      <c r="J216" s="387"/>
      <c r="K216" s="387"/>
      <c r="L216" s="387"/>
      <c r="M216" s="387"/>
      <c r="N216" s="387"/>
      <c r="O216" s="387"/>
      <c r="P216" s="387"/>
      <c r="Q216" s="387"/>
      <c r="R216" s="387"/>
      <c r="S216" s="14"/>
    </row>
    <row r="217" spans="1:21" ht="35.25" customHeight="1" x14ac:dyDescent="0.25">
      <c r="A217" s="388" t="s">
        <v>1442</v>
      </c>
      <c r="B217" s="388"/>
      <c r="C217" s="196" t="s">
        <v>17</v>
      </c>
      <c r="D217" s="196" t="s">
        <v>17</v>
      </c>
      <c r="E217" s="196" t="s">
        <v>17</v>
      </c>
      <c r="F217" s="73" t="s">
        <v>17</v>
      </c>
      <c r="G217" s="73" t="s">
        <v>17</v>
      </c>
      <c r="H217" s="74">
        <f>SUM(H218:H220)</f>
        <v>796</v>
      </c>
      <c r="I217" s="74">
        <f t="shared" ref="I217:N217" si="53">SUM(I218:I220)</f>
        <v>240.8</v>
      </c>
      <c r="J217" s="74">
        <f t="shared" si="53"/>
        <v>555.20000000000005</v>
      </c>
      <c r="K217" s="74">
        <f>SUM(K218:K220)</f>
        <v>1890088.7899999998</v>
      </c>
      <c r="L217" s="74">
        <f t="shared" si="53"/>
        <v>0</v>
      </c>
      <c r="M217" s="74">
        <f t="shared" si="53"/>
        <v>0</v>
      </c>
      <c r="N217" s="74">
        <f t="shared" si="53"/>
        <v>0</v>
      </c>
      <c r="O217" s="74">
        <f>SUM(O218:O220)</f>
        <v>1890088.7899999998</v>
      </c>
      <c r="P217" s="29">
        <f>K217/H217</f>
        <v>2374.483404522613</v>
      </c>
      <c r="Q217" s="75" t="s">
        <v>17</v>
      </c>
      <c r="R217" s="76" t="s">
        <v>17</v>
      </c>
      <c r="S217" s="14"/>
    </row>
    <row r="218" spans="1:21" ht="30" customHeight="1" x14ac:dyDescent="0.25">
      <c r="A218" s="203">
        <v>170</v>
      </c>
      <c r="B218" s="153" t="s">
        <v>866</v>
      </c>
      <c r="C218" s="182">
        <v>1962</v>
      </c>
      <c r="D218" s="182">
        <v>2018</v>
      </c>
      <c r="E218" s="182" t="s">
        <v>16</v>
      </c>
      <c r="F218" s="155">
        <v>2</v>
      </c>
      <c r="G218" s="155">
        <v>1</v>
      </c>
      <c r="H218" s="262">
        <v>398</v>
      </c>
      <c r="I218" s="262">
        <v>120.4</v>
      </c>
      <c r="J218" s="262">
        <v>277.60000000000002</v>
      </c>
      <c r="K218" s="190">
        <f>SUM(L218:O218)</f>
        <v>11292.46</v>
      </c>
      <c r="L218" s="190">
        <v>0</v>
      </c>
      <c r="M218" s="190">
        <v>0</v>
      </c>
      <c r="N218" s="190">
        <v>0</v>
      </c>
      <c r="O218" s="190">
        <f>'[1]Прод. прилож (2)'!$D$1170</f>
        <v>11292.46</v>
      </c>
      <c r="P218" s="216">
        <f>K218/H218</f>
        <v>28.373015075376884</v>
      </c>
      <c r="Q218" s="186">
        <v>9673</v>
      </c>
      <c r="R218" s="159" t="s">
        <v>36</v>
      </c>
      <c r="S218" s="2"/>
      <c r="T218" s="2"/>
      <c r="U218" s="2"/>
    </row>
    <row r="219" spans="1:21" s="117" customFormat="1" ht="30" customHeight="1" x14ac:dyDescent="0.25">
      <c r="A219" s="353">
        <v>171</v>
      </c>
      <c r="B219" s="355" t="s">
        <v>867</v>
      </c>
      <c r="C219" s="357">
        <v>1960</v>
      </c>
      <c r="D219" s="357">
        <v>2016</v>
      </c>
      <c r="E219" s="357" t="s">
        <v>16</v>
      </c>
      <c r="F219" s="369">
        <v>2</v>
      </c>
      <c r="G219" s="369">
        <v>1</v>
      </c>
      <c r="H219" s="499">
        <v>398</v>
      </c>
      <c r="I219" s="501">
        <v>120.4</v>
      </c>
      <c r="J219" s="501">
        <v>277.60000000000002</v>
      </c>
      <c r="K219" s="190">
        <f>SUM(L219:O219)</f>
        <v>11211.68</v>
      </c>
      <c r="L219" s="190">
        <v>0</v>
      </c>
      <c r="M219" s="190">
        <v>0</v>
      </c>
      <c r="N219" s="190">
        <v>0</v>
      </c>
      <c r="O219" s="190">
        <f>'[1]Прод. прилож (2)'!$D$508</f>
        <v>11211.68</v>
      </c>
      <c r="P219" s="216">
        <f>K219/H219</f>
        <v>28.170050251256281</v>
      </c>
      <c r="Q219" s="186">
        <v>9673</v>
      </c>
      <c r="R219" s="159" t="s">
        <v>35</v>
      </c>
    </row>
    <row r="220" spans="1:21" s="116" customFormat="1" ht="30" customHeight="1" x14ac:dyDescent="0.25">
      <c r="A220" s="354"/>
      <c r="B220" s="356"/>
      <c r="C220" s="358"/>
      <c r="D220" s="358"/>
      <c r="E220" s="358"/>
      <c r="F220" s="370"/>
      <c r="G220" s="370"/>
      <c r="H220" s="500"/>
      <c r="I220" s="502"/>
      <c r="J220" s="502"/>
      <c r="K220" s="263">
        <f>SUBTOTAL(9,L220:O220)</f>
        <v>1867584.65</v>
      </c>
      <c r="L220" s="263">
        <v>0</v>
      </c>
      <c r="M220" s="263">
        <v>0</v>
      </c>
      <c r="N220" s="263">
        <v>0</v>
      </c>
      <c r="O220" s="263">
        <f>'[1]Прод. прилож (2)'!$D$1171</f>
        <v>1867584.65</v>
      </c>
      <c r="P220" s="41">
        <f>K220/H219</f>
        <v>4692.423743718593</v>
      </c>
      <c r="Q220" s="41">
        <v>9673</v>
      </c>
      <c r="R220" s="31" t="s">
        <v>36</v>
      </c>
    </row>
    <row r="221" spans="1:21" ht="30" customHeight="1" x14ac:dyDescent="0.25">
      <c r="A221" s="402" t="s">
        <v>1377</v>
      </c>
      <c r="B221" s="402"/>
      <c r="C221" s="402"/>
      <c r="D221" s="402"/>
      <c r="E221" s="402"/>
      <c r="F221" s="402"/>
      <c r="G221" s="402"/>
      <c r="H221" s="402"/>
      <c r="I221" s="402"/>
      <c r="J221" s="402"/>
      <c r="K221" s="402"/>
      <c r="L221" s="402"/>
      <c r="M221" s="402"/>
      <c r="N221" s="402"/>
      <c r="O221" s="402"/>
      <c r="P221" s="402"/>
      <c r="Q221" s="402"/>
      <c r="R221" s="402"/>
      <c r="S221" s="17"/>
    </row>
    <row r="222" spans="1:21" ht="34.5" customHeight="1" x14ac:dyDescent="0.25">
      <c r="A222" s="388" t="s">
        <v>1443</v>
      </c>
      <c r="B222" s="388"/>
      <c r="C222" s="196" t="s">
        <v>17</v>
      </c>
      <c r="D222" s="196" t="s">
        <v>17</v>
      </c>
      <c r="E222" s="196" t="s">
        <v>17</v>
      </c>
      <c r="F222" s="73" t="s">
        <v>17</v>
      </c>
      <c r="G222" s="73" t="s">
        <v>17</v>
      </c>
      <c r="H222" s="74">
        <f>SUM(H223:H248)</f>
        <v>22797.089999999997</v>
      </c>
      <c r="I222" s="74">
        <f t="shared" ref="I222:O222" si="54">SUM(I223:I248)</f>
        <v>371.5</v>
      </c>
      <c r="J222" s="74">
        <f t="shared" si="54"/>
        <v>17587.559999999998</v>
      </c>
      <c r="K222" s="74">
        <f t="shared" si="54"/>
        <v>52616063.5</v>
      </c>
      <c r="L222" s="74">
        <f t="shared" si="54"/>
        <v>0</v>
      </c>
      <c r="M222" s="74">
        <f t="shared" si="54"/>
        <v>220588.81</v>
      </c>
      <c r="N222" s="74">
        <f t="shared" si="54"/>
        <v>0</v>
      </c>
      <c r="O222" s="74">
        <f t="shared" si="54"/>
        <v>52395474.689999998</v>
      </c>
      <c r="P222" s="29">
        <f>K222/H222</f>
        <v>2308.0166591437769</v>
      </c>
      <c r="Q222" s="75" t="s">
        <v>17</v>
      </c>
      <c r="R222" s="76" t="s">
        <v>17</v>
      </c>
      <c r="S222" s="14"/>
    </row>
    <row r="223" spans="1:21" s="1" customFormat="1" ht="30" customHeight="1" x14ac:dyDescent="0.25">
      <c r="A223" s="203">
        <v>172</v>
      </c>
      <c r="B223" s="276" t="s">
        <v>1156</v>
      </c>
      <c r="C223" s="205">
        <v>1968</v>
      </c>
      <c r="D223" s="205" t="s">
        <v>143</v>
      </c>
      <c r="E223" s="204" t="s">
        <v>16</v>
      </c>
      <c r="F223" s="37">
        <v>2</v>
      </c>
      <c r="G223" s="37">
        <v>3</v>
      </c>
      <c r="H223" s="263">
        <v>1037.8399999999999</v>
      </c>
      <c r="I223" s="263">
        <v>0</v>
      </c>
      <c r="J223" s="44">
        <v>720.46</v>
      </c>
      <c r="K223" s="263">
        <f t="shared" ref="K223" si="55">SUM(L223:O223)</f>
        <v>48334.57</v>
      </c>
      <c r="L223" s="263">
        <v>0</v>
      </c>
      <c r="M223" s="263">
        <v>0</v>
      </c>
      <c r="N223" s="263">
        <v>0</v>
      </c>
      <c r="O223" s="263">
        <f>'[1]Прод. прилож (2)'!$D$1173</f>
        <v>48334.57</v>
      </c>
      <c r="P223" s="41">
        <f t="shared" ref="P223" si="56">K223/H223</f>
        <v>46.572275109843524</v>
      </c>
      <c r="Q223" s="39">
        <v>9673</v>
      </c>
      <c r="R223" s="57" t="s">
        <v>36</v>
      </c>
      <c r="S223" s="273"/>
      <c r="T223" s="273"/>
      <c r="U223" s="273"/>
    </row>
    <row r="224" spans="1:21" s="1" customFormat="1" ht="30" customHeight="1" x14ac:dyDescent="0.25">
      <c r="A224" s="203">
        <v>173</v>
      </c>
      <c r="B224" s="276" t="s">
        <v>879</v>
      </c>
      <c r="C224" s="205">
        <v>1963</v>
      </c>
      <c r="D224" s="205" t="s">
        <v>143</v>
      </c>
      <c r="E224" s="204" t="s">
        <v>16</v>
      </c>
      <c r="F224" s="206">
        <v>2</v>
      </c>
      <c r="G224" s="206">
        <v>1</v>
      </c>
      <c r="H224" s="263">
        <v>392.2</v>
      </c>
      <c r="I224" s="264">
        <v>0</v>
      </c>
      <c r="J224" s="44">
        <v>265.10000000000002</v>
      </c>
      <c r="K224" s="263">
        <f t="shared" ref="K224:K247" si="57">SUM(L224:O224)</f>
        <v>3416514.33</v>
      </c>
      <c r="L224" s="263">
        <v>0</v>
      </c>
      <c r="M224" s="263">
        <v>0</v>
      </c>
      <c r="N224" s="263">
        <v>0</v>
      </c>
      <c r="O224" s="263">
        <f>'[1]Прод. прилож (2)'!$D$69</f>
        <v>3416514.33</v>
      </c>
      <c r="P224" s="41">
        <f t="shared" ref="P224:P247" si="58">K224/H224</f>
        <v>8711.1533146353904</v>
      </c>
      <c r="Q224" s="39">
        <v>9673</v>
      </c>
      <c r="R224" s="57" t="s">
        <v>34</v>
      </c>
      <c r="S224" s="141"/>
      <c r="T224" s="273"/>
      <c r="U224" s="273"/>
    </row>
    <row r="225" spans="1:21" s="1" customFormat="1" ht="30" customHeight="1" x14ac:dyDescent="0.25">
      <c r="A225" s="203">
        <v>174</v>
      </c>
      <c r="B225" s="260" t="s">
        <v>881</v>
      </c>
      <c r="C225" s="180">
        <v>1964</v>
      </c>
      <c r="D225" s="180" t="s">
        <v>143</v>
      </c>
      <c r="E225" s="182" t="s">
        <v>16</v>
      </c>
      <c r="F225" s="184">
        <v>2</v>
      </c>
      <c r="G225" s="184">
        <v>1</v>
      </c>
      <c r="H225" s="190">
        <v>374</v>
      </c>
      <c r="I225" s="192">
        <v>0</v>
      </c>
      <c r="J225" s="44">
        <v>276.2</v>
      </c>
      <c r="K225" s="263">
        <f t="shared" si="57"/>
        <v>3417945.77</v>
      </c>
      <c r="L225" s="263">
        <v>0</v>
      </c>
      <c r="M225" s="263">
        <v>0</v>
      </c>
      <c r="N225" s="263">
        <v>0</v>
      </c>
      <c r="O225" s="263">
        <f>'[1]Прод. прилож (2)'!$D$67</f>
        <v>3417945.77</v>
      </c>
      <c r="P225" s="41">
        <f t="shared" si="58"/>
        <v>9138.8924331550807</v>
      </c>
      <c r="Q225" s="39">
        <v>9673</v>
      </c>
      <c r="R225" s="57" t="s">
        <v>34</v>
      </c>
      <c r="S225" s="141"/>
      <c r="T225" s="273"/>
      <c r="U225" s="273"/>
    </row>
    <row r="226" spans="1:21" s="1" customFormat="1" ht="30" customHeight="1" x14ac:dyDescent="0.25">
      <c r="A226" s="203">
        <v>175</v>
      </c>
      <c r="B226" s="276" t="s">
        <v>880</v>
      </c>
      <c r="C226" s="205">
        <v>1961</v>
      </c>
      <c r="D226" s="205" t="s">
        <v>143</v>
      </c>
      <c r="E226" s="204" t="s">
        <v>16</v>
      </c>
      <c r="F226" s="206">
        <v>2</v>
      </c>
      <c r="G226" s="206">
        <v>1</v>
      </c>
      <c r="H226" s="263">
        <v>391.6</v>
      </c>
      <c r="I226" s="264">
        <v>0</v>
      </c>
      <c r="J226" s="44">
        <v>275.8</v>
      </c>
      <c r="K226" s="263">
        <f t="shared" si="57"/>
        <v>1086120.81</v>
      </c>
      <c r="L226" s="263">
        <v>0</v>
      </c>
      <c r="M226" s="263">
        <v>0</v>
      </c>
      <c r="N226" s="263">
        <v>0</v>
      </c>
      <c r="O226" s="263">
        <f>'[1]Прод. прилож (2)'!$D$68</f>
        <v>1086120.81</v>
      </c>
      <c r="P226" s="41">
        <f t="shared" si="58"/>
        <v>2773.5465015321756</v>
      </c>
      <c r="Q226" s="39">
        <v>9673</v>
      </c>
      <c r="R226" s="57" t="s">
        <v>34</v>
      </c>
      <c r="S226" s="141"/>
      <c r="T226" s="273"/>
      <c r="U226" s="273"/>
    </row>
    <row r="227" spans="1:21" s="1" customFormat="1" ht="30" customHeight="1" x14ac:dyDescent="0.25">
      <c r="A227" s="203">
        <v>176</v>
      </c>
      <c r="B227" s="276" t="s">
        <v>878</v>
      </c>
      <c r="C227" s="205">
        <v>1959</v>
      </c>
      <c r="D227" s="205" t="s">
        <v>143</v>
      </c>
      <c r="E227" s="204" t="s">
        <v>16</v>
      </c>
      <c r="F227" s="206">
        <v>2</v>
      </c>
      <c r="G227" s="206">
        <v>1</v>
      </c>
      <c r="H227" s="263">
        <v>493.58</v>
      </c>
      <c r="I227" s="264">
        <v>0</v>
      </c>
      <c r="J227" s="44">
        <v>348.57</v>
      </c>
      <c r="K227" s="263">
        <f t="shared" si="57"/>
        <v>894566.58</v>
      </c>
      <c r="L227" s="263">
        <v>0</v>
      </c>
      <c r="M227" s="263">
        <v>0</v>
      </c>
      <c r="N227" s="263">
        <v>0</v>
      </c>
      <c r="O227" s="263">
        <f>'[1]Прод. прилож (2)'!$D$70</f>
        <v>894566.58</v>
      </c>
      <c r="P227" s="41">
        <f t="shared" si="58"/>
        <v>1812.4044329186759</v>
      </c>
      <c r="Q227" s="39">
        <v>9673</v>
      </c>
      <c r="R227" s="57" t="s">
        <v>34</v>
      </c>
      <c r="S227" s="141"/>
      <c r="T227" s="273"/>
      <c r="U227" s="273"/>
    </row>
    <row r="228" spans="1:21" s="1" customFormat="1" ht="30" customHeight="1" x14ac:dyDescent="0.25">
      <c r="A228" s="203">
        <v>177</v>
      </c>
      <c r="B228" s="276" t="s">
        <v>877</v>
      </c>
      <c r="C228" s="205">
        <v>1957</v>
      </c>
      <c r="D228" s="205" t="s">
        <v>143</v>
      </c>
      <c r="E228" s="204" t="s">
        <v>16</v>
      </c>
      <c r="F228" s="206">
        <v>2</v>
      </c>
      <c r="G228" s="206">
        <v>3</v>
      </c>
      <c r="H228" s="263">
        <v>1283</v>
      </c>
      <c r="I228" s="264">
        <v>0</v>
      </c>
      <c r="J228" s="44">
        <v>881.6</v>
      </c>
      <c r="K228" s="263">
        <f t="shared" si="57"/>
        <v>3116319.7800000003</v>
      </c>
      <c r="L228" s="263">
        <v>0</v>
      </c>
      <c r="M228" s="263">
        <v>0</v>
      </c>
      <c r="N228" s="263">
        <v>0</v>
      </c>
      <c r="O228" s="263">
        <f>'[1]Прод. прилож (2)'!$D$71</f>
        <v>3116319.7800000003</v>
      </c>
      <c r="P228" s="41">
        <f t="shared" si="58"/>
        <v>2428.9320187061576</v>
      </c>
      <c r="Q228" s="39">
        <v>9673</v>
      </c>
      <c r="R228" s="57" t="s">
        <v>34</v>
      </c>
      <c r="S228" s="141"/>
      <c r="T228" s="273"/>
      <c r="U228" s="273"/>
    </row>
    <row r="229" spans="1:21" s="1" customFormat="1" ht="30" customHeight="1" x14ac:dyDescent="0.25">
      <c r="A229" s="353">
        <v>178</v>
      </c>
      <c r="B229" s="398" t="s">
        <v>876</v>
      </c>
      <c r="C229" s="359">
        <v>1964</v>
      </c>
      <c r="D229" s="359" t="s">
        <v>143</v>
      </c>
      <c r="E229" s="357" t="s">
        <v>16</v>
      </c>
      <c r="F229" s="369">
        <v>2</v>
      </c>
      <c r="G229" s="369">
        <v>2</v>
      </c>
      <c r="H229" s="394">
        <v>564</v>
      </c>
      <c r="I229" s="396">
        <v>0</v>
      </c>
      <c r="J229" s="434">
        <v>376.6</v>
      </c>
      <c r="K229" s="263">
        <f t="shared" si="57"/>
        <v>26342.93</v>
      </c>
      <c r="L229" s="263">
        <v>0</v>
      </c>
      <c r="M229" s="263">
        <v>0</v>
      </c>
      <c r="N229" s="263">
        <v>0</v>
      </c>
      <c r="O229" s="263">
        <f>'[1]Прод. прилож (2)'!$D$510</f>
        <v>26342.93</v>
      </c>
      <c r="P229" s="41">
        <f t="shared" si="58"/>
        <v>46.707322695035458</v>
      </c>
      <c r="Q229" s="39">
        <v>9673</v>
      </c>
      <c r="R229" s="57" t="s">
        <v>35</v>
      </c>
      <c r="S229" s="273"/>
      <c r="T229" s="273"/>
      <c r="U229" s="273"/>
    </row>
    <row r="230" spans="1:21" s="1" customFormat="1" ht="30" customHeight="1" x14ac:dyDescent="0.25">
      <c r="A230" s="354"/>
      <c r="B230" s="399"/>
      <c r="C230" s="360"/>
      <c r="D230" s="360"/>
      <c r="E230" s="358"/>
      <c r="F230" s="370"/>
      <c r="G230" s="370"/>
      <c r="H230" s="395"/>
      <c r="I230" s="397"/>
      <c r="J230" s="435"/>
      <c r="K230" s="263">
        <f t="shared" si="57"/>
        <v>5249019.9799999995</v>
      </c>
      <c r="L230" s="263">
        <v>0</v>
      </c>
      <c r="M230" s="263">
        <v>0</v>
      </c>
      <c r="N230" s="263">
        <v>0</v>
      </c>
      <c r="O230" s="263">
        <f>'[1]Прод. прилож (2)'!$D$1175</f>
        <v>5249019.9799999995</v>
      </c>
      <c r="P230" s="41">
        <f>K230/H229</f>
        <v>9306.7730141843967</v>
      </c>
      <c r="Q230" s="41">
        <v>9673</v>
      </c>
      <c r="R230" s="57" t="s">
        <v>36</v>
      </c>
      <c r="S230" s="273"/>
      <c r="T230" s="273"/>
      <c r="U230" s="273"/>
    </row>
    <row r="231" spans="1:21" s="1" customFormat="1" ht="30" customHeight="1" x14ac:dyDescent="0.25">
      <c r="A231" s="353">
        <v>179</v>
      </c>
      <c r="B231" s="398" t="s">
        <v>875</v>
      </c>
      <c r="C231" s="359">
        <v>1964</v>
      </c>
      <c r="D231" s="359" t="s">
        <v>143</v>
      </c>
      <c r="E231" s="357" t="s">
        <v>16</v>
      </c>
      <c r="F231" s="369">
        <v>2</v>
      </c>
      <c r="G231" s="369">
        <v>2</v>
      </c>
      <c r="H231" s="394">
        <v>559.20000000000005</v>
      </c>
      <c r="I231" s="396">
        <v>0</v>
      </c>
      <c r="J231" s="434">
        <v>382</v>
      </c>
      <c r="K231" s="263">
        <f t="shared" si="57"/>
        <v>11434.79</v>
      </c>
      <c r="L231" s="263">
        <v>0</v>
      </c>
      <c r="M231" s="263">
        <v>0</v>
      </c>
      <c r="N231" s="263">
        <v>0</v>
      </c>
      <c r="O231" s="263">
        <f>'[1]Прод. прилож (2)'!$D$511</f>
        <v>11434.79</v>
      </c>
      <c r="P231" s="41">
        <f t="shared" si="58"/>
        <v>20.448479971387698</v>
      </c>
      <c r="Q231" s="39">
        <v>9673</v>
      </c>
      <c r="R231" s="57" t="s">
        <v>35</v>
      </c>
      <c r="S231" s="273"/>
      <c r="T231" s="273"/>
      <c r="U231" s="273"/>
    </row>
    <row r="232" spans="1:21" s="1" customFormat="1" ht="30" customHeight="1" x14ac:dyDescent="0.25">
      <c r="A232" s="354"/>
      <c r="B232" s="399"/>
      <c r="C232" s="360"/>
      <c r="D232" s="360"/>
      <c r="E232" s="358"/>
      <c r="F232" s="370"/>
      <c r="G232" s="370"/>
      <c r="H232" s="395"/>
      <c r="I232" s="397"/>
      <c r="J232" s="435"/>
      <c r="K232" s="263">
        <f t="shared" si="57"/>
        <v>2756675</v>
      </c>
      <c r="L232" s="263">
        <v>0</v>
      </c>
      <c r="M232" s="263">
        <v>0</v>
      </c>
      <c r="N232" s="263">
        <v>0</v>
      </c>
      <c r="O232" s="263">
        <f>'[1]Прод. прилож (2)'!$D$1176</f>
        <v>2756675</v>
      </c>
      <c r="P232" s="41">
        <f>K232/H231</f>
        <v>4929.6763233190268</v>
      </c>
      <c r="Q232" s="41">
        <v>9673</v>
      </c>
      <c r="R232" s="57" t="s">
        <v>36</v>
      </c>
      <c r="S232" s="273"/>
      <c r="T232" s="273"/>
      <c r="U232" s="273"/>
    </row>
    <row r="233" spans="1:21" s="1" customFormat="1" ht="30" customHeight="1" x14ac:dyDescent="0.25">
      <c r="A233" s="203">
        <v>180</v>
      </c>
      <c r="B233" s="276" t="s">
        <v>874</v>
      </c>
      <c r="C233" s="205">
        <v>1982</v>
      </c>
      <c r="D233" s="205" t="s">
        <v>143</v>
      </c>
      <c r="E233" s="204" t="s">
        <v>16</v>
      </c>
      <c r="F233" s="37">
        <v>2</v>
      </c>
      <c r="G233" s="37">
        <v>3</v>
      </c>
      <c r="H233" s="263">
        <v>1384</v>
      </c>
      <c r="I233" s="263">
        <v>0</v>
      </c>
      <c r="J233" s="44">
        <v>936.8</v>
      </c>
      <c r="K233" s="263">
        <f t="shared" si="57"/>
        <v>36270.53</v>
      </c>
      <c r="L233" s="263">
        <v>0</v>
      </c>
      <c r="M233" s="263">
        <v>0</v>
      </c>
      <c r="N233" s="263">
        <v>0</v>
      </c>
      <c r="O233" s="263">
        <f>'[1]Прод. прилож (2)'!$D$1174</f>
        <v>36270.53</v>
      </c>
      <c r="P233" s="41">
        <f t="shared" si="58"/>
        <v>26.207030346820808</v>
      </c>
      <c r="Q233" s="39">
        <v>9673</v>
      </c>
      <c r="R233" s="57" t="s">
        <v>36</v>
      </c>
      <c r="S233" s="273"/>
      <c r="T233" s="273"/>
      <c r="U233" s="273"/>
    </row>
    <row r="234" spans="1:21" s="1" customFormat="1" ht="30" customHeight="1" x14ac:dyDescent="0.25">
      <c r="A234" s="197">
        <v>181</v>
      </c>
      <c r="B234" s="260" t="s">
        <v>1293</v>
      </c>
      <c r="C234" s="180">
        <v>1985</v>
      </c>
      <c r="D234" s="180" t="s">
        <v>143</v>
      </c>
      <c r="E234" s="182" t="s">
        <v>16</v>
      </c>
      <c r="F234" s="155">
        <v>5</v>
      </c>
      <c r="G234" s="155">
        <v>6</v>
      </c>
      <c r="H234" s="190">
        <v>4288.46</v>
      </c>
      <c r="I234" s="190">
        <v>74.3</v>
      </c>
      <c r="J234" s="253">
        <v>3810.63</v>
      </c>
      <c r="K234" s="190">
        <f t="shared" si="57"/>
        <v>6617376</v>
      </c>
      <c r="L234" s="190">
        <v>0</v>
      </c>
      <c r="M234" s="190">
        <v>0</v>
      </c>
      <c r="N234" s="190">
        <v>0</v>
      </c>
      <c r="O234" s="190">
        <f>'[1]Прод. прилож (2)'!$D$1177</f>
        <v>6617376</v>
      </c>
      <c r="P234" s="216">
        <f t="shared" si="58"/>
        <v>1543.0658091715907</v>
      </c>
      <c r="Q234" s="186">
        <v>9673</v>
      </c>
      <c r="R234" s="234" t="s">
        <v>36</v>
      </c>
      <c r="S234" s="273"/>
      <c r="T234" s="273"/>
      <c r="U234" s="273"/>
    </row>
    <row r="235" spans="1:21" s="204" customFormat="1" ht="30" customHeight="1" x14ac:dyDescent="0.25">
      <c r="A235" s="203">
        <v>182</v>
      </c>
      <c r="B235" s="276" t="s">
        <v>1294</v>
      </c>
      <c r="C235" s="205">
        <v>1983</v>
      </c>
      <c r="D235" s="205" t="s">
        <v>143</v>
      </c>
      <c r="E235" s="204" t="s">
        <v>16</v>
      </c>
      <c r="F235" s="37">
        <v>9</v>
      </c>
      <c r="G235" s="37">
        <v>4</v>
      </c>
      <c r="H235" s="263">
        <v>3907.7</v>
      </c>
      <c r="I235" s="263">
        <v>297.2</v>
      </c>
      <c r="J235" s="44">
        <v>3161.4</v>
      </c>
      <c r="K235" s="263">
        <f t="shared" si="57"/>
        <v>3929191.1999999997</v>
      </c>
      <c r="L235" s="263">
        <v>0</v>
      </c>
      <c r="M235" s="263">
        <v>0</v>
      </c>
      <c r="N235" s="263">
        <v>0</v>
      </c>
      <c r="O235" s="263">
        <f>'[1]Прод. прилож (2)'!$D$1178</f>
        <v>3929191.1999999997</v>
      </c>
      <c r="P235" s="41">
        <f t="shared" si="58"/>
        <v>1005.4997057092407</v>
      </c>
      <c r="Q235" s="39">
        <v>9673</v>
      </c>
      <c r="R235" s="57" t="s">
        <v>36</v>
      </c>
      <c r="S235" s="196"/>
      <c r="T235" s="196"/>
      <c r="U235" s="196"/>
    </row>
    <row r="236" spans="1:21" s="1" customFormat="1" ht="30" customHeight="1" x14ac:dyDescent="0.25">
      <c r="A236" s="353">
        <v>183</v>
      </c>
      <c r="B236" s="398" t="s">
        <v>873</v>
      </c>
      <c r="C236" s="359">
        <v>1964</v>
      </c>
      <c r="D236" s="359" t="s">
        <v>143</v>
      </c>
      <c r="E236" s="357" t="s">
        <v>16</v>
      </c>
      <c r="F236" s="369">
        <v>2</v>
      </c>
      <c r="G236" s="369">
        <v>1</v>
      </c>
      <c r="H236" s="394">
        <v>363</v>
      </c>
      <c r="I236" s="396">
        <v>0</v>
      </c>
      <c r="J236" s="434">
        <v>253</v>
      </c>
      <c r="K236" s="191">
        <f t="shared" si="57"/>
        <v>220588.81</v>
      </c>
      <c r="L236" s="191">
        <v>0</v>
      </c>
      <c r="M236" s="191">
        <f>'[1]Прод. прилож (2)'!$D$512</f>
        <v>220588.81</v>
      </c>
      <c r="N236" s="191">
        <v>0</v>
      </c>
      <c r="O236" s="191">
        <v>0</v>
      </c>
      <c r="P236" s="217">
        <f t="shared" si="58"/>
        <v>607.68267217630853</v>
      </c>
      <c r="Q236" s="187">
        <v>9673</v>
      </c>
      <c r="R236" s="233" t="s">
        <v>35</v>
      </c>
      <c r="S236" s="273"/>
      <c r="T236" s="273"/>
      <c r="U236" s="273"/>
    </row>
    <row r="237" spans="1:21" s="1" customFormat="1" ht="30" customHeight="1" x14ac:dyDescent="0.25">
      <c r="A237" s="354"/>
      <c r="B237" s="399"/>
      <c r="C237" s="360"/>
      <c r="D237" s="360"/>
      <c r="E237" s="358"/>
      <c r="F237" s="370"/>
      <c r="G237" s="370"/>
      <c r="H237" s="395"/>
      <c r="I237" s="397"/>
      <c r="J237" s="435"/>
      <c r="K237" s="263">
        <f t="shared" si="57"/>
        <v>2098750</v>
      </c>
      <c r="L237" s="263">
        <v>0</v>
      </c>
      <c r="M237" s="263">
        <v>0</v>
      </c>
      <c r="N237" s="263">
        <v>0</v>
      </c>
      <c r="O237" s="263">
        <f>'[1]Прод. прилож (2)'!$D$1179</f>
        <v>2098750</v>
      </c>
      <c r="P237" s="41">
        <f>K237/H236</f>
        <v>5781.6804407713498</v>
      </c>
      <c r="Q237" s="41">
        <v>9673</v>
      </c>
      <c r="R237" s="57" t="s">
        <v>36</v>
      </c>
      <c r="S237" s="273"/>
      <c r="T237" s="273"/>
      <c r="U237" s="273"/>
    </row>
    <row r="238" spans="1:21" s="1" customFormat="1" ht="30" customHeight="1" x14ac:dyDescent="0.25">
      <c r="A238" s="353">
        <v>184</v>
      </c>
      <c r="B238" s="398" t="s">
        <v>872</v>
      </c>
      <c r="C238" s="359">
        <v>1968</v>
      </c>
      <c r="D238" s="359" t="s">
        <v>143</v>
      </c>
      <c r="E238" s="357" t="s">
        <v>16</v>
      </c>
      <c r="F238" s="369">
        <v>2</v>
      </c>
      <c r="G238" s="369">
        <v>2</v>
      </c>
      <c r="H238" s="394">
        <v>529.71</v>
      </c>
      <c r="I238" s="396">
        <v>0</v>
      </c>
      <c r="J238" s="434">
        <v>529.71</v>
      </c>
      <c r="K238" s="263">
        <f t="shared" si="57"/>
        <v>32244.31</v>
      </c>
      <c r="L238" s="263">
        <v>0</v>
      </c>
      <c r="M238" s="263">
        <v>0</v>
      </c>
      <c r="N238" s="263">
        <v>0</v>
      </c>
      <c r="O238" s="263">
        <f>'[1]Прод. прилож (2)'!$D$514</f>
        <v>32244.31</v>
      </c>
      <c r="P238" s="41">
        <f t="shared" si="58"/>
        <v>60.871627871854407</v>
      </c>
      <c r="Q238" s="39">
        <v>9673</v>
      </c>
      <c r="R238" s="57" t="s">
        <v>35</v>
      </c>
      <c r="S238" s="273"/>
      <c r="T238" s="273"/>
      <c r="U238" s="273"/>
    </row>
    <row r="239" spans="1:21" s="1" customFormat="1" ht="30" customHeight="1" x14ac:dyDescent="0.25">
      <c r="A239" s="354"/>
      <c r="B239" s="399"/>
      <c r="C239" s="360"/>
      <c r="D239" s="360"/>
      <c r="E239" s="358"/>
      <c r="F239" s="370"/>
      <c r="G239" s="370"/>
      <c r="H239" s="395"/>
      <c r="I239" s="397"/>
      <c r="J239" s="435"/>
      <c r="K239" s="263">
        <f t="shared" si="57"/>
        <v>6578200</v>
      </c>
      <c r="L239" s="263">
        <v>0</v>
      </c>
      <c r="M239" s="263">
        <v>0</v>
      </c>
      <c r="N239" s="263">
        <v>0</v>
      </c>
      <c r="O239" s="263">
        <f>'[1]Прод. прилож (2)'!$D$1180</f>
        <v>6578200</v>
      </c>
      <c r="P239" s="41">
        <f>K239/H238</f>
        <v>12418.49313775462</v>
      </c>
      <c r="Q239" s="41">
        <v>9673</v>
      </c>
      <c r="R239" s="57" t="s">
        <v>36</v>
      </c>
      <c r="S239" s="273"/>
      <c r="T239" s="273"/>
      <c r="U239" s="273"/>
    </row>
    <row r="240" spans="1:21" s="1" customFormat="1" ht="30" customHeight="1" x14ac:dyDescent="0.25">
      <c r="A240" s="353">
        <v>185</v>
      </c>
      <c r="B240" s="398" t="s">
        <v>871</v>
      </c>
      <c r="C240" s="359">
        <v>1967</v>
      </c>
      <c r="D240" s="359" t="s">
        <v>143</v>
      </c>
      <c r="E240" s="357" t="s">
        <v>16</v>
      </c>
      <c r="F240" s="369">
        <v>2</v>
      </c>
      <c r="G240" s="369">
        <v>2</v>
      </c>
      <c r="H240" s="394">
        <v>555.4</v>
      </c>
      <c r="I240" s="396">
        <v>0</v>
      </c>
      <c r="J240" s="434">
        <v>405.6</v>
      </c>
      <c r="K240" s="263">
        <f t="shared" si="57"/>
        <v>9102.1299999999992</v>
      </c>
      <c r="L240" s="263">
        <v>0</v>
      </c>
      <c r="M240" s="263">
        <v>0</v>
      </c>
      <c r="N240" s="263">
        <v>0</v>
      </c>
      <c r="O240" s="263">
        <f>'[1]Прод. прилож (2)'!$D$513</f>
        <v>9102.1299999999992</v>
      </c>
      <c r="P240" s="41">
        <f t="shared" si="58"/>
        <v>16.388422758372343</v>
      </c>
      <c r="Q240" s="39">
        <v>9673</v>
      </c>
      <c r="R240" s="57" t="s">
        <v>35</v>
      </c>
      <c r="S240" s="273"/>
      <c r="T240" s="273"/>
      <c r="U240" s="273"/>
    </row>
    <row r="241" spans="1:21" s="1" customFormat="1" ht="30" customHeight="1" x14ac:dyDescent="0.25">
      <c r="A241" s="354"/>
      <c r="B241" s="399"/>
      <c r="C241" s="360"/>
      <c r="D241" s="360"/>
      <c r="E241" s="358"/>
      <c r="F241" s="370"/>
      <c r="G241" s="370"/>
      <c r="H241" s="395"/>
      <c r="I241" s="397"/>
      <c r="J241" s="435"/>
      <c r="K241" s="263">
        <f t="shared" si="57"/>
        <v>3088375</v>
      </c>
      <c r="L241" s="263">
        <v>0</v>
      </c>
      <c r="M241" s="263">
        <v>0</v>
      </c>
      <c r="N241" s="263">
        <v>0</v>
      </c>
      <c r="O241" s="263">
        <f>'[1]Прод. прилож (2)'!$D$1181</f>
        <v>3088375</v>
      </c>
      <c r="P241" s="41">
        <f>K241/H240</f>
        <v>5560.6319769535476</v>
      </c>
      <c r="Q241" s="41">
        <v>9673</v>
      </c>
      <c r="R241" s="57" t="s">
        <v>36</v>
      </c>
      <c r="S241" s="273"/>
      <c r="T241" s="273"/>
      <c r="U241" s="273"/>
    </row>
    <row r="242" spans="1:21" s="84" customFormat="1" ht="30" customHeight="1" x14ac:dyDescent="0.25">
      <c r="A242" s="203">
        <v>186</v>
      </c>
      <c r="B242" s="211" t="s">
        <v>981</v>
      </c>
      <c r="C242" s="204">
        <v>1986</v>
      </c>
      <c r="D242" s="204" t="s">
        <v>143</v>
      </c>
      <c r="E242" s="204" t="s">
        <v>16</v>
      </c>
      <c r="F242" s="206">
        <v>2</v>
      </c>
      <c r="G242" s="206">
        <v>3</v>
      </c>
      <c r="H242" s="207">
        <v>1419</v>
      </c>
      <c r="I242" s="208">
        <v>0</v>
      </c>
      <c r="J242" s="44">
        <v>1103</v>
      </c>
      <c r="K242" s="263">
        <f t="shared" si="57"/>
        <v>3949560</v>
      </c>
      <c r="L242" s="207">
        <v>0</v>
      </c>
      <c r="M242" s="207">
        <v>0</v>
      </c>
      <c r="N242" s="207">
        <v>0</v>
      </c>
      <c r="O242" s="271">
        <f>'[1]Прод. прилож (2)'!$D$1182</f>
        <v>3949560</v>
      </c>
      <c r="P242" s="41">
        <f>K242/H242</f>
        <v>2783.3403805496828</v>
      </c>
      <c r="Q242" s="41">
        <v>9673</v>
      </c>
      <c r="R242" s="57" t="s">
        <v>36</v>
      </c>
      <c r="S242" s="83"/>
      <c r="T242" s="83"/>
      <c r="U242" s="83"/>
    </row>
    <row r="243" spans="1:21" s="84" customFormat="1" ht="30" customHeight="1" x14ac:dyDescent="0.25">
      <c r="A243" s="203">
        <v>187</v>
      </c>
      <c r="B243" s="211" t="s">
        <v>992</v>
      </c>
      <c r="C243" s="204">
        <v>1969</v>
      </c>
      <c r="D243" s="204" t="s">
        <v>143</v>
      </c>
      <c r="E243" s="204" t="s">
        <v>16</v>
      </c>
      <c r="F243" s="206">
        <v>2</v>
      </c>
      <c r="G243" s="206">
        <v>2</v>
      </c>
      <c r="H243" s="207">
        <v>1006</v>
      </c>
      <c r="I243" s="208">
        <v>0</v>
      </c>
      <c r="J243" s="44">
        <v>705.1</v>
      </c>
      <c r="K243" s="263">
        <f t="shared" si="57"/>
        <v>4143472.8</v>
      </c>
      <c r="L243" s="207">
        <v>0</v>
      </c>
      <c r="M243" s="207">
        <v>0</v>
      </c>
      <c r="N243" s="207">
        <v>0</v>
      </c>
      <c r="O243" s="271">
        <f>'[1]Прод. прилож (2)'!$D$72</f>
        <v>4143472.8</v>
      </c>
      <c r="P243" s="41">
        <f>K243/H242</f>
        <v>2919.9949260042281</v>
      </c>
      <c r="Q243" s="41">
        <v>9673</v>
      </c>
      <c r="R243" s="57" t="s">
        <v>34</v>
      </c>
      <c r="S243" s="140"/>
      <c r="T243" s="83"/>
      <c r="U243" s="83"/>
    </row>
    <row r="244" spans="1:21" s="1" customFormat="1" ht="30" customHeight="1" x14ac:dyDescent="0.25">
      <c r="A244" s="203">
        <v>188</v>
      </c>
      <c r="B244" s="276" t="s">
        <v>870</v>
      </c>
      <c r="C244" s="205">
        <v>1971</v>
      </c>
      <c r="D244" s="205" t="s">
        <v>143</v>
      </c>
      <c r="E244" s="204" t="s">
        <v>16</v>
      </c>
      <c r="F244" s="37">
        <v>2</v>
      </c>
      <c r="G244" s="37">
        <v>2</v>
      </c>
      <c r="H244" s="263">
        <v>982.4</v>
      </c>
      <c r="I244" s="263">
        <v>0</v>
      </c>
      <c r="J244" s="44">
        <v>693.2</v>
      </c>
      <c r="K244" s="263">
        <f t="shared" si="57"/>
        <v>36343.129999999997</v>
      </c>
      <c r="L244" s="263">
        <v>0</v>
      </c>
      <c r="M244" s="263">
        <v>0</v>
      </c>
      <c r="N244" s="263">
        <v>0</v>
      </c>
      <c r="O244" s="263">
        <f>'[1]Прод. прилож (2)'!$D$1183</f>
        <v>36343.129999999997</v>
      </c>
      <c r="P244" s="41">
        <f t="shared" si="58"/>
        <v>36.994228420195441</v>
      </c>
      <c r="Q244" s="39">
        <v>9673</v>
      </c>
      <c r="R244" s="57" t="s">
        <v>36</v>
      </c>
      <c r="S244" s="273"/>
      <c r="T244" s="273"/>
      <c r="U244" s="273"/>
    </row>
    <row r="245" spans="1:21" s="1" customFormat="1" ht="30" customHeight="1" x14ac:dyDescent="0.25">
      <c r="A245" s="203">
        <v>189</v>
      </c>
      <c r="B245" s="276" t="s">
        <v>869</v>
      </c>
      <c r="C245" s="205">
        <v>1971</v>
      </c>
      <c r="D245" s="205" t="s">
        <v>143</v>
      </c>
      <c r="E245" s="204" t="s">
        <v>16</v>
      </c>
      <c r="F245" s="37">
        <v>2</v>
      </c>
      <c r="G245" s="37">
        <v>2</v>
      </c>
      <c r="H245" s="263">
        <v>997.5</v>
      </c>
      <c r="I245" s="263">
        <v>0</v>
      </c>
      <c r="J245" s="44">
        <v>728.8</v>
      </c>
      <c r="K245" s="263">
        <f t="shared" si="57"/>
        <v>18097.13</v>
      </c>
      <c r="L245" s="263">
        <v>0</v>
      </c>
      <c r="M245" s="263">
        <v>0</v>
      </c>
      <c r="N245" s="263">
        <v>0</v>
      </c>
      <c r="O245" s="263">
        <f>'[1]Прод. прилож (2)'!$D$1184</f>
        <v>18097.13</v>
      </c>
      <c r="P245" s="41">
        <f t="shared" si="58"/>
        <v>18.142486215538849</v>
      </c>
      <c r="Q245" s="39">
        <v>9673</v>
      </c>
      <c r="R245" s="57" t="s">
        <v>36</v>
      </c>
      <c r="S245" s="273"/>
      <c r="T245" s="273"/>
      <c r="U245" s="273"/>
    </row>
    <row r="246" spans="1:21" s="1" customFormat="1" ht="30" customHeight="1" x14ac:dyDescent="0.25">
      <c r="A246" s="203">
        <v>190</v>
      </c>
      <c r="B246" s="276" t="s">
        <v>868</v>
      </c>
      <c r="C246" s="205">
        <v>1988</v>
      </c>
      <c r="D246" s="205" t="s">
        <v>143</v>
      </c>
      <c r="E246" s="204" t="s">
        <v>18</v>
      </c>
      <c r="F246" s="37">
        <v>3</v>
      </c>
      <c r="G246" s="37">
        <v>2</v>
      </c>
      <c r="H246" s="263">
        <v>973.2</v>
      </c>
      <c r="I246" s="263">
        <v>0</v>
      </c>
      <c r="J246" s="44">
        <v>740.69</v>
      </c>
      <c r="K246" s="263">
        <f t="shared" si="57"/>
        <v>21685.360000000001</v>
      </c>
      <c r="L246" s="263">
        <v>0</v>
      </c>
      <c r="M246" s="263">
        <v>0</v>
      </c>
      <c r="N246" s="263">
        <v>0</v>
      </c>
      <c r="O246" s="263">
        <f>'[1]Прод. прилож (2)'!$D$1185</f>
        <v>21685.360000000001</v>
      </c>
      <c r="P246" s="41">
        <f t="shared" si="58"/>
        <v>22.282531853678584</v>
      </c>
      <c r="Q246" s="39">
        <v>9673</v>
      </c>
      <c r="R246" s="57" t="s">
        <v>36</v>
      </c>
      <c r="S246" s="273"/>
      <c r="T246" s="273"/>
      <c r="U246" s="273"/>
    </row>
    <row r="247" spans="1:21" s="1" customFormat="1" ht="30" customHeight="1" x14ac:dyDescent="0.25">
      <c r="A247" s="278">
        <v>191</v>
      </c>
      <c r="B247" s="311" t="s">
        <v>882</v>
      </c>
      <c r="C247" s="284">
        <v>1990</v>
      </c>
      <c r="D247" s="284" t="s">
        <v>143</v>
      </c>
      <c r="E247" s="282" t="s">
        <v>16</v>
      </c>
      <c r="F247" s="155">
        <v>3</v>
      </c>
      <c r="G247" s="155">
        <v>2</v>
      </c>
      <c r="H247" s="317">
        <v>915.3</v>
      </c>
      <c r="I247" s="317">
        <v>0</v>
      </c>
      <c r="J247" s="328">
        <v>613.29999999999995</v>
      </c>
      <c r="K247" s="317">
        <f t="shared" si="57"/>
        <v>7962.83</v>
      </c>
      <c r="L247" s="317">
        <v>0</v>
      </c>
      <c r="M247" s="317">
        <v>0</v>
      </c>
      <c r="N247" s="317">
        <v>0</v>
      </c>
      <c r="O247" s="317">
        <f>'[1]Прод. прилож (2)'!$D$1186</f>
        <v>7962.83</v>
      </c>
      <c r="P247" s="293">
        <f t="shared" si="58"/>
        <v>8.699694089369606</v>
      </c>
      <c r="Q247" s="287">
        <v>9673</v>
      </c>
      <c r="R247" s="319" t="s">
        <v>36</v>
      </c>
      <c r="S247" s="273"/>
      <c r="T247" s="273"/>
      <c r="U247" s="273"/>
    </row>
    <row r="248" spans="1:21" s="299" customFormat="1" ht="30" customHeight="1" x14ac:dyDescent="0.25">
      <c r="A248" s="333">
        <v>192</v>
      </c>
      <c r="B248" s="298" t="s">
        <v>144</v>
      </c>
      <c r="C248" s="299">
        <v>1952</v>
      </c>
      <c r="D248" s="308" t="s">
        <v>143</v>
      </c>
      <c r="E248" s="299" t="s">
        <v>16</v>
      </c>
      <c r="F248" s="300">
        <v>2</v>
      </c>
      <c r="G248" s="300">
        <v>2</v>
      </c>
      <c r="H248" s="40">
        <v>380</v>
      </c>
      <c r="I248" s="124">
        <v>0</v>
      </c>
      <c r="J248" s="124">
        <v>380</v>
      </c>
      <c r="K248" s="309">
        <f>SUM(L248:O248)</f>
        <v>1805569.73</v>
      </c>
      <c r="L248" s="40">
        <v>0</v>
      </c>
      <c r="M248" s="40">
        <v>0</v>
      </c>
      <c r="N248" s="40">
        <v>0</v>
      </c>
      <c r="O248" s="309">
        <f>'[1]Прод. прилож (2)'!$D$74</f>
        <v>1805569.73</v>
      </c>
      <c r="P248" s="41">
        <f>K248/H248</f>
        <v>4751.4992894736843</v>
      </c>
      <c r="Q248" s="39">
        <v>9673</v>
      </c>
      <c r="R248" s="57" t="s">
        <v>34</v>
      </c>
      <c r="S248" s="340"/>
      <c r="T248" s="307"/>
      <c r="U248" s="307"/>
    </row>
    <row r="249" spans="1:21" ht="30" customHeight="1" x14ac:dyDescent="0.25">
      <c r="A249" s="387" t="s">
        <v>1466</v>
      </c>
      <c r="B249" s="387"/>
      <c r="C249" s="387"/>
      <c r="D249" s="387"/>
      <c r="E249" s="387"/>
      <c r="F249" s="387"/>
      <c r="G249" s="387"/>
      <c r="H249" s="387"/>
      <c r="I249" s="387"/>
      <c r="J249" s="387"/>
      <c r="K249" s="387"/>
      <c r="L249" s="387"/>
      <c r="M249" s="387"/>
      <c r="N249" s="387"/>
      <c r="O249" s="387"/>
      <c r="P249" s="387"/>
      <c r="Q249" s="387"/>
      <c r="R249" s="387"/>
      <c r="S249" s="17"/>
    </row>
    <row r="250" spans="1:21" ht="33" customHeight="1" x14ac:dyDescent="0.25">
      <c r="A250" s="388" t="s">
        <v>1467</v>
      </c>
      <c r="B250" s="388"/>
      <c r="C250" s="196" t="s">
        <v>17</v>
      </c>
      <c r="D250" s="196" t="s">
        <v>17</v>
      </c>
      <c r="E250" s="196" t="s">
        <v>17</v>
      </c>
      <c r="F250" s="73" t="s">
        <v>17</v>
      </c>
      <c r="G250" s="73" t="s">
        <v>17</v>
      </c>
      <c r="H250" s="74">
        <f>SUM(H251:H256)</f>
        <v>58317.340000000004</v>
      </c>
      <c r="I250" s="74">
        <f t="shared" ref="I250:O250" si="59">SUM(I251:I256)</f>
        <v>1253.8</v>
      </c>
      <c r="J250" s="74">
        <f t="shared" si="59"/>
        <v>42960.800000000003</v>
      </c>
      <c r="K250" s="74">
        <f t="shared" si="59"/>
        <v>76393368.060000002</v>
      </c>
      <c r="L250" s="74">
        <f t="shared" si="59"/>
        <v>0</v>
      </c>
      <c r="M250" s="74">
        <f t="shared" si="59"/>
        <v>0</v>
      </c>
      <c r="N250" s="74">
        <f t="shared" si="59"/>
        <v>0</v>
      </c>
      <c r="O250" s="74">
        <f t="shared" si="59"/>
        <v>76393368.060000002</v>
      </c>
      <c r="P250" s="29">
        <f t="shared" ref="P250:P256" si="60">K250/H250</f>
        <v>1309.959748849999</v>
      </c>
      <c r="Q250" s="75" t="s">
        <v>17</v>
      </c>
      <c r="R250" s="76" t="s">
        <v>17</v>
      </c>
      <c r="S250" s="14"/>
    </row>
    <row r="251" spans="1:21" ht="30" customHeight="1" x14ac:dyDescent="0.25">
      <c r="A251" s="353">
        <v>193</v>
      </c>
      <c r="B251" s="398" t="s">
        <v>989</v>
      </c>
      <c r="C251" s="359">
        <v>1975</v>
      </c>
      <c r="D251" s="359" t="s">
        <v>143</v>
      </c>
      <c r="E251" s="357" t="s">
        <v>18</v>
      </c>
      <c r="F251" s="369">
        <v>9</v>
      </c>
      <c r="G251" s="369">
        <v>4</v>
      </c>
      <c r="H251" s="416">
        <f>8683.44</f>
        <v>8683.44</v>
      </c>
      <c r="I251" s="418">
        <v>107</v>
      </c>
      <c r="J251" s="434">
        <v>7056.2</v>
      </c>
      <c r="K251" s="271">
        <f>SUM(L251:O251)</f>
        <v>215011.31</v>
      </c>
      <c r="L251" s="271">
        <v>0</v>
      </c>
      <c r="M251" s="271">
        <v>0</v>
      </c>
      <c r="N251" s="271">
        <v>0</v>
      </c>
      <c r="O251" s="271">
        <f>'[1]Прод. прилож (2)'!$D$516</f>
        <v>215011.31</v>
      </c>
      <c r="P251" s="41">
        <f t="shared" si="60"/>
        <v>24.761075103875882</v>
      </c>
      <c r="Q251" s="41">
        <v>9673</v>
      </c>
      <c r="R251" s="57" t="s">
        <v>35</v>
      </c>
      <c r="S251" s="14"/>
    </row>
    <row r="252" spans="1:21" ht="30" customHeight="1" x14ac:dyDescent="0.25">
      <c r="A252" s="354"/>
      <c r="B252" s="399"/>
      <c r="C252" s="360"/>
      <c r="D252" s="360"/>
      <c r="E252" s="358"/>
      <c r="F252" s="370"/>
      <c r="G252" s="370"/>
      <c r="H252" s="417"/>
      <c r="I252" s="419"/>
      <c r="J252" s="435"/>
      <c r="K252" s="271">
        <f>SUM(L252:O252)</f>
        <v>36245210.359999999</v>
      </c>
      <c r="L252" s="271">
        <v>0</v>
      </c>
      <c r="M252" s="271">
        <v>0</v>
      </c>
      <c r="N252" s="271">
        <v>0</v>
      </c>
      <c r="O252" s="271">
        <f>'[1]Прод. прилож (2)'!$D$1188</f>
        <v>36245210.359999999</v>
      </c>
      <c r="P252" s="41">
        <f>K252/H251</f>
        <v>4174.0612430096826</v>
      </c>
      <c r="Q252" s="41">
        <v>9673</v>
      </c>
      <c r="R252" s="57" t="s">
        <v>36</v>
      </c>
      <c r="S252" s="14"/>
    </row>
    <row r="253" spans="1:21" ht="30" customHeight="1" x14ac:dyDescent="0.25">
      <c r="A253" s="203">
        <v>194</v>
      </c>
      <c r="B253" s="116" t="s">
        <v>1145</v>
      </c>
      <c r="C253" s="205">
        <v>1976</v>
      </c>
      <c r="D253" s="205" t="s">
        <v>143</v>
      </c>
      <c r="E253" s="204" t="s">
        <v>18</v>
      </c>
      <c r="F253" s="206">
        <v>10</v>
      </c>
      <c r="G253" s="206">
        <v>8</v>
      </c>
      <c r="H253" s="271">
        <v>15973.6</v>
      </c>
      <c r="I253" s="271">
        <v>126.8</v>
      </c>
      <c r="J253" s="44">
        <v>15846.8</v>
      </c>
      <c r="K253" s="271">
        <f>SUM(L253:O253)</f>
        <v>19052280</v>
      </c>
      <c r="L253" s="271">
        <v>0</v>
      </c>
      <c r="M253" s="271">
        <v>0</v>
      </c>
      <c r="N253" s="271">
        <v>0</v>
      </c>
      <c r="O253" s="271">
        <f>'[1]Прод. прилож (2)'!$D$1189</f>
        <v>19052280</v>
      </c>
      <c r="P253" s="41">
        <f t="shared" si="60"/>
        <v>1192.7355135974358</v>
      </c>
      <c r="Q253" s="41">
        <v>9673</v>
      </c>
      <c r="R253" s="57" t="s">
        <v>36</v>
      </c>
      <c r="S253" s="14"/>
    </row>
    <row r="254" spans="1:21" ht="30" customHeight="1" x14ac:dyDescent="0.25">
      <c r="A254" s="203">
        <v>195</v>
      </c>
      <c r="B254" s="116" t="s">
        <v>1092</v>
      </c>
      <c r="C254" s="205">
        <v>1975</v>
      </c>
      <c r="D254" s="205" t="s">
        <v>143</v>
      </c>
      <c r="E254" s="204" t="s">
        <v>18</v>
      </c>
      <c r="F254" s="206">
        <v>5</v>
      </c>
      <c r="G254" s="206">
        <v>8</v>
      </c>
      <c r="H254" s="271">
        <v>4685.8999999999996</v>
      </c>
      <c r="I254" s="271">
        <v>0</v>
      </c>
      <c r="J254" s="44">
        <v>4059.2</v>
      </c>
      <c r="K254" s="271">
        <f>SUM(L254:O254)</f>
        <v>89063.93</v>
      </c>
      <c r="L254" s="271">
        <v>0</v>
      </c>
      <c r="M254" s="271">
        <v>0</v>
      </c>
      <c r="N254" s="271">
        <v>0</v>
      </c>
      <c r="O254" s="271">
        <f>'[1]Прод. прилож (2)'!$D$1191</f>
        <v>89063.93</v>
      </c>
      <c r="P254" s="41">
        <f t="shared" si="60"/>
        <v>19.006792718581277</v>
      </c>
      <c r="Q254" s="41">
        <v>9673</v>
      </c>
      <c r="R254" s="57" t="s">
        <v>36</v>
      </c>
      <c r="S254" s="14"/>
    </row>
    <row r="255" spans="1:21" ht="30" customHeight="1" x14ac:dyDescent="0.25">
      <c r="A255" s="203">
        <v>196</v>
      </c>
      <c r="B255" s="116" t="s">
        <v>988</v>
      </c>
      <c r="C255" s="205">
        <v>1978</v>
      </c>
      <c r="D255" s="205" t="s">
        <v>143</v>
      </c>
      <c r="E255" s="204" t="s">
        <v>18</v>
      </c>
      <c r="F255" s="206">
        <v>9</v>
      </c>
      <c r="G255" s="206">
        <v>6</v>
      </c>
      <c r="H255" s="271">
        <v>17172.3</v>
      </c>
      <c r="I255" s="271">
        <v>0</v>
      </c>
      <c r="J255" s="44">
        <v>7085.6</v>
      </c>
      <c r="K255" s="271">
        <f>SUM(L255:O255)</f>
        <v>191268.53</v>
      </c>
      <c r="L255" s="271">
        <v>0</v>
      </c>
      <c r="M255" s="271">
        <v>0</v>
      </c>
      <c r="N255" s="271">
        <v>0</v>
      </c>
      <c r="O255" s="271">
        <f>'[1]Прод. прилож (2)'!$D$1190</f>
        <v>191268.53</v>
      </c>
      <c r="P255" s="41">
        <f t="shared" si="60"/>
        <v>11.138201056352381</v>
      </c>
      <c r="Q255" s="41">
        <v>9673</v>
      </c>
      <c r="R255" s="57" t="s">
        <v>36</v>
      </c>
      <c r="S255" s="14"/>
    </row>
    <row r="256" spans="1:21" ht="30" customHeight="1" x14ac:dyDescent="0.25">
      <c r="A256" s="203">
        <v>197</v>
      </c>
      <c r="B256" s="276" t="s">
        <v>1164</v>
      </c>
      <c r="C256" s="205">
        <v>1981</v>
      </c>
      <c r="D256" s="205" t="s">
        <v>143</v>
      </c>
      <c r="E256" s="204" t="s">
        <v>18</v>
      </c>
      <c r="F256" s="206">
        <v>9</v>
      </c>
      <c r="G256" s="206">
        <v>6</v>
      </c>
      <c r="H256" s="271">
        <v>11802.1</v>
      </c>
      <c r="I256" s="263">
        <v>1020</v>
      </c>
      <c r="J256" s="44">
        <v>8913</v>
      </c>
      <c r="K256" s="271">
        <f>L256+M256+N256+O256</f>
        <v>20600533.93</v>
      </c>
      <c r="L256" s="271">
        <v>0</v>
      </c>
      <c r="M256" s="271">
        <v>0</v>
      </c>
      <c r="N256" s="271">
        <v>0</v>
      </c>
      <c r="O256" s="271">
        <f>'[1]Прод. прилож (2)'!$D$517</f>
        <v>20600533.93</v>
      </c>
      <c r="P256" s="41">
        <f t="shared" si="60"/>
        <v>1745.4973208157869</v>
      </c>
      <c r="Q256" s="41">
        <v>9673</v>
      </c>
      <c r="R256" s="57" t="s">
        <v>35</v>
      </c>
      <c r="S256" s="14"/>
    </row>
    <row r="257" spans="1:21" ht="30" customHeight="1" x14ac:dyDescent="0.25">
      <c r="A257" s="402" t="s">
        <v>1378</v>
      </c>
      <c r="B257" s="402"/>
      <c r="C257" s="402"/>
      <c r="D257" s="402"/>
      <c r="E257" s="402"/>
      <c r="F257" s="402"/>
      <c r="G257" s="402"/>
      <c r="H257" s="402"/>
      <c r="I257" s="402"/>
      <c r="J257" s="402"/>
      <c r="K257" s="402"/>
      <c r="L257" s="402"/>
      <c r="M257" s="402"/>
      <c r="N257" s="402"/>
      <c r="O257" s="402"/>
      <c r="P257" s="402"/>
      <c r="Q257" s="402"/>
      <c r="R257" s="402"/>
      <c r="S257" s="14"/>
    </row>
    <row r="258" spans="1:21" ht="47.25" customHeight="1" x14ac:dyDescent="0.25">
      <c r="A258" s="388" t="s">
        <v>1444</v>
      </c>
      <c r="B258" s="388"/>
      <c r="C258" s="196" t="s">
        <v>17</v>
      </c>
      <c r="D258" s="196" t="s">
        <v>17</v>
      </c>
      <c r="E258" s="196" t="s">
        <v>17</v>
      </c>
      <c r="F258" s="73" t="s">
        <v>17</v>
      </c>
      <c r="G258" s="73" t="s">
        <v>17</v>
      </c>
      <c r="H258" s="74">
        <f>SUM(H259:H325)</f>
        <v>92672.190000000031</v>
      </c>
      <c r="I258" s="74">
        <f t="shared" ref="I258:O258" si="61">SUM(I259:I325)</f>
        <v>380.7</v>
      </c>
      <c r="J258" s="74">
        <f t="shared" si="61"/>
        <v>76643.157999999996</v>
      </c>
      <c r="K258" s="74">
        <f t="shared" si="61"/>
        <v>362933426.2700001</v>
      </c>
      <c r="L258" s="74">
        <f t="shared" si="61"/>
        <v>0</v>
      </c>
      <c r="M258" s="74">
        <f t="shared" si="61"/>
        <v>0</v>
      </c>
      <c r="N258" s="74">
        <f t="shared" si="61"/>
        <v>0</v>
      </c>
      <c r="O258" s="74">
        <f t="shared" si="61"/>
        <v>362933426.2700001</v>
      </c>
      <c r="P258" s="29">
        <f>K258/H258</f>
        <v>3916.3143362642018</v>
      </c>
      <c r="Q258" s="75" t="s">
        <v>17</v>
      </c>
      <c r="R258" s="76" t="s">
        <v>17</v>
      </c>
      <c r="S258" s="14"/>
    </row>
    <row r="259" spans="1:21" ht="30" customHeight="1" x14ac:dyDescent="0.25">
      <c r="A259" s="203">
        <v>198</v>
      </c>
      <c r="B259" s="211" t="s">
        <v>1085</v>
      </c>
      <c r="C259" s="204">
        <v>1983</v>
      </c>
      <c r="D259" s="204" t="s">
        <v>143</v>
      </c>
      <c r="E259" s="204" t="s">
        <v>18</v>
      </c>
      <c r="F259" s="206">
        <v>5</v>
      </c>
      <c r="G259" s="206">
        <v>3</v>
      </c>
      <c r="H259" s="38">
        <v>2869.6</v>
      </c>
      <c r="I259" s="38">
        <v>0</v>
      </c>
      <c r="J259" s="38">
        <v>2068.8000000000002</v>
      </c>
      <c r="K259" s="38">
        <f>SUM(L259:O259)</f>
        <v>15296.17</v>
      </c>
      <c r="L259" s="38">
        <v>0</v>
      </c>
      <c r="M259" s="38">
        <v>0</v>
      </c>
      <c r="N259" s="38">
        <v>0</v>
      </c>
      <c r="O259" s="38">
        <f>'[1]Прод. прилож (2)'!$D$1193</f>
        <v>15296.17</v>
      </c>
      <c r="P259" s="41">
        <f>K259/H258</f>
        <v>0.16505674463935724</v>
      </c>
      <c r="Q259" s="41">
        <v>9673</v>
      </c>
      <c r="R259" s="57" t="s">
        <v>36</v>
      </c>
      <c r="S259" s="2"/>
      <c r="T259" s="2"/>
      <c r="U259" s="2"/>
    </row>
    <row r="260" spans="1:21" ht="30" customHeight="1" x14ac:dyDescent="0.25">
      <c r="A260" s="203">
        <v>199</v>
      </c>
      <c r="B260" s="211" t="s">
        <v>1086</v>
      </c>
      <c r="C260" s="204">
        <v>1984</v>
      </c>
      <c r="D260" s="204" t="s">
        <v>143</v>
      </c>
      <c r="E260" s="204" t="s">
        <v>18</v>
      </c>
      <c r="F260" s="206">
        <v>5</v>
      </c>
      <c r="G260" s="206">
        <v>3</v>
      </c>
      <c r="H260" s="38">
        <v>2842.4</v>
      </c>
      <c r="I260" s="125">
        <v>0</v>
      </c>
      <c r="J260" s="44">
        <v>2058.3000000000002</v>
      </c>
      <c r="K260" s="271">
        <f t="shared" ref="K260:K261" si="62">SUM(L260:O260)</f>
        <v>2723371.81</v>
      </c>
      <c r="L260" s="207">
        <v>0</v>
      </c>
      <c r="M260" s="207">
        <v>0</v>
      </c>
      <c r="N260" s="207">
        <v>0</v>
      </c>
      <c r="O260" s="271">
        <f>'[1]Прод. прилож (2)'!$D$519</f>
        <v>2723371.81</v>
      </c>
      <c r="P260" s="41">
        <f t="shared" ref="P260:P261" si="63">K260/H260</f>
        <v>958.12405361666197</v>
      </c>
      <c r="Q260" s="41">
        <v>9673</v>
      </c>
      <c r="R260" s="57" t="s">
        <v>35</v>
      </c>
      <c r="S260" s="2"/>
      <c r="T260" s="2"/>
      <c r="U260" s="2"/>
    </row>
    <row r="261" spans="1:21" ht="30" customHeight="1" x14ac:dyDescent="0.25">
      <c r="A261" s="203">
        <v>200</v>
      </c>
      <c r="B261" s="211" t="s">
        <v>1087</v>
      </c>
      <c r="C261" s="204">
        <v>1986</v>
      </c>
      <c r="D261" s="204" t="s">
        <v>143</v>
      </c>
      <c r="E261" s="204" t="s">
        <v>18</v>
      </c>
      <c r="F261" s="206">
        <v>5</v>
      </c>
      <c r="G261" s="206">
        <v>5</v>
      </c>
      <c r="H261" s="38">
        <v>4758.7</v>
      </c>
      <c r="I261" s="125">
        <v>0</v>
      </c>
      <c r="J261" s="44">
        <v>3481.8</v>
      </c>
      <c r="K261" s="271">
        <f t="shared" si="62"/>
        <v>4539461.32</v>
      </c>
      <c r="L261" s="207">
        <v>0</v>
      </c>
      <c r="M261" s="207">
        <v>0</v>
      </c>
      <c r="N261" s="207">
        <v>0</v>
      </c>
      <c r="O261" s="271">
        <f>'[1]Прод. прилож (2)'!$D$520</f>
        <v>4539461.32</v>
      </c>
      <c r="P261" s="41">
        <f t="shared" si="63"/>
        <v>953.92887133040551</v>
      </c>
      <c r="Q261" s="41">
        <v>9673</v>
      </c>
      <c r="R261" s="57" t="s">
        <v>35</v>
      </c>
      <c r="S261" s="2"/>
      <c r="T261" s="2"/>
      <c r="U261" s="2"/>
    </row>
    <row r="262" spans="1:21" ht="30" customHeight="1" x14ac:dyDescent="0.25">
      <c r="A262" s="353">
        <v>201</v>
      </c>
      <c r="B262" s="355" t="s">
        <v>147</v>
      </c>
      <c r="C262" s="357">
        <v>1965</v>
      </c>
      <c r="D262" s="359" t="s">
        <v>143</v>
      </c>
      <c r="E262" s="357" t="s">
        <v>16</v>
      </c>
      <c r="F262" s="369">
        <v>2</v>
      </c>
      <c r="G262" s="369">
        <v>1</v>
      </c>
      <c r="H262" s="428">
        <v>433.4</v>
      </c>
      <c r="I262" s="409">
        <v>0</v>
      </c>
      <c r="J262" s="409">
        <v>264.10000000000002</v>
      </c>
      <c r="K262" s="271">
        <f t="shared" ref="K262:K270" si="64">SUM(L262:O262)</f>
        <v>21792.080000000002</v>
      </c>
      <c r="L262" s="207">
        <v>0</v>
      </c>
      <c r="M262" s="207">
        <v>0</v>
      </c>
      <c r="N262" s="207">
        <v>0</v>
      </c>
      <c r="O262" s="271">
        <f>'[1]Прод. прилож (2)'!$D$521</f>
        <v>21792.080000000002</v>
      </c>
      <c r="P262" s="41">
        <f>K262/H262</f>
        <v>50.281679741578223</v>
      </c>
      <c r="Q262" s="41">
        <v>9673</v>
      </c>
      <c r="R262" s="57" t="s">
        <v>35</v>
      </c>
      <c r="S262" s="14"/>
    </row>
    <row r="263" spans="1:21" ht="30" customHeight="1" x14ac:dyDescent="0.25">
      <c r="A263" s="354"/>
      <c r="B263" s="356"/>
      <c r="C263" s="358"/>
      <c r="D263" s="360"/>
      <c r="E263" s="358"/>
      <c r="F263" s="370"/>
      <c r="G263" s="370"/>
      <c r="H263" s="429"/>
      <c r="I263" s="410"/>
      <c r="J263" s="410"/>
      <c r="K263" s="271">
        <f t="shared" si="64"/>
        <v>1758468.8</v>
      </c>
      <c r="L263" s="207">
        <v>0</v>
      </c>
      <c r="M263" s="207">
        <v>0</v>
      </c>
      <c r="N263" s="207">
        <v>0</v>
      </c>
      <c r="O263" s="271">
        <f>'[1]Прод. прилож (2)'!$D$1195</f>
        <v>1758468.8</v>
      </c>
      <c r="P263" s="41">
        <f>K263/H262</f>
        <v>4057.3807106598988</v>
      </c>
      <c r="Q263" s="41">
        <v>9673</v>
      </c>
      <c r="R263" s="57" t="s">
        <v>36</v>
      </c>
      <c r="S263" s="14"/>
    </row>
    <row r="264" spans="1:21" ht="30" customHeight="1" x14ac:dyDescent="0.25">
      <c r="A264" s="203">
        <v>202</v>
      </c>
      <c r="B264" s="211" t="s">
        <v>146</v>
      </c>
      <c r="C264" s="204">
        <v>1967</v>
      </c>
      <c r="D264" s="205" t="s">
        <v>143</v>
      </c>
      <c r="E264" s="204" t="s">
        <v>16</v>
      </c>
      <c r="F264" s="206">
        <v>2</v>
      </c>
      <c r="G264" s="206">
        <v>2</v>
      </c>
      <c r="H264" s="44">
        <v>880.67</v>
      </c>
      <c r="I264" s="126">
        <v>0</v>
      </c>
      <c r="J264" s="126">
        <v>714.2</v>
      </c>
      <c r="K264" s="271">
        <f t="shared" si="64"/>
        <v>9613432.7800000012</v>
      </c>
      <c r="L264" s="44">
        <v>0</v>
      </c>
      <c r="M264" s="44">
        <v>0</v>
      </c>
      <c r="N264" s="44">
        <v>0</v>
      </c>
      <c r="O264" s="44">
        <f>'[1]Прод. прилож (2)'!$D$76</f>
        <v>9613432.7800000012</v>
      </c>
      <c r="P264" s="41">
        <f>K264/H264</f>
        <v>10916.044352595185</v>
      </c>
      <c r="Q264" s="41">
        <v>9673</v>
      </c>
      <c r="R264" s="57" t="s">
        <v>34</v>
      </c>
    </row>
    <row r="265" spans="1:21" ht="30" customHeight="1" x14ac:dyDescent="0.25">
      <c r="A265" s="359">
        <v>203</v>
      </c>
      <c r="B265" s="355" t="s">
        <v>145</v>
      </c>
      <c r="C265" s="357">
        <v>1972</v>
      </c>
      <c r="D265" s="359" t="s">
        <v>143</v>
      </c>
      <c r="E265" s="357" t="s">
        <v>16</v>
      </c>
      <c r="F265" s="369">
        <v>2</v>
      </c>
      <c r="G265" s="369">
        <v>2</v>
      </c>
      <c r="H265" s="434">
        <v>880.1</v>
      </c>
      <c r="I265" s="432">
        <v>59.7</v>
      </c>
      <c r="J265" s="432">
        <v>715.7</v>
      </c>
      <c r="K265" s="271">
        <f t="shared" si="64"/>
        <v>5913294.1600000001</v>
      </c>
      <c r="L265" s="44">
        <v>0</v>
      </c>
      <c r="M265" s="44">
        <v>0</v>
      </c>
      <c r="N265" s="44">
        <v>0</v>
      </c>
      <c r="O265" s="44">
        <f>'[1]Прод. прилож (2)'!$D$77</f>
        <v>5913294.1600000001</v>
      </c>
      <c r="P265" s="41">
        <f>K265/H265</f>
        <v>6718.8889444381321</v>
      </c>
      <c r="Q265" s="41">
        <v>9673</v>
      </c>
      <c r="R265" s="57" t="s">
        <v>34</v>
      </c>
    </row>
    <row r="266" spans="1:21" ht="30" customHeight="1" x14ac:dyDescent="0.25">
      <c r="A266" s="439"/>
      <c r="B266" s="415"/>
      <c r="C266" s="462"/>
      <c r="D266" s="439"/>
      <c r="E266" s="462"/>
      <c r="F266" s="460"/>
      <c r="G266" s="460"/>
      <c r="H266" s="461"/>
      <c r="I266" s="504"/>
      <c r="J266" s="504"/>
      <c r="K266" s="271">
        <f t="shared" si="64"/>
        <v>301705.40000000002</v>
      </c>
      <c r="L266" s="44">
        <v>0</v>
      </c>
      <c r="M266" s="44">
        <v>0</v>
      </c>
      <c r="N266" s="44">
        <v>0</v>
      </c>
      <c r="O266" s="44">
        <f>'[1]Прод. прилож (2)'!$D$522</f>
        <v>301705.40000000002</v>
      </c>
      <c r="P266" s="41">
        <f>K266/H265</f>
        <v>342.80808998977392</v>
      </c>
      <c r="Q266" s="41">
        <v>9673</v>
      </c>
      <c r="R266" s="57" t="s">
        <v>35</v>
      </c>
      <c r="S266" s="14"/>
    </row>
    <row r="267" spans="1:21" ht="30" customHeight="1" x14ac:dyDescent="0.25">
      <c r="A267" s="360"/>
      <c r="B267" s="356"/>
      <c r="C267" s="358"/>
      <c r="D267" s="360"/>
      <c r="E267" s="358"/>
      <c r="F267" s="370"/>
      <c r="G267" s="370"/>
      <c r="H267" s="435"/>
      <c r="I267" s="433"/>
      <c r="J267" s="433"/>
      <c r="K267" s="271">
        <f>SUM(L267:O267)</f>
        <v>1256782.8</v>
      </c>
      <c r="L267" s="44">
        <v>0</v>
      </c>
      <c r="M267" s="44">
        <v>0</v>
      </c>
      <c r="N267" s="44">
        <v>0</v>
      </c>
      <c r="O267" s="44">
        <f>'[1]Прод. прилож (2)'!$D$1194</f>
        <v>1256782.8</v>
      </c>
      <c r="P267" s="41">
        <f>K267/H265</f>
        <v>1428</v>
      </c>
      <c r="Q267" s="41">
        <v>9673</v>
      </c>
      <c r="R267" s="57" t="s">
        <v>36</v>
      </c>
      <c r="S267" s="14"/>
    </row>
    <row r="268" spans="1:21" ht="30" customHeight="1" x14ac:dyDescent="0.25">
      <c r="A268" s="205">
        <v>204</v>
      </c>
      <c r="B268" s="211" t="s">
        <v>1165</v>
      </c>
      <c r="C268" s="204">
        <v>1986</v>
      </c>
      <c r="D268" s="205" t="s">
        <v>143</v>
      </c>
      <c r="E268" s="204" t="s">
        <v>18</v>
      </c>
      <c r="F268" s="206">
        <v>9</v>
      </c>
      <c r="G268" s="206">
        <v>1</v>
      </c>
      <c r="H268" s="44">
        <v>3559.2</v>
      </c>
      <c r="I268" s="126">
        <v>0</v>
      </c>
      <c r="J268" s="44">
        <v>3259.2</v>
      </c>
      <c r="K268" s="271">
        <f t="shared" si="64"/>
        <v>3671425.4299999997</v>
      </c>
      <c r="L268" s="44">
        <v>0</v>
      </c>
      <c r="M268" s="44">
        <v>0</v>
      </c>
      <c r="N268" s="44">
        <v>0</v>
      </c>
      <c r="O268" s="44">
        <f>'[1]Прод. прилож (2)'!$D$523</f>
        <v>3671425.4299999997</v>
      </c>
      <c r="P268" s="41">
        <f>K268/H268</f>
        <v>1031.5310828276017</v>
      </c>
      <c r="Q268" s="41">
        <v>9673</v>
      </c>
      <c r="R268" s="57" t="s">
        <v>35</v>
      </c>
      <c r="S268" s="14"/>
    </row>
    <row r="269" spans="1:21" s="84" customFormat="1" ht="30" customHeight="1" x14ac:dyDescent="0.25">
      <c r="A269" s="234" t="s">
        <v>1372</v>
      </c>
      <c r="B269" s="209" t="s">
        <v>643</v>
      </c>
      <c r="C269" s="180">
        <v>1986</v>
      </c>
      <c r="D269" s="182">
        <v>2017</v>
      </c>
      <c r="E269" s="182" t="s">
        <v>18</v>
      </c>
      <c r="F269" s="222">
        <v>5</v>
      </c>
      <c r="G269" s="222">
        <v>4</v>
      </c>
      <c r="H269" s="194">
        <v>4953.2</v>
      </c>
      <c r="I269" s="201">
        <v>0</v>
      </c>
      <c r="J269" s="194">
        <v>4953.2</v>
      </c>
      <c r="K269" s="41">
        <f t="shared" si="64"/>
        <v>1356992.7</v>
      </c>
      <c r="L269" s="41">
        <v>0</v>
      </c>
      <c r="M269" s="41">
        <v>0</v>
      </c>
      <c r="N269" s="41">
        <v>0</v>
      </c>
      <c r="O269" s="271">
        <f>'[1]Прод. прилож (2)'!$D$1196</f>
        <v>1356992.7</v>
      </c>
      <c r="P269" s="41">
        <f>K269/H269</f>
        <v>273.96283210853591</v>
      </c>
      <c r="Q269" s="41">
        <v>9673</v>
      </c>
      <c r="R269" s="57" t="s">
        <v>36</v>
      </c>
      <c r="S269" s="98"/>
      <c r="T269" s="98"/>
      <c r="U269" s="83"/>
    </row>
    <row r="270" spans="1:21" s="116" customFormat="1" ht="30" customHeight="1" x14ac:dyDescent="0.25">
      <c r="A270" s="205">
        <v>206</v>
      </c>
      <c r="B270" s="211" t="s">
        <v>1166</v>
      </c>
      <c r="C270" s="204">
        <v>1990</v>
      </c>
      <c r="D270" s="205" t="s">
        <v>143</v>
      </c>
      <c r="E270" s="204" t="s">
        <v>18</v>
      </c>
      <c r="F270" s="206">
        <v>9</v>
      </c>
      <c r="G270" s="206">
        <v>3</v>
      </c>
      <c r="H270" s="44">
        <v>6727.3</v>
      </c>
      <c r="I270" s="126">
        <v>321</v>
      </c>
      <c r="J270" s="44">
        <v>4978</v>
      </c>
      <c r="K270" s="271">
        <f t="shared" si="64"/>
        <v>10378981.74</v>
      </c>
      <c r="L270" s="44">
        <v>0</v>
      </c>
      <c r="M270" s="44">
        <v>0</v>
      </c>
      <c r="N270" s="44">
        <v>0</v>
      </c>
      <c r="O270" s="44">
        <f>'[1]Прод. прилож (2)'!$D$524</f>
        <v>10378981.74</v>
      </c>
      <c r="P270" s="41">
        <f>K270/H270</f>
        <v>1542.8153553431539</v>
      </c>
      <c r="Q270" s="41">
        <v>9673</v>
      </c>
      <c r="R270" s="57" t="s">
        <v>35</v>
      </c>
      <c r="S270" s="15"/>
      <c r="T270" s="15"/>
      <c r="U270" s="15"/>
    </row>
    <row r="271" spans="1:21" ht="30" customHeight="1" x14ac:dyDescent="0.25">
      <c r="A271" s="421" t="s">
        <v>1342</v>
      </c>
      <c r="B271" s="355" t="s">
        <v>1033</v>
      </c>
      <c r="C271" s="357">
        <v>1959</v>
      </c>
      <c r="D271" s="357" t="s">
        <v>143</v>
      </c>
      <c r="E271" s="357" t="s">
        <v>16</v>
      </c>
      <c r="F271" s="369">
        <v>2</v>
      </c>
      <c r="G271" s="369">
        <v>1</v>
      </c>
      <c r="H271" s="430">
        <v>841.6</v>
      </c>
      <c r="I271" s="432">
        <v>0</v>
      </c>
      <c r="J271" s="432">
        <v>604.5</v>
      </c>
      <c r="K271" s="44">
        <f>SUM(L271:O271)</f>
        <v>3292297.84</v>
      </c>
      <c r="L271" s="44">
        <v>0</v>
      </c>
      <c r="M271" s="44">
        <v>0</v>
      </c>
      <c r="N271" s="44">
        <v>0</v>
      </c>
      <c r="O271" s="44">
        <f>'[1]Прод. прилож (2)'!$D$79</f>
        <v>3292297.84</v>
      </c>
      <c r="P271" s="41">
        <f t="shared" ref="P271" si="65">K271/H271</f>
        <v>3911.9508555133075</v>
      </c>
      <c r="Q271" s="39">
        <v>9673</v>
      </c>
      <c r="R271" s="45" t="s">
        <v>34</v>
      </c>
    </row>
    <row r="272" spans="1:21" ht="30" customHeight="1" x14ac:dyDescent="0.25">
      <c r="A272" s="368"/>
      <c r="B272" s="356"/>
      <c r="C272" s="358"/>
      <c r="D272" s="358"/>
      <c r="E272" s="358"/>
      <c r="F272" s="370"/>
      <c r="G272" s="370"/>
      <c r="H272" s="431"/>
      <c r="I272" s="433"/>
      <c r="J272" s="433"/>
      <c r="K272" s="253">
        <f>SUM(L272:O272)</f>
        <v>1035284.01</v>
      </c>
      <c r="L272" s="253">
        <v>0</v>
      </c>
      <c r="M272" s="253">
        <v>0</v>
      </c>
      <c r="N272" s="253">
        <v>0</v>
      </c>
      <c r="O272" s="253">
        <f>'[1]Прод. прилож (2)'!$D$526</f>
        <v>1035284.01</v>
      </c>
      <c r="P272" s="216">
        <f>K272/H271</f>
        <v>1230.1378445817491</v>
      </c>
      <c r="Q272" s="186">
        <v>9673</v>
      </c>
      <c r="R272" s="172" t="s">
        <v>35</v>
      </c>
      <c r="S272" s="14"/>
    </row>
    <row r="273" spans="1:21" s="116" customFormat="1" ht="30" customHeight="1" x14ac:dyDescent="0.25">
      <c r="A273" s="272" t="s">
        <v>1343</v>
      </c>
      <c r="B273" s="211" t="s">
        <v>1356</v>
      </c>
      <c r="C273" s="204">
        <v>1969</v>
      </c>
      <c r="D273" s="204" t="s">
        <v>143</v>
      </c>
      <c r="E273" s="204" t="s">
        <v>16</v>
      </c>
      <c r="F273" s="206">
        <v>5</v>
      </c>
      <c r="G273" s="206">
        <v>4</v>
      </c>
      <c r="H273" s="59">
        <v>3388.3</v>
      </c>
      <c r="I273" s="126">
        <v>0</v>
      </c>
      <c r="J273" s="351">
        <v>2997.788</v>
      </c>
      <c r="K273" s="44">
        <f t="shared" ref="K273:K317" si="66">SUM(L273:O273)</f>
        <v>10075000</v>
      </c>
      <c r="L273" s="44">
        <v>0</v>
      </c>
      <c r="M273" s="44">
        <v>0</v>
      </c>
      <c r="N273" s="44">
        <v>0</v>
      </c>
      <c r="O273" s="44">
        <f>'[1]Прод. прилож (2)'!$D$1197</f>
        <v>10075000</v>
      </c>
      <c r="P273" s="41">
        <f>K273/H273</f>
        <v>2973.4675205855442</v>
      </c>
      <c r="Q273" s="41">
        <v>9673</v>
      </c>
      <c r="R273" s="45" t="s">
        <v>36</v>
      </c>
      <c r="S273" s="15"/>
      <c r="T273" s="15"/>
      <c r="U273" s="15"/>
    </row>
    <row r="274" spans="1:21" ht="30" customHeight="1" x14ac:dyDescent="0.25">
      <c r="A274" s="255" t="s">
        <v>1344</v>
      </c>
      <c r="B274" s="266" t="s">
        <v>1251</v>
      </c>
      <c r="C274" s="237">
        <v>1983</v>
      </c>
      <c r="D274" s="237" t="s">
        <v>143</v>
      </c>
      <c r="E274" s="237" t="s">
        <v>16</v>
      </c>
      <c r="F274" s="257">
        <v>5</v>
      </c>
      <c r="G274" s="257">
        <v>4</v>
      </c>
      <c r="H274" s="258">
        <v>4266.3</v>
      </c>
      <c r="I274" s="259">
        <v>0</v>
      </c>
      <c r="J274" s="351">
        <v>3878.95</v>
      </c>
      <c r="K274" s="254">
        <f t="shared" si="66"/>
        <v>9336759.8399999999</v>
      </c>
      <c r="L274" s="254">
        <v>0</v>
      </c>
      <c r="M274" s="254">
        <v>0</v>
      </c>
      <c r="N274" s="254">
        <v>0</v>
      </c>
      <c r="O274" s="254">
        <f>'[1]Прод. прилож (2)'!$D$527</f>
        <v>9336759.8399999999</v>
      </c>
      <c r="P274" s="217">
        <f>K274/H274</f>
        <v>2188.491160959145</v>
      </c>
      <c r="Q274" s="187">
        <v>9673</v>
      </c>
      <c r="R274" s="158" t="s">
        <v>35</v>
      </c>
      <c r="S274" s="14"/>
    </row>
    <row r="275" spans="1:21" ht="30" customHeight="1" x14ac:dyDescent="0.25">
      <c r="A275" s="421" t="s">
        <v>1345</v>
      </c>
      <c r="B275" s="355" t="s">
        <v>1034</v>
      </c>
      <c r="C275" s="357">
        <v>1965</v>
      </c>
      <c r="D275" s="357" t="s">
        <v>143</v>
      </c>
      <c r="E275" s="357" t="s">
        <v>16</v>
      </c>
      <c r="F275" s="369">
        <v>4</v>
      </c>
      <c r="G275" s="369">
        <v>4</v>
      </c>
      <c r="H275" s="430">
        <v>3090.4</v>
      </c>
      <c r="I275" s="432">
        <v>0</v>
      </c>
      <c r="J275" s="430">
        <v>2275.1999999999998</v>
      </c>
      <c r="K275" s="44">
        <f t="shared" si="66"/>
        <v>4463831.0699999994</v>
      </c>
      <c r="L275" s="44">
        <v>0</v>
      </c>
      <c r="M275" s="44">
        <v>0</v>
      </c>
      <c r="N275" s="44">
        <v>0</v>
      </c>
      <c r="O275" s="263">
        <f>'[1]Прод. прилож (2)'!$D$80</f>
        <v>4463831.0699999994</v>
      </c>
      <c r="P275" s="41">
        <f t="shared" ref="P275" si="67">K275/H275</f>
        <v>1444.4185445249802</v>
      </c>
      <c r="Q275" s="39">
        <v>9673</v>
      </c>
      <c r="R275" s="57" t="s">
        <v>34</v>
      </c>
    </row>
    <row r="276" spans="1:21" ht="30" customHeight="1" x14ac:dyDescent="0.25">
      <c r="A276" s="487"/>
      <c r="B276" s="415"/>
      <c r="C276" s="462"/>
      <c r="D276" s="462"/>
      <c r="E276" s="462"/>
      <c r="F276" s="460"/>
      <c r="G276" s="460"/>
      <c r="H276" s="503"/>
      <c r="I276" s="504"/>
      <c r="J276" s="503"/>
      <c r="K276" s="44">
        <f t="shared" si="66"/>
        <v>14723571.66</v>
      </c>
      <c r="L276" s="44">
        <v>0</v>
      </c>
      <c r="M276" s="44">
        <v>0</v>
      </c>
      <c r="N276" s="44">
        <v>0</v>
      </c>
      <c r="O276" s="263">
        <f>'[1]Прод. прилож (2)'!$D$528</f>
        <v>14723571.66</v>
      </c>
      <c r="P276" s="41">
        <f>K276/H275</f>
        <v>4764.293185348175</v>
      </c>
      <c r="Q276" s="39">
        <v>9673</v>
      </c>
      <c r="R276" s="57" t="s">
        <v>35</v>
      </c>
      <c r="S276" s="14"/>
    </row>
    <row r="277" spans="1:21" ht="30" customHeight="1" x14ac:dyDescent="0.25">
      <c r="A277" s="368"/>
      <c r="B277" s="356"/>
      <c r="C277" s="358"/>
      <c r="D277" s="358"/>
      <c r="E277" s="358"/>
      <c r="F277" s="370"/>
      <c r="G277" s="370"/>
      <c r="H277" s="431"/>
      <c r="I277" s="433"/>
      <c r="J277" s="431"/>
      <c r="K277" s="44">
        <f t="shared" si="66"/>
        <v>4413091.2</v>
      </c>
      <c r="L277" s="44">
        <v>0</v>
      </c>
      <c r="M277" s="44">
        <v>0</v>
      </c>
      <c r="N277" s="44">
        <v>0</v>
      </c>
      <c r="O277" s="263">
        <f>'[1]Прод. прилож (2)'!$D$1198</f>
        <v>4413091.2</v>
      </c>
      <c r="P277" s="41">
        <f>K277/H275</f>
        <v>1428</v>
      </c>
      <c r="Q277" s="41">
        <v>9673</v>
      </c>
      <c r="R277" s="57" t="s">
        <v>36</v>
      </c>
      <c r="S277" s="14"/>
    </row>
    <row r="278" spans="1:21" ht="30" customHeight="1" x14ac:dyDescent="0.25">
      <c r="A278" s="272" t="s">
        <v>1346</v>
      </c>
      <c r="B278" s="211" t="s">
        <v>1035</v>
      </c>
      <c r="C278" s="204">
        <v>1965</v>
      </c>
      <c r="D278" s="204" t="s">
        <v>143</v>
      </c>
      <c r="E278" s="204" t="s">
        <v>16</v>
      </c>
      <c r="F278" s="206">
        <v>4</v>
      </c>
      <c r="G278" s="206">
        <v>4</v>
      </c>
      <c r="H278" s="59">
        <v>3118.1</v>
      </c>
      <c r="I278" s="126">
        <v>0</v>
      </c>
      <c r="J278" s="59">
        <v>2446.6999999999998</v>
      </c>
      <c r="K278" s="44">
        <f t="shared" si="66"/>
        <v>20935448.940000001</v>
      </c>
      <c r="L278" s="44">
        <v>0</v>
      </c>
      <c r="M278" s="44">
        <v>0</v>
      </c>
      <c r="N278" s="44">
        <v>0</v>
      </c>
      <c r="O278" s="263">
        <f>'[1]Прод. прилож (2)'!$D$81</f>
        <v>20935448.940000001</v>
      </c>
      <c r="P278" s="41">
        <f t="shared" ref="P278:P317" si="68">K278/H278</f>
        <v>6714.1685449472443</v>
      </c>
      <c r="Q278" s="39">
        <v>9673</v>
      </c>
      <c r="R278" s="57" t="s">
        <v>34</v>
      </c>
    </row>
    <row r="279" spans="1:21" ht="30" customHeight="1" x14ac:dyDescent="0.25">
      <c r="A279" s="421" t="s">
        <v>1347</v>
      </c>
      <c r="B279" s="355" t="s">
        <v>1036</v>
      </c>
      <c r="C279" s="357">
        <v>1965</v>
      </c>
      <c r="D279" s="357" t="s">
        <v>143</v>
      </c>
      <c r="E279" s="357" t="s">
        <v>16</v>
      </c>
      <c r="F279" s="369">
        <v>5</v>
      </c>
      <c r="G279" s="369">
        <v>6</v>
      </c>
      <c r="H279" s="363">
        <v>4124</v>
      </c>
      <c r="I279" s="432">
        <v>0</v>
      </c>
      <c r="J279" s="363">
        <v>2731.7</v>
      </c>
      <c r="K279" s="44">
        <f t="shared" si="66"/>
        <v>17147082.019999996</v>
      </c>
      <c r="L279" s="44">
        <v>0</v>
      </c>
      <c r="M279" s="44">
        <v>0</v>
      </c>
      <c r="N279" s="44">
        <v>0</v>
      </c>
      <c r="O279" s="263">
        <f>'[1]Прод. прилож (2)'!$D$82</f>
        <v>17147082.019999996</v>
      </c>
      <c r="P279" s="41">
        <f t="shared" si="68"/>
        <v>4157.8763385063039</v>
      </c>
      <c r="Q279" s="39">
        <v>9673</v>
      </c>
      <c r="R279" s="45" t="s">
        <v>34</v>
      </c>
    </row>
    <row r="280" spans="1:21" ht="30" customHeight="1" x14ac:dyDescent="0.25">
      <c r="A280" s="368"/>
      <c r="B280" s="356"/>
      <c r="C280" s="358"/>
      <c r="D280" s="358"/>
      <c r="E280" s="358"/>
      <c r="F280" s="370"/>
      <c r="G280" s="370"/>
      <c r="H280" s="364"/>
      <c r="I280" s="433"/>
      <c r="J280" s="364"/>
      <c r="K280" s="44">
        <f t="shared" si="66"/>
        <v>12905046.569999998</v>
      </c>
      <c r="L280" s="44">
        <v>0</v>
      </c>
      <c r="M280" s="44">
        <v>0</v>
      </c>
      <c r="N280" s="44">
        <v>0</v>
      </c>
      <c r="O280" s="263">
        <f>'[1]Прод. прилож (2)'!$D$529</f>
        <v>12905046.569999998</v>
      </c>
      <c r="P280" s="41">
        <f>K280/H279</f>
        <v>3129.2547453928223</v>
      </c>
      <c r="Q280" s="39">
        <v>9673</v>
      </c>
      <c r="R280" s="45" t="s">
        <v>35</v>
      </c>
      <c r="S280" s="14"/>
    </row>
    <row r="281" spans="1:21" ht="30" customHeight="1" x14ac:dyDescent="0.25">
      <c r="A281" s="421" t="s">
        <v>1419</v>
      </c>
      <c r="B281" s="355" t="s">
        <v>1037</v>
      </c>
      <c r="C281" s="357">
        <v>1965</v>
      </c>
      <c r="D281" s="357" t="s">
        <v>143</v>
      </c>
      <c r="E281" s="357" t="s">
        <v>16</v>
      </c>
      <c r="F281" s="369">
        <v>5</v>
      </c>
      <c r="G281" s="369">
        <v>5</v>
      </c>
      <c r="H281" s="430">
        <v>4089</v>
      </c>
      <c r="I281" s="432">
        <v>0</v>
      </c>
      <c r="J281" s="363">
        <v>2625.5</v>
      </c>
      <c r="K281" s="44">
        <f t="shared" si="66"/>
        <v>17150255.389999997</v>
      </c>
      <c r="L281" s="44">
        <v>0</v>
      </c>
      <c r="M281" s="44">
        <v>0</v>
      </c>
      <c r="N281" s="44">
        <v>0</v>
      </c>
      <c r="O281" s="263">
        <f>'[1]Прод. прилож (2)'!$D$83</f>
        <v>17150255.389999997</v>
      </c>
      <c r="P281" s="41">
        <f t="shared" ref="P281" si="69">K281/H281</f>
        <v>4194.2419638053307</v>
      </c>
      <c r="Q281" s="39">
        <v>9673</v>
      </c>
      <c r="R281" s="57" t="s">
        <v>34</v>
      </c>
    </row>
    <row r="282" spans="1:21" ht="30" customHeight="1" x14ac:dyDescent="0.25">
      <c r="A282" s="368"/>
      <c r="B282" s="356"/>
      <c r="C282" s="358"/>
      <c r="D282" s="358"/>
      <c r="E282" s="358"/>
      <c r="F282" s="370"/>
      <c r="G282" s="370"/>
      <c r="H282" s="431"/>
      <c r="I282" s="433"/>
      <c r="J282" s="364"/>
      <c r="K282" s="44">
        <f t="shared" si="66"/>
        <v>12343214.02</v>
      </c>
      <c r="L282" s="44">
        <v>0</v>
      </c>
      <c r="M282" s="44">
        <v>0</v>
      </c>
      <c r="N282" s="44">
        <v>0</v>
      </c>
      <c r="O282" s="263">
        <f>'[1]Прод. прилож (2)'!$D$530</f>
        <v>12343214.02</v>
      </c>
      <c r="P282" s="41">
        <f>K282/H281</f>
        <v>3018.6387918806554</v>
      </c>
      <c r="Q282" s="39">
        <v>9673</v>
      </c>
      <c r="R282" s="57" t="s">
        <v>35</v>
      </c>
      <c r="S282" s="14"/>
    </row>
    <row r="283" spans="1:21" ht="30" customHeight="1" x14ac:dyDescent="0.25">
      <c r="A283" s="421" t="s">
        <v>1420</v>
      </c>
      <c r="B283" s="355" t="s">
        <v>1038</v>
      </c>
      <c r="C283" s="357">
        <v>1966</v>
      </c>
      <c r="D283" s="357" t="s">
        <v>143</v>
      </c>
      <c r="E283" s="357" t="s">
        <v>16</v>
      </c>
      <c r="F283" s="369">
        <v>5</v>
      </c>
      <c r="G283" s="369">
        <v>4</v>
      </c>
      <c r="H283" s="430">
        <v>4156.5</v>
      </c>
      <c r="I283" s="432">
        <v>0</v>
      </c>
      <c r="J283" s="363">
        <v>3310.5</v>
      </c>
      <c r="K283" s="328">
        <f t="shared" si="66"/>
        <v>15004670.09</v>
      </c>
      <c r="L283" s="328">
        <v>0</v>
      </c>
      <c r="M283" s="328">
        <v>0</v>
      </c>
      <c r="N283" s="328">
        <v>0</v>
      </c>
      <c r="O283" s="317">
        <f>'[1]Прод. прилож (2)'!$D$84</f>
        <v>15004670.09</v>
      </c>
      <c r="P283" s="293">
        <f t="shared" ref="P283" si="70">K283/H283</f>
        <v>3609.9290484782869</v>
      </c>
      <c r="Q283" s="287">
        <v>9673</v>
      </c>
      <c r="R283" s="172" t="s">
        <v>34</v>
      </c>
    </row>
    <row r="284" spans="1:21" s="116" customFormat="1" ht="30" customHeight="1" x14ac:dyDescent="0.25">
      <c r="A284" s="368"/>
      <c r="B284" s="356"/>
      <c r="C284" s="358"/>
      <c r="D284" s="358"/>
      <c r="E284" s="358"/>
      <c r="F284" s="370"/>
      <c r="G284" s="370"/>
      <c r="H284" s="431"/>
      <c r="I284" s="433"/>
      <c r="J284" s="364"/>
      <c r="K284" s="44">
        <f t="shared" si="66"/>
        <v>12526693.550000001</v>
      </c>
      <c r="L284" s="44">
        <v>0</v>
      </c>
      <c r="M284" s="44">
        <v>0</v>
      </c>
      <c r="N284" s="44">
        <v>0</v>
      </c>
      <c r="O284" s="309">
        <f>'[1]Прод. прилож (2)'!$D$531</f>
        <v>12526693.550000001</v>
      </c>
      <c r="P284" s="41">
        <f>K284/H283</f>
        <v>3013.7600264645739</v>
      </c>
      <c r="Q284" s="39">
        <v>9673</v>
      </c>
      <c r="R284" s="45" t="s">
        <v>35</v>
      </c>
      <c r="S284" s="15"/>
      <c r="T284" s="15"/>
      <c r="U284" s="15"/>
    </row>
    <row r="285" spans="1:21" ht="30" customHeight="1" x14ac:dyDescent="0.25">
      <c r="A285" s="421" t="s">
        <v>1421</v>
      </c>
      <c r="B285" s="355" t="s">
        <v>1039</v>
      </c>
      <c r="C285" s="357">
        <v>1966</v>
      </c>
      <c r="D285" s="359" t="s">
        <v>143</v>
      </c>
      <c r="E285" s="357" t="s">
        <v>16</v>
      </c>
      <c r="F285" s="369">
        <v>5</v>
      </c>
      <c r="G285" s="369">
        <v>4</v>
      </c>
      <c r="H285" s="430">
        <v>4092</v>
      </c>
      <c r="I285" s="432">
        <v>0</v>
      </c>
      <c r="J285" s="363">
        <v>3554.3</v>
      </c>
      <c r="K285" s="329">
        <f t="shared" si="66"/>
        <v>13012690.119999999</v>
      </c>
      <c r="L285" s="329">
        <v>0</v>
      </c>
      <c r="M285" s="329">
        <v>0</v>
      </c>
      <c r="N285" s="329">
        <v>0</v>
      </c>
      <c r="O285" s="318">
        <f>'[1]Прод. прилож (2)'!$D$85</f>
        <v>13012690.119999999</v>
      </c>
      <c r="P285" s="294">
        <f t="shared" si="68"/>
        <v>3180.0317986314758</v>
      </c>
      <c r="Q285" s="288">
        <v>9673</v>
      </c>
      <c r="R285" s="158" t="s">
        <v>34</v>
      </c>
    </row>
    <row r="286" spans="1:21" ht="30" customHeight="1" x14ac:dyDescent="0.25">
      <c r="A286" s="368"/>
      <c r="B286" s="356"/>
      <c r="C286" s="358"/>
      <c r="D286" s="360"/>
      <c r="E286" s="358"/>
      <c r="F286" s="370"/>
      <c r="G286" s="370"/>
      <c r="H286" s="431"/>
      <c r="I286" s="433"/>
      <c r="J286" s="364"/>
      <c r="K286" s="44">
        <f t="shared" si="66"/>
        <v>13791665.680000002</v>
      </c>
      <c r="L286" s="44">
        <v>0</v>
      </c>
      <c r="M286" s="44">
        <v>0</v>
      </c>
      <c r="N286" s="44">
        <v>0</v>
      </c>
      <c r="O286" s="263">
        <f>'[1]Прод. прилож (2)'!$D$532</f>
        <v>13791665.680000002</v>
      </c>
      <c r="P286" s="41">
        <f>K286/H285</f>
        <v>3370.3972825024443</v>
      </c>
      <c r="Q286" s="39">
        <v>9673</v>
      </c>
      <c r="R286" s="45" t="s">
        <v>35</v>
      </c>
      <c r="S286" s="14"/>
    </row>
    <row r="287" spans="1:21" ht="30" customHeight="1" x14ac:dyDescent="0.25">
      <c r="A287" s="197">
        <v>216</v>
      </c>
      <c r="B287" s="209" t="s">
        <v>1040</v>
      </c>
      <c r="C287" s="182">
        <v>1960</v>
      </c>
      <c r="D287" s="182" t="s">
        <v>143</v>
      </c>
      <c r="E287" s="182" t="s">
        <v>16</v>
      </c>
      <c r="F287" s="184">
        <v>2</v>
      </c>
      <c r="G287" s="184">
        <v>2</v>
      </c>
      <c r="H287" s="186">
        <v>847.8</v>
      </c>
      <c r="I287" s="188">
        <v>0</v>
      </c>
      <c r="J287" s="188">
        <v>612.20000000000005</v>
      </c>
      <c r="K287" s="44">
        <f t="shared" si="66"/>
        <v>3987110.7399999998</v>
      </c>
      <c r="L287" s="44">
        <v>0</v>
      </c>
      <c r="M287" s="44">
        <v>0</v>
      </c>
      <c r="N287" s="44">
        <v>0</v>
      </c>
      <c r="O287" s="263">
        <f>'[1]Прод. прилож (2)'!$D$86</f>
        <v>3987110.7399999998</v>
      </c>
      <c r="P287" s="41">
        <f t="shared" ref="P287" si="71">K287/H287</f>
        <v>4702.8907053550365</v>
      </c>
      <c r="Q287" s="39">
        <v>9673</v>
      </c>
      <c r="R287" s="57" t="s">
        <v>34</v>
      </c>
    </row>
    <row r="288" spans="1:21" ht="30" customHeight="1" x14ac:dyDescent="0.25">
      <c r="A288" s="203">
        <v>217</v>
      </c>
      <c r="B288" s="211" t="s">
        <v>1041</v>
      </c>
      <c r="C288" s="204">
        <v>1959</v>
      </c>
      <c r="D288" s="205" t="s">
        <v>143</v>
      </c>
      <c r="E288" s="204" t="s">
        <v>16</v>
      </c>
      <c r="F288" s="206">
        <v>2</v>
      </c>
      <c r="G288" s="206">
        <v>2</v>
      </c>
      <c r="H288" s="59">
        <v>847.8</v>
      </c>
      <c r="I288" s="126">
        <v>0</v>
      </c>
      <c r="J288" s="126">
        <v>620.4</v>
      </c>
      <c r="K288" s="44">
        <f t="shared" si="66"/>
        <v>5329252.8500000006</v>
      </c>
      <c r="L288" s="44">
        <v>0</v>
      </c>
      <c r="M288" s="44">
        <v>0</v>
      </c>
      <c r="N288" s="44">
        <v>0</v>
      </c>
      <c r="O288" s="263">
        <f>'[1]Прод. прилож (2)'!$D$87</f>
        <v>5329252.8500000006</v>
      </c>
      <c r="P288" s="41">
        <f t="shared" si="68"/>
        <v>6285.9788275536694</v>
      </c>
      <c r="Q288" s="39">
        <v>9673</v>
      </c>
      <c r="R288" s="45" t="s">
        <v>34</v>
      </c>
    </row>
    <row r="289" spans="1:19" ht="30" customHeight="1" x14ac:dyDescent="0.25">
      <c r="A289" s="353">
        <v>218</v>
      </c>
      <c r="B289" s="355" t="s">
        <v>1042</v>
      </c>
      <c r="C289" s="357">
        <v>1962</v>
      </c>
      <c r="D289" s="357" t="s">
        <v>143</v>
      </c>
      <c r="E289" s="357" t="s">
        <v>16</v>
      </c>
      <c r="F289" s="369">
        <v>2</v>
      </c>
      <c r="G289" s="369">
        <v>2</v>
      </c>
      <c r="H289" s="430">
        <v>782.3</v>
      </c>
      <c r="I289" s="432">
        <v>0</v>
      </c>
      <c r="J289" s="432">
        <v>637.6</v>
      </c>
      <c r="K289" s="44">
        <f t="shared" si="66"/>
        <v>7516484.9299999997</v>
      </c>
      <c r="L289" s="44">
        <v>0</v>
      </c>
      <c r="M289" s="44">
        <v>0</v>
      </c>
      <c r="N289" s="44">
        <v>0</v>
      </c>
      <c r="O289" s="263">
        <f>'[1]Прод. прилож (2)'!$D$88</f>
        <v>7516484.9299999997</v>
      </c>
      <c r="P289" s="41">
        <f t="shared" ref="P289" si="72">K289/H289</f>
        <v>9608.1873066598491</v>
      </c>
      <c r="Q289" s="39">
        <v>9673</v>
      </c>
      <c r="R289" s="45" t="s">
        <v>34</v>
      </c>
    </row>
    <row r="290" spans="1:19" ht="30" customHeight="1" x14ac:dyDescent="0.25">
      <c r="A290" s="354"/>
      <c r="B290" s="356"/>
      <c r="C290" s="358"/>
      <c r="D290" s="358"/>
      <c r="E290" s="358"/>
      <c r="F290" s="370"/>
      <c r="G290" s="370"/>
      <c r="H290" s="431"/>
      <c r="I290" s="433"/>
      <c r="J290" s="433"/>
      <c r="K290" s="44">
        <f t="shared" si="66"/>
        <v>2048208.69</v>
      </c>
      <c r="L290" s="44">
        <v>0</v>
      </c>
      <c r="M290" s="44">
        <v>0</v>
      </c>
      <c r="N290" s="44">
        <v>0</v>
      </c>
      <c r="O290" s="263">
        <f>'[1]Прод. прилож (2)'!$D$533</f>
        <v>2048208.69</v>
      </c>
      <c r="P290" s="41">
        <f>K290/H289</f>
        <v>2618.1882781541608</v>
      </c>
      <c r="Q290" s="39">
        <v>9673</v>
      </c>
      <c r="R290" s="45" t="s">
        <v>35</v>
      </c>
      <c r="S290" s="14"/>
    </row>
    <row r="291" spans="1:19" ht="30" customHeight="1" x14ac:dyDescent="0.25">
      <c r="A291" s="203">
        <v>219</v>
      </c>
      <c r="B291" s="211" t="s">
        <v>1043</v>
      </c>
      <c r="C291" s="204">
        <v>1959</v>
      </c>
      <c r="D291" s="204" t="s">
        <v>143</v>
      </c>
      <c r="E291" s="204" t="s">
        <v>16</v>
      </c>
      <c r="F291" s="206">
        <v>2</v>
      </c>
      <c r="G291" s="206">
        <v>2</v>
      </c>
      <c r="H291" s="59">
        <v>910.8</v>
      </c>
      <c r="I291" s="126">
        <v>0</v>
      </c>
      <c r="J291" s="39">
        <v>815.9</v>
      </c>
      <c r="K291" s="44">
        <f t="shared" si="66"/>
        <v>6539227.1500000004</v>
      </c>
      <c r="L291" s="44">
        <v>0</v>
      </c>
      <c r="M291" s="44">
        <v>0</v>
      </c>
      <c r="N291" s="44">
        <v>0</v>
      </c>
      <c r="O291" s="263">
        <f>'[1]Прод. прилож (2)'!$D$89</f>
        <v>6539227.1500000004</v>
      </c>
      <c r="P291" s="41">
        <f t="shared" si="68"/>
        <v>7179.6521190162503</v>
      </c>
      <c r="Q291" s="39">
        <v>9673</v>
      </c>
      <c r="R291" s="45" t="s">
        <v>34</v>
      </c>
    </row>
    <row r="292" spans="1:19" ht="30" customHeight="1" x14ac:dyDescent="0.25">
      <c r="A292" s="203">
        <v>220</v>
      </c>
      <c r="B292" s="211" t="s">
        <v>1044</v>
      </c>
      <c r="C292" s="204">
        <v>1962</v>
      </c>
      <c r="D292" s="204" t="s">
        <v>143</v>
      </c>
      <c r="E292" s="204" t="s">
        <v>16</v>
      </c>
      <c r="F292" s="206">
        <v>2</v>
      </c>
      <c r="G292" s="206">
        <v>2</v>
      </c>
      <c r="H292" s="59">
        <v>679.6</v>
      </c>
      <c r="I292" s="126">
        <v>0</v>
      </c>
      <c r="J292" s="39">
        <v>636.4</v>
      </c>
      <c r="K292" s="44">
        <f t="shared" si="66"/>
        <v>4631356.76</v>
      </c>
      <c r="L292" s="44">
        <v>0</v>
      </c>
      <c r="M292" s="44">
        <v>0</v>
      </c>
      <c r="N292" s="44">
        <v>0</v>
      </c>
      <c r="O292" s="263">
        <f>'[1]Прод. прилож (2)'!$D$534</f>
        <v>4631356.76</v>
      </c>
      <c r="P292" s="41">
        <f t="shared" si="68"/>
        <v>6814.8274867569153</v>
      </c>
      <c r="Q292" s="39">
        <v>9673</v>
      </c>
      <c r="R292" s="45" t="s">
        <v>35</v>
      </c>
      <c r="S292" s="14"/>
    </row>
    <row r="293" spans="1:19" ht="30" customHeight="1" x14ac:dyDescent="0.25">
      <c r="A293" s="203">
        <v>221</v>
      </c>
      <c r="B293" s="211" t="s">
        <v>1045</v>
      </c>
      <c r="C293" s="205">
        <v>1962</v>
      </c>
      <c r="D293" s="204" t="s">
        <v>143</v>
      </c>
      <c r="E293" s="204" t="s">
        <v>16</v>
      </c>
      <c r="F293" s="206">
        <v>2</v>
      </c>
      <c r="G293" s="206">
        <v>2</v>
      </c>
      <c r="H293" s="59">
        <v>664.9</v>
      </c>
      <c r="I293" s="126">
        <v>0</v>
      </c>
      <c r="J293" s="39">
        <v>619.5</v>
      </c>
      <c r="K293" s="44">
        <f t="shared" si="66"/>
        <v>4882500</v>
      </c>
      <c r="L293" s="44">
        <v>0</v>
      </c>
      <c r="M293" s="44">
        <v>0</v>
      </c>
      <c r="N293" s="44">
        <v>0</v>
      </c>
      <c r="O293" s="263">
        <f>'[1]Прод. прилож (2)'!$D$1199</f>
        <v>4882500</v>
      </c>
      <c r="P293" s="41">
        <f t="shared" si="68"/>
        <v>7343.2095051887509</v>
      </c>
      <c r="Q293" s="39">
        <v>9673</v>
      </c>
      <c r="R293" s="45" t="s">
        <v>36</v>
      </c>
      <c r="S293" s="14"/>
    </row>
    <row r="294" spans="1:19" ht="30" customHeight="1" x14ac:dyDescent="0.25">
      <c r="A294" s="353">
        <v>222</v>
      </c>
      <c r="B294" s="355" t="s">
        <v>1046</v>
      </c>
      <c r="C294" s="359">
        <v>1962</v>
      </c>
      <c r="D294" s="357" t="s">
        <v>143</v>
      </c>
      <c r="E294" s="357" t="s">
        <v>16</v>
      </c>
      <c r="F294" s="369">
        <v>2</v>
      </c>
      <c r="G294" s="369">
        <v>2</v>
      </c>
      <c r="H294" s="430">
        <v>678.6</v>
      </c>
      <c r="I294" s="432">
        <v>0</v>
      </c>
      <c r="J294" s="363">
        <v>609.29999999999995</v>
      </c>
      <c r="K294" s="44">
        <f t="shared" si="66"/>
        <v>37540.910000000003</v>
      </c>
      <c r="L294" s="44">
        <v>0</v>
      </c>
      <c r="M294" s="44">
        <v>0</v>
      </c>
      <c r="N294" s="44">
        <v>0</v>
      </c>
      <c r="O294" s="263">
        <f>'[1]Прод. прилож (2)'!$D$535</f>
        <v>37540.910000000003</v>
      </c>
      <c r="P294" s="41">
        <f t="shared" si="68"/>
        <v>55.321117005599767</v>
      </c>
      <c r="Q294" s="39">
        <v>9673</v>
      </c>
      <c r="R294" s="45" t="s">
        <v>35</v>
      </c>
      <c r="S294" s="14"/>
    </row>
    <row r="295" spans="1:19" ht="30" customHeight="1" x14ac:dyDescent="0.25">
      <c r="A295" s="354"/>
      <c r="B295" s="356"/>
      <c r="C295" s="360"/>
      <c r="D295" s="358"/>
      <c r="E295" s="358"/>
      <c r="F295" s="370"/>
      <c r="G295" s="370"/>
      <c r="H295" s="431"/>
      <c r="I295" s="433"/>
      <c r="J295" s="364"/>
      <c r="K295" s="44">
        <f t="shared" si="66"/>
        <v>8081266</v>
      </c>
      <c r="L295" s="44">
        <v>0</v>
      </c>
      <c r="M295" s="44">
        <v>0</v>
      </c>
      <c r="N295" s="44">
        <v>0</v>
      </c>
      <c r="O295" s="263">
        <f>'[1]Прод. прилож (2)'!$D$1200</f>
        <v>8081266</v>
      </c>
      <c r="P295" s="41">
        <f>K295/H294</f>
        <v>11908.732684939581</v>
      </c>
      <c r="Q295" s="41">
        <v>9673</v>
      </c>
      <c r="R295" s="45" t="s">
        <v>36</v>
      </c>
      <c r="S295" s="14"/>
    </row>
    <row r="296" spans="1:19" ht="30" customHeight="1" x14ac:dyDescent="0.25">
      <c r="A296" s="353">
        <v>223</v>
      </c>
      <c r="B296" s="355" t="s">
        <v>1047</v>
      </c>
      <c r="C296" s="359">
        <v>1964</v>
      </c>
      <c r="D296" s="357" t="s">
        <v>143</v>
      </c>
      <c r="E296" s="357" t="s">
        <v>16</v>
      </c>
      <c r="F296" s="369">
        <v>4</v>
      </c>
      <c r="G296" s="369">
        <v>4</v>
      </c>
      <c r="H296" s="430">
        <v>2754.8</v>
      </c>
      <c r="I296" s="432">
        <v>0</v>
      </c>
      <c r="J296" s="363">
        <v>2374.1</v>
      </c>
      <c r="K296" s="44">
        <f t="shared" si="66"/>
        <v>92375.62</v>
      </c>
      <c r="L296" s="44">
        <v>0</v>
      </c>
      <c r="M296" s="44">
        <v>0</v>
      </c>
      <c r="N296" s="44">
        <v>0</v>
      </c>
      <c r="O296" s="263">
        <f>'[1]Прод. прилож (2)'!$D$536</f>
        <v>92375.62</v>
      </c>
      <c r="P296" s="41">
        <f t="shared" si="68"/>
        <v>33.532604907797293</v>
      </c>
      <c r="Q296" s="39">
        <v>9673</v>
      </c>
      <c r="R296" s="45" t="s">
        <v>35</v>
      </c>
      <c r="S296" s="14"/>
    </row>
    <row r="297" spans="1:19" ht="30" customHeight="1" x14ac:dyDescent="0.25">
      <c r="A297" s="354"/>
      <c r="B297" s="356"/>
      <c r="C297" s="360"/>
      <c r="D297" s="358"/>
      <c r="E297" s="358"/>
      <c r="F297" s="370"/>
      <c r="G297" s="370"/>
      <c r="H297" s="431"/>
      <c r="I297" s="433"/>
      <c r="J297" s="364"/>
      <c r="K297" s="44">
        <f t="shared" si="66"/>
        <v>18159391</v>
      </c>
      <c r="L297" s="44">
        <v>0</v>
      </c>
      <c r="M297" s="44">
        <v>0</v>
      </c>
      <c r="N297" s="44">
        <v>0</v>
      </c>
      <c r="O297" s="263">
        <f>'[1]Прод. прилож (2)'!$D$1201</f>
        <v>18159391</v>
      </c>
      <c r="P297" s="41">
        <f>K297/H296</f>
        <v>6591.9090315086387</v>
      </c>
      <c r="Q297" s="41">
        <v>9673</v>
      </c>
      <c r="R297" s="45" t="s">
        <v>36</v>
      </c>
      <c r="S297" s="14"/>
    </row>
    <row r="298" spans="1:19" ht="30" customHeight="1" x14ac:dyDescent="0.25">
      <c r="A298" s="353">
        <v>224</v>
      </c>
      <c r="B298" s="355" t="s">
        <v>1048</v>
      </c>
      <c r="C298" s="359">
        <v>1965</v>
      </c>
      <c r="D298" s="357" t="s">
        <v>143</v>
      </c>
      <c r="E298" s="357" t="s">
        <v>16</v>
      </c>
      <c r="F298" s="369">
        <v>4</v>
      </c>
      <c r="G298" s="369">
        <v>4</v>
      </c>
      <c r="H298" s="430">
        <v>2754.8</v>
      </c>
      <c r="I298" s="432">
        <v>0</v>
      </c>
      <c r="J298" s="363">
        <v>2488.3000000000002</v>
      </c>
      <c r="K298" s="44">
        <f t="shared" si="66"/>
        <v>38874.04</v>
      </c>
      <c r="L298" s="44">
        <v>0</v>
      </c>
      <c r="M298" s="44">
        <v>0</v>
      </c>
      <c r="N298" s="44">
        <v>0</v>
      </c>
      <c r="O298" s="263">
        <f>'[1]Прод. прилож (2)'!$D$537</f>
        <v>38874.04</v>
      </c>
      <c r="P298" s="41">
        <f t="shared" si="68"/>
        <v>14.111383766516624</v>
      </c>
      <c r="Q298" s="39">
        <v>9673</v>
      </c>
      <c r="R298" s="45" t="s">
        <v>35</v>
      </c>
      <c r="S298" s="14"/>
    </row>
    <row r="299" spans="1:19" ht="30" customHeight="1" x14ac:dyDescent="0.25">
      <c r="A299" s="354"/>
      <c r="B299" s="356"/>
      <c r="C299" s="360"/>
      <c r="D299" s="358"/>
      <c r="E299" s="358"/>
      <c r="F299" s="370"/>
      <c r="G299" s="370"/>
      <c r="H299" s="431"/>
      <c r="I299" s="433"/>
      <c r="J299" s="364"/>
      <c r="K299" s="44">
        <f t="shared" si="66"/>
        <v>9183750</v>
      </c>
      <c r="L299" s="44">
        <v>0</v>
      </c>
      <c r="M299" s="44">
        <v>0</v>
      </c>
      <c r="N299" s="44">
        <v>0</v>
      </c>
      <c r="O299" s="263">
        <f>'[1]Прод. прилож (2)'!$D$1202</f>
        <v>9183750</v>
      </c>
      <c r="P299" s="41">
        <f>K299/H298</f>
        <v>3333.7265863220559</v>
      </c>
      <c r="Q299" s="41">
        <v>9673</v>
      </c>
      <c r="R299" s="45" t="s">
        <v>36</v>
      </c>
      <c r="S299" s="14"/>
    </row>
    <row r="300" spans="1:19" ht="30" customHeight="1" x14ac:dyDescent="0.25">
      <c r="A300" s="203">
        <v>225</v>
      </c>
      <c r="B300" s="211" t="s">
        <v>1049</v>
      </c>
      <c r="C300" s="205">
        <v>1962</v>
      </c>
      <c r="D300" s="204" t="s">
        <v>143</v>
      </c>
      <c r="E300" s="204" t="s">
        <v>16</v>
      </c>
      <c r="F300" s="52">
        <v>2</v>
      </c>
      <c r="G300" s="206">
        <v>2</v>
      </c>
      <c r="H300" s="59">
        <v>671.1</v>
      </c>
      <c r="I300" s="126">
        <v>0</v>
      </c>
      <c r="J300" s="39">
        <v>625.20000000000005</v>
      </c>
      <c r="K300" s="44">
        <f t="shared" si="66"/>
        <v>4219940.68</v>
      </c>
      <c r="L300" s="39">
        <v>0</v>
      </c>
      <c r="M300" s="39">
        <v>0</v>
      </c>
      <c r="N300" s="39">
        <v>0</v>
      </c>
      <c r="O300" s="263">
        <f>'[1]Прод. прилож (2)'!$D$538</f>
        <v>4219940.68</v>
      </c>
      <c r="P300" s="41">
        <f t="shared" si="68"/>
        <v>6288.0951870064064</v>
      </c>
      <c r="Q300" s="39">
        <v>9673</v>
      </c>
      <c r="R300" s="45" t="s">
        <v>35</v>
      </c>
      <c r="S300" s="14"/>
    </row>
    <row r="301" spans="1:19" ht="30" customHeight="1" x14ac:dyDescent="0.25">
      <c r="A301" s="203">
        <v>226</v>
      </c>
      <c r="B301" s="211" t="s">
        <v>1050</v>
      </c>
      <c r="C301" s="205">
        <v>1962</v>
      </c>
      <c r="D301" s="205" t="s">
        <v>143</v>
      </c>
      <c r="E301" s="205" t="s">
        <v>16</v>
      </c>
      <c r="F301" s="52">
        <v>2</v>
      </c>
      <c r="G301" s="52">
        <v>2</v>
      </c>
      <c r="H301" s="263">
        <v>667.5</v>
      </c>
      <c r="I301" s="122">
        <v>0</v>
      </c>
      <c r="J301" s="39">
        <v>644.5</v>
      </c>
      <c r="K301" s="44">
        <f t="shared" si="66"/>
        <v>4494948.79</v>
      </c>
      <c r="L301" s="39">
        <v>0</v>
      </c>
      <c r="M301" s="39">
        <v>0</v>
      </c>
      <c r="N301" s="39">
        <v>0</v>
      </c>
      <c r="O301" s="263">
        <f>'[1]Прод. прилож (2)'!$D$539</f>
        <v>4494948.79</v>
      </c>
      <c r="P301" s="41">
        <f t="shared" si="68"/>
        <v>6734.0056779026218</v>
      </c>
      <c r="Q301" s="39">
        <v>9673</v>
      </c>
      <c r="R301" s="45" t="s">
        <v>35</v>
      </c>
      <c r="S301" s="14"/>
    </row>
    <row r="302" spans="1:19" ht="30" customHeight="1" x14ac:dyDescent="0.25">
      <c r="A302" s="353">
        <v>227</v>
      </c>
      <c r="B302" s="355" t="s">
        <v>1051</v>
      </c>
      <c r="C302" s="359">
        <v>1962</v>
      </c>
      <c r="D302" s="357" t="s">
        <v>143</v>
      </c>
      <c r="E302" s="357" t="s">
        <v>16</v>
      </c>
      <c r="F302" s="424">
        <v>2</v>
      </c>
      <c r="G302" s="369">
        <v>2</v>
      </c>
      <c r="H302" s="430">
        <v>669.6</v>
      </c>
      <c r="I302" s="432">
        <v>0</v>
      </c>
      <c r="J302" s="363">
        <v>623.4</v>
      </c>
      <c r="K302" s="44">
        <f t="shared" si="66"/>
        <v>31868.720000000001</v>
      </c>
      <c r="L302" s="39">
        <v>0</v>
      </c>
      <c r="M302" s="39">
        <v>0</v>
      </c>
      <c r="N302" s="39">
        <v>0</v>
      </c>
      <c r="O302" s="263">
        <f>'[1]Прод. прилож (2)'!$D$540</f>
        <v>31868.720000000001</v>
      </c>
      <c r="P302" s="41">
        <f t="shared" si="68"/>
        <v>47.593667861409799</v>
      </c>
      <c r="Q302" s="39">
        <v>9673</v>
      </c>
      <c r="R302" s="45" t="s">
        <v>35</v>
      </c>
      <c r="S302" s="14"/>
    </row>
    <row r="303" spans="1:19" ht="30" customHeight="1" x14ac:dyDescent="0.25">
      <c r="A303" s="354"/>
      <c r="B303" s="356"/>
      <c r="C303" s="360"/>
      <c r="D303" s="358"/>
      <c r="E303" s="358"/>
      <c r="F303" s="425"/>
      <c r="G303" s="370"/>
      <c r="H303" s="431"/>
      <c r="I303" s="433"/>
      <c r="J303" s="364"/>
      <c r="K303" s="44">
        <f t="shared" si="66"/>
        <v>7210724</v>
      </c>
      <c r="L303" s="44">
        <v>0</v>
      </c>
      <c r="M303" s="44">
        <v>0</v>
      </c>
      <c r="N303" s="44">
        <v>0</v>
      </c>
      <c r="O303" s="263">
        <f>'[1]Прод. прилож (2)'!$D$1203</f>
        <v>7210724</v>
      </c>
      <c r="P303" s="41">
        <f>K303/H302</f>
        <v>10768.703703703703</v>
      </c>
      <c r="Q303" s="41">
        <v>9673</v>
      </c>
      <c r="R303" s="45" t="s">
        <v>36</v>
      </c>
      <c r="S303" s="14"/>
    </row>
    <row r="304" spans="1:19" ht="30" customHeight="1" x14ac:dyDescent="0.25">
      <c r="A304" s="353">
        <v>228</v>
      </c>
      <c r="B304" s="355" t="s">
        <v>1052</v>
      </c>
      <c r="C304" s="357">
        <v>1966</v>
      </c>
      <c r="D304" s="357" t="s">
        <v>143</v>
      </c>
      <c r="E304" s="357" t="s">
        <v>16</v>
      </c>
      <c r="F304" s="361">
        <v>5</v>
      </c>
      <c r="G304" s="361">
        <v>4</v>
      </c>
      <c r="H304" s="430">
        <v>3493.3</v>
      </c>
      <c r="I304" s="365">
        <v>0</v>
      </c>
      <c r="J304" s="363">
        <v>3147.1</v>
      </c>
      <c r="K304" s="253">
        <f t="shared" si="66"/>
        <v>101179.24</v>
      </c>
      <c r="L304" s="186">
        <v>0</v>
      </c>
      <c r="M304" s="186">
        <v>0</v>
      </c>
      <c r="N304" s="186">
        <v>0</v>
      </c>
      <c r="O304" s="190">
        <f>'[1]Прод. прилож (2)'!$D$541</f>
        <v>101179.24</v>
      </c>
      <c r="P304" s="216">
        <f t="shared" si="68"/>
        <v>28.963799272893826</v>
      </c>
      <c r="Q304" s="186">
        <v>9673</v>
      </c>
      <c r="R304" s="172" t="s">
        <v>35</v>
      </c>
      <c r="S304" s="14"/>
    </row>
    <row r="305" spans="1:21" s="116" customFormat="1" ht="30" customHeight="1" x14ac:dyDescent="0.25">
      <c r="A305" s="354"/>
      <c r="B305" s="356"/>
      <c r="C305" s="358"/>
      <c r="D305" s="358"/>
      <c r="E305" s="358"/>
      <c r="F305" s="362"/>
      <c r="G305" s="362"/>
      <c r="H305" s="431"/>
      <c r="I305" s="366"/>
      <c r="J305" s="364"/>
      <c r="K305" s="44">
        <f t="shared" si="66"/>
        <v>19596818</v>
      </c>
      <c r="L305" s="44">
        <v>0</v>
      </c>
      <c r="M305" s="44">
        <v>0</v>
      </c>
      <c r="N305" s="44">
        <v>0</v>
      </c>
      <c r="O305" s="263">
        <f>'[1]Прод. прилож (2)'!$D$1204</f>
        <v>19596818</v>
      </c>
      <c r="P305" s="41">
        <f>K305/H304</f>
        <v>5609.8296739472698</v>
      </c>
      <c r="Q305" s="41">
        <v>9673</v>
      </c>
      <c r="R305" s="45" t="s">
        <v>36</v>
      </c>
      <c r="S305" s="15"/>
      <c r="T305" s="15"/>
      <c r="U305" s="15"/>
    </row>
    <row r="306" spans="1:21" ht="30" customHeight="1" x14ac:dyDescent="0.25">
      <c r="A306" s="353">
        <v>229</v>
      </c>
      <c r="B306" s="355" t="s">
        <v>1053</v>
      </c>
      <c r="C306" s="357">
        <v>1966</v>
      </c>
      <c r="D306" s="357" t="s">
        <v>143</v>
      </c>
      <c r="E306" s="357" t="s">
        <v>16</v>
      </c>
      <c r="F306" s="361">
        <v>5</v>
      </c>
      <c r="G306" s="361">
        <v>4</v>
      </c>
      <c r="H306" s="430">
        <v>3453.82</v>
      </c>
      <c r="I306" s="365">
        <v>0</v>
      </c>
      <c r="J306" s="363">
        <v>3195.22</v>
      </c>
      <c r="K306" s="254">
        <f t="shared" si="66"/>
        <v>101873.54</v>
      </c>
      <c r="L306" s="187">
        <v>0</v>
      </c>
      <c r="M306" s="187">
        <v>0</v>
      </c>
      <c r="N306" s="187">
        <v>0</v>
      </c>
      <c r="O306" s="191">
        <f>'[1]Прод. прилож (2)'!$D$542</f>
        <v>101873.54</v>
      </c>
      <c r="P306" s="217">
        <f t="shared" si="68"/>
        <v>29.495903087016693</v>
      </c>
      <c r="Q306" s="187">
        <v>9673</v>
      </c>
      <c r="R306" s="158" t="s">
        <v>35</v>
      </c>
      <c r="S306" s="14"/>
    </row>
    <row r="307" spans="1:21" ht="30" customHeight="1" x14ac:dyDescent="0.25">
      <c r="A307" s="354"/>
      <c r="B307" s="356"/>
      <c r="C307" s="358"/>
      <c r="D307" s="358"/>
      <c r="E307" s="358"/>
      <c r="F307" s="362"/>
      <c r="G307" s="362"/>
      <c r="H307" s="431"/>
      <c r="I307" s="366"/>
      <c r="J307" s="364"/>
      <c r="K307" s="44">
        <f t="shared" si="66"/>
        <v>9964250</v>
      </c>
      <c r="L307" s="44">
        <v>0</v>
      </c>
      <c r="M307" s="44">
        <v>0</v>
      </c>
      <c r="N307" s="44">
        <v>0</v>
      </c>
      <c r="O307" s="263">
        <f>'[1]Прод. прилож (2)'!$D$1205</f>
        <v>9964250</v>
      </c>
      <c r="P307" s="41">
        <f>K307/H306</f>
        <v>2884.9940066361305</v>
      </c>
      <c r="Q307" s="41">
        <v>9673</v>
      </c>
      <c r="R307" s="45" t="s">
        <v>36</v>
      </c>
      <c r="S307" s="14"/>
    </row>
    <row r="308" spans="1:21" ht="30" customHeight="1" x14ac:dyDescent="0.25">
      <c r="A308" s="203">
        <v>230</v>
      </c>
      <c r="B308" s="211" t="s">
        <v>1054</v>
      </c>
      <c r="C308" s="205">
        <v>1966</v>
      </c>
      <c r="D308" s="204" t="s">
        <v>143</v>
      </c>
      <c r="E308" s="204" t="s">
        <v>16</v>
      </c>
      <c r="F308" s="42">
        <v>5</v>
      </c>
      <c r="G308" s="42">
        <v>4</v>
      </c>
      <c r="H308" s="59">
        <v>3460.2</v>
      </c>
      <c r="I308" s="44">
        <v>0</v>
      </c>
      <c r="J308" s="39">
        <v>3216.5</v>
      </c>
      <c r="K308" s="44">
        <f t="shared" si="66"/>
        <v>101043.37</v>
      </c>
      <c r="L308" s="44">
        <v>0</v>
      </c>
      <c r="M308" s="44">
        <v>0</v>
      </c>
      <c r="N308" s="44">
        <v>0</v>
      </c>
      <c r="O308" s="263">
        <f>'[1]Прод. прилож (2)'!$D$1206</f>
        <v>101043.37</v>
      </c>
      <c r="P308" s="41">
        <f t="shared" si="68"/>
        <v>29.201598173515983</v>
      </c>
      <c r="Q308" s="39">
        <v>9673</v>
      </c>
      <c r="R308" s="45" t="s">
        <v>36</v>
      </c>
      <c r="S308" s="14"/>
    </row>
    <row r="309" spans="1:21" ht="30" customHeight="1" x14ac:dyDescent="0.25">
      <c r="A309" s="203">
        <v>231</v>
      </c>
      <c r="B309" s="211" t="s">
        <v>1055</v>
      </c>
      <c r="C309" s="204">
        <v>1960</v>
      </c>
      <c r="D309" s="204" t="s">
        <v>143</v>
      </c>
      <c r="E309" s="204" t="s">
        <v>16</v>
      </c>
      <c r="F309" s="37">
        <v>2</v>
      </c>
      <c r="G309" s="37">
        <v>2</v>
      </c>
      <c r="H309" s="59">
        <v>679.8</v>
      </c>
      <c r="I309" s="44">
        <v>0</v>
      </c>
      <c r="J309" s="44">
        <v>632.9</v>
      </c>
      <c r="K309" s="44">
        <f t="shared" si="66"/>
        <v>27295.360000000001</v>
      </c>
      <c r="L309" s="44">
        <v>0</v>
      </c>
      <c r="M309" s="44">
        <v>0</v>
      </c>
      <c r="N309" s="44">
        <v>0</v>
      </c>
      <c r="O309" s="263">
        <f>'[1]Прод. прилож (2)'!$D$1207</f>
        <v>27295.360000000001</v>
      </c>
      <c r="P309" s="41">
        <f t="shared" si="68"/>
        <v>40.152044719035011</v>
      </c>
      <c r="Q309" s="39">
        <v>9673</v>
      </c>
      <c r="R309" s="45" t="s">
        <v>36</v>
      </c>
      <c r="S309" s="14"/>
    </row>
    <row r="310" spans="1:21" ht="30" customHeight="1" x14ac:dyDescent="0.25">
      <c r="A310" s="203">
        <v>232</v>
      </c>
      <c r="B310" s="211" t="s">
        <v>1056</v>
      </c>
      <c r="C310" s="205">
        <v>1958</v>
      </c>
      <c r="D310" s="204" t="s">
        <v>143</v>
      </c>
      <c r="E310" s="205" t="s">
        <v>16</v>
      </c>
      <c r="F310" s="37">
        <v>2</v>
      </c>
      <c r="G310" s="37">
        <v>2</v>
      </c>
      <c r="H310" s="59">
        <v>909.5</v>
      </c>
      <c r="I310" s="263">
        <v>0</v>
      </c>
      <c r="J310" s="44">
        <v>814.7</v>
      </c>
      <c r="K310" s="44">
        <f t="shared" si="66"/>
        <v>37770.67</v>
      </c>
      <c r="L310" s="39">
        <v>0</v>
      </c>
      <c r="M310" s="39">
        <v>0</v>
      </c>
      <c r="N310" s="39">
        <v>0</v>
      </c>
      <c r="O310" s="263">
        <f>'[1]Прод. прилож (2)'!$D$1208</f>
        <v>37770.67</v>
      </c>
      <c r="P310" s="41">
        <f t="shared" si="68"/>
        <v>41.529048927982409</v>
      </c>
      <c r="Q310" s="39">
        <v>9673</v>
      </c>
      <c r="R310" s="45" t="s">
        <v>36</v>
      </c>
      <c r="S310" s="14"/>
    </row>
    <row r="311" spans="1:21" ht="30" customHeight="1" x14ac:dyDescent="0.25">
      <c r="A311" s="203">
        <v>233</v>
      </c>
      <c r="B311" s="211" t="s">
        <v>1057</v>
      </c>
      <c r="C311" s="204">
        <v>1958</v>
      </c>
      <c r="D311" s="204" t="s">
        <v>143</v>
      </c>
      <c r="E311" s="204" t="s">
        <v>16</v>
      </c>
      <c r="F311" s="37">
        <v>2</v>
      </c>
      <c r="G311" s="37">
        <v>2</v>
      </c>
      <c r="H311" s="59">
        <v>900.4</v>
      </c>
      <c r="I311" s="44">
        <v>0</v>
      </c>
      <c r="J311" s="44">
        <v>807.5</v>
      </c>
      <c r="K311" s="44">
        <f t="shared" si="66"/>
        <v>37390.199999999997</v>
      </c>
      <c r="L311" s="44">
        <v>0</v>
      </c>
      <c r="M311" s="44">
        <v>0</v>
      </c>
      <c r="N311" s="44">
        <v>0</v>
      </c>
      <c r="O311" s="263">
        <f>'[1]Прод. прилож (2)'!$D$1209</f>
        <v>37390.199999999997</v>
      </c>
      <c r="P311" s="41">
        <f t="shared" si="68"/>
        <v>41.526210573078629</v>
      </c>
      <c r="Q311" s="39">
        <v>9673</v>
      </c>
      <c r="R311" s="45" t="s">
        <v>36</v>
      </c>
      <c r="S311" s="14"/>
    </row>
    <row r="312" spans="1:21" ht="30" customHeight="1" x14ac:dyDescent="0.25">
      <c r="A312" s="203">
        <v>234</v>
      </c>
      <c r="B312" s="211" t="s">
        <v>1058</v>
      </c>
      <c r="C312" s="204">
        <v>1958</v>
      </c>
      <c r="D312" s="204" t="s">
        <v>143</v>
      </c>
      <c r="E312" s="204" t="s">
        <v>16</v>
      </c>
      <c r="F312" s="37">
        <v>2</v>
      </c>
      <c r="G312" s="37">
        <v>2</v>
      </c>
      <c r="H312" s="59">
        <v>677.1</v>
      </c>
      <c r="I312" s="44">
        <v>0</v>
      </c>
      <c r="J312" s="44">
        <v>611.1</v>
      </c>
      <c r="K312" s="44">
        <f t="shared" si="66"/>
        <v>32373.83</v>
      </c>
      <c r="L312" s="44">
        <v>0</v>
      </c>
      <c r="M312" s="44">
        <v>0</v>
      </c>
      <c r="N312" s="44">
        <v>0</v>
      </c>
      <c r="O312" s="263">
        <f>'[1]Прод. прилож (2)'!$D$1210</f>
        <v>32373.83</v>
      </c>
      <c r="P312" s="41">
        <f t="shared" si="68"/>
        <v>47.812479692807564</v>
      </c>
      <c r="Q312" s="39">
        <v>9673</v>
      </c>
      <c r="R312" s="45" t="s">
        <v>36</v>
      </c>
      <c r="S312" s="14"/>
    </row>
    <row r="313" spans="1:21" ht="30" customHeight="1" x14ac:dyDescent="0.25">
      <c r="A313" s="203">
        <v>235</v>
      </c>
      <c r="B313" s="211" t="s">
        <v>1059</v>
      </c>
      <c r="C313" s="204">
        <v>1958</v>
      </c>
      <c r="D313" s="204" t="s">
        <v>143</v>
      </c>
      <c r="E313" s="204" t="s">
        <v>16</v>
      </c>
      <c r="F313" s="37">
        <v>2</v>
      </c>
      <c r="G313" s="37">
        <v>2</v>
      </c>
      <c r="H313" s="59">
        <v>692.5</v>
      </c>
      <c r="I313" s="44">
        <v>0</v>
      </c>
      <c r="J313" s="44">
        <v>626.1</v>
      </c>
      <c r="K313" s="44">
        <f t="shared" si="66"/>
        <v>29471.7</v>
      </c>
      <c r="L313" s="44">
        <v>0</v>
      </c>
      <c r="M313" s="44">
        <v>0</v>
      </c>
      <c r="N313" s="44">
        <v>0</v>
      </c>
      <c r="O313" s="263">
        <f>'[1]Прод. прилож (2)'!$D$1211</f>
        <v>29471.7</v>
      </c>
      <c r="P313" s="41">
        <f t="shared" si="68"/>
        <v>42.55841155234657</v>
      </c>
      <c r="Q313" s="39">
        <v>9673</v>
      </c>
      <c r="R313" s="45" t="s">
        <v>36</v>
      </c>
      <c r="S313" s="14"/>
    </row>
    <row r="314" spans="1:21" ht="30" customHeight="1" x14ac:dyDescent="0.25">
      <c r="A314" s="203">
        <v>236</v>
      </c>
      <c r="B314" s="211" t="s">
        <v>1060</v>
      </c>
      <c r="C314" s="204">
        <v>1958</v>
      </c>
      <c r="D314" s="204" t="s">
        <v>143</v>
      </c>
      <c r="E314" s="204" t="s">
        <v>16</v>
      </c>
      <c r="F314" s="37">
        <v>2</v>
      </c>
      <c r="G314" s="37">
        <v>3</v>
      </c>
      <c r="H314" s="59">
        <v>687.2</v>
      </c>
      <c r="I314" s="44">
        <v>0</v>
      </c>
      <c r="J314" s="44">
        <v>615.20000000000005</v>
      </c>
      <c r="K314" s="44">
        <f t="shared" si="66"/>
        <v>39538.269999999997</v>
      </c>
      <c r="L314" s="44">
        <v>0</v>
      </c>
      <c r="M314" s="44">
        <v>0</v>
      </c>
      <c r="N314" s="44">
        <v>0</v>
      </c>
      <c r="O314" s="263">
        <f>'[1]Прод. прилож (2)'!$D$1212</f>
        <v>39538.269999999997</v>
      </c>
      <c r="P314" s="41">
        <f t="shared" si="68"/>
        <v>57.535317229336428</v>
      </c>
      <c r="Q314" s="39">
        <v>9673</v>
      </c>
      <c r="R314" s="45" t="s">
        <v>36</v>
      </c>
      <c r="S314" s="14"/>
    </row>
    <row r="315" spans="1:21" ht="30" customHeight="1" x14ac:dyDescent="0.25">
      <c r="A315" s="203">
        <v>237</v>
      </c>
      <c r="B315" s="211" t="s">
        <v>1061</v>
      </c>
      <c r="C315" s="204">
        <v>1960</v>
      </c>
      <c r="D315" s="205" t="s">
        <v>143</v>
      </c>
      <c r="E315" s="204" t="s">
        <v>16</v>
      </c>
      <c r="F315" s="37">
        <v>2</v>
      </c>
      <c r="G315" s="37">
        <v>2</v>
      </c>
      <c r="H315" s="59">
        <v>909.5</v>
      </c>
      <c r="I315" s="44">
        <v>0</v>
      </c>
      <c r="J315" s="44">
        <v>815.7</v>
      </c>
      <c r="K315" s="44">
        <f t="shared" si="66"/>
        <v>37730.629999999997</v>
      </c>
      <c r="L315" s="44">
        <v>0</v>
      </c>
      <c r="M315" s="44">
        <v>0</v>
      </c>
      <c r="N315" s="44">
        <v>0</v>
      </c>
      <c r="O315" s="44">
        <f>'[1]Прод. прилож (2)'!$D$1213</f>
        <v>37730.629999999997</v>
      </c>
      <c r="P315" s="41">
        <f t="shared" si="68"/>
        <v>41.485024738867509</v>
      </c>
      <c r="Q315" s="39">
        <v>9673</v>
      </c>
      <c r="R315" s="45" t="s">
        <v>36</v>
      </c>
      <c r="S315" s="14"/>
    </row>
    <row r="316" spans="1:21" ht="30" customHeight="1" x14ac:dyDescent="0.25">
      <c r="A316" s="203">
        <v>238</v>
      </c>
      <c r="B316" s="211" t="s">
        <v>1062</v>
      </c>
      <c r="C316" s="204">
        <v>1957</v>
      </c>
      <c r="D316" s="204" t="s">
        <v>143</v>
      </c>
      <c r="E316" s="204" t="s">
        <v>16</v>
      </c>
      <c r="F316" s="37">
        <v>2</v>
      </c>
      <c r="G316" s="37">
        <v>2</v>
      </c>
      <c r="H316" s="59">
        <v>686.5</v>
      </c>
      <c r="I316" s="44">
        <v>0</v>
      </c>
      <c r="J316" s="44">
        <v>617.5</v>
      </c>
      <c r="K316" s="44">
        <f t="shared" si="66"/>
        <v>30222.53</v>
      </c>
      <c r="L316" s="44">
        <v>0</v>
      </c>
      <c r="M316" s="44">
        <v>0</v>
      </c>
      <c r="N316" s="44">
        <v>0</v>
      </c>
      <c r="O316" s="44">
        <f>'[1]Прод. прилож (2)'!$D$1214</f>
        <v>30222.53</v>
      </c>
      <c r="P316" s="41">
        <f t="shared" si="68"/>
        <v>44.024078659868898</v>
      </c>
      <c r="Q316" s="39">
        <v>9673</v>
      </c>
      <c r="R316" s="45" t="s">
        <v>36</v>
      </c>
      <c r="S316" s="14"/>
    </row>
    <row r="317" spans="1:21" ht="30" customHeight="1" x14ac:dyDescent="0.25">
      <c r="A317" s="203">
        <v>239</v>
      </c>
      <c r="B317" s="211" t="s">
        <v>1063</v>
      </c>
      <c r="C317" s="204">
        <v>1958</v>
      </c>
      <c r="D317" s="204" t="s">
        <v>143</v>
      </c>
      <c r="E317" s="205" t="s">
        <v>16</v>
      </c>
      <c r="F317" s="37">
        <v>2</v>
      </c>
      <c r="G317" s="37">
        <v>2</v>
      </c>
      <c r="H317" s="59">
        <v>576.5</v>
      </c>
      <c r="I317" s="44">
        <v>0</v>
      </c>
      <c r="J317" s="44">
        <v>506.6</v>
      </c>
      <c r="K317" s="44">
        <f t="shared" si="66"/>
        <v>29822.1</v>
      </c>
      <c r="L317" s="44">
        <v>0</v>
      </c>
      <c r="M317" s="44">
        <v>0</v>
      </c>
      <c r="N317" s="44">
        <v>0</v>
      </c>
      <c r="O317" s="44">
        <f>'[1]Прод. прилож (2)'!$D$1215</f>
        <v>29822.1</v>
      </c>
      <c r="P317" s="41">
        <f t="shared" si="68"/>
        <v>51.729575021682564</v>
      </c>
      <c r="Q317" s="39">
        <v>9673</v>
      </c>
      <c r="R317" s="45" t="s">
        <v>36</v>
      </c>
      <c r="S317" s="14"/>
    </row>
    <row r="318" spans="1:21" ht="30" customHeight="1" x14ac:dyDescent="0.25">
      <c r="A318" s="203">
        <v>240</v>
      </c>
      <c r="B318" s="211" t="s">
        <v>886</v>
      </c>
      <c r="C318" s="205">
        <v>1964</v>
      </c>
      <c r="D318" s="205" t="s">
        <v>143</v>
      </c>
      <c r="E318" s="205" t="s">
        <v>16</v>
      </c>
      <c r="F318" s="52">
        <v>2</v>
      </c>
      <c r="G318" s="52">
        <v>2</v>
      </c>
      <c r="H318" s="271">
        <v>515</v>
      </c>
      <c r="I318" s="275">
        <v>0</v>
      </c>
      <c r="J318" s="275">
        <v>381.2</v>
      </c>
      <c r="K318" s="271">
        <f t="shared" ref="K318:K323" si="73">SUM(L318:O318)</f>
        <v>6253057.1200000001</v>
      </c>
      <c r="L318" s="207">
        <v>0</v>
      </c>
      <c r="M318" s="207">
        <v>0</v>
      </c>
      <c r="N318" s="207">
        <v>0</v>
      </c>
      <c r="O318" s="271">
        <f>'[1]Прод. прилож (2)'!$D$91</f>
        <v>6253057.1200000001</v>
      </c>
      <c r="P318" s="41">
        <f t="shared" ref="P318:P323" si="74">K318/H318</f>
        <v>12141.858485436893</v>
      </c>
      <c r="Q318" s="39">
        <v>9673</v>
      </c>
      <c r="R318" s="45" t="s">
        <v>34</v>
      </c>
    </row>
    <row r="319" spans="1:21" ht="30" customHeight="1" x14ac:dyDescent="0.25">
      <c r="A319" s="203">
        <v>241</v>
      </c>
      <c r="B319" s="248" t="s">
        <v>887</v>
      </c>
      <c r="C319" s="180">
        <v>1965</v>
      </c>
      <c r="D319" s="180" t="s">
        <v>143</v>
      </c>
      <c r="E319" s="180" t="s">
        <v>16</v>
      </c>
      <c r="F319" s="222">
        <v>2</v>
      </c>
      <c r="G319" s="222">
        <v>2</v>
      </c>
      <c r="H319" s="190">
        <v>511.6</v>
      </c>
      <c r="I319" s="192">
        <v>0</v>
      </c>
      <c r="J319" s="192">
        <v>377.8</v>
      </c>
      <c r="K319" s="214">
        <f t="shared" si="73"/>
        <v>5781942.6100000003</v>
      </c>
      <c r="L319" s="194">
        <v>0</v>
      </c>
      <c r="M319" s="194">
        <v>0</v>
      </c>
      <c r="N319" s="194">
        <v>0</v>
      </c>
      <c r="O319" s="186">
        <f>'[1]Прод. прилож (2)'!$D$92</f>
        <v>5781942.6100000003</v>
      </c>
      <c r="P319" s="216">
        <f t="shared" si="74"/>
        <v>11301.68610242377</v>
      </c>
      <c r="Q319" s="186">
        <v>9673</v>
      </c>
      <c r="R319" s="234" t="s">
        <v>34</v>
      </c>
    </row>
    <row r="320" spans="1:21" s="117" customFormat="1" ht="30" customHeight="1" x14ac:dyDescent="0.25">
      <c r="A320" s="353">
        <v>242</v>
      </c>
      <c r="B320" s="413" t="s">
        <v>888</v>
      </c>
      <c r="C320" s="359">
        <v>1985</v>
      </c>
      <c r="D320" s="359" t="s">
        <v>143</v>
      </c>
      <c r="E320" s="359" t="s">
        <v>16</v>
      </c>
      <c r="F320" s="424">
        <v>2</v>
      </c>
      <c r="G320" s="424">
        <v>2</v>
      </c>
      <c r="H320" s="394">
        <v>420.8</v>
      </c>
      <c r="I320" s="396">
        <v>0</v>
      </c>
      <c r="J320" s="396">
        <v>374.4</v>
      </c>
      <c r="K320" s="315">
        <f t="shared" si="73"/>
        <v>20672.560000000001</v>
      </c>
      <c r="L320" s="321">
        <v>0</v>
      </c>
      <c r="M320" s="321">
        <v>0</v>
      </c>
      <c r="N320" s="321">
        <v>0</v>
      </c>
      <c r="O320" s="317">
        <f>'[1]Прод. прилож (2)'!$D$544</f>
        <v>20672.560000000001</v>
      </c>
      <c r="P320" s="293">
        <f t="shared" si="74"/>
        <v>49.126806083650195</v>
      </c>
      <c r="Q320" s="287">
        <v>9673</v>
      </c>
      <c r="R320" s="319" t="s">
        <v>35</v>
      </c>
      <c r="S320" s="121"/>
      <c r="T320" s="121"/>
      <c r="U320" s="121"/>
    </row>
    <row r="321" spans="1:21" s="116" customFormat="1" ht="30" customHeight="1" x14ac:dyDescent="0.25">
      <c r="A321" s="354"/>
      <c r="B321" s="414"/>
      <c r="C321" s="360"/>
      <c r="D321" s="360"/>
      <c r="E321" s="360"/>
      <c r="F321" s="425"/>
      <c r="G321" s="425"/>
      <c r="H321" s="395"/>
      <c r="I321" s="397"/>
      <c r="J321" s="397"/>
      <c r="K321" s="330">
        <f t="shared" si="73"/>
        <v>5033494.8</v>
      </c>
      <c r="L321" s="301">
        <v>0</v>
      </c>
      <c r="M321" s="301">
        <v>0</v>
      </c>
      <c r="N321" s="301">
        <v>0</v>
      </c>
      <c r="O321" s="309">
        <f>'[1]Прод. прилож (2)'!$D$1217</f>
        <v>5033494.8</v>
      </c>
      <c r="P321" s="41">
        <f>K321/H320</f>
        <v>11961.727186311786</v>
      </c>
      <c r="Q321" s="41">
        <v>9673</v>
      </c>
      <c r="R321" s="57" t="s">
        <v>36</v>
      </c>
      <c r="S321" s="15"/>
      <c r="T321" s="15"/>
      <c r="U321" s="15"/>
    </row>
    <row r="322" spans="1:21" ht="30" customHeight="1" x14ac:dyDescent="0.25">
      <c r="A322" s="279">
        <v>243</v>
      </c>
      <c r="B322" s="249" t="s">
        <v>889</v>
      </c>
      <c r="C322" s="181">
        <v>1972</v>
      </c>
      <c r="D322" s="181" t="s">
        <v>143</v>
      </c>
      <c r="E322" s="181" t="s">
        <v>16</v>
      </c>
      <c r="F322" s="157">
        <v>2</v>
      </c>
      <c r="G322" s="157">
        <v>2</v>
      </c>
      <c r="H322" s="191">
        <v>410</v>
      </c>
      <c r="I322" s="191">
        <v>0</v>
      </c>
      <c r="J322" s="191">
        <v>311.10000000000002</v>
      </c>
      <c r="K322" s="215">
        <f t="shared" si="73"/>
        <v>12953.63</v>
      </c>
      <c r="L322" s="195">
        <v>0</v>
      </c>
      <c r="M322" s="195">
        <v>0</v>
      </c>
      <c r="N322" s="195">
        <v>0</v>
      </c>
      <c r="O322" s="254">
        <f>'[1]Прод. прилож (2)'!$D$1216</f>
        <v>12953.63</v>
      </c>
      <c r="P322" s="217">
        <f t="shared" si="74"/>
        <v>31.594219512195121</v>
      </c>
      <c r="Q322" s="187">
        <v>9673</v>
      </c>
      <c r="R322" s="158" t="s">
        <v>36</v>
      </c>
      <c r="S322" s="14"/>
    </row>
    <row r="323" spans="1:21" ht="30" customHeight="1" x14ac:dyDescent="0.25">
      <c r="A323" s="203">
        <v>244</v>
      </c>
      <c r="B323" s="211" t="s">
        <v>890</v>
      </c>
      <c r="C323" s="204">
        <v>1975</v>
      </c>
      <c r="D323" s="205" t="s">
        <v>143</v>
      </c>
      <c r="E323" s="205" t="s">
        <v>16</v>
      </c>
      <c r="F323" s="42">
        <v>2</v>
      </c>
      <c r="G323" s="42">
        <v>2</v>
      </c>
      <c r="H323" s="38">
        <v>788.9</v>
      </c>
      <c r="I323" s="38">
        <v>0</v>
      </c>
      <c r="J323" s="38">
        <v>727.7</v>
      </c>
      <c r="K323" s="271">
        <f t="shared" si="73"/>
        <v>23258.63</v>
      </c>
      <c r="L323" s="207">
        <v>0</v>
      </c>
      <c r="M323" s="207">
        <v>0</v>
      </c>
      <c r="N323" s="207">
        <v>0</v>
      </c>
      <c r="O323" s="44">
        <f>'[1]Прод. прилож (2)'!$D$1218</f>
        <v>23258.63</v>
      </c>
      <c r="P323" s="41">
        <f t="shared" si="74"/>
        <v>29.482355178096086</v>
      </c>
      <c r="Q323" s="39">
        <v>9673</v>
      </c>
      <c r="R323" s="31" t="s">
        <v>36</v>
      </c>
      <c r="S323" s="2"/>
      <c r="T323" s="2"/>
      <c r="U323" s="2"/>
    </row>
    <row r="324" spans="1:21" ht="30" customHeight="1" x14ac:dyDescent="0.25">
      <c r="A324" s="203">
        <v>245</v>
      </c>
      <c r="B324" s="77" t="s">
        <v>883</v>
      </c>
      <c r="C324" s="205">
        <v>1963</v>
      </c>
      <c r="D324" s="204" t="s">
        <v>143</v>
      </c>
      <c r="E324" s="205" t="s">
        <v>16</v>
      </c>
      <c r="F324" s="52">
        <v>2</v>
      </c>
      <c r="G324" s="52">
        <v>2</v>
      </c>
      <c r="H324" s="263">
        <v>479.2</v>
      </c>
      <c r="I324" s="264">
        <v>0</v>
      </c>
      <c r="J324" s="264">
        <v>341.2</v>
      </c>
      <c r="K324" s="207">
        <f>SUM(L324:O324)</f>
        <v>5434197.1500000004</v>
      </c>
      <c r="L324" s="207">
        <v>0</v>
      </c>
      <c r="M324" s="207">
        <v>0</v>
      </c>
      <c r="N324" s="207">
        <v>0</v>
      </c>
      <c r="O324" s="263">
        <f>'[1]Прод. прилож (2)'!$D$94</f>
        <v>5434197.1500000004</v>
      </c>
      <c r="P324" s="41">
        <f>K324/H324</f>
        <v>11340.144303005009</v>
      </c>
      <c r="Q324" s="41">
        <v>9673</v>
      </c>
      <c r="R324" s="45" t="s">
        <v>34</v>
      </c>
    </row>
    <row r="325" spans="1:21" ht="30" customHeight="1" x14ac:dyDescent="0.25">
      <c r="A325" s="203">
        <v>246</v>
      </c>
      <c r="B325" s="211" t="s">
        <v>884</v>
      </c>
      <c r="C325" s="205">
        <v>1965</v>
      </c>
      <c r="D325" s="204" t="s">
        <v>143</v>
      </c>
      <c r="E325" s="205" t="s">
        <v>16</v>
      </c>
      <c r="F325" s="52">
        <v>2</v>
      </c>
      <c r="G325" s="52">
        <v>2</v>
      </c>
      <c r="H325" s="51">
        <v>420</v>
      </c>
      <c r="I325" s="271">
        <v>0</v>
      </c>
      <c r="J325" s="271">
        <v>298.39999999999998</v>
      </c>
      <c r="K325" s="207">
        <f>SUM(L325:O325)</f>
        <v>14642.26</v>
      </c>
      <c r="L325" s="271">
        <v>0</v>
      </c>
      <c r="M325" s="271">
        <v>0</v>
      </c>
      <c r="N325" s="271">
        <v>0</v>
      </c>
      <c r="O325" s="271">
        <f>'[1]Прод. прилож (2)'!$D$1219</f>
        <v>14642.26</v>
      </c>
      <c r="P325" s="41">
        <f>K325/H325</f>
        <v>34.862523809523807</v>
      </c>
      <c r="Q325" s="41">
        <v>9673</v>
      </c>
      <c r="R325" s="57" t="s">
        <v>36</v>
      </c>
      <c r="S325" s="14"/>
    </row>
    <row r="326" spans="1:21" s="15" customFormat="1" ht="30" customHeight="1" x14ac:dyDescent="0.25">
      <c r="A326" s="402" t="s">
        <v>1379</v>
      </c>
      <c r="B326" s="402"/>
      <c r="C326" s="402"/>
      <c r="D326" s="402"/>
      <c r="E326" s="402"/>
      <c r="F326" s="402"/>
      <c r="G326" s="402"/>
      <c r="H326" s="402"/>
      <c r="I326" s="402"/>
      <c r="J326" s="402"/>
      <c r="K326" s="402"/>
      <c r="L326" s="402"/>
      <c r="M326" s="402"/>
      <c r="N326" s="402"/>
      <c r="O326" s="402"/>
      <c r="P326" s="402"/>
      <c r="Q326" s="402"/>
      <c r="R326" s="402"/>
      <c r="S326" s="46"/>
    </row>
    <row r="327" spans="1:21" s="14" customFormat="1" ht="33" customHeight="1" x14ac:dyDescent="0.25">
      <c r="A327" s="388" t="s">
        <v>1445</v>
      </c>
      <c r="B327" s="388"/>
      <c r="C327" s="32" t="s">
        <v>17</v>
      </c>
      <c r="D327" s="32" t="s">
        <v>17</v>
      </c>
      <c r="E327" s="32" t="s">
        <v>17</v>
      </c>
      <c r="F327" s="28" t="s">
        <v>17</v>
      </c>
      <c r="G327" s="28" t="s">
        <v>17</v>
      </c>
      <c r="H327" s="78">
        <f>SUM(H328:H351)</f>
        <v>29071.74</v>
      </c>
      <c r="I327" s="78">
        <f t="shared" ref="I327:O327" si="75">SUM(I328:I351)</f>
        <v>3296.7000000000003</v>
      </c>
      <c r="J327" s="78">
        <f t="shared" si="75"/>
        <v>19417.999999999996</v>
      </c>
      <c r="K327" s="78">
        <f t="shared" si="75"/>
        <v>114289152.55999999</v>
      </c>
      <c r="L327" s="78">
        <f t="shared" si="75"/>
        <v>0</v>
      </c>
      <c r="M327" s="78">
        <f t="shared" si="75"/>
        <v>0</v>
      </c>
      <c r="N327" s="78">
        <f t="shared" si="75"/>
        <v>0</v>
      </c>
      <c r="O327" s="78">
        <f t="shared" si="75"/>
        <v>114289152.55999999</v>
      </c>
      <c r="P327" s="29">
        <f>K327/H327</f>
        <v>3931.2800871224076</v>
      </c>
      <c r="Q327" s="75" t="s">
        <v>17</v>
      </c>
      <c r="R327" s="76" t="s">
        <v>17</v>
      </c>
      <c r="U327" s="17"/>
    </row>
    <row r="328" spans="1:21" s="14" customFormat="1" ht="30" customHeight="1" x14ac:dyDescent="0.25">
      <c r="A328" s="203">
        <v>247</v>
      </c>
      <c r="B328" s="211" t="s">
        <v>148</v>
      </c>
      <c r="C328" s="205">
        <v>1975</v>
      </c>
      <c r="D328" s="204" t="s">
        <v>143</v>
      </c>
      <c r="E328" s="205" t="s">
        <v>16</v>
      </c>
      <c r="F328" s="265">
        <v>3</v>
      </c>
      <c r="G328" s="265">
        <v>2</v>
      </c>
      <c r="H328" s="263">
        <v>1044.0999999999999</v>
      </c>
      <c r="I328" s="264">
        <v>0</v>
      </c>
      <c r="J328" s="264">
        <v>677.4</v>
      </c>
      <c r="K328" s="207">
        <f t="shared" ref="K328:K337" si="76">SUM(L328:O328)</f>
        <v>4609855</v>
      </c>
      <c r="L328" s="271">
        <v>0</v>
      </c>
      <c r="M328" s="271">
        <v>0</v>
      </c>
      <c r="N328" s="271">
        <v>0</v>
      </c>
      <c r="O328" s="263">
        <f>'[1]Прод. прилож (2)'!$D$96</f>
        <v>4609855</v>
      </c>
      <c r="P328" s="271">
        <f t="shared" ref="P328:P337" si="77">K328/H328</f>
        <v>4415.1470165692945</v>
      </c>
      <c r="Q328" s="41">
        <v>9673</v>
      </c>
      <c r="R328" s="272" t="s">
        <v>34</v>
      </c>
      <c r="S328" s="142"/>
    </row>
    <row r="329" spans="1:21" s="14" customFormat="1" ht="30" customHeight="1" x14ac:dyDescent="0.25">
      <c r="A329" s="203">
        <v>248</v>
      </c>
      <c r="B329" s="114" t="s">
        <v>150</v>
      </c>
      <c r="C329" s="205">
        <v>1990</v>
      </c>
      <c r="D329" s="204" t="s">
        <v>143</v>
      </c>
      <c r="E329" s="205" t="s">
        <v>16</v>
      </c>
      <c r="F329" s="205">
        <v>2</v>
      </c>
      <c r="G329" s="205">
        <v>3</v>
      </c>
      <c r="H329" s="263">
        <v>847.2</v>
      </c>
      <c r="I329" s="263">
        <v>0</v>
      </c>
      <c r="J329" s="263">
        <v>490.5</v>
      </c>
      <c r="K329" s="207">
        <f t="shared" si="76"/>
        <v>34948.660000000003</v>
      </c>
      <c r="L329" s="271">
        <v>0</v>
      </c>
      <c r="M329" s="271">
        <v>0</v>
      </c>
      <c r="N329" s="271">
        <v>0</v>
      </c>
      <c r="O329" s="263">
        <f>'[1]Прод. прилож (2)'!$D$1224</f>
        <v>34948.660000000003</v>
      </c>
      <c r="P329" s="271">
        <f t="shared" si="77"/>
        <v>41.251959395656279</v>
      </c>
      <c r="Q329" s="41">
        <v>9673</v>
      </c>
      <c r="R329" s="272" t="s">
        <v>36</v>
      </c>
      <c r="S329" s="56"/>
    </row>
    <row r="330" spans="1:21" s="14" customFormat="1" ht="30" customHeight="1" x14ac:dyDescent="0.25">
      <c r="A330" s="203">
        <v>249</v>
      </c>
      <c r="B330" s="114" t="s">
        <v>149</v>
      </c>
      <c r="C330" s="205">
        <v>1979</v>
      </c>
      <c r="D330" s="204" t="s">
        <v>143</v>
      </c>
      <c r="E330" s="205" t="s">
        <v>16</v>
      </c>
      <c r="F330" s="205">
        <v>2</v>
      </c>
      <c r="G330" s="205">
        <v>2</v>
      </c>
      <c r="H330" s="263">
        <v>1062.4000000000001</v>
      </c>
      <c r="I330" s="263">
        <v>0</v>
      </c>
      <c r="J330" s="263">
        <v>728.5</v>
      </c>
      <c r="K330" s="207">
        <f t="shared" si="76"/>
        <v>36116.47</v>
      </c>
      <c r="L330" s="271">
        <v>0</v>
      </c>
      <c r="M330" s="271">
        <v>0</v>
      </c>
      <c r="N330" s="271">
        <v>0</v>
      </c>
      <c r="O330" s="263">
        <f>'[1]Прод. прилож (2)'!$D$1225</f>
        <v>36116.47</v>
      </c>
      <c r="P330" s="271">
        <f t="shared" si="77"/>
        <v>33.995171310240963</v>
      </c>
      <c r="Q330" s="41">
        <v>9673</v>
      </c>
      <c r="R330" s="272" t="s">
        <v>36</v>
      </c>
      <c r="S330" s="56"/>
    </row>
    <row r="331" spans="1:21" s="14" customFormat="1" ht="30" customHeight="1" x14ac:dyDescent="0.25">
      <c r="A331" s="353">
        <v>250</v>
      </c>
      <c r="B331" s="355" t="s">
        <v>151</v>
      </c>
      <c r="C331" s="359">
        <v>1969</v>
      </c>
      <c r="D331" s="357" t="s">
        <v>143</v>
      </c>
      <c r="E331" s="359" t="s">
        <v>16</v>
      </c>
      <c r="F331" s="392">
        <v>2</v>
      </c>
      <c r="G331" s="392">
        <v>2</v>
      </c>
      <c r="H331" s="394">
        <v>714</v>
      </c>
      <c r="I331" s="396">
        <v>0</v>
      </c>
      <c r="J331" s="396">
        <v>462.9</v>
      </c>
      <c r="K331" s="207">
        <f t="shared" si="76"/>
        <v>34454.800000000003</v>
      </c>
      <c r="L331" s="271">
        <v>0</v>
      </c>
      <c r="M331" s="271">
        <v>0</v>
      </c>
      <c r="N331" s="271">
        <v>0</v>
      </c>
      <c r="O331" s="263">
        <f>'[1]Прод. прилож (2)'!$D$546</f>
        <v>34454.800000000003</v>
      </c>
      <c r="P331" s="271">
        <f t="shared" si="77"/>
        <v>48.256022408963588</v>
      </c>
      <c r="Q331" s="41">
        <v>9673</v>
      </c>
      <c r="R331" s="272" t="s">
        <v>35</v>
      </c>
      <c r="S331" s="56"/>
    </row>
    <row r="332" spans="1:21" s="14" customFormat="1" ht="30" customHeight="1" x14ac:dyDescent="0.25">
      <c r="A332" s="354"/>
      <c r="B332" s="356"/>
      <c r="C332" s="360"/>
      <c r="D332" s="358"/>
      <c r="E332" s="360"/>
      <c r="F332" s="393"/>
      <c r="G332" s="393"/>
      <c r="H332" s="395"/>
      <c r="I332" s="397"/>
      <c r="J332" s="397"/>
      <c r="K332" s="207">
        <f t="shared" si="76"/>
        <v>2269355</v>
      </c>
      <c r="L332" s="271">
        <v>0</v>
      </c>
      <c r="M332" s="271">
        <v>0</v>
      </c>
      <c r="N332" s="271">
        <v>0</v>
      </c>
      <c r="O332" s="263">
        <f>'[1]Прод. прилож (2)'!$D$1221</f>
        <v>2269355</v>
      </c>
      <c r="P332" s="271">
        <f>K332/H331</f>
        <v>3178.3683473389356</v>
      </c>
      <c r="Q332" s="41">
        <v>9673</v>
      </c>
      <c r="R332" s="272" t="s">
        <v>36</v>
      </c>
      <c r="S332" s="56"/>
    </row>
    <row r="333" spans="1:21" s="14" customFormat="1" ht="30" customHeight="1" x14ac:dyDescent="0.25">
      <c r="A333" s="203">
        <v>251</v>
      </c>
      <c r="B333" s="266" t="s">
        <v>1357</v>
      </c>
      <c r="C333" s="205">
        <v>1974</v>
      </c>
      <c r="D333" s="204" t="s">
        <v>143</v>
      </c>
      <c r="E333" s="205" t="s">
        <v>16</v>
      </c>
      <c r="F333" s="265">
        <v>2</v>
      </c>
      <c r="G333" s="265">
        <v>2</v>
      </c>
      <c r="H333" s="263">
        <v>852.3</v>
      </c>
      <c r="I333" s="264">
        <v>0</v>
      </c>
      <c r="J333" s="264">
        <v>712.3</v>
      </c>
      <c r="K333" s="207">
        <f t="shared" si="76"/>
        <v>1987200</v>
      </c>
      <c r="L333" s="271">
        <v>0</v>
      </c>
      <c r="M333" s="271">
        <v>0</v>
      </c>
      <c r="N333" s="271">
        <v>0</v>
      </c>
      <c r="O333" s="263">
        <f>'[1]Прод. прилож (2)'!$D$1222</f>
        <v>1987200</v>
      </c>
      <c r="P333" s="271">
        <f>K333/H333</f>
        <v>2331.5733896515312</v>
      </c>
      <c r="Q333" s="41">
        <v>9673</v>
      </c>
      <c r="R333" s="272" t="s">
        <v>36</v>
      </c>
      <c r="S333" s="56"/>
    </row>
    <row r="334" spans="1:21" s="14" customFormat="1" ht="30" customHeight="1" x14ac:dyDescent="0.25">
      <c r="A334" s="353">
        <v>252</v>
      </c>
      <c r="B334" s="355" t="s">
        <v>152</v>
      </c>
      <c r="C334" s="359">
        <v>1963</v>
      </c>
      <c r="D334" s="357" t="s">
        <v>143</v>
      </c>
      <c r="E334" s="359" t="s">
        <v>16</v>
      </c>
      <c r="F334" s="392">
        <v>2</v>
      </c>
      <c r="G334" s="392">
        <v>2</v>
      </c>
      <c r="H334" s="394">
        <v>361.7</v>
      </c>
      <c r="I334" s="396">
        <v>0</v>
      </c>
      <c r="J334" s="396">
        <v>248.7</v>
      </c>
      <c r="K334" s="207">
        <f t="shared" si="76"/>
        <v>19604.21</v>
      </c>
      <c r="L334" s="271">
        <v>0</v>
      </c>
      <c r="M334" s="271">
        <v>0</v>
      </c>
      <c r="N334" s="271">
        <v>0</v>
      </c>
      <c r="O334" s="263">
        <f>'[1]Прод. прилож (2)'!$D$547</f>
        <v>19604.21</v>
      </c>
      <c r="P334" s="271">
        <f t="shared" si="77"/>
        <v>54.20019353055018</v>
      </c>
      <c r="Q334" s="41">
        <v>9673</v>
      </c>
      <c r="R334" s="272" t="s">
        <v>35</v>
      </c>
      <c r="S334" s="56"/>
    </row>
    <row r="335" spans="1:21" s="14" customFormat="1" ht="30" customHeight="1" x14ac:dyDescent="0.25">
      <c r="A335" s="354"/>
      <c r="B335" s="356"/>
      <c r="C335" s="360"/>
      <c r="D335" s="358"/>
      <c r="E335" s="360"/>
      <c r="F335" s="393"/>
      <c r="G335" s="393"/>
      <c r="H335" s="395"/>
      <c r="I335" s="397"/>
      <c r="J335" s="397"/>
      <c r="K335" s="207">
        <f>SUBTOTAL(9,L335:O335)</f>
        <v>1880001.2</v>
      </c>
      <c r="L335" s="271">
        <v>0</v>
      </c>
      <c r="M335" s="271">
        <v>0</v>
      </c>
      <c r="N335" s="271">
        <v>0</v>
      </c>
      <c r="O335" s="263">
        <f>'[1]Прод. прилож (2)'!$D$1223</f>
        <v>1880001.2</v>
      </c>
      <c r="P335" s="271">
        <f>K335/H334</f>
        <v>5197.680951064418</v>
      </c>
      <c r="Q335" s="41">
        <v>9673</v>
      </c>
      <c r="R335" s="272" t="s">
        <v>36</v>
      </c>
      <c r="S335" s="56"/>
    </row>
    <row r="336" spans="1:21" s="14" customFormat="1" ht="30" customHeight="1" x14ac:dyDescent="0.25">
      <c r="A336" s="197">
        <v>253</v>
      </c>
      <c r="B336" s="209" t="s">
        <v>153</v>
      </c>
      <c r="C336" s="180">
        <v>1965</v>
      </c>
      <c r="D336" s="182" t="s">
        <v>143</v>
      </c>
      <c r="E336" s="180" t="s">
        <v>16</v>
      </c>
      <c r="F336" s="199">
        <v>2</v>
      </c>
      <c r="G336" s="199">
        <v>4</v>
      </c>
      <c r="H336" s="190">
        <v>974</v>
      </c>
      <c r="I336" s="192">
        <v>0</v>
      </c>
      <c r="J336" s="192">
        <v>754</v>
      </c>
      <c r="K336" s="194">
        <f t="shared" si="76"/>
        <v>10571275.369999999</v>
      </c>
      <c r="L336" s="214">
        <v>0</v>
      </c>
      <c r="M336" s="214">
        <v>0</v>
      </c>
      <c r="N336" s="214">
        <v>0</v>
      </c>
      <c r="O336" s="190">
        <f>'[1]Прод. прилож (2)'!$D$97</f>
        <v>10571275.369999999</v>
      </c>
      <c r="P336" s="214">
        <f t="shared" si="77"/>
        <v>10853.46547227926</v>
      </c>
      <c r="Q336" s="216">
        <v>9673</v>
      </c>
      <c r="R336" s="244" t="s">
        <v>34</v>
      </c>
      <c r="S336" s="179"/>
    </row>
    <row r="337" spans="1:207" s="15" customFormat="1" ht="30" customHeight="1" x14ac:dyDescent="0.25">
      <c r="A337" s="203">
        <v>254</v>
      </c>
      <c r="B337" s="211" t="s">
        <v>154</v>
      </c>
      <c r="C337" s="205">
        <v>1965</v>
      </c>
      <c r="D337" s="204" t="s">
        <v>143</v>
      </c>
      <c r="E337" s="205" t="s">
        <v>16</v>
      </c>
      <c r="F337" s="265">
        <v>2</v>
      </c>
      <c r="G337" s="265">
        <v>2</v>
      </c>
      <c r="H337" s="263">
        <v>502.4</v>
      </c>
      <c r="I337" s="264">
        <v>0</v>
      </c>
      <c r="J337" s="264">
        <v>256.39999999999998</v>
      </c>
      <c r="K337" s="207">
        <f t="shared" si="76"/>
        <v>4696914.53</v>
      </c>
      <c r="L337" s="271">
        <v>0</v>
      </c>
      <c r="M337" s="271">
        <v>0</v>
      </c>
      <c r="N337" s="271">
        <v>0</v>
      </c>
      <c r="O337" s="263">
        <f>'[1]Прод. прилож (2)'!$D$98</f>
        <v>4696914.53</v>
      </c>
      <c r="P337" s="271">
        <f t="shared" si="77"/>
        <v>9348.9540804140142</v>
      </c>
      <c r="Q337" s="41">
        <v>9673</v>
      </c>
      <c r="R337" s="272" t="s">
        <v>34</v>
      </c>
      <c r="S337" s="136"/>
    </row>
    <row r="338" spans="1:207" ht="30" customHeight="1" x14ac:dyDescent="0.25">
      <c r="A338" s="203">
        <v>255</v>
      </c>
      <c r="B338" s="211" t="s">
        <v>1296</v>
      </c>
      <c r="C338" s="205">
        <v>1973</v>
      </c>
      <c r="D338" s="205" t="s">
        <v>143</v>
      </c>
      <c r="E338" s="205" t="s">
        <v>16</v>
      </c>
      <c r="F338" s="52">
        <v>5</v>
      </c>
      <c r="G338" s="52">
        <v>6</v>
      </c>
      <c r="H338" s="168">
        <v>4865.7</v>
      </c>
      <c r="I338" s="168">
        <v>176.7</v>
      </c>
      <c r="J338" s="168">
        <v>2791.3</v>
      </c>
      <c r="K338" s="168">
        <f t="shared" ref="K338:K344" si="78">SUM(L338:O338)</f>
        <v>30063020</v>
      </c>
      <c r="L338" s="168">
        <v>0</v>
      </c>
      <c r="M338" s="168">
        <v>0</v>
      </c>
      <c r="N338" s="168">
        <v>0</v>
      </c>
      <c r="O338" s="168">
        <f>'[1]Прод. прилож (2)'!$D$1226</f>
        <v>30063020</v>
      </c>
      <c r="P338" s="41">
        <f t="shared" ref="P338:P344" si="79">K338/H338</f>
        <v>6178.5601249563269</v>
      </c>
      <c r="Q338" s="167">
        <v>9673</v>
      </c>
      <c r="R338" s="31" t="s">
        <v>36</v>
      </c>
      <c r="S338" s="2"/>
      <c r="T338" s="2"/>
      <c r="U338" s="36"/>
    </row>
    <row r="339" spans="1:207" ht="30" customHeight="1" x14ac:dyDescent="0.25">
      <c r="A339" s="203">
        <v>256</v>
      </c>
      <c r="B339" s="211" t="s">
        <v>1297</v>
      </c>
      <c r="C339" s="205">
        <v>1978</v>
      </c>
      <c r="D339" s="205" t="s">
        <v>143</v>
      </c>
      <c r="E339" s="205" t="s">
        <v>16</v>
      </c>
      <c r="F339" s="52">
        <v>5</v>
      </c>
      <c r="G339" s="52">
        <v>5</v>
      </c>
      <c r="H339" s="168">
        <v>4947.7</v>
      </c>
      <c r="I339" s="168">
        <v>0</v>
      </c>
      <c r="J339" s="168">
        <v>4494.5</v>
      </c>
      <c r="K339" s="168">
        <f t="shared" si="78"/>
        <v>5961600</v>
      </c>
      <c r="L339" s="168">
        <v>0</v>
      </c>
      <c r="M339" s="168">
        <v>0</v>
      </c>
      <c r="N339" s="168">
        <v>0</v>
      </c>
      <c r="O339" s="168">
        <f>'[1]Прод. прилож (2)'!$D$1227</f>
        <v>5961600</v>
      </c>
      <c r="P339" s="41">
        <f t="shared" si="79"/>
        <v>1204.9234998079917</v>
      </c>
      <c r="Q339" s="167">
        <v>9673</v>
      </c>
      <c r="R339" s="31" t="s">
        <v>36</v>
      </c>
      <c r="S339" s="2"/>
      <c r="T339" s="2"/>
      <c r="U339" s="36"/>
    </row>
    <row r="340" spans="1:207" s="14" customFormat="1" ht="30" customHeight="1" x14ac:dyDescent="0.25">
      <c r="A340" s="203">
        <v>257</v>
      </c>
      <c r="B340" s="211" t="s">
        <v>1064</v>
      </c>
      <c r="C340" s="205">
        <v>1979</v>
      </c>
      <c r="D340" s="204" t="s">
        <v>143</v>
      </c>
      <c r="E340" s="205" t="s">
        <v>16</v>
      </c>
      <c r="F340" s="265">
        <v>2</v>
      </c>
      <c r="G340" s="265">
        <v>2</v>
      </c>
      <c r="H340" s="263">
        <v>605</v>
      </c>
      <c r="I340" s="264">
        <v>189.7</v>
      </c>
      <c r="J340" s="39">
        <v>415.3</v>
      </c>
      <c r="K340" s="207">
        <f t="shared" si="78"/>
        <v>4375568.4000000004</v>
      </c>
      <c r="L340" s="271">
        <v>0</v>
      </c>
      <c r="M340" s="271">
        <v>0</v>
      </c>
      <c r="N340" s="271">
        <v>0</v>
      </c>
      <c r="O340" s="263">
        <f>'[1]Прод. прилож (2)'!$D$102</f>
        <v>4375568.4000000004</v>
      </c>
      <c r="P340" s="271">
        <f t="shared" si="79"/>
        <v>7232.3444628099178</v>
      </c>
      <c r="Q340" s="41">
        <v>9673</v>
      </c>
      <c r="R340" s="272" t="s">
        <v>34</v>
      </c>
      <c r="S340" s="142"/>
    </row>
    <row r="341" spans="1:207" s="84" customFormat="1" ht="30" customHeight="1" x14ac:dyDescent="0.25">
      <c r="A341" s="203">
        <v>258</v>
      </c>
      <c r="B341" s="209" t="s">
        <v>1065</v>
      </c>
      <c r="C341" s="180">
        <v>1984</v>
      </c>
      <c r="D341" s="180" t="s">
        <v>143</v>
      </c>
      <c r="E341" s="180" t="s">
        <v>948</v>
      </c>
      <c r="F341" s="222">
        <v>2</v>
      </c>
      <c r="G341" s="222">
        <v>3</v>
      </c>
      <c r="H341" s="107">
        <v>1181.04</v>
      </c>
      <c r="I341" s="127">
        <v>87.5</v>
      </c>
      <c r="J341" s="39">
        <v>845.7</v>
      </c>
      <c r="K341" s="108">
        <f t="shared" si="78"/>
        <v>1763426.2699999998</v>
      </c>
      <c r="L341" s="108">
        <v>0</v>
      </c>
      <c r="M341" s="108">
        <v>0</v>
      </c>
      <c r="N341" s="108">
        <v>0</v>
      </c>
      <c r="O341" s="108">
        <f>'[1]Прод. прилож (2)'!$D$103</f>
        <v>1763426.2699999998</v>
      </c>
      <c r="P341" s="41">
        <f t="shared" si="79"/>
        <v>1493.1130783038677</v>
      </c>
      <c r="Q341" s="41">
        <v>9673</v>
      </c>
      <c r="R341" s="272" t="s">
        <v>34</v>
      </c>
      <c r="S341" s="143"/>
    </row>
    <row r="342" spans="1:207" ht="30" customHeight="1" x14ac:dyDescent="0.25">
      <c r="A342" s="203">
        <v>259</v>
      </c>
      <c r="B342" s="211" t="s">
        <v>1066</v>
      </c>
      <c r="C342" s="205">
        <v>1980</v>
      </c>
      <c r="D342" s="204" t="s">
        <v>143</v>
      </c>
      <c r="E342" s="205" t="s">
        <v>16</v>
      </c>
      <c r="F342" s="265">
        <v>2</v>
      </c>
      <c r="G342" s="265">
        <v>3</v>
      </c>
      <c r="H342" s="263">
        <v>840.4</v>
      </c>
      <c r="I342" s="264">
        <v>195</v>
      </c>
      <c r="J342" s="39">
        <v>645.4</v>
      </c>
      <c r="K342" s="207">
        <f t="shared" si="78"/>
        <v>2791602.8600000003</v>
      </c>
      <c r="L342" s="271">
        <v>0</v>
      </c>
      <c r="M342" s="271">
        <v>0</v>
      </c>
      <c r="N342" s="271">
        <v>0</v>
      </c>
      <c r="O342" s="263">
        <f>'[1]Прод. прилож (2)'!$D$104</f>
        <v>2791602.8600000003</v>
      </c>
      <c r="P342" s="271">
        <f t="shared" si="79"/>
        <v>3321.7549500237988</v>
      </c>
      <c r="Q342" s="41">
        <v>9673</v>
      </c>
      <c r="R342" s="272" t="s">
        <v>34</v>
      </c>
      <c r="S342" s="142"/>
    </row>
    <row r="343" spans="1:207" ht="30" customHeight="1" x14ac:dyDescent="0.25">
      <c r="A343" s="203">
        <v>260</v>
      </c>
      <c r="B343" s="211" t="s">
        <v>1295</v>
      </c>
      <c r="C343" s="205">
        <v>1973</v>
      </c>
      <c r="D343" s="204" t="s">
        <v>143</v>
      </c>
      <c r="E343" s="205" t="s">
        <v>16</v>
      </c>
      <c r="F343" s="265">
        <v>5</v>
      </c>
      <c r="G343" s="265">
        <v>6</v>
      </c>
      <c r="H343" s="263">
        <v>4295.7</v>
      </c>
      <c r="I343" s="264">
        <v>101.5</v>
      </c>
      <c r="J343" s="39">
        <v>2633.2</v>
      </c>
      <c r="K343" s="207">
        <f t="shared" si="78"/>
        <v>30063020</v>
      </c>
      <c r="L343" s="271">
        <v>0</v>
      </c>
      <c r="M343" s="271">
        <v>0</v>
      </c>
      <c r="N343" s="271">
        <v>0</v>
      </c>
      <c r="O343" s="263">
        <f>'[1]Прод. прилож (2)'!$D$1228</f>
        <v>30063020</v>
      </c>
      <c r="P343" s="271">
        <f t="shared" si="79"/>
        <v>6998.398398398399</v>
      </c>
      <c r="Q343" s="41">
        <v>9673</v>
      </c>
      <c r="R343" s="272" t="s">
        <v>36</v>
      </c>
      <c r="S343" s="142"/>
    </row>
    <row r="344" spans="1:207" ht="30" customHeight="1" x14ac:dyDescent="0.25">
      <c r="A344" s="203">
        <v>261</v>
      </c>
      <c r="B344" s="211" t="s">
        <v>1067</v>
      </c>
      <c r="C344" s="205">
        <v>1988</v>
      </c>
      <c r="D344" s="204" t="s">
        <v>143</v>
      </c>
      <c r="E344" s="205" t="s">
        <v>16</v>
      </c>
      <c r="F344" s="265">
        <v>5</v>
      </c>
      <c r="G344" s="265">
        <v>6</v>
      </c>
      <c r="H344" s="263">
        <v>4090.3</v>
      </c>
      <c r="I344" s="263">
        <v>2420.9</v>
      </c>
      <c r="J344" s="39">
        <v>1669.4</v>
      </c>
      <c r="K344" s="207">
        <f t="shared" si="78"/>
        <v>5534035.5999999996</v>
      </c>
      <c r="L344" s="271">
        <v>0</v>
      </c>
      <c r="M344" s="271">
        <v>0</v>
      </c>
      <c r="N344" s="271">
        <v>0</v>
      </c>
      <c r="O344" s="263">
        <f>'[1]Прод. прилож (2)'!$D$105</f>
        <v>5534035.5999999996</v>
      </c>
      <c r="P344" s="271">
        <f t="shared" si="79"/>
        <v>1352.9656993374567</v>
      </c>
      <c r="Q344" s="41">
        <v>9673</v>
      </c>
      <c r="R344" s="272" t="s">
        <v>34</v>
      </c>
      <c r="S344" s="142"/>
    </row>
    <row r="345" spans="1:207" s="15" customFormat="1" ht="30" customHeight="1" x14ac:dyDescent="0.25">
      <c r="A345" s="203">
        <v>262</v>
      </c>
      <c r="B345" s="211" t="s">
        <v>155</v>
      </c>
      <c r="C345" s="205">
        <v>1966</v>
      </c>
      <c r="D345" s="204" t="s">
        <v>143</v>
      </c>
      <c r="E345" s="205" t="s">
        <v>16</v>
      </c>
      <c r="F345" s="265">
        <v>2</v>
      </c>
      <c r="G345" s="265">
        <v>2</v>
      </c>
      <c r="H345" s="263">
        <v>421.7</v>
      </c>
      <c r="I345" s="264">
        <v>54.9</v>
      </c>
      <c r="J345" s="264">
        <v>321.8</v>
      </c>
      <c r="K345" s="207">
        <f t="shared" ref="K345:K351" si="80">SUM(L345:O345)</f>
        <v>7776.62</v>
      </c>
      <c r="L345" s="271">
        <v>0</v>
      </c>
      <c r="M345" s="271">
        <v>0</v>
      </c>
      <c r="N345" s="271">
        <v>0</v>
      </c>
      <c r="O345" s="263">
        <f>'[1]Прод. прилож (2)'!$D$549</f>
        <v>7776.62</v>
      </c>
      <c r="P345" s="271">
        <f>K345/H345</f>
        <v>18.441119279108371</v>
      </c>
      <c r="Q345" s="41">
        <v>9673</v>
      </c>
      <c r="R345" s="272" t="s">
        <v>35</v>
      </c>
      <c r="S345" s="46"/>
    </row>
    <row r="346" spans="1:207" s="14" customFormat="1" ht="30" customHeight="1" x14ac:dyDescent="0.25">
      <c r="A346" s="421" t="s">
        <v>1422</v>
      </c>
      <c r="B346" s="355" t="s">
        <v>156</v>
      </c>
      <c r="C346" s="359">
        <v>1966</v>
      </c>
      <c r="D346" s="357" t="s">
        <v>143</v>
      </c>
      <c r="E346" s="359" t="s">
        <v>16</v>
      </c>
      <c r="F346" s="392">
        <v>2</v>
      </c>
      <c r="G346" s="392">
        <v>2</v>
      </c>
      <c r="H346" s="394">
        <v>430.2</v>
      </c>
      <c r="I346" s="396">
        <v>0</v>
      </c>
      <c r="J346" s="396">
        <v>387.8</v>
      </c>
      <c r="K346" s="207">
        <f t="shared" si="80"/>
        <v>461795.57</v>
      </c>
      <c r="L346" s="271">
        <v>0</v>
      </c>
      <c r="M346" s="271">
        <v>0</v>
      </c>
      <c r="N346" s="271">
        <v>0</v>
      </c>
      <c r="O346" s="263">
        <f>'[1]Прод. прилож (2)'!$D$100</f>
        <v>461795.57</v>
      </c>
      <c r="P346" s="271">
        <f>K346/H346</f>
        <v>1073.443909809391</v>
      </c>
      <c r="Q346" s="41">
        <v>9673</v>
      </c>
      <c r="R346" s="272" t="s">
        <v>34</v>
      </c>
      <c r="S346" s="133"/>
    </row>
    <row r="347" spans="1:207" s="14" customFormat="1" ht="30" customHeight="1" x14ac:dyDescent="0.25">
      <c r="A347" s="487"/>
      <c r="B347" s="415"/>
      <c r="C347" s="439"/>
      <c r="D347" s="462"/>
      <c r="E347" s="439"/>
      <c r="F347" s="411"/>
      <c r="G347" s="411"/>
      <c r="H347" s="505"/>
      <c r="I347" s="486"/>
      <c r="J347" s="486"/>
      <c r="K347" s="207">
        <f t="shared" si="80"/>
        <v>20010.61</v>
      </c>
      <c r="L347" s="271">
        <v>0</v>
      </c>
      <c r="M347" s="271">
        <v>0</v>
      </c>
      <c r="N347" s="271">
        <v>0</v>
      </c>
      <c r="O347" s="263">
        <f>'[1]Прод. прилож (2)'!$D$550</f>
        <v>20010.61</v>
      </c>
      <c r="P347" s="271">
        <f>K347/H346</f>
        <v>46.514667596466765</v>
      </c>
      <c r="Q347" s="41">
        <v>9673</v>
      </c>
      <c r="R347" s="272" t="s">
        <v>35</v>
      </c>
    </row>
    <row r="348" spans="1:207" s="14" customFormat="1" ht="30" customHeight="1" x14ac:dyDescent="0.25">
      <c r="A348" s="368"/>
      <c r="B348" s="356"/>
      <c r="C348" s="360"/>
      <c r="D348" s="358"/>
      <c r="E348" s="360"/>
      <c r="F348" s="393"/>
      <c r="G348" s="393"/>
      <c r="H348" s="395"/>
      <c r="I348" s="397"/>
      <c r="J348" s="397"/>
      <c r="K348" s="207">
        <f t="shared" si="80"/>
        <v>5119247</v>
      </c>
      <c r="L348" s="271">
        <v>0</v>
      </c>
      <c r="M348" s="271">
        <v>0</v>
      </c>
      <c r="N348" s="271">
        <v>0</v>
      </c>
      <c r="O348" s="263">
        <f>'[1]Прод. прилож (2)'!$D$1229</f>
        <v>5119247</v>
      </c>
      <c r="P348" s="271">
        <f>K348/H346</f>
        <v>11899.690841469084</v>
      </c>
      <c r="Q348" s="41">
        <v>9673</v>
      </c>
      <c r="R348" s="272" t="s">
        <v>36</v>
      </c>
    </row>
    <row r="349" spans="1:207" s="14" customFormat="1" ht="30" customHeight="1" x14ac:dyDescent="0.25">
      <c r="A349" s="272" t="s">
        <v>1423</v>
      </c>
      <c r="B349" s="211" t="s">
        <v>158</v>
      </c>
      <c r="C349" s="205">
        <v>1966</v>
      </c>
      <c r="D349" s="204" t="s">
        <v>143</v>
      </c>
      <c r="E349" s="205" t="s">
        <v>16</v>
      </c>
      <c r="F349" s="265">
        <v>2</v>
      </c>
      <c r="G349" s="265">
        <v>2</v>
      </c>
      <c r="H349" s="263">
        <v>618.79999999999995</v>
      </c>
      <c r="I349" s="264">
        <v>70.5</v>
      </c>
      <c r="J349" s="264">
        <v>509.8</v>
      </c>
      <c r="K349" s="207">
        <f t="shared" si="80"/>
        <v>11456.39</v>
      </c>
      <c r="L349" s="271">
        <v>0</v>
      </c>
      <c r="M349" s="271">
        <v>0</v>
      </c>
      <c r="N349" s="271">
        <v>0</v>
      </c>
      <c r="O349" s="263">
        <f>'[1]Прод. прилож (2)'!$D$551</f>
        <v>11456.39</v>
      </c>
      <c r="P349" s="271">
        <f>K349/H349</f>
        <v>18.513881706528768</v>
      </c>
      <c r="Q349" s="41">
        <v>9673</v>
      </c>
      <c r="R349" s="272" t="s">
        <v>35</v>
      </c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</row>
    <row r="350" spans="1:207" ht="30" customHeight="1" x14ac:dyDescent="0.25">
      <c r="A350" s="421" t="s">
        <v>1424</v>
      </c>
      <c r="B350" s="355" t="s">
        <v>157</v>
      </c>
      <c r="C350" s="359">
        <v>1966</v>
      </c>
      <c r="D350" s="357" t="s">
        <v>143</v>
      </c>
      <c r="E350" s="359" t="s">
        <v>16</v>
      </c>
      <c r="F350" s="392">
        <v>2</v>
      </c>
      <c r="G350" s="392">
        <v>2</v>
      </c>
      <c r="H350" s="394">
        <v>417.1</v>
      </c>
      <c r="I350" s="396">
        <v>0</v>
      </c>
      <c r="J350" s="396">
        <v>373.1</v>
      </c>
      <c r="K350" s="207">
        <f t="shared" si="80"/>
        <v>18846</v>
      </c>
      <c r="L350" s="271">
        <v>0</v>
      </c>
      <c r="M350" s="271">
        <v>0</v>
      </c>
      <c r="N350" s="271">
        <v>0</v>
      </c>
      <c r="O350" s="263">
        <f>'[1]Прод. прилож (2)'!$D$552</f>
        <v>18846</v>
      </c>
      <c r="P350" s="271">
        <f>K350/H350</f>
        <v>45.183409254375448</v>
      </c>
      <c r="Q350" s="41">
        <v>9673</v>
      </c>
      <c r="R350" s="272" t="s">
        <v>35</v>
      </c>
      <c r="S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J350" s="14"/>
      <c r="CK350" s="14"/>
      <c r="CL350" s="14"/>
      <c r="CM350" s="14"/>
      <c r="CN350" s="14"/>
      <c r="CO350" s="14"/>
      <c r="CP350" s="14"/>
      <c r="CQ350" s="14"/>
      <c r="CR350" s="14"/>
      <c r="CS350" s="14"/>
      <c r="CT350" s="14"/>
      <c r="CU350" s="14"/>
      <c r="CV350" s="14"/>
      <c r="CW350" s="14"/>
      <c r="CX350" s="14"/>
      <c r="CY350" s="14"/>
      <c r="CZ350" s="14"/>
      <c r="DA350" s="14"/>
      <c r="DB350" s="14"/>
      <c r="DC350" s="14"/>
      <c r="DD350" s="14"/>
      <c r="DE350" s="14"/>
      <c r="DF350" s="14"/>
      <c r="DG350" s="14"/>
      <c r="DH350" s="14"/>
      <c r="DI350" s="14"/>
      <c r="DJ350" s="14"/>
      <c r="DK350" s="14"/>
      <c r="DL350" s="14"/>
      <c r="DM350" s="14"/>
      <c r="DN350" s="14"/>
      <c r="DO350" s="14"/>
      <c r="DP350" s="14"/>
      <c r="DQ350" s="14"/>
      <c r="DR350" s="14"/>
      <c r="DS350" s="14"/>
      <c r="DT350" s="14"/>
      <c r="DU350" s="14"/>
      <c r="DV350" s="14"/>
      <c r="DW350" s="14"/>
      <c r="DX350" s="14"/>
      <c r="DY350" s="14"/>
      <c r="DZ350" s="14"/>
      <c r="EA350" s="14"/>
      <c r="EB350" s="14"/>
      <c r="EC350" s="14"/>
      <c r="ED350" s="14"/>
      <c r="EE350" s="14"/>
      <c r="EF350" s="14"/>
      <c r="EG350" s="14"/>
      <c r="EH350" s="14"/>
      <c r="EI350" s="14"/>
      <c r="EJ350" s="14"/>
      <c r="EK350" s="14"/>
      <c r="EL350" s="14"/>
      <c r="EM350" s="14"/>
      <c r="EN350" s="14"/>
      <c r="EO350" s="14"/>
      <c r="EP350" s="14"/>
      <c r="EQ350" s="14"/>
      <c r="ER350" s="14"/>
      <c r="ES350" s="14"/>
      <c r="ET350" s="14"/>
      <c r="EU350" s="14"/>
      <c r="EV350" s="14"/>
      <c r="EW350" s="14"/>
      <c r="EX350" s="14"/>
      <c r="EY350" s="14"/>
      <c r="EZ350" s="14"/>
      <c r="FA350" s="14"/>
      <c r="FB350" s="14"/>
      <c r="FC350" s="14"/>
      <c r="FD350" s="14"/>
      <c r="FE350" s="14"/>
      <c r="FF350" s="14"/>
      <c r="FG350" s="14"/>
      <c r="FH350" s="14"/>
      <c r="FI350" s="14"/>
      <c r="FJ350" s="14"/>
      <c r="FK350" s="14"/>
      <c r="FL350" s="14"/>
      <c r="FM350" s="14"/>
      <c r="FN350" s="14"/>
      <c r="FO350" s="14"/>
      <c r="FP350" s="14"/>
      <c r="FQ350" s="14"/>
      <c r="FR350" s="14"/>
      <c r="FS350" s="14"/>
      <c r="FT350" s="14"/>
      <c r="FU350" s="14"/>
      <c r="FV350" s="14"/>
      <c r="FW350" s="14"/>
      <c r="FX350" s="14"/>
      <c r="FY350" s="14"/>
      <c r="FZ350" s="14"/>
      <c r="GA350" s="14"/>
      <c r="GB350" s="14"/>
      <c r="GC350" s="14"/>
      <c r="GD350" s="14"/>
      <c r="GE350" s="14"/>
      <c r="GF350" s="14"/>
      <c r="GG350" s="14"/>
      <c r="GH350" s="14"/>
      <c r="GI350" s="14"/>
      <c r="GJ350" s="14"/>
      <c r="GK350" s="14"/>
      <c r="GL350" s="14"/>
      <c r="GM350" s="14"/>
      <c r="GN350" s="14"/>
      <c r="GO350" s="14"/>
      <c r="GP350" s="14"/>
      <c r="GQ350" s="14"/>
      <c r="GR350" s="14"/>
      <c r="GS350" s="14"/>
      <c r="GT350" s="14"/>
      <c r="GU350" s="14"/>
      <c r="GV350" s="14"/>
      <c r="GW350" s="14"/>
      <c r="GX350" s="14"/>
      <c r="GY350" s="14"/>
    </row>
    <row r="351" spans="1:207" ht="30" customHeight="1" x14ac:dyDescent="0.25">
      <c r="A351" s="368"/>
      <c r="B351" s="356"/>
      <c r="C351" s="360"/>
      <c r="D351" s="358"/>
      <c r="E351" s="360"/>
      <c r="F351" s="393"/>
      <c r="G351" s="393"/>
      <c r="H351" s="395"/>
      <c r="I351" s="397"/>
      <c r="J351" s="397"/>
      <c r="K351" s="207">
        <f t="shared" si="80"/>
        <v>1958022</v>
      </c>
      <c r="L351" s="271">
        <v>0</v>
      </c>
      <c r="M351" s="271">
        <v>0</v>
      </c>
      <c r="N351" s="271">
        <v>0</v>
      </c>
      <c r="O351" s="263">
        <f>'[1]Прод. прилож (2)'!$D$1230</f>
        <v>1958022</v>
      </c>
      <c r="P351" s="271">
        <f>K351/H350</f>
        <v>4694.3706545192999</v>
      </c>
      <c r="Q351" s="41">
        <v>9673</v>
      </c>
      <c r="R351" s="272" t="s">
        <v>36</v>
      </c>
      <c r="S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  <c r="CF351" s="14"/>
      <c r="CG351" s="14"/>
      <c r="CH351" s="14"/>
      <c r="CI351" s="14"/>
      <c r="CJ351" s="14"/>
      <c r="CK351" s="14"/>
      <c r="CL351" s="14"/>
      <c r="CM351" s="14"/>
      <c r="CN351" s="14"/>
      <c r="CO351" s="14"/>
      <c r="CP351" s="14"/>
      <c r="CQ351" s="14"/>
      <c r="CR351" s="14"/>
      <c r="CS351" s="14"/>
      <c r="CT351" s="14"/>
      <c r="CU351" s="14"/>
      <c r="CV351" s="14"/>
      <c r="CW351" s="14"/>
      <c r="CX351" s="14"/>
      <c r="CY351" s="14"/>
      <c r="CZ351" s="14"/>
      <c r="DA351" s="14"/>
      <c r="DB351" s="14"/>
      <c r="DC351" s="14"/>
      <c r="DD351" s="14"/>
      <c r="DE351" s="14"/>
      <c r="DF351" s="14"/>
      <c r="DG351" s="14"/>
      <c r="DH351" s="14"/>
      <c r="DI351" s="14"/>
      <c r="DJ351" s="14"/>
      <c r="DK351" s="14"/>
      <c r="DL351" s="14"/>
      <c r="DM351" s="14"/>
      <c r="DN351" s="14"/>
      <c r="DO351" s="14"/>
      <c r="DP351" s="14"/>
      <c r="DQ351" s="14"/>
      <c r="DR351" s="14"/>
      <c r="DS351" s="14"/>
      <c r="DT351" s="14"/>
      <c r="DU351" s="14"/>
      <c r="DV351" s="14"/>
      <c r="DW351" s="14"/>
      <c r="DX351" s="14"/>
      <c r="DY351" s="14"/>
      <c r="DZ351" s="14"/>
      <c r="EA351" s="14"/>
      <c r="EB351" s="14"/>
      <c r="EC351" s="14"/>
      <c r="ED351" s="14"/>
      <c r="EE351" s="14"/>
      <c r="EF351" s="14"/>
      <c r="EG351" s="14"/>
      <c r="EH351" s="14"/>
      <c r="EI351" s="14"/>
      <c r="EJ351" s="14"/>
      <c r="EK351" s="14"/>
      <c r="EL351" s="14"/>
      <c r="EM351" s="14"/>
      <c r="EN351" s="14"/>
      <c r="EO351" s="14"/>
      <c r="EP351" s="14"/>
      <c r="EQ351" s="14"/>
      <c r="ER351" s="14"/>
      <c r="ES351" s="14"/>
      <c r="ET351" s="14"/>
      <c r="EU351" s="14"/>
      <c r="EV351" s="14"/>
      <c r="EW351" s="14"/>
      <c r="EX351" s="14"/>
      <c r="EY351" s="14"/>
      <c r="EZ351" s="14"/>
      <c r="FA351" s="14"/>
      <c r="FB351" s="14"/>
      <c r="FC351" s="14"/>
      <c r="FD351" s="14"/>
      <c r="FE351" s="14"/>
      <c r="FF351" s="14"/>
      <c r="FG351" s="14"/>
      <c r="FH351" s="14"/>
      <c r="FI351" s="14"/>
      <c r="FJ351" s="14"/>
      <c r="FK351" s="14"/>
      <c r="FL351" s="14"/>
      <c r="FM351" s="14"/>
      <c r="FN351" s="14"/>
      <c r="FO351" s="14"/>
      <c r="FP351" s="14"/>
      <c r="FQ351" s="14"/>
      <c r="FR351" s="14"/>
      <c r="FS351" s="14"/>
      <c r="FT351" s="14"/>
      <c r="FU351" s="14"/>
      <c r="FV351" s="14"/>
      <c r="FW351" s="14"/>
      <c r="FX351" s="14"/>
      <c r="FY351" s="14"/>
      <c r="FZ351" s="14"/>
      <c r="GA351" s="14"/>
      <c r="GB351" s="14"/>
      <c r="GC351" s="14"/>
      <c r="GD351" s="14"/>
      <c r="GE351" s="14"/>
      <c r="GF351" s="14"/>
      <c r="GG351" s="14"/>
      <c r="GH351" s="14"/>
      <c r="GI351" s="14"/>
      <c r="GJ351" s="14"/>
      <c r="GK351" s="14"/>
      <c r="GL351" s="14"/>
      <c r="GM351" s="14"/>
      <c r="GN351" s="14"/>
      <c r="GO351" s="14"/>
      <c r="GP351" s="14"/>
      <c r="GQ351" s="14"/>
      <c r="GR351" s="14"/>
      <c r="GS351" s="14"/>
      <c r="GT351" s="14"/>
      <c r="GU351" s="14"/>
      <c r="GV351" s="14"/>
      <c r="GW351" s="14"/>
      <c r="GX351" s="14"/>
      <c r="GY351" s="14"/>
    </row>
    <row r="352" spans="1:207" ht="30" customHeight="1" x14ac:dyDescent="0.25">
      <c r="A352" s="402" t="s">
        <v>1380</v>
      </c>
      <c r="B352" s="402"/>
      <c r="C352" s="402"/>
      <c r="D352" s="402"/>
      <c r="E352" s="402"/>
      <c r="F352" s="402"/>
      <c r="G352" s="402"/>
      <c r="H352" s="402"/>
      <c r="I352" s="402"/>
      <c r="J352" s="402"/>
      <c r="K352" s="402"/>
      <c r="L352" s="402"/>
      <c r="M352" s="402"/>
      <c r="N352" s="402"/>
      <c r="O352" s="402"/>
      <c r="P352" s="402"/>
      <c r="Q352" s="402"/>
      <c r="R352" s="402"/>
      <c r="S352" s="36"/>
      <c r="T352" s="2"/>
      <c r="U352" s="2"/>
    </row>
    <row r="353" spans="1:207" s="116" customFormat="1" ht="33" customHeight="1" x14ac:dyDescent="0.25">
      <c r="A353" s="388" t="s">
        <v>1446</v>
      </c>
      <c r="B353" s="388"/>
      <c r="C353" s="196" t="s">
        <v>17</v>
      </c>
      <c r="D353" s="196" t="s">
        <v>17</v>
      </c>
      <c r="E353" s="196" t="s">
        <v>17</v>
      </c>
      <c r="F353" s="73" t="s">
        <v>17</v>
      </c>
      <c r="G353" s="73" t="s">
        <v>17</v>
      </c>
      <c r="H353" s="74">
        <f>SUM(H354:H375)</f>
        <v>13947.9</v>
      </c>
      <c r="I353" s="74">
        <f t="shared" ref="I353:O353" si="81">SUM(I354:I375)</f>
        <v>2861.9</v>
      </c>
      <c r="J353" s="74">
        <f t="shared" si="81"/>
        <v>9516.7000000000007</v>
      </c>
      <c r="K353" s="74">
        <f t="shared" si="81"/>
        <v>60411472.830000006</v>
      </c>
      <c r="L353" s="74">
        <f t="shared" si="81"/>
        <v>0</v>
      </c>
      <c r="M353" s="74">
        <f t="shared" si="81"/>
        <v>0</v>
      </c>
      <c r="N353" s="74">
        <f t="shared" si="81"/>
        <v>0</v>
      </c>
      <c r="O353" s="74">
        <f t="shared" si="81"/>
        <v>60411472.830000006</v>
      </c>
      <c r="P353" s="29">
        <f>K353/H353</f>
        <v>4331.2235411782422</v>
      </c>
      <c r="Q353" s="75" t="s">
        <v>17</v>
      </c>
      <c r="R353" s="76" t="s">
        <v>17</v>
      </c>
      <c r="S353" s="53"/>
      <c r="T353" s="16"/>
      <c r="U353" s="15"/>
    </row>
    <row r="354" spans="1:207" ht="30" customHeight="1" x14ac:dyDescent="0.25">
      <c r="A354" s="203">
        <v>266</v>
      </c>
      <c r="B354" s="276" t="s">
        <v>646</v>
      </c>
      <c r="C354" s="204">
        <v>1966</v>
      </c>
      <c r="D354" s="204" t="s">
        <v>143</v>
      </c>
      <c r="E354" s="204" t="s">
        <v>16</v>
      </c>
      <c r="F354" s="206">
        <v>2</v>
      </c>
      <c r="G354" s="206">
        <v>2</v>
      </c>
      <c r="H354" s="44">
        <v>311.60000000000002</v>
      </c>
      <c r="I354" s="126">
        <v>101.4</v>
      </c>
      <c r="J354" s="126">
        <v>210.2</v>
      </c>
      <c r="K354" s="207">
        <f t="shared" ref="K354:K375" si="82">SUM(L354:O354)</f>
        <v>17761.32</v>
      </c>
      <c r="L354" s="271">
        <v>0</v>
      </c>
      <c r="M354" s="271">
        <v>0</v>
      </c>
      <c r="N354" s="271">
        <v>0</v>
      </c>
      <c r="O354" s="263">
        <f>'[1]Прод. прилож (2)'!$D$554</f>
        <v>17761.32</v>
      </c>
      <c r="P354" s="271">
        <f t="shared" ref="P354:P375" si="83">K354/H354</f>
        <v>57.000385109114241</v>
      </c>
      <c r="Q354" s="41">
        <v>9673</v>
      </c>
      <c r="R354" s="57" t="s">
        <v>35</v>
      </c>
      <c r="S354" s="14"/>
    </row>
    <row r="355" spans="1:207" ht="30" customHeight="1" x14ac:dyDescent="0.25">
      <c r="A355" s="203">
        <v>267</v>
      </c>
      <c r="B355" s="276" t="s">
        <v>647</v>
      </c>
      <c r="C355" s="204">
        <v>1965</v>
      </c>
      <c r="D355" s="204" t="s">
        <v>143</v>
      </c>
      <c r="E355" s="204" t="s">
        <v>16</v>
      </c>
      <c r="F355" s="37">
        <v>2</v>
      </c>
      <c r="G355" s="37">
        <v>2</v>
      </c>
      <c r="H355" s="44">
        <v>440.9</v>
      </c>
      <c r="I355" s="44">
        <v>0</v>
      </c>
      <c r="J355" s="44">
        <v>440.9</v>
      </c>
      <c r="K355" s="207">
        <f t="shared" si="82"/>
        <v>28162.13</v>
      </c>
      <c r="L355" s="271">
        <v>0</v>
      </c>
      <c r="M355" s="271">
        <v>0</v>
      </c>
      <c r="N355" s="271">
        <v>0</v>
      </c>
      <c r="O355" s="263">
        <f>'[1]Прод. прилож (2)'!$D$1232</f>
        <v>28162.13</v>
      </c>
      <c r="P355" s="271">
        <f t="shared" si="83"/>
        <v>63.874189158539359</v>
      </c>
      <c r="Q355" s="41">
        <v>9673</v>
      </c>
      <c r="R355" s="57" t="s">
        <v>36</v>
      </c>
      <c r="S355" s="14"/>
    </row>
    <row r="356" spans="1:207" ht="30" customHeight="1" x14ac:dyDescent="0.25">
      <c r="A356" s="203">
        <v>268</v>
      </c>
      <c r="B356" s="276" t="s">
        <v>648</v>
      </c>
      <c r="C356" s="204">
        <v>1990</v>
      </c>
      <c r="D356" s="204" t="s">
        <v>143</v>
      </c>
      <c r="E356" s="204" t="s">
        <v>159</v>
      </c>
      <c r="F356" s="206">
        <v>2</v>
      </c>
      <c r="G356" s="206">
        <v>2</v>
      </c>
      <c r="H356" s="44">
        <v>1322.2</v>
      </c>
      <c r="I356" s="126">
        <v>531.6</v>
      </c>
      <c r="J356" s="126">
        <v>790.6</v>
      </c>
      <c r="K356" s="207">
        <f t="shared" si="82"/>
        <v>9160704.6899999995</v>
      </c>
      <c r="L356" s="271">
        <v>0</v>
      </c>
      <c r="M356" s="271">
        <v>0</v>
      </c>
      <c r="N356" s="271">
        <v>0</v>
      </c>
      <c r="O356" s="263">
        <f>'[1]Прод. прилож (2)'!$D$555</f>
        <v>9160704.6899999995</v>
      </c>
      <c r="P356" s="271">
        <f t="shared" si="83"/>
        <v>6928.3804946301616</v>
      </c>
      <c r="Q356" s="41">
        <v>9673</v>
      </c>
      <c r="R356" s="57" t="s">
        <v>35</v>
      </c>
      <c r="S356" s="14"/>
    </row>
    <row r="357" spans="1:207" ht="30" customHeight="1" x14ac:dyDescent="0.25">
      <c r="A357" s="278">
        <v>269</v>
      </c>
      <c r="B357" s="311" t="s">
        <v>652</v>
      </c>
      <c r="C357" s="282">
        <v>1994</v>
      </c>
      <c r="D357" s="282" t="s">
        <v>143</v>
      </c>
      <c r="E357" s="282" t="s">
        <v>16</v>
      </c>
      <c r="F357" s="155">
        <v>2</v>
      </c>
      <c r="G357" s="155">
        <v>2</v>
      </c>
      <c r="H357" s="328">
        <v>829.8</v>
      </c>
      <c r="I357" s="328">
        <v>0</v>
      </c>
      <c r="J357" s="328">
        <v>829.8</v>
      </c>
      <c r="K357" s="321">
        <f t="shared" si="82"/>
        <v>3476451.14</v>
      </c>
      <c r="L357" s="315">
        <v>0</v>
      </c>
      <c r="M357" s="315">
        <v>0</v>
      </c>
      <c r="N357" s="315">
        <v>0</v>
      </c>
      <c r="O357" s="317">
        <f>'[1]Прод. прилож (2)'!$D$556</f>
        <v>3476451.14</v>
      </c>
      <c r="P357" s="315">
        <f t="shared" si="83"/>
        <v>4189.5048686430473</v>
      </c>
      <c r="Q357" s="293">
        <v>9673</v>
      </c>
      <c r="R357" s="319" t="s">
        <v>35</v>
      </c>
      <c r="S357" s="14"/>
    </row>
    <row r="358" spans="1:207" s="116" customFormat="1" ht="30" customHeight="1" x14ac:dyDescent="0.25">
      <c r="A358" s="333">
        <v>270</v>
      </c>
      <c r="B358" s="310" t="s">
        <v>645</v>
      </c>
      <c r="C358" s="299">
        <v>1955</v>
      </c>
      <c r="D358" s="299" t="s">
        <v>143</v>
      </c>
      <c r="E358" s="299" t="s">
        <v>16</v>
      </c>
      <c r="F358" s="300">
        <v>2</v>
      </c>
      <c r="G358" s="300">
        <v>2</v>
      </c>
      <c r="H358" s="44">
        <v>658.9</v>
      </c>
      <c r="I358" s="126">
        <v>227.2</v>
      </c>
      <c r="J358" s="126">
        <v>431.7</v>
      </c>
      <c r="K358" s="301">
        <f t="shared" si="82"/>
        <v>16471.25</v>
      </c>
      <c r="L358" s="330">
        <v>0</v>
      </c>
      <c r="M358" s="330">
        <v>0</v>
      </c>
      <c r="N358" s="330">
        <v>0</v>
      </c>
      <c r="O358" s="309">
        <f>'[1]Прод. прилож (2)'!$D$557</f>
        <v>16471.25</v>
      </c>
      <c r="P358" s="330">
        <f t="shared" si="83"/>
        <v>24.998102898770679</v>
      </c>
      <c r="Q358" s="41">
        <v>9673</v>
      </c>
      <c r="R358" s="57" t="s">
        <v>35</v>
      </c>
      <c r="S358" s="15"/>
      <c r="T358" s="15"/>
      <c r="U358" s="15"/>
    </row>
    <row r="359" spans="1:207" ht="30" customHeight="1" x14ac:dyDescent="0.25">
      <c r="A359" s="353">
        <v>271</v>
      </c>
      <c r="B359" s="355" t="s">
        <v>160</v>
      </c>
      <c r="C359" s="359">
        <v>1960</v>
      </c>
      <c r="D359" s="357" t="s">
        <v>143</v>
      </c>
      <c r="E359" s="357" t="s">
        <v>16</v>
      </c>
      <c r="F359" s="424">
        <v>2</v>
      </c>
      <c r="G359" s="369">
        <v>2</v>
      </c>
      <c r="H359" s="363">
        <v>267.2</v>
      </c>
      <c r="I359" s="501">
        <v>0</v>
      </c>
      <c r="J359" s="365">
        <v>256.60000000000002</v>
      </c>
      <c r="K359" s="322">
        <f t="shared" si="82"/>
        <v>13719.36</v>
      </c>
      <c r="L359" s="316">
        <v>0</v>
      </c>
      <c r="M359" s="316">
        <v>0</v>
      </c>
      <c r="N359" s="316">
        <v>0</v>
      </c>
      <c r="O359" s="318">
        <f>'[1]Прод. прилож (2)'!$D$558</f>
        <v>13719.36</v>
      </c>
      <c r="P359" s="316">
        <f t="shared" si="83"/>
        <v>51.344910179640721</v>
      </c>
      <c r="Q359" s="294">
        <v>9673</v>
      </c>
      <c r="R359" s="295" t="s">
        <v>35</v>
      </c>
      <c r="S359" s="14"/>
    </row>
    <row r="360" spans="1:207" ht="30" customHeight="1" x14ac:dyDescent="0.25">
      <c r="A360" s="354"/>
      <c r="B360" s="356"/>
      <c r="C360" s="360"/>
      <c r="D360" s="358"/>
      <c r="E360" s="358"/>
      <c r="F360" s="425"/>
      <c r="G360" s="370"/>
      <c r="H360" s="364"/>
      <c r="I360" s="502"/>
      <c r="J360" s="366"/>
      <c r="K360" s="207">
        <f t="shared" si="82"/>
        <v>290140.64</v>
      </c>
      <c r="L360" s="271">
        <v>0</v>
      </c>
      <c r="M360" s="271">
        <v>0</v>
      </c>
      <c r="N360" s="271">
        <v>0</v>
      </c>
      <c r="O360" s="263">
        <f>'[1]Прод. прилож (2)'!$D$1233</f>
        <v>290140.64</v>
      </c>
      <c r="P360" s="271">
        <f>K360/H359</f>
        <v>1085.8556886227545</v>
      </c>
      <c r="Q360" s="41">
        <v>9673</v>
      </c>
      <c r="R360" s="57" t="s">
        <v>36</v>
      </c>
      <c r="S360" s="14"/>
    </row>
    <row r="361" spans="1:207" ht="30" customHeight="1" x14ac:dyDescent="0.25">
      <c r="A361" s="353">
        <v>272</v>
      </c>
      <c r="B361" s="398" t="s">
        <v>649</v>
      </c>
      <c r="C361" s="357">
        <v>1966</v>
      </c>
      <c r="D361" s="357" t="s">
        <v>143</v>
      </c>
      <c r="E361" s="357" t="s">
        <v>16</v>
      </c>
      <c r="F361" s="369">
        <v>2</v>
      </c>
      <c r="G361" s="369">
        <v>2</v>
      </c>
      <c r="H361" s="434">
        <v>511.9</v>
      </c>
      <c r="I361" s="432">
        <v>220.7</v>
      </c>
      <c r="J361" s="432">
        <v>291.2</v>
      </c>
      <c r="K361" s="207">
        <f t="shared" si="82"/>
        <v>31036.94</v>
      </c>
      <c r="L361" s="271">
        <v>0</v>
      </c>
      <c r="M361" s="271">
        <v>0</v>
      </c>
      <c r="N361" s="271">
        <v>0</v>
      </c>
      <c r="O361" s="263">
        <f>'[1]Прод. прилож (2)'!$D$559</f>
        <v>31036.94</v>
      </c>
      <c r="P361" s="271">
        <f t="shared" si="83"/>
        <v>60.630865403399099</v>
      </c>
      <c r="Q361" s="41">
        <v>9673</v>
      </c>
      <c r="R361" s="57" t="s">
        <v>35</v>
      </c>
      <c r="S361" s="14"/>
    </row>
    <row r="362" spans="1:207" ht="30" customHeight="1" x14ac:dyDescent="0.25">
      <c r="A362" s="354"/>
      <c r="B362" s="399"/>
      <c r="C362" s="358"/>
      <c r="D362" s="358"/>
      <c r="E362" s="358"/>
      <c r="F362" s="370"/>
      <c r="G362" s="370"/>
      <c r="H362" s="435"/>
      <c r="I362" s="433"/>
      <c r="J362" s="433"/>
      <c r="K362" s="207">
        <f t="shared" si="82"/>
        <v>3963350</v>
      </c>
      <c r="L362" s="271">
        <v>0</v>
      </c>
      <c r="M362" s="271">
        <v>0</v>
      </c>
      <c r="N362" s="271">
        <v>0</v>
      </c>
      <c r="O362" s="263">
        <f>'[1]Прод. прилож (2)'!$D$1234</f>
        <v>3963350</v>
      </c>
      <c r="P362" s="271">
        <f>K362/H361</f>
        <v>7742.4301621410432</v>
      </c>
      <c r="Q362" s="41">
        <v>9673</v>
      </c>
      <c r="R362" s="57" t="s">
        <v>36</v>
      </c>
      <c r="S362" s="14"/>
    </row>
    <row r="363" spans="1:207" ht="30" customHeight="1" x14ac:dyDescent="0.25">
      <c r="A363" s="203">
        <v>273</v>
      </c>
      <c r="B363" s="209" t="s">
        <v>161</v>
      </c>
      <c r="C363" s="180">
        <v>1959</v>
      </c>
      <c r="D363" s="182" t="s">
        <v>143</v>
      </c>
      <c r="E363" s="182" t="s">
        <v>16</v>
      </c>
      <c r="F363" s="222">
        <v>2</v>
      </c>
      <c r="G363" s="184">
        <v>1</v>
      </c>
      <c r="H363" s="186">
        <v>156</v>
      </c>
      <c r="I363" s="252">
        <v>0</v>
      </c>
      <c r="J363" s="220">
        <v>82.9</v>
      </c>
      <c r="K363" s="207">
        <f t="shared" ref="K363" si="84">SUM(L363:O363)</f>
        <v>998500.27999999991</v>
      </c>
      <c r="L363" s="271">
        <v>0</v>
      </c>
      <c r="M363" s="271">
        <v>0</v>
      </c>
      <c r="N363" s="271">
        <v>0</v>
      </c>
      <c r="O363" s="263">
        <f>'[1]Прод. прилож (2)'!$D$107</f>
        <v>998500.27999999991</v>
      </c>
      <c r="P363" s="271">
        <f t="shared" ref="P363" si="85">K363/H363</f>
        <v>6400.6428205128195</v>
      </c>
      <c r="Q363" s="41">
        <v>9673</v>
      </c>
      <c r="R363" s="57" t="s">
        <v>34</v>
      </c>
    </row>
    <row r="364" spans="1:207" ht="30" customHeight="1" x14ac:dyDescent="0.25">
      <c r="A364" s="353">
        <v>274</v>
      </c>
      <c r="B364" s="355" t="s">
        <v>162</v>
      </c>
      <c r="C364" s="359">
        <v>1950</v>
      </c>
      <c r="D364" s="357" t="s">
        <v>143</v>
      </c>
      <c r="E364" s="357" t="s">
        <v>16</v>
      </c>
      <c r="F364" s="424">
        <v>2</v>
      </c>
      <c r="G364" s="369">
        <v>2</v>
      </c>
      <c r="H364" s="363">
        <v>533.79999999999995</v>
      </c>
      <c r="I364" s="501">
        <v>29.4</v>
      </c>
      <c r="J364" s="363">
        <v>350.6</v>
      </c>
      <c r="K364" s="207">
        <f t="shared" si="82"/>
        <v>24521.27</v>
      </c>
      <c r="L364" s="271">
        <v>0</v>
      </c>
      <c r="M364" s="271">
        <v>0</v>
      </c>
      <c r="N364" s="271">
        <v>0</v>
      </c>
      <c r="O364" s="263">
        <f>'[1]Прод. прилож (2)'!$D$560</f>
        <v>24521.27</v>
      </c>
      <c r="P364" s="271">
        <f t="shared" si="83"/>
        <v>45.937186212064447</v>
      </c>
      <c r="Q364" s="41">
        <v>9673</v>
      </c>
      <c r="R364" s="57" t="s">
        <v>35</v>
      </c>
      <c r="S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J364" s="14"/>
      <c r="CK364" s="14"/>
      <c r="CL364" s="14"/>
      <c r="CM364" s="14"/>
      <c r="CN364" s="14"/>
      <c r="CO364" s="14"/>
      <c r="CP364" s="14"/>
      <c r="CQ364" s="14"/>
      <c r="CR364" s="14"/>
      <c r="CS364" s="14"/>
      <c r="CT364" s="14"/>
      <c r="CU364" s="14"/>
      <c r="CV364" s="14"/>
      <c r="CW364" s="14"/>
      <c r="CX364" s="14"/>
      <c r="CY364" s="14"/>
      <c r="CZ364" s="14"/>
      <c r="DA364" s="14"/>
      <c r="DB364" s="14"/>
      <c r="DC364" s="14"/>
      <c r="DD364" s="14"/>
      <c r="DE364" s="14"/>
      <c r="DF364" s="14"/>
      <c r="DG364" s="14"/>
      <c r="DH364" s="14"/>
      <c r="DI364" s="14"/>
      <c r="DJ364" s="14"/>
      <c r="DK364" s="14"/>
      <c r="DL364" s="14"/>
      <c r="DM364" s="14"/>
      <c r="DN364" s="14"/>
      <c r="DO364" s="14"/>
      <c r="DP364" s="14"/>
      <c r="DQ364" s="14"/>
      <c r="DR364" s="14"/>
      <c r="DS364" s="14"/>
      <c r="DT364" s="14"/>
      <c r="DU364" s="14"/>
      <c r="DV364" s="14"/>
      <c r="DW364" s="14"/>
      <c r="DX364" s="14"/>
      <c r="DY364" s="14"/>
      <c r="DZ364" s="14"/>
      <c r="EA364" s="14"/>
      <c r="EB364" s="14"/>
      <c r="EC364" s="14"/>
      <c r="ED364" s="14"/>
      <c r="EE364" s="14"/>
      <c r="EF364" s="14"/>
      <c r="EG364" s="14"/>
      <c r="EH364" s="14"/>
      <c r="EI364" s="14"/>
      <c r="EJ364" s="14"/>
      <c r="EK364" s="14"/>
      <c r="EL364" s="14"/>
      <c r="EM364" s="14"/>
      <c r="EN364" s="14"/>
      <c r="EO364" s="14"/>
      <c r="EP364" s="14"/>
      <c r="EQ364" s="14"/>
      <c r="ER364" s="14"/>
      <c r="ES364" s="14"/>
      <c r="ET364" s="14"/>
      <c r="EU364" s="14"/>
      <c r="EV364" s="14"/>
      <c r="EW364" s="14"/>
      <c r="EX364" s="14"/>
      <c r="EY364" s="14"/>
      <c r="EZ364" s="14"/>
      <c r="FA364" s="14"/>
      <c r="FB364" s="14"/>
      <c r="FC364" s="14"/>
      <c r="FD364" s="14"/>
      <c r="FE364" s="14"/>
      <c r="FF364" s="14"/>
      <c r="FG364" s="14"/>
      <c r="FH364" s="14"/>
      <c r="FI364" s="14"/>
      <c r="FJ364" s="14"/>
      <c r="FK364" s="14"/>
      <c r="FL364" s="14"/>
      <c r="FM364" s="14"/>
      <c r="FN364" s="14"/>
      <c r="FO364" s="14"/>
      <c r="FP364" s="14"/>
      <c r="FQ364" s="14"/>
      <c r="FR364" s="14"/>
      <c r="FS364" s="14"/>
      <c r="FT364" s="14"/>
      <c r="FU364" s="14"/>
      <c r="FV364" s="14"/>
      <c r="FW364" s="14"/>
      <c r="FX364" s="14"/>
      <c r="FY364" s="14"/>
      <c r="FZ364" s="14"/>
      <c r="GA364" s="14"/>
      <c r="GB364" s="14"/>
      <c r="GC364" s="14"/>
      <c r="GD364" s="14"/>
      <c r="GE364" s="14"/>
      <c r="GF364" s="14"/>
      <c r="GG364" s="14"/>
      <c r="GH364" s="14"/>
      <c r="GI364" s="14"/>
      <c r="GJ364" s="14"/>
      <c r="GK364" s="14"/>
      <c r="GL364" s="14"/>
      <c r="GM364" s="14"/>
      <c r="GN364" s="14"/>
      <c r="GO364" s="14"/>
      <c r="GP364" s="14"/>
      <c r="GQ364" s="14"/>
      <c r="GR364" s="14"/>
      <c r="GS364" s="14"/>
      <c r="GT364" s="14"/>
      <c r="GU364" s="14"/>
      <c r="GV364" s="14"/>
      <c r="GW364" s="14"/>
      <c r="GX364" s="14"/>
      <c r="GY364" s="14"/>
    </row>
    <row r="365" spans="1:207" ht="30" customHeight="1" x14ac:dyDescent="0.25">
      <c r="A365" s="354"/>
      <c r="B365" s="356"/>
      <c r="C365" s="360"/>
      <c r="D365" s="358"/>
      <c r="E365" s="358"/>
      <c r="F365" s="425"/>
      <c r="G365" s="370"/>
      <c r="H365" s="364"/>
      <c r="I365" s="502"/>
      <c r="J365" s="364"/>
      <c r="K365" s="207">
        <f t="shared" si="82"/>
        <v>6143873.1499999994</v>
      </c>
      <c r="L365" s="271">
        <v>0</v>
      </c>
      <c r="M365" s="271">
        <v>0</v>
      </c>
      <c r="N365" s="271">
        <v>0</v>
      </c>
      <c r="O365" s="263">
        <f>'[1]Прод. прилож (2)'!$D$1235</f>
        <v>6143873.1499999994</v>
      </c>
      <c r="P365" s="271">
        <f>K365/H364</f>
        <v>11509.691176470587</v>
      </c>
      <c r="Q365" s="41">
        <v>9673</v>
      </c>
      <c r="R365" s="57" t="s">
        <v>36</v>
      </c>
      <c r="S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J365" s="14"/>
      <c r="CK365" s="14"/>
      <c r="CL365" s="14"/>
      <c r="CM365" s="14"/>
      <c r="CN365" s="14"/>
      <c r="CO365" s="14"/>
      <c r="CP365" s="14"/>
      <c r="CQ365" s="14"/>
      <c r="CR365" s="14"/>
      <c r="CS365" s="14"/>
      <c r="CT365" s="14"/>
      <c r="CU365" s="14"/>
      <c r="CV365" s="14"/>
      <c r="CW365" s="14"/>
      <c r="CX365" s="14"/>
      <c r="CY365" s="14"/>
      <c r="CZ365" s="14"/>
      <c r="DA365" s="14"/>
      <c r="DB365" s="14"/>
      <c r="DC365" s="14"/>
      <c r="DD365" s="14"/>
      <c r="DE365" s="14"/>
      <c r="DF365" s="14"/>
      <c r="DG365" s="14"/>
      <c r="DH365" s="14"/>
      <c r="DI365" s="14"/>
      <c r="DJ365" s="14"/>
      <c r="DK365" s="14"/>
      <c r="DL365" s="14"/>
      <c r="DM365" s="14"/>
      <c r="DN365" s="14"/>
      <c r="DO365" s="14"/>
      <c r="DP365" s="14"/>
      <c r="DQ365" s="14"/>
      <c r="DR365" s="14"/>
      <c r="DS365" s="14"/>
      <c r="DT365" s="14"/>
      <c r="DU365" s="14"/>
      <c r="DV365" s="14"/>
      <c r="DW365" s="14"/>
      <c r="DX365" s="14"/>
      <c r="DY365" s="14"/>
      <c r="DZ365" s="14"/>
      <c r="EA365" s="14"/>
      <c r="EB365" s="14"/>
      <c r="EC365" s="14"/>
      <c r="ED365" s="14"/>
      <c r="EE365" s="14"/>
      <c r="EF365" s="14"/>
      <c r="EG365" s="14"/>
      <c r="EH365" s="14"/>
      <c r="EI365" s="14"/>
      <c r="EJ365" s="14"/>
      <c r="EK365" s="14"/>
      <c r="EL365" s="14"/>
      <c r="EM365" s="14"/>
      <c r="EN365" s="14"/>
      <c r="EO365" s="14"/>
      <c r="EP365" s="14"/>
      <c r="EQ365" s="14"/>
      <c r="ER365" s="14"/>
      <c r="ES365" s="14"/>
      <c r="ET365" s="14"/>
      <c r="EU365" s="14"/>
      <c r="EV365" s="14"/>
      <c r="EW365" s="14"/>
      <c r="EX365" s="14"/>
      <c r="EY365" s="14"/>
      <c r="EZ365" s="14"/>
      <c r="FA365" s="14"/>
      <c r="FB365" s="14"/>
      <c r="FC365" s="14"/>
      <c r="FD365" s="14"/>
      <c r="FE365" s="14"/>
      <c r="FF365" s="14"/>
      <c r="FG365" s="14"/>
      <c r="FH365" s="14"/>
      <c r="FI365" s="14"/>
      <c r="FJ365" s="14"/>
      <c r="FK365" s="14"/>
      <c r="FL365" s="14"/>
      <c r="FM365" s="14"/>
      <c r="FN365" s="14"/>
      <c r="FO365" s="14"/>
      <c r="FP365" s="14"/>
      <c r="FQ365" s="14"/>
      <c r="FR365" s="14"/>
      <c r="FS365" s="14"/>
      <c r="FT365" s="14"/>
      <c r="FU365" s="14"/>
      <c r="FV365" s="14"/>
      <c r="FW365" s="14"/>
      <c r="FX365" s="14"/>
      <c r="FY365" s="14"/>
      <c r="FZ365" s="14"/>
      <c r="GA365" s="14"/>
      <c r="GB365" s="14"/>
      <c r="GC365" s="14"/>
      <c r="GD365" s="14"/>
      <c r="GE365" s="14"/>
      <c r="GF365" s="14"/>
      <c r="GG365" s="14"/>
      <c r="GH365" s="14"/>
      <c r="GI365" s="14"/>
      <c r="GJ365" s="14"/>
      <c r="GK365" s="14"/>
      <c r="GL365" s="14"/>
      <c r="GM365" s="14"/>
      <c r="GN365" s="14"/>
      <c r="GO365" s="14"/>
      <c r="GP365" s="14"/>
      <c r="GQ365" s="14"/>
      <c r="GR365" s="14"/>
      <c r="GS365" s="14"/>
      <c r="GT365" s="14"/>
      <c r="GU365" s="14"/>
      <c r="GV365" s="14"/>
      <c r="GW365" s="14"/>
      <c r="GX365" s="14"/>
      <c r="GY365" s="14"/>
    </row>
    <row r="366" spans="1:207" ht="30" customHeight="1" x14ac:dyDescent="0.25">
      <c r="A366" s="203">
        <v>275</v>
      </c>
      <c r="B366" s="211" t="s">
        <v>163</v>
      </c>
      <c r="C366" s="204">
        <v>1959</v>
      </c>
      <c r="D366" s="204" t="s">
        <v>143</v>
      </c>
      <c r="E366" s="204" t="s">
        <v>16</v>
      </c>
      <c r="F366" s="52">
        <v>2</v>
      </c>
      <c r="G366" s="206">
        <v>2</v>
      </c>
      <c r="H366" s="39">
        <v>405.6</v>
      </c>
      <c r="I366" s="122">
        <v>17.8</v>
      </c>
      <c r="J366" s="39">
        <v>352.9</v>
      </c>
      <c r="K366" s="207">
        <f t="shared" si="82"/>
        <v>20605.73</v>
      </c>
      <c r="L366" s="271">
        <v>0</v>
      </c>
      <c r="M366" s="271">
        <v>0</v>
      </c>
      <c r="N366" s="271">
        <v>0</v>
      </c>
      <c r="O366" s="263">
        <f>'[1]Прод. прилож (2)'!$D$563</f>
        <v>20605.73</v>
      </c>
      <c r="P366" s="271">
        <f t="shared" si="83"/>
        <v>50.803081854043391</v>
      </c>
      <c r="Q366" s="41">
        <v>9673</v>
      </c>
      <c r="R366" s="57" t="s">
        <v>35</v>
      </c>
      <c r="S366" s="14"/>
    </row>
    <row r="367" spans="1:207" ht="30" customHeight="1" x14ac:dyDescent="0.25">
      <c r="A367" s="203">
        <v>276</v>
      </c>
      <c r="B367" s="153" t="s">
        <v>1032</v>
      </c>
      <c r="C367" s="182">
        <v>1992</v>
      </c>
      <c r="D367" s="182" t="s">
        <v>143</v>
      </c>
      <c r="E367" s="182" t="s">
        <v>159</v>
      </c>
      <c r="F367" s="115">
        <v>5</v>
      </c>
      <c r="G367" s="155">
        <v>3</v>
      </c>
      <c r="H367" s="156">
        <v>3825.6</v>
      </c>
      <c r="I367" s="190">
        <v>1226</v>
      </c>
      <c r="J367" s="186">
        <v>1956.4</v>
      </c>
      <c r="K367" s="194">
        <f>SUM(L367:O367)</f>
        <v>24249.67</v>
      </c>
      <c r="L367" s="214">
        <v>0</v>
      </c>
      <c r="M367" s="214">
        <v>0</v>
      </c>
      <c r="N367" s="214">
        <v>0</v>
      </c>
      <c r="O367" s="190">
        <f>'[1]Прод. прилож (2)'!$D$1236</f>
        <v>24249.67</v>
      </c>
      <c r="P367" s="214">
        <f t="shared" si="83"/>
        <v>6.3387886867419487</v>
      </c>
      <c r="Q367" s="216">
        <v>9673</v>
      </c>
      <c r="R367" s="234" t="s">
        <v>36</v>
      </c>
      <c r="S367" s="14"/>
    </row>
    <row r="368" spans="1:207" s="116" customFormat="1" ht="30" customHeight="1" x14ac:dyDescent="0.25">
      <c r="A368" s="203">
        <v>277</v>
      </c>
      <c r="B368" s="276" t="s">
        <v>901</v>
      </c>
      <c r="C368" s="204">
        <v>1964</v>
      </c>
      <c r="D368" s="204" t="s">
        <v>143</v>
      </c>
      <c r="E368" s="204" t="s">
        <v>16</v>
      </c>
      <c r="F368" s="206">
        <v>2</v>
      </c>
      <c r="G368" s="206">
        <v>2</v>
      </c>
      <c r="H368" s="44">
        <v>656</v>
      </c>
      <c r="I368" s="126">
        <v>0</v>
      </c>
      <c r="J368" s="39">
        <v>450.5</v>
      </c>
      <c r="K368" s="207">
        <f t="shared" si="82"/>
        <v>5092820.0200000005</v>
      </c>
      <c r="L368" s="271">
        <v>0</v>
      </c>
      <c r="M368" s="271">
        <v>0</v>
      </c>
      <c r="N368" s="271">
        <v>0</v>
      </c>
      <c r="O368" s="263">
        <f>'[1]Прод. прилож (2)'!$D$108</f>
        <v>5092820.0200000005</v>
      </c>
      <c r="P368" s="271">
        <f t="shared" si="83"/>
        <v>7763.4451524390252</v>
      </c>
      <c r="Q368" s="41">
        <v>9673</v>
      </c>
      <c r="R368" s="57" t="s">
        <v>34</v>
      </c>
      <c r="S368" s="134"/>
      <c r="T368" s="15"/>
      <c r="U368" s="15"/>
    </row>
    <row r="369" spans="1:207" ht="30" customHeight="1" x14ac:dyDescent="0.25">
      <c r="A369" s="353">
        <v>278</v>
      </c>
      <c r="B369" s="398" t="s">
        <v>902</v>
      </c>
      <c r="C369" s="357">
        <v>1985</v>
      </c>
      <c r="D369" s="357" t="s">
        <v>143</v>
      </c>
      <c r="E369" s="357" t="s">
        <v>16</v>
      </c>
      <c r="F369" s="369">
        <v>2</v>
      </c>
      <c r="G369" s="369">
        <v>2</v>
      </c>
      <c r="H369" s="434">
        <v>824.8</v>
      </c>
      <c r="I369" s="432">
        <v>0</v>
      </c>
      <c r="J369" s="363">
        <v>824.8</v>
      </c>
      <c r="K369" s="239">
        <f>SUM(L369:O369)</f>
        <v>120935.47</v>
      </c>
      <c r="L369" s="241">
        <v>0</v>
      </c>
      <c r="M369" s="241">
        <v>0</v>
      </c>
      <c r="N369" s="241">
        <v>0</v>
      </c>
      <c r="O369" s="251">
        <f>'[1]Прод. прилож (2)'!$D$561</f>
        <v>120935.47</v>
      </c>
      <c r="P369" s="241">
        <f t="shared" si="83"/>
        <v>146.62399369544133</v>
      </c>
      <c r="Q369" s="216">
        <v>9673</v>
      </c>
      <c r="R369" s="169" t="s">
        <v>35</v>
      </c>
    </row>
    <row r="370" spans="1:207" s="116" customFormat="1" ht="30" customHeight="1" x14ac:dyDescent="0.25">
      <c r="A370" s="354"/>
      <c r="B370" s="399"/>
      <c r="C370" s="358"/>
      <c r="D370" s="358"/>
      <c r="E370" s="358"/>
      <c r="F370" s="370"/>
      <c r="G370" s="370"/>
      <c r="H370" s="435"/>
      <c r="I370" s="433"/>
      <c r="J370" s="364"/>
      <c r="K370" s="207">
        <f t="shared" si="82"/>
        <v>5513399.3100000005</v>
      </c>
      <c r="L370" s="271">
        <v>0</v>
      </c>
      <c r="M370" s="271">
        <v>0</v>
      </c>
      <c r="N370" s="271">
        <v>0</v>
      </c>
      <c r="O370" s="263">
        <f>'[1]Прод. прилож (2)'!$D$1237</f>
        <v>5513399.3100000005</v>
      </c>
      <c r="P370" s="271">
        <f>K370/H369</f>
        <v>6684.5287463627556</v>
      </c>
      <c r="Q370" s="41">
        <v>9673</v>
      </c>
      <c r="R370" s="57" t="s">
        <v>36</v>
      </c>
      <c r="S370" s="15"/>
      <c r="T370" s="15"/>
      <c r="U370" s="15"/>
    </row>
    <row r="371" spans="1:207" ht="30" customHeight="1" x14ac:dyDescent="0.25">
      <c r="A371" s="198">
        <v>279</v>
      </c>
      <c r="B371" s="261" t="s">
        <v>650</v>
      </c>
      <c r="C371" s="183">
        <v>1963</v>
      </c>
      <c r="D371" s="183" t="s">
        <v>143</v>
      </c>
      <c r="E371" s="183" t="s">
        <v>16</v>
      </c>
      <c r="F371" s="185">
        <v>2</v>
      </c>
      <c r="G371" s="185">
        <v>2</v>
      </c>
      <c r="H371" s="254">
        <v>630</v>
      </c>
      <c r="I371" s="189">
        <v>153</v>
      </c>
      <c r="J371" s="187">
        <v>295.2</v>
      </c>
      <c r="K371" s="195">
        <f t="shared" si="82"/>
        <v>6255820.6399999997</v>
      </c>
      <c r="L371" s="215">
        <v>0</v>
      </c>
      <c r="M371" s="215">
        <v>0</v>
      </c>
      <c r="N371" s="215">
        <v>0</v>
      </c>
      <c r="O371" s="191">
        <f>'[1]Прод. прилож (2)'!$D$109</f>
        <v>6255820.6399999997</v>
      </c>
      <c r="P371" s="215">
        <f t="shared" si="83"/>
        <v>9929.8740317460306</v>
      </c>
      <c r="Q371" s="217">
        <v>9673</v>
      </c>
      <c r="R371" s="233" t="s">
        <v>34</v>
      </c>
    </row>
    <row r="372" spans="1:207" ht="30" customHeight="1" x14ac:dyDescent="0.25">
      <c r="A372" s="203">
        <v>280</v>
      </c>
      <c r="B372" s="276" t="s">
        <v>653</v>
      </c>
      <c r="C372" s="204">
        <v>1976</v>
      </c>
      <c r="D372" s="204" t="s">
        <v>143</v>
      </c>
      <c r="E372" s="204" t="s">
        <v>16</v>
      </c>
      <c r="F372" s="206">
        <v>2</v>
      </c>
      <c r="G372" s="206">
        <v>2</v>
      </c>
      <c r="H372" s="44">
        <v>1158.0999999999999</v>
      </c>
      <c r="I372" s="126">
        <v>0</v>
      </c>
      <c r="J372" s="39">
        <v>1158.0999999999999</v>
      </c>
      <c r="K372" s="207">
        <f t="shared" si="82"/>
        <v>10084387.140000001</v>
      </c>
      <c r="L372" s="271">
        <v>0</v>
      </c>
      <c r="M372" s="271">
        <v>0</v>
      </c>
      <c r="N372" s="271">
        <v>0</v>
      </c>
      <c r="O372" s="263">
        <f>'[1]Прод. прилож (2)'!$D$562</f>
        <v>10084387.140000001</v>
      </c>
      <c r="P372" s="271">
        <f t="shared" si="83"/>
        <v>8707.699801398845</v>
      </c>
      <c r="Q372" s="41">
        <v>9673</v>
      </c>
      <c r="R372" s="57" t="s">
        <v>35</v>
      </c>
      <c r="S372" s="14"/>
    </row>
    <row r="373" spans="1:207" ht="30" customHeight="1" x14ac:dyDescent="0.25">
      <c r="A373" s="203">
        <v>281</v>
      </c>
      <c r="B373" s="276" t="s">
        <v>644</v>
      </c>
      <c r="C373" s="205">
        <v>1962</v>
      </c>
      <c r="D373" s="204" t="s">
        <v>143</v>
      </c>
      <c r="E373" s="204" t="s">
        <v>16</v>
      </c>
      <c r="F373" s="206">
        <v>2</v>
      </c>
      <c r="G373" s="206">
        <v>2</v>
      </c>
      <c r="H373" s="263">
        <v>654</v>
      </c>
      <c r="I373" s="264">
        <v>158.6</v>
      </c>
      <c r="J373" s="39">
        <v>302.60000000000002</v>
      </c>
      <c r="K373" s="207">
        <f t="shared" si="82"/>
        <v>5890917.6600000001</v>
      </c>
      <c r="L373" s="271">
        <v>0</v>
      </c>
      <c r="M373" s="271">
        <v>0</v>
      </c>
      <c r="N373" s="271">
        <v>0</v>
      </c>
      <c r="O373" s="263">
        <f>'[1]Прод. прилож (2)'!$D$110</f>
        <v>5890917.6600000001</v>
      </c>
      <c r="P373" s="271">
        <f t="shared" si="83"/>
        <v>9007.5193577981645</v>
      </c>
      <c r="Q373" s="41">
        <v>9673</v>
      </c>
      <c r="R373" s="57" t="s">
        <v>34</v>
      </c>
    </row>
    <row r="374" spans="1:207" ht="30" customHeight="1" x14ac:dyDescent="0.25">
      <c r="A374" s="203">
        <v>282</v>
      </c>
      <c r="B374" s="276" t="s">
        <v>654</v>
      </c>
      <c r="C374" s="205">
        <v>1961</v>
      </c>
      <c r="D374" s="204" t="s">
        <v>143</v>
      </c>
      <c r="E374" s="204" t="s">
        <v>16</v>
      </c>
      <c r="F374" s="206">
        <v>2</v>
      </c>
      <c r="G374" s="206">
        <v>2</v>
      </c>
      <c r="H374" s="263">
        <v>338.6</v>
      </c>
      <c r="I374" s="264">
        <v>72.5</v>
      </c>
      <c r="J374" s="39">
        <v>192.5</v>
      </c>
      <c r="K374" s="207">
        <f t="shared" si="82"/>
        <v>3213005.35</v>
      </c>
      <c r="L374" s="271">
        <v>0</v>
      </c>
      <c r="M374" s="271">
        <v>0</v>
      </c>
      <c r="N374" s="271">
        <v>0</v>
      </c>
      <c r="O374" s="263">
        <f>'[1]Прод. прилож (2)'!$D$111</f>
        <v>3213005.35</v>
      </c>
      <c r="P374" s="271">
        <f t="shared" si="83"/>
        <v>9489.0884524512694</v>
      </c>
      <c r="Q374" s="41">
        <v>9673</v>
      </c>
      <c r="R374" s="57" t="s">
        <v>34</v>
      </c>
    </row>
    <row r="375" spans="1:207" s="15" customFormat="1" ht="30" customHeight="1" x14ac:dyDescent="0.25">
      <c r="A375" s="203">
        <v>283</v>
      </c>
      <c r="B375" s="276" t="s">
        <v>651</v>
      </c>
      <c r="C375" s="204">
        <v>1964</v>
      </c>
      <c r="D375" s="204" t="s">
        <v>143</v>
      </c>
      <c r="E375" s="204" t="s">
        <v>16</v>
      </c>
      <c r="F375" s="37">
        <v>2</v>
      </c>
      <c r="G375" s="37">
        <v>3</v>
      </c>
      <c r="H375" s="44">
        <v>422.9</v>
      </c>
      <c r="I375" s="44">
        <v>123.7</v>
      </c>
      <c r="J375" s="39">
        <v>299.2</v>
      </c>
      <c r="K375" s="207">
        <f t="shared" si="82"/>
        <v>30639.67</v>
      </c>
      <c r="L375" s="271">
        <v>0</v>
      </c>
      <c r="M375" s="271">
        <v>0</v>
      </c>
      <c r="N375" s="271">
        <v>0</v>
      </c>
      <c r="O375" s="263">
        <f>'[1]Прод. прилож (2)'!$D$1238</f>
        <v>30639.67</v>
      </c>
      <c r="P375" s="271">
        <f t="shared" si="83"/>
        <v>72.4513360132419</v>
      </c>
      <c r="Q375" s="41">
        <v>9673</v>
      </c>
      <c r="R375" s="57" t="s">
        <v>36</v>
      </c>
      <c r="S375" s="46"/>
      <c r="V375" s="116"/>
      <c r="W375" s="116"/>
      <c r="X375" s="116"/>
      <c r="Y375" s="116"/>
      <c r="Z375" s="116"/>
      <c r="AA375" s="116"/>
      <c r="AB375" s="116"/>
      <c r="AC375" s="116"/>
      <c r="AD375" s="116"/>
      <c r="AE375" s="116"/>
      <c r="AF375" s="116"/>
      <c r="AG375" s="116"/>
      <c r="AH375" s="116"/>
      <c r="AI375" s="116"/>
      <c r="AJ375" s="116"/>
      <c r="AK375" s="116"/>
      <c r="AL375" s="116"/>
      <c r="AM375" s="116"/>
      <c r="AN375" s="116"/>
      <c r="AO375" s="116"/>
      <c r="AP375" s="116"/>
      <c r="AQ375" s="116"/>
      <c r="AR375" s="116"/>
      <c r="AS375" s="116"/>
      <c r="AT375" s="116"/>
      <c r="AU375" s="116"/>
      <c r="AV375" s="116"/>
      <c r="AW375" s="116"/>
      <c r="AX375" s="116"/>
      <c r="AY375" s="116"/>
      <c r="AZ375" s="116"/>
      <c r="BA375" s="116"/>
      <c r="BB375" s="116"/>
      <c r="BC375" s="116"/>
      <c r="BD375" s="116"/>
      <c r="BE375" s="116"/>
      <c r="BF375" s="116"/>
      <c r="BG375" s="116"/>
      <c r="BH375" s="116"/>
      <c r="BI375" s="116"/>
      <c r="BJ375" s="116"/>
      <c r="BK375" s="116"/>
      <c r="BL375" s="116"/>
      <c r="BM375" s="116"/>
      <c r="BN375" s="116"/>
      <c r="BO375" s="116"/>
      <c r="BP375" s="116"/>
      <c r="BQ375" s="116"/>
      <c r="BR375" s="116"/>
      <c r="BS375" s="116"/>
      <c r="BT375" s="116"/>
      <c r="BU375" s="116"/>
      <c r="BV375" s="116"/>
      <c r="BW375" s="116"/>
      <c r="BX375" s="116"/>
      <c r="BY375" s="116"/>
      <c r="BZ375" s="116"/>
      <c r="CA375" s="116"/>
      <c r="CB375" s="116"/>
      <c r="CC375" s="116"/>
      <c r="CD375" s="116"/>
      <c r="CE375" s="116"/>
      <c r="CF375" s="116"/>
      <c r="CG375" s="116"/>
      <c r="CH375" s="116"/>
      <c r="CI375" s="116"/>
      <c r="CJ375" s="116"/>
      <c r="CK375" s="116"/>
      <c r="CL375" s="116"/>
      <c r="CM375" s="116"/>
      <c r="CN375" s="116"/>
      <c r="CO375" s="116"/>
      <c r="CP375" s="116"/>
      <c r="CQ375" s="116"/>
      <c r="CR375" s="116"/>
      <c r="CS375" s="116"/>
      <c r="CT375" s="116"/>
      <c r="CU375" s="116"/>
      <c r="CV375" s="116"/>
      <c r="CW375" s="116"/>
      <c r="CX375" s="116"/>
      <c r="CY375" s="116"/>
      <c r="CZ375" s="116"/>
      <c r="DA375" s="116"/>
      <c r="DB375" s="116"/>
      <c r="DC375" s="116"/>
      <c r="DD375" s="116"/>
      <c r="DE375" s="116"/>
      <c r="DF375" s="116"/>
      <c r="DG375" s="116"/>
      <c r="DH375" s="116"/>
      <c r="DI375" s="116"/>
      <c r="DJ375" s="116"/>
      <c r="DK375" s="116"/>
      <c r="DL375" s="116"/>
      <c r="DM375" s="116"/>
      <c r="DN375" s="116"/>
      <c r="DO375" s="116"/>
      <c r="DP375" s="116"/>
      <c r="DQ375" s="116"/>
      <c r="DR375" s="116"/>
      <c r="DS375" s="116"/>
      <c r="DT375" s="116"/>
      <c r="DU375" s="116"/>
      <c r="DV375" s="116"/>
      <c r="DW375" s="116"/>
      <c r="DX375" s="116"/>
      <c r="DY375" s="116"/>
      <c r="DZ375" s="116"/>
      <c r="EA375" s="116"/>
      <c r="EB375" s="116"/>
      <c r="EC375" s="116"/>
      <c r="ED375" s="116"/>
      <c r="EE375" s="116"/>
      <c r="EF375" s="116"/>
      <c r="EG375" s="116"/>
      <c r="EH375" s="116"/>
      <c r="EI375" s="116"/>
      <c r="EJ375" s="116"/>
      <c r="EK375" s="116"/>
      <c r="EL375" s="116"/>
      <c r="EM375" s="116"/>
      <c r="EN375" s="116"/>
      <c r="EO375" s="116"/>
      <c r="EP375" s="116"/>
      <c r="EQ375" s="116"/>
      <c r="ER375" s="116"/>
      <c r="ES375" s="116"/>
      <c r="ET375" s="116"/>
      <c r="EU375" s="116"/>
      <c r="EV375" s="116"/>
      <c r="EW375" s="116"/>
      <c r="EX375" s="116"/>
      <c r="EY375" s="116"/>
      <c r="EZ375" s="116"/>
      <c r="FA375" s="116"/>
      <c r="FB375" s="116"/>
      <c r="FC375" s="116"/>
      <c r="FD375" s="116"/>
      <c r="FE375" s="116"/>
      <c r="FF375" s="116"/>
      <c r="FG375" s="116"/>
      <c r="FH375" s="116"/>
      <c r="FI375" s="116"/>
      <c r="FJ375" s="116"/>
      <c r="FK375" s="116"/>
      <c r="FL375" s="116"/>
      <c r="FM375" s="116"/>
      <c r="FN375" s="116"/>
      <c r="FO375" s="116"/>
      <c r="FP375" s="116"/>
      <c r="FQ375" s="116"/>
      <c r="FR375" s="116"/>
      <c r="FS375" s="116"/>
      <c r="FT375" s="116"/>
      <c r="FU375" s="116"/>
      <c r="FV375" s="116"/>
      <c r="FW375" s="116"/>
      <c r="FX375" s="116"/>
      <c r="FY375" s="116"/>
      <c r="FZ375" s="116"/>
      <c r="GA375" s="116"/>
      <c r="GB375" s="116"/>
      <c r="GC375" s="116"/>
      <c r="GD375" s="116"/>
      <c r="GE375" s="116"/>
      <c r="GF375" s="116"/>
      <c r="GG375" s="116"/>
      <c r="GH375" s="116"/>
      <c r="GI375" s="116"/>
      <c r="GJ375" s="116"/>
      <c r="GK375" s="116"/>
      <c r="GL375" s="116"/>
      <c r="GM375" s="116"/>
      <c r="GN375" s="116"/>
      <c r="GO375" s="116"/>
      <c r="GP375" s="116"/>
      <c r="GQ375" s="116"/>
      <c r="GR375" s="116"/>
      <c r="GS375" s="116"/>
      <c r="GT375" s="116"/>
      <c r="GU375" s="116"/>
      <c r="GV375" s="116"/>
      <c r="GW375" s="116"/>
      <c r="GX375" s="116"/>
      <c r="GY375" s="116"/>
    </row>
    <row r="376" spans="1:207" s="116" customFormat="1" ht="30" customHeight="1" x14ac:dyDescent="0.25">
      <c r="A376" s="402" t="s">
        <v>1381</v>
      </c>
      <c r="B376" s="402"/>
      <c r="C376" s="402"/>
      <c r="D376" s="402"/>
      <c r="E376" s="402"/>
      <c r="F376" s="402"/>
      <c r="G376" s="402"/>
      <c r="H376" s="402"/>
      <c r="I376" s="402"/>
      <c r="J376" s="402"/>
      <c r="K376" s="402"/>
      <c r="L376" s="402"/>
      <c r="M376" s="402"/>
      <c r="N376" s="402"/>
      <c r="O376" s="402"/>
      <c r="P376" s="402"/>
      <c r="Q376" s="402"/>
      <c r="R376" s="402"/>
      <c r="S376" s="53"/>
      <c r="T376" s="15"/>
      <c r="U376" s="15"/>
    </row>
    <row r="377" spans="1:207" s="116" customFormat="1" ht="33" customHeight="1" x14ac:dyDescent="0.25">
      <c r="A377" s="388" t="s">
        <v>1447</v>
      </c>
      <c r="B377" s="388"/>
      <c r="C377" s="196" t="s">
        <v>17</v>
      </c>
      <c r="D377" s="196" t="s">
        <v>17</v>
      </c>
      <c r="E377" s="196" t="s">
        <v>17</v>
      </c>
      <c r="F377" s="73" t="s">
        <v>17</v>
      </c>
      <c r="G377" s="73" t="s">
        <v>17</v>
      </c>
      <c r="H377" s="74">
        <f>SUM(H378:H380)</f>
        <v>2713</v>
      </c>
      <c r="I377" s="74">
        <f t="shared" ref="I377:O377" si="86">SUM(I378:I380)</f>
        <v>225.9</v>
      </c>
      <c r="J377" s="74">
        <f t="shared" si="86"/>
        <v>2184.9</v>
      </c>
      <c r="K377" s="74">
        <f t="shared" si="86"/>
        <v>11442696.699999999</v>
      </c>
      <c r="L377" s="74">
        <f t="shared" si="86"/>
        <v>0</v>
      </c>
      <c r="M377" s="74">
        <f t="shared" si="86"/>
        <v>247939.18</v>
      </c>
      <c r="N377" s="74">
        <f t="shared" si="86"/>
        <v>0</v>
      </c>
      <c r="O377" s="74">
        <f t="shared" si="86"/>
        <v>11194757.52</v>
      </c>
      <c r="P377" s="29">
        <f>K377/H377</f>
        <v>4217.7282344268333</v>
      </c>
      <c r="Q377" s="75" t="s">
        <v>17</v>
      </c>
      <c r="R377" s="76" t="s">
        <v>17</v>
      </c>
      <c r="S377" s="53"/>
      <c r="T377" s="16"/>
      <c r="U377" s="15"/>
    </row>
    <row r="378" spans="1:207" s="116" customFormat="1" ht="30" customHeight="1" x14ac:dyDescent="0.25">
      <c r="A378" s="203">
        <v>284</v>
      </c>
      <c r="B378" s="209" t="s">
        <v>1031</v>
      </c>
      <c r="C378" s="180">
        <v>1982</v>
      </c>
      <c r="D378" s="182" t="s">
        <v>143</v>
      </c>
      <c r="E378" s="180" t="s">
        <v>16</v>
      </c>
      <c r="F378" s="184">
        <v>2</v>
      </c>
      <c r="G378" s="184">
        <v>1</v>
      </c>
      <c r="H378" s="214">
        <v>1168</v>
      </c>
      <c r="I378" s="212">
        <v>0</v>
      </c>
      <c r="J378" s="212">
        <v>989.9</v>
      </c>
      <c r="K378" s="207">
        <f>SUM(L378:O378)</f>
        <v>247939.18</v>
      </c>
      <c r="L378" s="271">
        <v>0</v>
      </c>
      <c r="M378" s="271">
        <f>'[1]Прод. прилож (2)'!$D$113</f>
        <v>247939.18</v>
      </c>
      <c r="N378" s="271">
        <v>0</v>
      </c>
      <c r="O378" s="271">
        <v>0</v>
      </c>
      <c r="P378" s="271">
        <f>K378/H378</f>
        <v>212.27669520547946</v>
      </c>
      <c r="Q378" s="41">
        <v>9673</v>
      </c>
      <c r="R378" s="57" t="s">
        <v>34</v>
      </c>
      <c r="S378" s="144"/>
      <c r="T378" s="15"/>
      <c r="U378" s="15"/>
    </row>
    <row r="379" spans="1:207" s="116" customFormat="1" ht="30" customHeight="1" x14ac:dyDescent="0.25">
      <c r="A379" s="203">
        <v>285</v>
      </c>
      <c r="B379" s="209" t="s">
        <v>1265</v>
      </c>
      <c r="C379" s="180">
        <v>1976</v>
      </c>
      <c r="D379" s="182" t="s">
        <v>143</v>
      </c>
      <c r="E379" s="180" t="s">
        <v>16</v>
      </c>
      <c r="F379" s="184">
        <v>2</v>
      </c>
      <c r="G379" s="184">
        <v>1</v>
      </c>
      <c r="H379" s="214">
        <v>435</v>
      </c>
      <c r="I379" s="212">
        <v>36</v>
      </c>
      <c r="J379" s="212">
        <v>399</v>
      </c>
      <c r="K379" s="207">
        <f>SUM(L379:O379)</f>
        <v>3076750</v>
      </c>
      <c r="L379" s="271">
        <v>0</v>
      </c>
      <c r="M379" s="271">
        <v>0</v>
      </c>
      <c r="N379" s="271">
        <v>0</v>
      </c>
      <c r="O379" s="271">
        <f>'[1]Прод. прилож (2)'!$D$1240</f>
        <v>3076750</v>
      </c>
      <c r="P379" s="271">
        <f>K379/H379</f>
        <v>7072.9885057471265</v>
      </c>
      <c r="Q379" s="41">
        <v>9673</v>
      </c>
      <c r="R379" s="57" t="s">
        <v>36</v>
      </c>
      <c r="S379" s="144"/>
      <c r="T379" s="15"/>
      <c r="U379" s="15"/>
    </row>
    <row r="380" spans="1:207" s="15" customFormat="1" ht="30" customHeight="1" x14ac:dyDescent="0.25">
      <c r="A380" s="203">
        <v>286</v>
      </c>
      <c r="B380" s="211" t="s">
        <v>982</v>
      </c>
      <c r="C380" s="205">
        <v>1980</v>
      </c>
      <c r="D380" s="205" t="s">
        <v>143</v>
      </c>
      <c r="E380" s="205" t="s">
        <v>16</v>
      </c>
      <c r="F380" s="52">
        <v>2</v>
      </c>
      <c r="G380" s="52">
        <v>3</v>
      </c>
      <c r="H380" s="41">
        <v>1110</v>
      </c>
      <c r="I380" s="128">
        <v>189.9</v>
      </c>
      <c r="J380" s="128">
        <v>796</v>
      </c>
      <c r="K380" s="271">
        <f>SUM(L380:O380)</f>
        <v>8118007.5199999996</v>
      </c>
      <c r="L380" s="99">
        <v>0</v>
      </c>
      <c r="M380" s="99">
        <v>0</v>
      </c>
      <c r="N380" s="99">
        <v>0</v>
      </c>
      <c r="O380" s="41">
        <f>'[1]Прод. прилож (2)'!$D$115</f>
        <v>8118007.5199999996</v>
      </c>
      <c r="P380" s="41">
        <f>K380/H380</f>
        <v>7313.5202882882877</v>
      </c>
      <c r="Q380" s="41">
        <v>9673</v>
      </c>
      <c r="R380" s="45" t="s">
        <v>34</v>
      </c>
      <c r="S380" s="134"/>
    </row>
    <row r="381" spans="1:207" s="116" customFormat="1" ht="30" customHeight="1" x14ac:dyDescent="0.25">
      <c r="A381" s="402" t="s">
        <v>1382</v>
      </c>
      <c r="B381" s="402"/>
      <c r="C381" s="402"/>
      <c r="D381" s="402"/>
      <c r="E381" s="402"/>
      <c r="F381" s="402"/>
      <c r="G381" s="402"/>
      <c r="H381" s="402"/>
      <c r="I381" s="402"/>
      <c r="J381" s="402"/>
      <c r="K381" s="402"/>
      <c r="L381" s="402"/>
      <c r="M381" s="402"/>
      <c r="N381" s="402"/>
      <c r="O381" s="402"/>
      <c r="P381" s="402"/>
      <c r="Q381" s="402"/>
      <c r="R381" s="402"/>
      <c r="S381" s="46"/>
      <c r="T381" s="15"/>
      <c r="U381" s="15"/>
    </row>
    <row r="382" spans="1:207" s="116" customFormat="1" ht="33" customHeight="1" x14ac:dyDescent="0.25">
      <c r="A382" s="388" t="s">
        <v>1448</v>
      </c>
      <c r="B382" s="388"/>
      <c r="C382" s="196" t="s">
        <v>17</v>
      </c>
      <c r="D382" s="196" t="s">
        <v>17</v>
      </c>
      <c r="E382" s="196" t="s">
        <v>17</v>
      </c>
      <c r="F382" s="73" t="s">
        <v>17</v>
      </c>
      <c r="G382" s="73" t="s">
        <v>17</v>
      </c>
      <c r="H382" s="74">
        <f>SUM(H383:H391)</f>
        <v>8415.7999999999993</v>
      </c>
      <c r="I382" s="74">
        <f t="shared" ref="I382:O382" si="87">SUM(I383:I391)</f>
        <v>0</v>
      </c>
      <c r="J382" s="74">
        <f t="shared" si="87"/>
        <v>6734.5000000000009</v>
      </c>
      <c r="K382" s="74">
        <f t="shared" si="87"/>
        <v>31016239.780000001</v>
      </c>
      <c r="L382" s="74">
        <f t="shared" si="87"/>
        <v>0</v>
      </c>
      <c r="M382" s="74">
        <f t="shared" si="87"/>
        <v>0</v>
      </c>
      <c r="N382" s="74">
        <f t="shared" si="87"/>
        <v>0</v>
      </c>
      <c r="O382" s="74">
        <f t="shared" si="87"/>
        <v>31016239.780000001</v>
      </c>
      <c r="P382" s="29">
        <f t="shared" ref="P382:P388" si="88">K382/H382</f>
        <v>3685.4772903348467</v>
      </c>
      <c r="Q382" s="75" t="s">
        <v>17</v>
      </c>
      <c r="R382" s="76" t="s">
        <v>17</v>
      </c>
      <c r="S382" s="46"/>
      <c r="T382" s="15"/>
      <c r="U382" s="15"/>
    </row>
    <row r="383" spans="1:207" s="116" customFormat="1" ht="30" customHeight="1" x14ac:dyDescent="0.25">
      <c r="A383" s="205">
        <v>287</v>
      </c>
      <c r="B383" s="211" t="s">
        <v>1358</v>
      </c>
      <c r="C383" s="204">
        <v>1990</v>
      </c>
      <c r="D383" s="204" t="s">
        <v>143</v>
      </c>
      <c r="E383" s="204" t="s">
        <v>16</v>
      </c>
      <c r="F383" s="206">
        <v>4</v>
      </c>
      <c r="G383" s="206">
        <v>4</v>
      </c>
      <c r="H383" s="38">
        <v>1121</v>
      </c>
      <c r="I383" s="38">
        <v>0</v>
      </c>
      <c r="J383" s="38">
        <v>921</v>
      </c>
      <c r="K383" s="38">
        <f t="shared" ref="K383:K391" si="89">SUM(L383:O383)</f>
        <v>5911920</v>
      </c>
      <c r="L383" s="38">
        <f t="shared" ref="L383:N383" si="90">SUM(L385)</f>
        <v>0</v>
      </c>
      <c r="M383" s="38">
        <f t="shared" si="90"/>
        <v>0</v>
      </c>
      <c r="N383" s="38">
        <f t="shared" si="90"/>
        <v>0</v>
      </c>
      <c r="O383" s="38">
        <f>'[1]Прод. прилож (2)'!$D$1242</f>
        <v>5911920</v>
      </c>
      <c r="P383" s="41">
        <f t="shared" si="88"/>
        <v>5273.7912578055311</v>
      </c>
      <c r="Q383" s="41">
        <v>9673</v>
      </c>
      <c r="R383" s="31" t="s">
        <v>36</v>
      </c>
      <c r="S383" s="66"/>
    </row>
    <row r="384" spans="1:207" s="116" customFormat="1" ht="30" customHeight="1" x14ac:dyDescent="0.25">
      <c r="A384" s="203">
        <v>288</v>
      </c>
      <c r="B384" s="211" t="s">
        <v>1068</v>
      </c>
      <c r="C384" s="205">
        <v>1964</v>
      </c>
      <c r="D384" s="204" t="s">
        <v>143</v>
      </c>
      <c r="E384" s="205" t="s">
        <v>16</v>
      </c>
      <c r="F384" s="205">
        <v>2</v>
      </c>
      <c r="G384" s="205">
        <v>2</v>
      </c>
      <c r="H384" s="263">
        <v>687.7</v>
      </c>
      <c r="I384" s="263">
        <v>0</v>
      </c>
      <c r="J384" s="263">
        <v>376.6</v>
      </c>
      <c r="K384" s="207">
        <f t="shared" si="89"/>
        <v>21689.03</v>
      </c>
      <c r="L384" s="271">
        <v>0</v>
      </c>
      <c r="M384" s="271">
        <v>0</v>
      </c>
      <c r="N384" s="271">
        <v>0</v>
      </c>
      <c r="O384" s="263">
        <f>'[1]Прод. прилож (2)'!$D$1243</f>
        <v>21689.03</v>
      </c>
      <c r="P384" s="271">
        <f t="shared" si="88"/>
        <v>31.538505162134648</v>
      </c>
      <c r="Q384" s="41">
        <v>9673</v>
      </c>
      <c r="R384" s="272" t="s">
        <v>36</v>
      </c>
      <c r="S384" s="53"/>
      <c r="T384" s="16"/>
      <c r="U384" s="15"/>
    </row>
    <row r="385" spans="1:21" s="116" customFormat="1" ht="30" customHeight="1" x14ac:dyDescent="0.25">
      <c r="A385" s="203">
        <v>289</v>
      </c>
      <c r="B385" s="211" t="s">
        <v>1359</v>
      </c>
      <c r="C385" s="205">
        <v>1985</v>
      </c>
      <c r="D385" s="204" t="s">
        <v>143</v>
      </c>
      <c r="E385" s="205" t="s">
        <v>18</v>
      </c>
      <c r="F385" s="205">
        <v>4</v>
      </c>
      <c r="G385" s="205">
        <v>5</v>
      </c>
      <c r="H385" s="263">
        <v>4700.3</v>
      </c>
      <c r="I385" s="263">
        <v>0</v>
      </c>
      <c r="J385" s="263">
        <v>3888</v>
      </c>
      <c r="K385" s="207">
        <f t="shared" si="89"/>
        <v>6210000</v>
      </c>
      <c r="L385" s="271">
        <v>0</v>
      </c>
      <c r="M385" s="271">
        <v>0</v>
      </c>
      <c r="N385" s="271">
        <v>0</v>
      </c>
      <c r="O385" s="263">
        <f>'[1]Прод. прилож (2)'!$D$1244</f>
        <v>6210000</v>
      </c>
      <c r="P385" s="271">
        <f t="shared" si="88"/>
        <v>1321.1922643235537</v>
      </c>
      <c r="Q385" s="41">
        <v>9673</v>
      </c>
      <c r="R385" s="272" t="s">
        <v>36</v>
      </c>
      <c r="S385" s="53"/>
      <c r="T385" s="16"/>
      <c r="U385" s="15"/>
    </row>
    <row r="386" spans="1:21" s="116" customFormat="1" ht="30" customHeight="1" x14ac:dyDescent="0.25">
      <c r="A386" s="203">
        <v>290</v>
      </c>
      <c r="B386" s="211" t="s">
        <v>658</v>
      </c>
      <c r="C386" s="205">
        <v>1966</v>
      </c>
      <c r="D386" s="204" t="s">
        <v>143</v>
      </c>
      <c r="E386" s="205" t="s">
        <v>16</v>
      </c>
      <c r="F386" s="265">
        <v>2</v>
      </c>
      <c r="G386" s="265">
        <v>2</v>
      </c>
      <c r="H386" s="263">
        <v>570</v>
      </c>
      <c r="I386" s="264">
        <v>0</v>
      </c>
      <c r="J386" s="264">
        <v>358.1</v>
      </c>
      <c r="K386" s="207">
        <f t="shared" si="89"/>
        <v>4453943.93</v>
      </c>
      <c r="L386" s="271">
        <v>0</v>
      </c>
      <c r="M386" s="271">
        <v>0</v>
      </c>
      <c r="N386" s="271">
        <v>0</v>
      </c>
      <c r="O386" s="263">
        <f>'[1]Прод. прилож (2)'!$D$117</f>
        <v>4453943.93</v>
      </c>
      <c r="P386" s="263">
        <f t="shared" si="88"/>
        <v>7813.9367192982454</v>
      </c>
      <c r="Q386" s="41">
        <v>9673</v>
      </c>
      <c r="R386" s="272" t="s">
        <v>34</v>
      </c>
      <c r="S386" s="144"/>
      <c r="T386" s="16"/>
      <c r="U386" s="15"/>
    </row>
    <row r="387" spans="1:21" ht="30" customHeight="1" x14ac:dyDescent="0.25">
      <c r="A387" s="203">
        <v>291</v>
      </c>
      <c r="B387" s="211" t="s">
        <v>655</v>
      </c>
      <c r="C387" s="205">
        <v>1966</v>
      </c>
      <c r="D387" s="204" t="s">
        <v>143</v>
      </c>
      <c r="E387" s="205" t="s">
        <v>16</v>
      </c>
      <c r="F387" s="205">
        <v>2</v>
      </c>
      <c r="G387" s="205">
        <v>2</v>
      </c>
      <c r="H387" s="263">
        <v>502.8</v>
      </c>
      <c r="I387" s="263">
        <v>0</v>
      </c>
      <c r="J387" s="263">
        <v>434.8</v>
      </c>
      <c r="K387" s="207">
        <f t="shared" si="89"/>
        <v>26331.46</v>
      </c>
      <c r="L387" s="271">
        <v>0</v>
      </c>
      <c r="M387" s="271">
        <v>0</v>
      </c>
      <c r="N387" s="271">
        <v>0</v>
      </c>
      <c r="O387" s="263">
        <f>'[1]Прод. прилож (2)'!$D$1245</f>
        <v>26331.46</v>
      </c>
      <c r="P387" s="271">
        <f t="shared" si="88"/>
        <v>52.369649960222752</v>
      </c>
      <c r="Q387" s="41">
        <v>9673</v>
      </c>
      <c r="R387" s="272" t="s">
        <v>36</v>
      </c>
      <c r="S387" s="17"/>
      <c r="T387" s="17"/>
    </row>
    <row r="388" spans="1:21" ht="30" customHeight="1" x14ac:dyDescent="0.25">
      <c r="A388" s="353">
        <v>292</v>
      </c>
      <c r="B388" s="355" t="s">
        <v>656</v>
      </c>
      <c r="C388" s="359">
        <v>1967</v>
      </c>
      <c r="D388" s="357" t="s">
        <v>143</v>
      </c>
      <c r="E388" s="359" t="s">
        <v>16</v>
      </c>
      <c r="F388" s="392">
        <v>2</v>
      </c>
      <c r="G388" s="392">
        <v>2</v>
      </c>
      <c r="H388" s="394">
        <v>417</v>
      </c>
      <c r="I388" s="396">
        <v>0</v>
      </c>
      <c r="J388" s="396">
        <v>378</v>
      </c>
      <c r="K388" s="207">
        <f t="shared" si="89"/>
        <v>24048.68</v>
      </c>
      <c r="L388" s="271">
        <v>0</v>
      </c>
      <c r="M388" s="271">
        <v>0</v>
      </c>
      <c r="N388" s="271">
        <v>0</v>
      </c>
      <c r="O388" s="263">
        <f>'[1]Прод. прилож (2)'!$D$565</f>
        <v>24048.68</v>
      </c>
      <c r="P388" s="271">
        <f t="shared" si="88"/>
        <v>57.670695443645087</v>
      </c>
      <c r="Q388" s="41">
        <v>9673</v>
      </c>
      <c r="R388" s="272" t="s">
        <v>35</v>
      </c>
      <c r="S388" s="17"/>
      <c r="T388" s="17"/>
    </row>
    <row r="389" spans="1:21" ht="30" customHeight="1" x14ac:dyDescent="0.25">
      <c r="A389" s="354"/>
      <c r="B389" s="356"/>
      <c r="C389" s="360"/>
      <c r="D389" s="358"/>
      <c r="E389" s="360"/>
      <c r="F389" s="393"/>
      <c r="G389" s="393"/>
      <c r="H389" s="395"/>
      <c r="I389" s="397"/>
      <c r="J389" s="397"/>
      <c r="K389" s="207">
        <f t="shared" si="89"/>
        <v>7172129</v>
      </c>
      <c r="L389" s="271">
        <v>0</v>
      </c>
      <c r="M389" s="271">
        <v>0</v>
      </c>
      <c r="N389" s="271">
        <v>0</v>
      </c>
      <c r="O389" s="263">
        <f>'[1]Прод. прилож (2)'!$D$1246</f>
        <v>7172129</v>
      </c>
      <c r="P389" s="271">
        <f>K389/H388</f>
        <v>17199.350119904077</v>
      </c>
      <c r="Q389" s="41">
        <v>9673</v>
      </c>
      <c r="R389" s="272" t="s">
        <v>36</v>
      </c>
      <c r="S389" s="17"/>
      <c r="T389" s="17"/>
    </row>
    <row r="390" spans="1:21" ht="30" customHeight="1" x14ac:dyDescent="0.25">
      <c r="A390" s="353">
        <v>293</v>
      </c>
      <c r="B390" s="355" t="s">
        <v>657</v>
      </c>
      <c r="C390" s="359">
        <v>1964</v>
      </c>
      <c r="D390" s="357" t="s">
        <v>143</v>
      </c>
      <c r="E390" s="359" t="s">
        <v>16</v>
      </c>
      <c r="F390" s="392">
        <v>2</v>
      </c>
      <c r="G390" s="392">
        <v>2</v>
      </c>
      <c r="H390" s="394">
        <v>417</v>
      </c>
      <c r="I390" s="396">
        <v>0</v>
      </c>
      <c r="J390" s="396">
        <v>378</v>
      </c>
      <c r="K390" s="207">
        <f t="shared" si="89"/>
        <v>24048.68</v>
      </c>
      <c r="L390" s="271">
        <v>0</v>
      </c>
      <c r="M390" s="271">
        <v>0</v>
      </c>
      <c r="N390" s="271">
        <v>0</v>
      </c>
      <c r="O390" s="263">
        <f>'[1]Прод. прилож (2)'!$D$566</f>
        <v>24048.68</v>
      </c>
      <c r="P390" s="271">
        <f>K390/H390</f>
        <v>57.670695443645087</v>
      </c>
      <c r="Q390" s="41">
        <v>9673</v>
      </c>
      <c r="R390" s="272" t="s">
        <v>35</v>
      </c>
      <c r="S390" s="17"/>
      <c r="T390" s="17"/>
    </row>
    <row r="391" spans="1:21" ht="30" customHeight="1" x14ac:dyDescent="0.25">
      <c r="A391" s="354"/>
      <c r="B391" s="356"/>
      <c r="C391" s="360"/>
      <c r="D391" s="358"/>
      <c r="E391" s="360"/>
      <c r="F391" s="393"/>
      <c r="G391" s="393"/>
      <c r="H391" s="395"/>
      <c r="I391" s="397"/>
      <c r="J391" s="397"/>
      <c r="K391" s="207">
        <f t="shared" si="89"/>
        <v>7172129</v>
      </c>
      <c r="L391" s="271">
        <v>0</v>
      </c>
      <c r="M391" s="271">
        <v>0</v>
      </c>
      <c r="N391" s="271">
        <v>0</v>
      </c>
      <c r="O391" s="263">
        <f>'[1]Прод. прилож (2)'!$D$1247</f>
        <v>7172129</v>
      </c>
      <c r="P391" s="271">
        <f>K391/H390</f>
        <v>17199.350119904077</v>
      </c>
      <c r="Q391" s="41">
        <v>9673</v>
      </c>
      <c r="R391" s="272" t="s">
        <v>36</v>
      </c>
      <c r="S391" s="17"/>
      <c r="T391" s="17"/>
    </row>
    <row r="392" spans="1:21" ht="30" customHeight="1" x14ac:dyDescent="0.25">
      <c r="A392" s="402" t="s">
        <v>1383</v>
      </c>
      <c r="B392" s="402"/>
      <c r="C392" s="402"/>
      <c r="D392" s="402"/>
      <c r="E392" s="402"/>
      <c r="F392" s="402"/>
      <c r="G392" s="402"/>
      <c r="H392" s="402"/>
      <c r="I392" s="402"/>
      <c r="J392" s="402"/>
      <c r="K392" s="402"/>
      <c r="L392" s="402"/>
      <c r="M392" s="402"/>
      <c r="N392" s="402"/>
      <c r="O392" s="402"/>
      <c r="P392" s="402"/>
      <c r="Q392" s="402"/>
      <c r="R392" s="402"/>
      <c r="S392" s="14"/>
    </row>
    <row r="393" spans="1:21" ht="33" customHeight="1" x14ac:dyDescent="0.25">
      <c r="A393" s="480" t="s">
        <v>1449</v>
      </c>
      <c r="B393" s="480"/>
      <c r="C393" s="341" t="s">
        <v>17</v>
      </c>
      <c r="D393" s="341" t="s">
        <v>17</v>
      </c>
      <c r="E393" s="341" t="s">
        <v>17</v>
      </c>
      <c r="F393" s="342" t="s">
        <v>17</v>
      </c>
      <c r="G393" s="342" t="s">
        <v>17</v>
      </c>
      <c r="H393" s="343">
        <f>SUM(H394:H422)</f>
        <v>11468.25</v>
      </c>
      <c r="I393" s="343">
        <f t="shared" ref="I393:O393" si="91">SUM(I394:I422)</f>
        <v>133.1</v>
      </c>
      <c r="J393" s="343">
        <f t="shared" si="91"/>
        <v>10356.549999999997</v>
      </c>
      <c r="K393" s="343">
        <f t="shared" si="91"/>
        <v>58251556.68</v>
      </c>
      <c r="L393" s="343">
        <f t="shared" si="91"/>
        <v>0</v>
      </c>
      <c r="M393" s="343">
        <f t="shared" si="91"/>
        <v>0</v>
      </c>
      <c r="N393" s="343">
        <f t="shared" si="91"/>
        <v>0</v>
      </c>
      <c r="O393" s="343">
        <f t="shared" si="91"/>
        <v>58251556.68</v>
      </c>
      <c r="P393" s="344">
        <f t="shared" ref="P393:P402" si="92">K393/H393</f>
        <v>5079.3762500817475</v>
      </c>
      <c r="Q393" s="345" t="s">
        <v>17</v>
      </c>
      <c r="R393" s="346" t="s">
        <v>17</v>
      </c>
      <c r="S393" s="14"/>
    </row>
    <row r="394" spans="1:21" s="116" customFormat="1" ht="30" customHeight="1" x14ac:dyDescent="0.25">
      <c r="A394" s="333">
        <v>294</v>
      </c>
      <c r="B394" s="298" t="s">
        <v>1069</v>
      </c>
      <c r="C394" s="299">
        <v>1978</v>
      </c>
      <c r="D394" s="299" t="s">
        <v>143</v>
      </c>
      <c r="E394" s="299" t="s">
        <v>16</v>
      </c>
      <c r="F394" s="300">
        <v>2</v>
      </c>
      <c r="G394" s="300">
        <v>4</v>
      </c>
      <c r="H394" s="38">
        <v>1178.55</v>
      </c>
      <c r="I394" s="38">
        <v>0</v>
      </c>
      <c r="J394" s="38">
        <v>1081.05</v>
      </c>
      <c r="K394" s="38">
        <f t="shared" ref="K394:K402" si="93">SUM(L394:O394)</f>
        <v>40270.06</v>
      </c>
      <c r="L394" s="38">
        <v>0</v>
      </c>
      <c r="M394" s="38">
        <v>0</v>
      </c>
      <c r="N394" s="38">
        <v>0</v>
      </c>
      <c r="O394" s="38">
        <f>'[1]Прод. прилож (2)'!$D$1249</f>
        <v>40270.06</v>
      </c>
      <c r="P394" s="330">
        <f t="shared" si="92"/>
        <v>34.16915701497603</v>
      </c>
      <c r="Q394" s="41">
        <v>9673</v>
      </c>
      <c r="R394" s="57" t="s">
        <v>36</v>
      </c>
    </row>
    <row r="395" spans="1:21" s="116" customFormat="1" ht="30" customHeight="1" x14ac:dyDescent="0.25">
      <c r="A395" s="353">
        <v>295</v>
      </c>
      <c r="B395" s="355" t="s">
        <v>1070</v>
      </c>
      <c r="C395" s="359">
        <v>1982</v>
      </c>
      <c r="D395" s="357" t="s">
        <v>143</v>
      </c>
      <c r="E395" s="359" t="s">
        <v>16</v>
      </c>
      <c r="F395" s="369">
        <v>2</v>
      </c>
      <c r="G395" s="369">
        <v>3</v>
      </c>
      <c r="H395" s="416">
        <v>920.7</v>
      </c>
      <c r="I395" s="418">
        <v>0</v>
      </c>
      <c r="J395" s="418">
        <v>835</v>
      </c>
      <c r="K395" s="207">
        <f t="shared" si="93"/>
        <v>20481.650000000001</v>
      </c>
      <c r="L395" s="271">
        <v>0</v>
      </c>
      <c r="M395" s="271">
        <v>0</v>
      </c>
      <c r="N395" s="271">
        <v>0</v>
      </c>
      <c r="O395" s="39">
        <f>'[1]Прод. прилож (2)'!$D$568</f>
        <v>20481.650000000001</v>
      </c>
      <c r="P395" s="271">
        <f t="shared" si="92"/>
        <v>22.245736939285326</v>
      </c>
      <c r="Q395" s="41">
        <v>9673</v>
      </c>
      <c r="R395" s="57" t="s">
        <v>35</v>
      </c>
      <c r="S395" s="46"/>
      <c r="T395" s="15"/>
      <c r="U395" s="15"/>
    </row>
    <row r="396" spans="1:21" s="116" customFormat="1" ht="30" customHeight="1" x14ac:dyDescent="0.25">
      <c r="A396" s="354"/>
      <c r="B396" s="356"/>
      <c r="C396" s="360"/>
      <c r="D396" s="358"/>
      <c r="E396" s="360"/>
      <c r="F396" s="370"/>
      <c r="G396" s="370"/>
      <c r="H396" s="417"/>
      <c r="I396" s="419"/>
      <c r="J396" s="419"/>
      <c r="K396" s="207">
        <f t="shared" si="93"/>
        <v>5756700</v>
      </c>
      <c r="L396" s="271">
        <v>0</v>
      </c>
      <c r="M396" s="271">
        <v>0</v>
      </c>
      <c r="N396" s="271">
        <v>0</v>
      </c>
      <c r="O396" s="39">
        <f>'[1]Прод. прилож (2)'!$D$1250</f>
        <v>5756700</v>
      </c>
      <c r="P396" s="271">
        <f>K396/H395</f>
        <v>6252.5252525252527</v>
      </c>
      <c r="Q396" s="41">
        <v>9673</v>
      </c>
      <c r="R396" s="57" t="s">
        <v>36</v>
      </c>
      <c r="S396" s="46"/>
      <c r="T396" s="15"/>
      <c r="U396" s="15"/>
    </row>
    <row r="397" spans="1:21" s="116" customFormat="1" ht="30" customHeight="1" x14ac:dyDescent="0.25">
      <c r="A397" s="203">
        <v>296</v>
      </c>
      <c r="B397" s="209" t="s">
        <v>1252</v>
      </c>
      <c r="C397" s="180">
        <v>1998</v>
      </c>
      <c r="D397" s="182" t="s">
        <v>143</v>
      </c>
      <c r="E397" s="180" t="s">
        <v>16</v>
      </c>
      <c r="F397" s="184">
        <v>3</v>
      </c>
      <c r="G397" s="184">
        <v>2</v>
      </c>
      <c r="H397" s="214">
        <v>1562.9</v>
      </c>
      <c r="I397" s="212">
        <v>62</v>
      </c>
      <c r="J397" s="212">
        <v>1441.4</v>
      </c>
      <c r="K397" s="207">
        <f>SUM(L397:O397)</f>
        <v>7199753.4699999997</v>
      </c>
      <c r="L397" s="271">
        <v>0</v>
      </c>
      <c r="M397" s="271">
        <v>0</v>
      </c>
      <c r="N397" s="271">
        <v>0</v>
      </c>
      <c r="O397" s="39">
        <f>'[1]Прод. прилож (2)'!$D$1251</f>
        <v>7199753.4699999997</v>
      </c>
      <c r="P397" s="271">
        <f>K397/H397</f>
        <v>4606.6629150937351</v>
      </c>
      <c r="Q397" s="41">
        <v>9673</v>
      </c>
      <c r="R397" s="57" t="s">
        <v>36</v>
      </c>
      <c r="S397" s="46"/>
      <c r="T397" s="15"/>
      <c r="U397" s="15"/>
    </row>
    <row r="398" spans="1:21" s="116" customFormat="1" ht="30" customHeight="1" x14ac:dyDescent="0.25">
      <c r="A398" s="353">
        <v>297</v>
      </c>
      <c r="B398" s="355" t="s">
        <v>1071</v>
      </c>
      <c r="C398" s="359">
        <v>1958</v>
      </c>
      <c r="D398" s="357" t="s">
        <v>143</v>
      </c>
      <c r="E398" s="359" t="s">
        <v>164</v>
      </c>
      <c r="F398" s="369">
        <v>2</v>
      </c>
      <c r="G398" s="369">
        <v>1</v>
      </c>
      <c r="H398" s="416">
        <v>455</v>
      </c>
      <c r="I398" s="418">
        <v>34.1</v>
      </c>
      <c r="J398" s="418">
        <v>368.1</v>
      </c>
      <c r="K398" s="207">
        <f t="shared" ref="K398" si="94">SUM(L398:O398)</f>
        <v>56457.54</v>
      </c>
      <c r="L398" s="271">
        <v>0</v>
      </c>
      <c r="M398" s="271">
        <v>0</v>
      </c>
      <c r="N398" s="271">
        <v>0</v>
      </c>
      <c r="O398" s="39">
        <f>'[1]Прод. прилож (2)'!$D$119</f>
        <v>56457.54</v>
      </c>
      <c r="P398" s="271">
        <f t="shared" ref="P398" si="95">K398/H398</f>
        <v>124.0825054945055</v>
      </c>
      <c r="Q398" s="41">
        <v>9673</v>
      </c>
      <c r="R398" s="57" t="s">
        <v>34</v>
      </c>
      <c r="S398" s="144"/>
      <c r="T398" s="15"/>
      <c r="U398" s="15"/>
    </row>
    <row r="399" spans="1:21" s="116" customFormat="1" ht="30" customHeight="1" x14ac:dyDescent="0.25">
      <c r="A399" s="354"/>
      <c r="B399" s="356"/>
      <c r="C399" s="360"/>
      <c r="D399" s="358"/>
      <c r="E399" s="360"/>
      <c r="F399" s="370"/>
      <c r="G399" s="370"/>
      <c r="H399" s="417"/>
      <c r="I399" s="419"/>
      <c r="J399" s="419"/>
      <c r="K399" s="207">
        <f t="shared" si="93"/>
        <v>4715620.1100000003</v>
      </c>
      <c r="L399" s="271">
        <v>0</v>
      </c>
      <c r="M399" s="271">
        <v>0</v>
      </c>
      <c r="N399" s="271">
        <v>0</v>
      </c>
      <c r="O399" s="39">
        <f>'[1]Прод. прилож (2)'!$D$569</f>
        <v>4715620.1100000003</v>
      </c>
      <c r="P399" s="271">
        <f>K399/H398</f>
        <v>10364.000241758242</v>
      </c>
      <c r="Q399" s="41">
        <v>9673</v>
      </c>
      <c r="R399" s="57" t="s">
        <v>35</v>
      </c>
      <c r="S399" s="46"/>
      <c r="T399" s="15"/>
      <c r="U399" s="15"/>
    </row>
    <row r="400" spans="1:21" s="116" customFormat="1" ht="30" customHeight="1" x14ac:dyDescent="0.25">
      <c r="A400" s="203">
        <v>298</v>
      </c>
      <c r="B400" s="114" t="s">
        <v>1072</v>
      </c>
      <c r="C400" s="205">
        <v>1981</v>
      </c>
      <c r="D400" s="204" t="s">
        <v>143</v>
      </c>
      <c r="E400" s="205" t="s">
        <v>164</v>
      </c>
      <c r="F400" s="206">
        <v>2</v>
      </c>
      <c r="G400" s="206">
        <v>1</v>
      </c>
      <c r="H400" s="271">
        <v>415</v>
      </c>
      <c r="I400" s="271">
        <v>37</v>
      </c>
      <c r="J400" s="271">
        <v>378</v>
      </c>
      <c r="K400" s="207">
        <f t="shared" si="93"/>
        <v>5664.9</v>
      </c>
      <c r="L400" s="271">
        <v>0</v>
      </c>
      <c r="M400" s="271">
        <v>0</v>
      </c>
      <c r="N400" s="271">
        <v>0</v>
      </c>
      <c r="O400" s="39">
        <f>'[1]Прод. прилож (2)'!$D$1252</f>
        <v>5664.9</v>
      </c>
      <c r="P400" s="271">
        <f t="shared" si="92"/>
        <v>13.650361445783131</v>
      </c>
      <c r="Q400" s="41">
        <v>9673</v>
      </c>
      <c r="R400" s="57" t="s">
        <v>36</v>
      </c>
      <c r="S400" s="46"/>
      <c r="T400" s="15"/>
      <c r="U400" s="15"/>
    </row>
    <row r="401" spans="1:21" s="116" customFormat="1" ht="30" customHeight="1" x14ac:dyDescent="0.25">
      <c r="A401" s="203">
        <v>299</v>
      </c>
      <c r="B401" s="211" t="s">
        <v>1073</v>
      </c>
      <c r="C401" s="205">
        <v>1965</v>
      </c>
      <c r="D401" s="204" t="s">
        <v>143</v>
      </c>
      <c r="E401" s="205" t="s">
        <v>16</v>
      </c>
      <c r="F401" s="206">
        <v>2</v>
      </c>
      <c r="G401" s="206">
        <v>2</v>
      </c>
      <c r="H401" s="271">
        <v>412.6</v>
      </c>
      <c r="I401" s="275">
        <v>0</v>
      </c>
      <c r="J401" s="275">
        <v>412.6</v>
      </c>
      <c r="K401" s="207">
        <f t="shared" si="93"/>
        <v>8252.5</v>
      </c>
      <c r="L401" s="271">
        <v>0</v>
      </c>
      <c r="M401" s="271">
        <v>0</v>
      </c>
      <c r="N401" s="271">
        <v>0</v>
      </c>
      <c r="O401" s="39">
        <f>'[1]Прод. прилож (2)'!$D$570</f>
        <v>8252.5</v>
      </c>
      <c r="P401" s="271">
        <f t="shared" si="92"/>
        <v>20.001211827435771</v>
      </c>
      <c r="Q401" s="41">
        <v>9673</v>
      </c>
      <c r="R401" s="57" t="s">
        <v>35</v>
      </c>
      <c r="S401" s="15"/>
      <c r="T401" s="15"/>
      <c r="U401" s="15"/>
    </row>
    <row r="402" spans="1:21" ht="30" customHeight="1" x14ac:dyDescent="0.25">
      <c r="A402" s="203">
        <v>300</v>
      </c>
      <c r="B402" s="211" t="s">
        <v>1074</v>
      </c>
      <c r="C402" s="205">
        <v>1979</v>
      </c>
      <c r="D402" s="204" t="s">
        <v>143</v>
      </c>
      <c r="E402" s="205" t="s">
        <v>16</v>
      </c>
      <c r="F402" s="206">
        <v>2</v>
      </c>
      <c r="G402" s="206">
        <v>3</v>
      </c>
      <c r="H402" s="271">
        <v>1331</v>
      </c>
      <c r="I402" s="275">
        <v>0</v>
      </c>
      <c r="J402" s="275">
        <v>965.2</v>
      </c>
      <c r="K402" s="207">
        <f t="shared" si="93"/>
        <v>8853094.0700000003</v>
      </c>
      <c r="L402" s="271">
        <v>0</v>
      </c>
      <c r="M402" s="271">
        <v>0</v>
      </c>
      <c r="N402" s="271">
        <v>0</v>
      </c>
      <c r="O402" s="39">
        <f>'[1]Прод. прилож (2)'!$D$120</f>
        <v>8853094.0700000003</v>
      </c>
      <c r="P402" s="271">
        <f t="shared" si="92"/>
        <v>6651.4606085649893</v>
      </c>
      <c r="Q402" s="41">
        <v>9673</v>
      </c>
      <c r="R402" s="57" t="s">
        <v>34</v>
      </c>
    </row>
    <row r="403" spans="1:21" ht="30" customHeight="1" x14ac:dyDescent="0.25">
      <c r="A403" s="353">
        <v>301</v>
      </c>
      <c r="B403" s="355" t="s">
        <v>659</v>
      </c>
      <c r="C403" s="359">
        <v>1964</v>
      </c>
      <c r="D403" s="357" t="s">
        <v>143</v>
      </c>
      <c r="E403" s="359" t="s">
        <v>16</v>
      </c>
      <c r="F403" s="392">
        <v>2</v>
      </c>
      <c r="G403" s="392">
        <v>1</v>
      </c>
      <c r="H403" s="394">
        <v>355.6</v>
      </c>
      <c r="I403" s="396">
        <v>0</v>
      </c>
      <c r="J403" s="396">
        <v>301.39999999999998</v>
      </c>
      <c r="K403" s="207">
        <f t="shared" ref="K403:K411" si="96">SUM(L403:O403)</f>
        <v>18862.18</v>
      </c>
      <c r="L403" s="271">
        <v>0</v>
      </c>
      <c r="M403" s="271">
        <v>0</v>
      </c>
      <c r="N403" s="271">
        <v>0</v>
      </c>
      <c r="O403" s="39">
        <f>'[1]Прод. прилож (2)'!$D$572</f>
        <v>18862.18</v>
      </c>
      <c r="P403" s="271">
        <f t="shared" ref="P403:P411" si="97">K403/H403</f>
        <v>53.043250843644543</v>
      </c>
      <c r="Q403" s="41">
        <v>9673</v>
      </c>
      <c r="R403" s="57" t="s">
        <v>35</v>
      </c>
      <c r="S403" s="17"/>
    </row>
    <row r="404" spans="1:21" ht="30" customHeight="1" x14ac:dyDescent="0.25">
      <c r="A404" s="354"/>
      <c r="B404" s="356"/>
      <c r="C404" s="360"/>
      <c r="D404" s="358"/>
      <c r="E404" s="360"/>
      <c r="F404" s="393"/>
      <c r="G404" s="393"/>
      <c r="H404" s="395"/>
      <c r="I404" s="397"/>
      <c r="J404" s="397"/>
      <c r="K404" s="207">
        <f t="shared" si="96"/>
        <v>4871395.8</v>
      </c>
      <c r="L404" s="271">
        <v>0</v>
      </c>
      <c r="M404" s="271">
        <v>0</v>
      </c>
      <c r="N404" s="271">
        <v>0</v>
      </c>
      <c r="O404" s="39">
        <f>'[1]Прод. прилож (2)'!$D$1253</f>
        <v>4871395.8</v>
      </c>
      <c r="P404" s="271">
        <f>K404/H403</f>
        <v>13699.088301462316</v>
      </c>
      <c r="Q404" s="41">
        <v>9673</v>
      </c>
      <c r="R404" s="57" t="s">
        <v>36</v>
      </c>
      <c r="S404" s="17"/>
    </row>
    <row r="405" spans="1:21" ht="30" customHeight="1" x14ac:dyDescent="0.25">
      <c r="A405" s="353">
        <v>302</v>
      </c>
      <c r="B405" s="355" t="s">
        <v>660</v>
      </c>
      <c r="C405" s="359">
        <v>1964</v>
      </c>
      <c r="D405" s="357" t="s">
        <v>143</v>
      </c>
      <c r="E405" s="359" t="s">
        <v>16</v>
      </c>
      <c r="F405" s="392">
        <v>2</v>
      </c>
      <c r="G405" s="392">
        <v>1</v>
      </c>
      <c r="H405" s="394">
        <v>373.3</v>
      </c>
      <c r="I405" s="396">
        <v>0</v>
      </c>
      <c r="J405" s="396">
        <v>373.3</v>
      </c>
      <c r="K405" s="207">
        <f t="shared" si="96"/>
        <v>20879.5</v>
      </c>
      <c r="L405" s="271">
        <v>0</v>
      </c>
      <c r="M405" s="271">
        <v>0</v>
      </c>
      <c r="N405" s="271">
        <v>0</v>
      </c>
      <c r="O405" s="39">
        <f>'[1]Прод. прилож (2)'!$D$573</f>
        <v>20879.5</v>
      </c>
      <c r="P405" s="271">
        <f t="shared" si="97"/>
        <v>55.93222609161532</v>
      </c>
      <c r="Q405" s="41">
        <v>9673</v>
      </c>
      <c r="R405" s="57" t="s">
        <v>35</v>
      </c>
      <c r="S405" s="14"/>
    </row>
    <row r="406" spans="1:21" ht="30" customHeight="1" x14ac:dyDescent="0.25">
      <c r="A406" s="354"/>
      <c r="B406" s="356"/>
      <c r="C406" s="360"/>
      <c r="D406" s="358"/>
      <c r="E406" s="360"/>
      <c r="F406" s="393"/>
      <c r="G406" s="393"/>
      <c r="H406" s="395"/>
      <c r="I406" s="397"/>
      <c r="J406" s="397"/>
      <c r="K406" s="207">
        <f t="shared" si="96"/>
        <v>1605657.5999999999</v>
      </c>
      <c r="L406" s="271">
        <v>0</v>
      </c>
      <c r="M406" s="271">
        <v>0</v>
      </c>
      <c r="N406" s="271">
        <v>0</v>
      </c>
      <c r="O406" s="39">
        <f>'[1]Прод. прилож (2)'!$D$1256</f>
        <v>1605657.5999999999</v>
      </c>
      <c r="P406" s="271">
        <f>K406/H405</f>
        <v>4301.2526118403421</v>
      </c>
      <c r="Q406" s="41">
        <v>9673</v>
      </c>
      <c r="R406" s="57" t="s">
        <v>36</v>
      </c>
      <c r="S406" s="14"/>
    </row>
    <row r="407" spans="1:21" ht="30" customHeight="1" x14ac:dyDescent="0.25">
      <c r="A407" s="203">
        <v>303</v>
      </c>
      <c r="B407" s="211" t="s">
        <v>661</v>
      </c>
      <c r="C407" s="205">
        <v>1967</v>
      </c>
      <c r="D407" s="204" t="s">
        <v>143</v>
      </c>
      <c r="E407" s="205" t="s">
        <v>16</v>
      </c>
      <c r="F407" s="205">
        <v>2</v>
      </c>
      <c r="G407" s="205">
        <v>2</v>
      </c>
      <c r="H407" s="263">
        <v>309</v>
      </c>
      <c r="I407" s="263">
        <v>0</v>
      </c>
      <c r="J407" s="263">
        <v>279</v>
      </c>
      <c r="K407" s="207">
        <f t="shared" si="96"/>
        <v>22215.83</v>
      </c>
      <c r="L407" s="271">
        <v>0</v>
      </c>
      <c r="M407" s="271">
        <v>0</v>
      </c>
      <c r="N407" s="271">
        <v>0</v>
      </c>
      <c r="O407" s="39">
        <f>'[1]Прод. прилож (2)'!$D$1257</f>
        <v>22215.83</v>
      </c>
      <c r="P407" s="271">
        <f t="shared" si="97"/>
        <v>71.895889967637544</v>
      </c>
      <c r="Q407" s="41">
        <v>9673</v>
      </c>
      <c r="R407" s="57" t="s">
        <v>36</v>
      </c>
      <c r="S407" s="14"/>
    </row>
    <row r="408" spans="1:21" s="117" customFormat="1" ht="30" customHeight="1" x14ac:dyDescent="0.25">
      <c r="A408" s="420" t="s">
        <v>1348</v>
      </c>
      <c r="B408" s="355" t="s">
        <v>662</v>
      </c>
      <c r="C408" s="359">
        <v>1961</v>
      </c>
      <c r="D408" s="357" t="s">
        <v>143</v>
      </c>
      <c r="E408" s="359" t="s">
        <v>665</v>
      </c>
      <c r="F408" s="392">
        <v>2</v>
      </c>
      <c r="G408" s="392">
        <v>1</v>
      </c>
      <c r="H408" s="394">
        <v>341</v>
      </c>
      <c r="I408" s="396">
        <v>0</v>
      </c>
      <c r="J408" s="396">
        <v>341</v>
      </c>
      <c r="K408" s="194">
        <f t="shared" ref="K408" si="98">SUM(L408:O408)</f>
        <v>54593.38</v>
      </c>
      <c r="L408" s="214">
        <v>0</v>
      </c>
      <c r="M408" s="214">
        <v>0</v>
      </c>
      <c r="N408" s="214">
        <v>0</v>
      </c>
      <c r="O408" s="186">
        <f>'[1]Прод. прилож (2)'!$D$122</f>
        <v>54593.38</v>
      </c>
      <c r="P408" s="214">
        <f t="shared" ref="P408" si="99">K408/H408</f>
        <v>160.09788856304985</v>
      </c>
      <c r="Q408" s="216">
        <v>9673</v>
      </c>
      <c r="R408" s="244" t="s">
        <v>34</v>
      </c>
      <c r="S408" s="150"/>
      <c r="T408" s="121"/>
      <c r="U408" s="121"/>
    </row>
    <row r="409" spans="1:21" s="116" customFormat="1" ht="30" customHeight="1" x14ac:dyDescent="0.25">
      <c r="A409" s="381"/>
      <c r="B409" s="356"/>
      <c r="C409" s="360"/>
      <c r="D409" s="358"/>
      <c r="E409" s="360"/>
      <c r="F409" s="393"/>
      <c r="G409" s="393"/>
      <c r="H409" s="395"/>
      <c r="I409" s="397"/>
      <c r="J409" s="397"/>
      <c r="K409" s="207">
        <f t="shared" si="96"/>
        <v>3519622.4699999997</v>
      </c>
      <c r="L409" s="271">
        <v>0</v>
      </c>
      <c r="M409" s="271">
        <v>0</v>
      </c>
      <c r="N409" s="271">
        <v>0</v>
      </c>
      <c r="O409" s="39">
        <f>'[1]Прод. прилож (2)'!$D$574</f>
        <v>3519622.4699999997</v>
      </c>
      <c r="P409" s="271">
        <f>K409/H408</f>
        <v>10321.473519061583</v>
      </c>
      <c r="Q409" s="41">
        <v>9673</v>
      </c>
      <c r="R409" s="272" t="s">
        <v>35</v>
      </c>
      <c r="S409" s="15"/>
      <c r="T409" s="15"/>
      <c r="U409" s="15"/>
    </row>
    <row r="410" spans="1:21" s="116" customFormat="1" ht="30" customHeight="1" x14ac:dyDescent="0.25">
      <c r="A410" s="57" t="s">
        <v>1367</v>
      </c>
      <c r="B410" s="211" t="s">
        <v>663</v>
      </c>
      <c r="C410" s="205">
        <v>1967</v>
      </c>
      <c r="D410" s="205">
        <v>2014</v>
      </c>
      <c r="E410" s="205" t="s">
        <v>16</v>
      </c>
      <c r="F410" s="205">
        <v>2</v>
      </c>
      <c r="G410" s="205">
        <v>2</v>
      </c>
      <c r="H410" s="263">
        <v>415.6</v>
      </c>
      <c r="I410" s="263">
        <v>0</v>
      </c>
      <c r="J410" s="263">
        <v>367.6</v>
      </c>
      <c r="K410" s="207">
        <f t="shared" si="96"/>
        <v>13516.5</v>
      </c>
      <c r="L410" s="271">
        <v>0</v>
      </c>
      <c r="M410" s="271">
        <v>0</v>
      </c>
      <c r="N410" s="271">
        <v>0</v>
      </c>
      <c r="O410" s="39">
        <f>'[1]Прод. прилож (2)'!$D$1254</f>
        <v>13516.5</v>
      </c>
      <c r="P410" s="271">
        <f t="shared" si="97"/>
        <v>32.522858517805581</v>
      </c>
      <c r="Q410" s="41">
        <v>9673</v>
      </c>
      <c r="R410" s="57" t="s">
        <v>36</v>
      </c>
      <c r="S410" s="15"/>
      <c r="T410" s="15"/>
      <c r="U410" s="15"/>
    </row>
    <row r="411" spans="1:21" ht="30" customHeight="1" x14ac:dyDescent="0.25">
      <c r="A411" s="233" t="s">
        <v>1368</v>
      </c>
      <c r="B411" s="210" t="s">
        <v>664</v>
      </c>
      <c r="C411" s="181">
        <v>1965</v>
      </c>
      <c r="D411" s="183" t="s">
        <v>143</v>
      </c>
      <c r="E411" s="181" t="s">
        <v>16</v>
      </c>
      <c r="F411" s="181">
        <v>2</v>
      </c>
      <c r="G411" s="181">
        <v>2</v>
      </c>
      <c r="H411" s="191">
        <v>420</v>
      </c>
      <c r="I411" s="191">
        <v>0</v>
      </c>
      <c r="J411" s="191">
        <v>420</v>
      </c>
      <c r="K411" s="195">
        <f t="shared" si="96"/>
        <v>22215.83</v>
      </c>
      <c r="L411" s="215">
        <v>0</v>
      </c>
      <c r="M411" s="215">
        <v>0</v>
      </c>
      <c r="N411" s="215">
        <v>0</v>
      </c>
      <c r="O411" s="187">
        <f>'[1]Прод. прилож (2)'!$D$1255</f>
        <v>22215.83</v>
      </c>
      <c r="P411" s="215">
        <f t="shared" si="97"/>
        <v>52.894833333333338</v>
      </c>
      <c r="Q411" s="217">
        <v>9673</v>
      </c>
      <c r="R411" s="233" t="s">
        <v>36</v>
      </c>
      <c r="S411" s="14"/>
    </row>
    <row r="412" spans="1:21" s="116" customFormat="1" ht="30" customHeight="1" x14ac:dyDescent="0.25">
      <c r="A412" s="421" t="s">
        <v>1425</v>
      </c>
      <c r="B412" s="355" t="s">
        <v>666</v>
      </c>
      <c r="C412" s="359">
        <v>1961</v>
      </c>
      <c r="D412" s="357" t="s">
        <v>143</v>
      </c>
      <c r="E412" s="359" t="s">
        <v>16</v>
      </c>
      <c r="F412" s="392">
        <v>2</v>
      </c>
      <c r="G412" s="392">
        <v>2</v>
      </c>
      <c r="H412" s="394">
        <v>486.8</v>
      </c>
      <c r="I412" s="396">
        <v>0</v>
      </c>
      <c r="J412" s="396">
        <v>379</v>
      </c>
      <c r="K412" s="207">
        <f t="shared" ref="K412:K415" si="100">SUM(L412:O412)</f>
        <v>2548453.9499999997</v>
      </c>
      <c r="L412" s="271">
        <v>0</v>
      </c>
      <c r="M412" s="271">
        <v>0</v>
      </c>
      <c r="N412" s="271">
        <v>0</v>
      </c>
      <c r="O412" s="263">
        <f>'[1]Прод. прилож (2)'!$D$124</f>
        <v>2548453.9499999997</v>
      </c>
      <c r="P412" s="271">
        <f>K412/H412</f>
        <v>5235.114934264584</v>
      </c>
      <c r="Q412" s="41">
        <v>9673</v>
      </c>
      <c r="R412" s="272" t="s">
        <v>34</v>
      </c>
      <c r="S412" s="134"/>
      <c r="T412" s="15"/>
    </row>
    <row r="413" spans="1:21" s="116" customFormat="1" ht="30" customHeight="1" x14ac:dyDescent="0.25">
      <c r="A413" s="368"/>
      <c r="B413" s="356"/>
      <c r="C413" s="360"/>
      <c r="D413" s="358"/>
      <c r="E413" s="360"/>
      <c r="F413" s="393"/>
      <c r="G413" s="393"/>
      <c r="H413" s="395"/>
      <c r="I413" s="397"/>
      <c r="J413" s="397"/>
      <c r="K413" s="207">
        <f t="shared" si="100"/>
        <v>1544112.96</v>
      </c>
      <c r="L413" s="271">
        <v>0</v>
      </c>
      <c r="M413" s="271">
        <v>0</v>
      </c>
      <c r="N413" s="271">
        <v>0</v>
      </c>
      <c r="O413" s="263">
        <f>'[1]Прод. прилож (2)'!$D$576</f>
        <v>1544112.96</v>
      </c>
      <c r="P413" s="271">
        <f>K413/H412</f>
        <v>3171.9658175842233</v>
      </c>
      <c r="Q413" s="41">
        <v>9673</v>
      </c>
      <c r="R413" s="272" t="s">
        <v>35</v>
      </c>
      <c r="S413" s="15"/>
      <c r="T413" s="15"/>
    </row>
    <row r="414" spans="1:21" s="116" customFormat="1" ht="30" customHeight="1" x14ac:dyDescent="0.25">
      <c r="A414" s="255" t="s">
        <v>1426</v>
      </c>
      <c r="B414" s="266" t="s">
        <v>1360</v>
      </c>
      <c r="C414" s="236">
        <v>1983</v>
      </c>
      <c r="D414" s="237" t="s">
        <v>143</v>
      </c>
      <c r="E414" s="236" t="s">
        <v>18</v>
      </c>
      <c r="F414" s="256">
        <v>2</v>
      </c>
      <c r="G414" s="256">
        <v>2</v>
      </c>
      <c r="H414" s="251">
        <v>451.2</v>
      </c>
      <c r="I414" s="250">
        <v>0</v>
      </c>
      <c r="J414" s="250">
        <v>451.2</v>
      </c>
      <c r="K414" s="207">
        <f t="shared" si="100"/>
        <v>1713960</v>
      </c>
      <c r="L414" s="271">
        <v>0</v>
      </c>
      <c r="M414" s="271">
        <v>0</v>
      </c>
      <c r="N414" s="271">
        <v>0</v>
      </c>
      <c r="O414" s="263">
        <f>'[1]Прод. прилож (2)'!$D$1258</f>
        <v>1713960</v>
      </c>
      <c r="P414" s="271">
        <f>K414/H414</f>
        <v>3798.6702127659573</v>
      </c>
      <c r="Q414" s="41">
        <v>9673</v>
      </c>
      <c r="R414" s="272" t="s">
        <v>36</v>
      </c>
      <c r="S414" s="15"/>
      <c r="T414" s="15"/>
    </row>
    <row r="415" spans="1:21" s="116" customFormat="1" ht="30" customHeight="1" x14ac:dyDescent="0.25">
      <c r="A415" s="421" t="s">
        <v>1427</v>
      </c>
      <c r="B415" s="355" t="s">
        <v>667</v>
      </c>
      <c r="C415" s="359">
        <v>1961</v>
      </c>
      <c r="D415" s="357" t="s">
        <v>143</v>
      </c>
      <c r="E415" s="359" t="s">
        <v>16</v>
      </c>
      <c r="F415" s="392">
        <v>2</v>
      </c>
      <c r="G415" s="392">
        <v>2</v>
      </c>
      <c r="H415" s="394">
        <v>500</v>
      </c>
      <c r="I415" s="396">
        <v>0</v>
      </c>
      <c r="J415" s="396">
        <v>390.4</v>
      </c>
      <c r="K415" s="207">
        <f t="shared" si="100"/>
        <v>2706529.34</v>
      </c>
      <c r="L415" s="271">
        <v>0</v>
      </c>
      <c r="M415" s="271">
        <v>0</v>
      </c>
      <c r="N415" s="271">
        <v>0</v>
      </c>
      <c r="O415" s="263">
        <f>'[1]Прод. прилож (2)'!$D$125</f>
        <v>2706529.34</v>
      </c>
      <c r="P415" s="271">
        <f t="shared" ref="P415" si="101">K415/H415</f>
        <v>5413.0586800000001</v>
      </c>
      <c r="Q415" s="41">
        <v>9673</v>
      </c>
      <c r="R415" s="272" t="s">
        <v>34</v>
      </c>
      <c r="S415" s="134"/>
      <c r="T415" s="15"/>
    </row>
    <row r="416" spans="1:21" s="116" customFormat="1" ht="30" customHeight="1" x14ac:dyDescent="0.25">
      <c r="A416" s="368"/>
      <c r="B416" s="356"/>
      <c r="C416" s="360"/>
      <c r="D416" s="358"/>
      <c r="E416" s="360"/>
      <c r="F416" s="393"/>
      <c r="G416" s="393"/>
      <c r="H416" s="395"/>
      <c r="I416" s="397"/>
      <c r="J416" s="397"/>
      <c r="K416" s="207">
        <f t="shared" ref="K416:K422" si="102">SUM(L416:O416)</f>
        <v>1674366.09</v>
      </c>
      <c r="L416" s="271">
        <v>0</v>
      </c>
      <c r="M416" s="271">
        <v>0</v>
      </c>
      <c r="N416" s="271">
        <v>0</v>
      </c>
      <c r="O416" s="263">
        <f>'[1]Прод. прилож (2)'!$D$577</f>
        <v>1674366.09</v>
      </c>
      <c r="P416" s="271">
        <f>K416/H415</f>
        <v>3348.73218</v>
      </c>
      <c r="Q416" s="41">
        <v>9673</v>
      </c>
      <c r="R416" s="272" t="s">
        <v>35</v>
      </c>
      <c r="S416" s="15"/>
      <c r="T416" s="15"/>
    </row>
    <row r="417" spans="1:21" s="116" customFormat="1" ht="30" customHeight="1" x14ac:dyDescent="0.25">
      <c r="A417" s="353">
        <v>310</v>
      </c>
      <c r="B417" s="355" t="s">
        <v>668</v>
      </c>
      <c r="C417" s="359">
        <v>1961</v>
      </c>
      <c r="D417" s="357" t="s">
        <v>143</v>
      </c>
      <c r="E417" s="359" t="s">
        <v>16</v>
      </c>
      <c r="F417" s="392">
        <v>2</v>
      </c>
      <c r="G417" s="392">
        <v>2</v>
      </c>
      <c r="H417" s="394">
        <v>391.6</v>
      </c>
      <c r="I417" s="396">
        <v>0</v>
      </c>
      <c r="J417" s="396">
        <v>397.4</v>
      </c>
      <c r="K417" s="207">
        <f t="shared" si="102"/>
        <v>20636.759999999998</v>
      </c>
      <c r="L417" s="271">
        <v>0</v>
      </c>
      <c r="M417" s="271">
        <v>0</v>
      </c>
      <c r="N417" s="271">
        <v>0</v>
      </c>
      <c r="O417" s="263">
        <f>'[1]Прод. прилож (2)'!$D$578</f>
        <v>20636.759999999998</v>
      </c>
      <c r="P417" s="271">
        <f t="shared" ref="P417:P422" si="103">K417/H417</f>
        <v>52.698569969356477</v>
      </c>
      <c r="Q417" s="41">
        <v>9673</v>
      </c>
      <c r="R417" s="57" t="s">
        <v>35</v>
      </c>
      <c r="S417" s="15"/>
      <c r="T417" s="15"/>
    </row>
    <row r="418" spans="1:21" s="116" customFormat="1" ht="30" customHeight="1" x14ac:dyDescent="0.25">
      <c r="A418" s="354"/>
      <c r="B418" s="356"/>
      <c r="C418" s="360"/>
      <c r="D418" s="358"/>
      <c r="E418" s="360"/>
      <c r="F418" s="393"/>
      <c r="G418" s="393"/>
      <c r="H418" s="395"/>
      <c r="I418" s="397"/>
      <c r="J418" s="397"/>
      <c r="K418" s="207">
        <f t="shared" si="102"/>
        <v>5460563.9199999999</v>
      </c>
      <c r="L418" s="271">
        <v>0</v>
      </c>
      <c r="M418" s="271">
        <v>0</v>
      </c>
      <c r="N418" s="271">
        <v>0</v>
      </c>
      <c r="O418" s="263">
        <f>'[1]Прод. прилож (2)'!$D$1259</f>
        <v>5460563.9199999999</v>
      </c>
      <c r="P418" s="271">
        <f>K418/H417</f>
        <v>13944.238815117465</v>
      </c>
      <c r="Q418" s="41">
        <v>9673</v>
      </c>
      <c r="R418" s="57" t="s">
        <v>36</v>
      </c>
      <c r="S418" s="15"/>
      <c r="T418" s="15"/>
    </row>
    <row r="419" spans="1:21" s="116" customFormat="1" ht="30" customHeight="1" x14ac:dyDescent="0.25">
      <c r="A419" s="353">
        <v>311</v>
      </c>
      <c r="B419" s="355" t="s">
        <v>669</v>
      </c>
      <c r="C419" s="359">
        <v>1961</v>
      </c>
      <c r="D419" s="357" t="s">
        <v>143</v>
      </c>
      <c r="E419" s="359" t="s">
        <v>18</v>
      </c>
      <c r="F419" s="392">
        <v>2</v>
      </c>
      <c r="G419" s="392">
        <v>2</v>
      </c>
      <c r="H419" s="394">
        <v>382</v>
      </c>
      <c r="I419" s="396">
        <v>0</v>
      </c>
      <c r="J419" s="396">
        <v>381.3</v>
      </c>
      <c r="K419" s="207">
        <f t="shared" si="102"/>
        <v>20432.240000000002</v>
      </c>
      <c r="L419" s="271">
        <v>0</v>
      </c>
      <c r="M419" s="271">
        <v>0</v>
      </c>
      <c r="N419" s="271">
        <v>0</v>
      </c>
      <c r="O419" s="263">
        <f>'[1]Прод. прилож (2)'!$D$579</f>
        <v>20432.240000000002</v>
      </c>
      <c r="P419" s="271">
        <f t="shared" si="103"/>
        <v>53.487539267015713</v>
      </c>
      <c r="Q419" s="41">
        <v>9673</v>
      </c>
      <c r="R419" s="57" t="s">
        <v>35</v>
      </c>
      <c r="S419" s="15"/>
      <c r="T419" s="15"/>
    </row>
    <row r="420" spans="1:21" s="116" customFormat="1" ht="30" customHeight="1" x14ac:dyDescent="0.25">
      <c r="A420" s="354"/>
      <c r="B420" s="356"/>
      <c r="C420" s="360"/>
      <c r="D420" s="358"/>
      <c r="E420" s="360"/>
      <c r="F420" s="393"/>
      <c r="G420" s="393"/>
      <c r="H420" s="395"/>
      <c r="I420" s="397"/>
      <c r="J420" s="397"/>
      <c r="K420" s="207">
        <f t="shared" si="102"/>
        <v>5712527.3300000001</v>
      </c>
      <c r="L420" s="271">
        <v>0</v>
      </c>
      <c r="M420" s="271">
        <v>0</v>
      </c>
      <c r="N420" s="271">
        <v>0</v>
      </c>
      <c r="O420" s="263">
        <f>'[1]Прод. прилож (2)'!$D$1260</f>
        <v>5712527.3300000001</v>
      </c>
      <c r="P420" s="271">
        <f>K420/H419</f>
        <v>14954.26002617801</v>
      </c>
      <c r="Q420" s="41">
        <v>9673</v>
      </c>
      <c r="R420" s="57" t="s">
        <v>36</v>
      </c>
      <c r="S420" s="15"/>
      <c r="T420" s="15"/>
    </row>
    <row r="421" spans="1:21" s="116" customFormat="1" ht="30" customHeight="1" x14ac:dyDescent="0.25">
      <c r="A421" s="203">
        <v>312</v>
      </c>
      <c r="B421" s="211" t="s">
        <v>670</v>
      </c>
      <c r="C421" s="205">
        <v>1961</v>
      </c>
      <c r="D421" s="204" t="s">
        <v>143</v>
      </c>
      <c r="E421" s="205" t="s">
        <v>18</v>
      </c>
      <c r="F421" s="205">
        <v>2</v>
      </c>
      <c r="G421" s="205">
        <v>2</v>
      </c>
      <c r="H421" s="263">
        <v>376</v>
      </c>
      <c r="I421" s="263">
        <v>0</v>
      </c>
      <c r="J421" s="263">
        <v>383.8</v>
      </c>
      <c r="K421" s="207">
        <f t="shared" si="102"/>
        <v>22422.3</v>
      </c>
      <c r="L421" s="271">
        <v>0</v>
      </c>
      <c r="M421" s="271">
        <v>0</v>
      </c>
      <c r="N421" s="271">
        <v>0</v>
      </c>
      <c r="O421" s="263">
        <f>'[1]Прод. прилож (2)'!$D$1261</f>
        <v>22422.3</v>
      </c>
      <c r="P421" s="271">
        <f t="shared" si="103"/>
        <v>59.633776595744678</v>
      </c>
      <c r="Q421" s="41">
        <v>9673</v>
      </c>
      <c r="R421" s="57" t="s">
        <v>36</v>
      </c>
      <c r="S421" s="15"/>
      <c r="T421" s="15"/>
    </row>
    <row r="422" spans="1:21" s="116" customFormat="1" ht="30" customHeight="1" x14ac:dyDescent="0.25">
      <c r="A422" s="203">
        <v>313</v>
      </c>
      <c r="B422" s="211" t="s">
        <v>671</v>
      </c>
      <c r="C422" s="205">
        <v>1961</v>
      </c>
      <c r="D422" s="204" t="s">
        <v>143</v>
      </c>
      <c r="E422" s="205" t="s">
        <v>16</v>
      </c>
      <c r="F422" s="205">
        <v>2</v>
      </c>
      <c r="G422" s="205">
        <v>2</v>
      </c>
      <c r="H422" s="263">
        <v>390.4</v>
      </c>
      <c r="I422" s="263">
        <v>0</v>
      </c>
      <c r="J422" s="263">
        <v>409.8</v>
      </c>
      <c r="K422" s="207">
        <f t="shared" si="102"/>
        <v>22298.400000000001</v>
      </c>
      <c r="L422" s="271">
        <v>0</v>
      </c>
      <c r="M422" s="271">
        <v>0</v>
      </c>
      <c r="N422" s="271">
        <v>0</v>
      </c>
      <c r="O422" s="263">
        <f>'[1]Прод. прилож (2)'!$D$1262</f>
        <v>22298.400000000001</v>
      </c>
      <c r="P422" s="271">
        <f t="shared" si="103"/>
        <v>57.116803278688529</v>
      </c>
      <c r="Q422" s="41">
        <v>9673</v>
      </c>
      <c r="R422" s="57" t="s">
        <v>36</v>
      </c>
      <c r="S422" s="15"/>
      <c r="T422" s="15"/>
    </row>
    <row r="423" spans="1:21" s="116" customFormat="1" ht="30" customHeight="1" x14ac:dyDescent="0.25">
      <c r="A423" s="402" t="s">
        <v>1450</v>
      </c>
      <c r="B423" s="402"/>
      <c r="C423" s="402"/>
      <c r="D423" s="402"/>
      <c r="E423" s="402"/>
      <c r="F423" s="402"/>
      <c r="G423" s="402"/>
      <c r="H423" s="402"/>
      <c r="I423" s="402"/>
      <c r="J423" s="402"/>
      <c r="K423" s="402"/>
      <c r="L423" s="402"/>
      <c r="M423" s="402"/>
      <c r="N423" s="402"/>
      <c r="O423" s="402"/>
      <c r="P423" s="402"/>
      <c r="Q423" s="402"/>
      <c r="R423" s="402"/>
      <c r="S423" s="46"/>
      <c r="T423" s="15"/>
      <c r="U423" s="15"/>
    </row>
    <row r="424" spans="1:21" s="116" customFormat="1" ht="46.5" customHeight="1" x14ac:dyDescent="0.25">
      <c r="A424" s="388" t="s">
        <v>1464</v>
      </c>
      <c r="B424" s="388"/>
      <c r="C424" s="196" t="s">
        <v>17</v>
      </c>
      <c r="D424" s="196" t="s">
        <v>17</v>
      </c>
      <c r="E424" s="196" t="s">
        <v>17</v>
      </c>
      <c r="F424" s="73" t="s">
        <v>17</v>
      </c>
      <c r="G424" s="73" t="s">
        <v>17</v>
      </c>
      <c r="H424" s="74">
        <f>SUM(H425:H437)</f>
        <v>4098.2</v>
      </c>
      <c r="I424" s="74">
        <f t="shared" ref="I424:O424" si="104">SUM(I425:I437)</f>
        <v>1321.6000000000001</v>
      </c>
      <c r="J424" s="74">
        <f t="shared" si="104"/>
        <v>3134</v>
      </c>
      <c r="K424" s="74">
        <f t="shared" si="104"/>
        <v>15377324.51</v>
      </c>
      <c r="L424" s="74">
        <f t="shared" si="104"/>
        <v>0</v>
      </c>
      <c r="M424" s="74">
        <f t="shared" si="104"/>
        <v>516992.16</v>
      </c>
      <c r="N424" s="74">
        <f t="shared" si="104"/>
        <v>0</v>
      </c>
      <c r="O424" s="74">
        <f t="shared" si="104"/>
        <v>14860332.350000001</v>
      </c>
      <c r="P424" s="29">
        <f>K424/H424</f>
        <v>3752.2142672392761</v>
      </c>
      <c r="Q424" s="75" t="s">
        <v>17</v>
      </c>
      <c r="R424" s="76" t="s">
        <v>17</v>
      </c>
      <c r="S424" s="46"/>
      <c r="T424" s="15"/>
      <c r="U424" s="15"/>
    </row>
    <row r="425" spans="1:21" s="116" customFormat="1" ht="30" customHeight="1" x14ac:dyDescent="0.25">
      <c r="A425" s="421" t="s">
        <v>1428</v>
      </c>
      <c r="B425" s="355" t="s">
        <v>1075</v>
      </c>
      <c r="C425" s="359">
        <v>1956</v>
      </c>
      <c r="D425" s="359" t="s">
        <v>143</v>
      </c>
      <c r="E425" s="359" t="s">
        <v>16</v>
      </c>
      <c r="F425" s="392">
        <v>2</v>
      </c>
      <c r="G425" s="392">
        <v>2</v>
      </c>
      <c r="H425" s="394">
        <v>462.5</v>
      </c>
      <c r="I425" s="396">
        <v>303.60000000000002</v>
      </c>
      <c r="J425" s="396">
        <v>397.7</v>
      </c>
      <c r="K425" s="207">
        <f t="shared" ref="K425" si="105">SUM(L425:O425)</f>
        <v>424896.29</v>
      </c>
      <c r="L425" s="271">
        <v>0</v>
      </c>
      <c r="M425" s="271">
        <v>0</v>
      </c>
      <c r="N425" s="271">
        <v>0</v>
      </c>
      <c r="O425" s="263">
        <f>'[1]Прод. прилож (2)'!$D$127</f>
        <v>424896.29</v>
      </c>
      <c r="P425" s="271">
        <f t="shared" ref="P425" si="106">K425/H425</f>
        <v>918.69468108108106</v>
      </c>
      <c r="Q425" s="41">
        <v>9673</v>
      </c>
      <c r="R425" s="272" t="s">
        <v>34</v>
      </c>
      <c r="S425" s="144"/>
      <c r="T425" s="15"/>
      <c r="U425" s="15"/>
    </row>
    <row r="426" spans="1:21" s="116" customFormat="1" ht="30" customHeight="1" x14ac:dyDescent="0.25">
      <c r="A426" s="368"/>
      <c r="B426" s="356"/>
      <c r="C426" s="360"/>
      <c r="D426" s="360"/>
      <c r="E426" s="360"/>
      <c r="F426" s="393"/>
      <c r="G426" s="393"/>
      <c r="H426" s="395"/>
      <c r="I426" s="397"/>
      <c r="J426" s="397"/>
      <c r="K426" s="207">
        <f t="shared" ref="K426:K435" si="107">SUM(L426:O426)</f>
        <v>1606703.34</v>
      </c>
      <c r="L426" s="271">
        <v>0</v>
      </c>
      <c r="M426" s="271">
        <v>0</v>
      </c>
      <c r="N426" s="271">
        <v>0</v>
      </c>
      <c r="O426" s="263">
        <f>'[1]Прод. прилож (2)'!$D$581</f>
        <v>1606703.34</v>
      </c>
      <c r="P426" s="271">
        <f>K426/H425</f>
        <v>3473.9531675675676</v>
      </c>
      <c r="Q426" s="41">
        <v>9673</v>
      </c>
      <c r="R426" s="272" t="s">
        <v>35</v>
      </c>
      <c r="S426" s="53"/>
      <c r="T426" s="15"/>
      <c r="U426" s="15"/>
    </row>
    <row r="427" spans="1:21" s="116" customFormat="1" ht="30" customHeight="1" x14ac:dyDescent="0.25">
      <c r="A427" s="421" t="s">
        <v>1429</v>
      </c>
      <c r="B427" s="355" t="s">
        <v>1076</v>
      </c>
      <c r="C427" s="359">
        <v>1966</v>
      </c>
      <c r="D427" s="359" t="s">
        <v>143</v>
      </c>
      <c r="E427" s="359" t="s">
        <v>16</v>
      </c>
      <c r="F427" s="392">
        <v>2</v>
      </c>
      <c r="G427" s="392">
        <v>2</v>
      </c>
      <c r="H427" s="394">
        <v>418.8</v>
      </c>
      <c r="I427" s="396">
        <v>0</v>
      </c>
      <c r="J427" s="396">
        <v>371.3</v>
      </c>
      <c r="K427" s="207">
        <f t="shared" si="107"/>
        <v>2737343.78</v>
      </c>
      <c r="L427" s="271">
        <v>0</v>
      </c>
      <c r="M427" s="271">
        <v>0</v>
      </c>
      <c r="N427" s="271">
        <v>0</v>
      </c>
      <c r="O427" s="263">
        <f>'[1]Прод. прилож (2)'!$D$128</f>
        <v>2737343.78</v>
      </c>
      <c r="P427" s="271">
        <f>K427/H427</f>
        <v>6536.1599331423104</v>
      </c>
      <c r="Q427" s="41">
        <v>9673</v>
      </c>
      <c r="R427" s="272" t="s">
        <v>34</v>
      </c>
      <c r="S427" s="144"/>
      <c r="T427" s="15"/>
      <c r="U427" s="15"/>
    </row>
    <row r="428" spans="1:21" s="116" customFormat="1" ht="30" customHeight="1" x14ac:dyDescent="0.25">
      <c r="A428" s="368"/>
      <c r="B428" s="356"/>
      <c r="C428" s="360"/>
      <c r="D428" s="360"/>
      <c r="E428" s="360"/>
      <c r="F428" s="360"/>
      <c r="G428" s="360"/>
      <c r="H428" s="395"/>
      <c r="I428" s="395"/>
      <c r="J428" s="395"/>
      <c r="K428" s="207">
        <f t="shared" si="107"/>
        <v>16413</v>
      </c>
      <c r="L428" s="271">
        <v>0</v>
      </c>
      <c r="M428" s="271">
        <v>0</v>
      </c>
      <c r="N428" s="271">
        <v>0</v>
      </c>
      <c r="O428" s="263">
        <f>'[1]Прод. прилож (2)'!$D$1264</f>
        <v>16413</v>
      </c>
      <c r="P428" s="271">
        <f>K428/H427</f>
        <v>39.190544412607451</v>
      </c>
      <c r="Q428" s="41">
        <v>9673</v>
      </c>
      <c r="R428" s="272" t="s">
        <v>36</v>
      </c>
      <c r="S428" s="53"/>
      <c r="T428" s="15"/>
      <c r="U428" s="15"/>
    </row>
    <row r="429" spans="1:21" s="116" customFormat="1" ht="30" customHeight="1" x14ac:dyDescent="0.25">
      <c r="A429" s="421" t="s">
        <v>1430</v>
      </c>
      <c r="B429" s="355" t="s">
        <v>1100</v>
      </c>
      <c r="C429" s="359">
        <v>1993</v>
      </c>
      <c r="D429" s="359" t="s">
        <v>143</v>
      </c>
      <c r="E429" s="359" t="s">
        <v>18</v>
      </c>
      <c r="F429" s="392">
        <v>3</v>
      </c>
      <c r="G429" s="392">
        <v>2</v>
      </c>
      <c r="H429" s="394">
        <v>979</v>
      </c>
      <c r="I429" s="396">
        <v>0</v>
      </c>
      <c r="J429" s="396">
        <v>732</v>
      </c>
      <c r="K429" s="207">
        <f t="shared" ref="K429:K430" si="108">SUM(L429:O429)</f>
        <v>167160.41</v>
      </c>
      <c r="L429" s="271">
        <v>0</v>
      </c>
      <c r="M429" s="271">
        <v>0</v>
      </c>
      <c r="N429" s="271">
        <v>0</v>
      </c>
      <c r="O429" s="263">
        <f>'[1]Прод. прилож (2)'!$D$129</f>
        <v>167160.41</v>
      </c>
      <c r="P429" s="271">
        <f t="shared" ref="P429" si="109">K429/H429</f>
        <v>170.74607763023494</v>
      </c>
      <c r="Q429" s="41">
        <v>9673</v>
      </c>
      <c r="R429" s="272" t="s">
        <v>34</v>
      </c>
      <c r="S429" s="144"/>
      <c r="T429" s="15"/>
      <c r="U429" s="15"/>
    </row>
    <row r="430" spans="1:21" s="116" customFormat="1" ht="30" customHeight="1" x14ac:dyDescent="0.25">
      <c r="A430" s="368"/>
      <c r="B430" s="356"/>
      <c r="C430" s="360"/>
      <c r="D430" s="360"/>
      <c r="E430" s="360"/>
      <c r="F430" s="393"/>
      <c r="G430" s="393"/>
      <c r="H430" s="395"/>
      <c r="I430" s="397"/>
      <c r="J430" s="397"/>
      <c r="K430" s="207">
        <f t="shared" si="108"/>
        <v>3154792.5</v>
      </c>
      <c r="L430" s="271">
        <v>0</v>
      </c>
      <c r="M430" s="271">
        <v>0</v>
      </c>
      <c r="N430" s="271">
        <v>0</v>
      </c>
      <c r="O430" s="263">
        <f>'[1]Прод. прилож (2)'!$D$582</f>
        <v>3154792.5</v>
      </c>
      <c r="P430" s="271">
        <f>K430/H429</f>
        <v>3222.4642492339121</v>
      </c>
      <c r="Q430" s="41">
        <v>9673</v>
      </c>
      <c r="R430" s="272" t="s">
        <v>35</v>
      </c>
      <c r="S430" s="53"/>
      <c r="T430" s="15"/>
      <c r="U430" s="15"/>
    </row>
    <row r="431" spans="1:21" s="116" customFormat="1" ht="30" customHeight="1" x14ac:dyDescent="0.25">
      <c r="A431" s="333">
        <v>317</v>
      </c>
      <c r="B431" s="298" t="s">
        <v>1077</v>
      </c>
      <c r="C431" s="308">
        <v>1968</v>
      </c>
      <c r="D431" s="308" t="s">
        <v>143</v>
      </c>
      <c r="E431" s="308" t="s">
        <v>16</v>
      </c>
      <c r="F431" s="308">
        <v>2</v>
      </c>
      <c r="G431" s="308">
        <v>2</v>
      </c>
      <c r="H431" s="309">
        <v>400.7</v>
      </c>
      <c r="I431" s="309">
        <v>263.8</v>
      </c>
      <c r="J431" s="309">
        <v>351.5</v>
      </c>
      <c r="K431" s="301">
        <f t="shared" si="107"/>
        <v>17458.8</v>
      </c>
      <c r="L431" s="330">
        <v>0</v>
      </c>
      <c r="M431" s="330">
        <v>0</v>
      </c>
      <c r="N431" s="330">
        <v>0</v>
      </c>
      <c r="O431" s="309">
        <f>'[1]Прод. прилож (2)'!$D$1267</f>
        <v>17458.8</v>
      </c>
      <c r="P431" s="330">
        <f t="shared" ref="P431:P434" si="110">K431/H431</f>
        <v>43.570751185425507</v>
      </c>
      <c r="Q431" s="41">
        <v>9673</v>
      </c>
      <c r="R431" s="304" t="s">
        <v>36</v>
      </c>
      <c r="S431" s="16"/>
      <c r="T431" s="15"/>
      <c r="U431" s="15"/>
    </row>
    <row r="432" spans="1:21" s="117" customFormat="1" ht="30" customHeight="1" x14ac:dyDescent="0.25">
      <c r="A432" s="353">
        <v>318</v>
      </c>
      <c r="B432" s="355" t="s">
        <v>1078</v>
      </c>
      <c r="C432" s="359">
        <v>1964</v>
      </c>
      <c r="D432" s="359" t="s">
        <v>143</v>
      </c>
      <c r="E432" s="359" t="s">
        <v>16</v>
      </c>
      <c r="F432" s="392">
        <v>2</v>
      </c>
      <c r="G432" s="392">
        <v>2</v>
      </c>
      <c r="H432" s="394">
        <v>425.7</v>
      </c>
      <c r="I432" s="396">
        <v>213</v>
      </c>
      <c r="J432" s="396">
        <v>380.4</v>
      </c>
      <c r="K432" s="194">
        <f t="shared" si="107"/>
        <v>258496.08</v>
      </c>
      <c r="L432" s="214">
        <v>0</v>
      </c>
      <c r="M432" s="214">
        <f>'[1]Прод. прилож (2)'!$D$583</f>
        <v>258496.08</v>
      </c>
      <c r="N432" s="214">
        <v>0</v>
      </c>
      <c r="O432" s="190">
        <v>0</v>
      </c>
      <c r="P432" s="214">
        <f t="shared" si="110"/>
        <v>607.22593375616634</v>
      </c>
      <c r="Q432" s="216">
        <v>9673</v>
      </c>
      <c r="R432" s="244" t="s">
        <v>35</v>
      </c>
      <c r="S432" s="177"/>
      <c r="T432" s="121"/>
      <c r="U432" s="121"/>
    </row>
    <row r="433" spans="1:21" s="116" customFormat="1" ht="30" customHeight="1" x14ac:dyDescent="0.25">
      <c r="A433" s="354"/>
      <c r="B433" s="356"/>
      <c r="C433" s="360"/>
      <c r="D433" s="360"/>
      <c r="E433" s="360"/>
      <c r="F433" s="393"/>
      <c r="G433" s="393"/>
      <c r="H433" s="395"/>
      <c r="I433" s="397"/>
      <c r="J433" s="397"/>
      <c r="K433" s="207">
        <f t="shared" si="107"/>
        <v>3348000</v>
      </c>
      <c r="L433" s="271">
        <v>0</v>
      </c>
      <c r="M433" s="271">
        <v>0</v>
      </c>
      <c r="N433" s="271">
        <v>0</v>
      </c>
      <c r="O433" s="263">
        <f>'[1]Прод. прилож (2)'!$D$1265</f>
        <v>3348000</v>
      </c>
      <c r="P433" s="271">
        <f>K433/H432</f>
        <v>7864.6934460887951</v>
      </c>
      <c r="Q433" s="41">
        <v>9673</v>
      </c>
      <c r="R433" s="272" t="s">
        <v>36</v>
      </c>
      <c r="S433" s="16"/>
      <c r="T433" s="15"/>
      <c r="U433" s="15"/>
    </row>
    <row r="434" spans="1:21" s="116" customFormat="1" ht="30" customHeight="1" x14ac:dyDescent="0.25">
      <c r="A434" s="353">
        <v>319</v>
      </c>
      <c r="B434" s="355" t="s">
        <v>1079</v>
      </c>
      <c r="C434" s="359">
        <v>1964</v>
      </c>
      <c r="D434" s="359" t="s">
        <v>143</v>
      </c>
      <c r="E434" s="359" t="s">
        <v>16</v>
      </c>
      <c r="F434" s="392">
        <v>2</v>
      </c>
      <c r="G434" s="392">
        <v>2</v>
      </c>
      <c r="H434" s="394">
        <v>562</v>
      </c>
      <c r="I434" s="396">
        <v>212.1</v>
      </c>
      <c r="J434" s="396">
        <v>380.7</v>
      </c>
      <c r="K434" s="207">
        <f t="shared" si="107"/>
        <v>258496.08</v>
      </c>
      <c r="L434" s="271">
        <v>0</v>
      </c>
      <c r="M434" s="271">
        <f>'[1]Прод. прилож (2)'!$D$584</f>
        <v>258496.08</v>
      </c>
      <c r="N434" s="271">
        <v>0</v>
      </c>
      <c r="O434" s="263">
        <v>0</v>
      </c>
      <c r="P434" s="271">
        <f t="shared" si="110"/>
        <v>459.95743772241991</v>
      </c>
      <c r="Q434" s="41">
        <v>9673</v>
      </c>
      <c r="R434" s="272" t="s">
        <v>35</v>
      </c>
      <c r="S434" s="53"/>
      <c r="T434" s="15"/>
      <c r="U434" s="15"/>
    </row>
    <row r="435" spans="1:21" s="116" customFormat="1" ht="30" customHeight="1" x14ac:dyDescent="0.25">
      <c r="A435" s="354"/>
      <c r="B435" s="356"/>
      <c r="C435" s="360"/>
      <c r="D435" s="360"/>
      <c r="E435" s="360"/>
      <c r="F435" s="393"/>
      <c r="G435" s="393"/>
      <c r="H435" s="395"/>
      <c r="I435" s="397"/>
      <c r="J435" s="397"/>
      <c r="K435" s="207">
        <f t="shared" si="107"/>
        <v>3348000</v>
      </c>
      <c r="L435" s="271">
        <v>0</v>
      </c>
      <c r="M435" s="271">
        <v>0</v>
      </c>
      <c r="N435" s="271">
        <v>0</v>
      </c>
      <c r="O435" s="263">
        <f>'[1]Прод. прилож (2)'!$D$1266</f>
        <v>3348000</v>
      </c>
      <c r="P435" s="271">
        <f>K435/H434</f>
        <v>5957.2953736654808</v>
      </c>
      <c r="Q435" s="41">
        <v>9673</v>
      </c>
      <c r="R435" s="272" t="s">
        <v>36</v>
      </c>
      <c r="S435" s="53"/>
      <c r="T435" s="15"/>
      <c r="U435" s="15"/>
    </row>
    <row r="436" spans="1:21" s="116" customFormat="1" ht="30" customHeight="1" x14ac:dyDescent="0.25">
      <c r="A436" s="203">
        <v>320</v>
      </c>
      <c r="B436" s="211" t="s">
        <v>672</v>
      </c>
      <c r="C436" s="205">
        <v>1965</v>
      </c>
      <c r="D436" s="205" t="s">
        <v>143</v>
      </c>
      <c r="E436" s="205" t="s">
        <v>16</v>
      </c>
      <c r="F436" s="265">
        <v>2</v>
      </c>
      <c r="G436" s="265">
        <v>2</v>
      </c>
      <c r="H436" s="263">
        <v>430.8</v>
      </c>
      <c r="I436" s="263">
        <v>161.4</v>
      </c>
      <c r="J436" s="263">
        <v>269.39999999999998</v>
      </c>
      <c r="K436" s="207">
        <f>SUM(L436:O436)</f>
        <v>16949.169999999998</v>
      </c>
      <c r="L436" s="271">
        <v>0</v>
      </c>
      <c r="M436" s="271">
        <v>0</v>
      </c>
      <c r="N436" s="271">
        <v>0</v>
      </c>
      <c r="O436" s="263">
        <f>'[1]Прод. прилож (2)'!$D$1268</f>
        <v>16949.169999999998</v>
      </c>
      <c r="P436" s="271">
        <f>K436/H436</f>
        <v>39.343477251624876</v>
      </c>
      <c r="Q436" s="41">
        <v>9673</v>
      </c>
      <c r="R436" s="272" t="s">
        <v>36</v>
      </c>
      <c r="S436" s="46"/>
      <c r="T436" s="15"/>
      <c r="U436" s="15"/>
    </row>
    <row r="437" spans="1:21" ht="30" customHeight="1" x14ac:dyDescent="0.25">
      <c r="A437" s="203">
        <v>321</v>
      </c>
      <c r="B437" s="211" t="s">
        <v>673</v>
      </c>
      <c r="C437" s="205">
        <v>1965</v>
      </c>
      <c r="D437" s="205" t="s">
        <v>143</v>
      </c>
      <c r="E437" s="205" t="s">
        <v>16</v>
      </c>
      <c r="F437" s="265">
        <v>2</v>
      </c>
      <c r="G437" s="265">
        <v>2</v>
      </c>
      <c r="H437" s="263">
        <v>418.7</v>
      </c>
      <c r="I437" s="263">
        <v>167.7</v>
      </c>
      <c r="J437" s="263">
        <v>251</v>
      </c>
      <c r="K437" s="207">
        <f>SUM(L437:O437)</f>
        <v>22615.06</v>
      </c>
      <c r="L437" s="271">
        <v>0</v>
      </c>
      <c r="M437" s="271">
        <v>0</v>
      </c>
      <c r="N437" s="271">
        <v>0</v>
      </c>
      <c r="O437" s="263">
        <f>'[1]Прод. прилож (2)'!$D$1269</f>
        <v>22615.06</v>
      </c>
      <c r="P437" s="271">
        <f>K437/H437</f>
        <v>54.012562694053024</v>
      </c>
      <c r="Q437" s="41">
        <v>9673</v>
      </c>
      <c r="R437" s="272" t="s">
        <v>36</v>
      </c>
      <c r="S437" s="14"/>
    </row>
    <row r="438" spans="1:21" s="116" customFormat="1" ht="30" customHeight="1" x14ac:dyDescent="0.25">
      <c r="A438" s="402" t="s">
        <v>1387</v>
      </c>
      <c r="B438" s="402"/>
      <c r="C438" s="402"/>
      <c r="D438" s="402"/>
      <c r="E438" s="402"/>
      <c r="F438" s="402"/>
      <c r="G438" s="402"/>
      <c r="H438" s="402"/>
      <c r="I438" s="402"/>
      <c r="J438" s="402"/>
      <c r="K438" s="402"/>
      <c r="L438" s="402"/>
      <c r="M438" s="402"/>
      <c r="N438" s="402"/>
      <c r="O438" s="402"/>
      <c r="P438" s="402"/>
      <c r="Q438" s="402"/>
      <c r="R438" s="402"/>
      <c r="S438" s="46"/>
      <c r="T438" s="15"/>
      <c r="U438" s="15"/>
    </row>
    <row r="439" spans="1:21" ht="33" customHeight="1" x14ac:dyDescent="0.25">
      <c r="A439" s="388" t="s">
        <v>1451</v>
      </c>
      <c r="B439" s="388"/>
      <c r="C439" s="196" t="s">
        <v>17</v>
      </c>
      <c r="D439" s="196" t="s">
        <v>17</v>
      </c>
      <c r="E439" s="196" t="s">
        <v>17</v>
      </c>
      <c r="F439" s="73" t="s">
        <v>17</v>
      </c>
      <c r="G439" s="73" t="s">
        <v>17</v>
      </c>
      <c r="H439" s="74">
        <f>SUM(H440)</f>
        <v>498</v>
      </c>
      <c r="I439" s="74">
        <f t="shared" ref="I439:O439" si="111">SUM(I440)</f>
        <v>0</v>
      </c>
      <c r="J439" s="74">
        <f t="shared" si="111"/>
        <v>257.76</v>
      </c>
      <c r="K439" s="74">
        <f t="shared" si="111"/>
        <v>5271530.7300000004</v>
      </c>
      <c r="L439" s="74">
        <f t="shared" si="111"/>
        <v>0</v>
      </c>
      <c r="M439" s="74">
        <f t="shared" si="111"/>
        <v>0</v>
      </c>
      <c r="N439" s="74">
        <f t="shared" si="111"/>
        <v>0</v>
      </c>
      <c r="O439" s="74">
        <f t="shared" si="111"/>
        <v>5271530.7300000004</v>
      </c>
      <c r="P439" s="29">
        <f>K439/H439</f>
        <v>10585.403072289157</v>
      </c>
      <c r="Q439" s="75" t="s">
        <v>17</v>
      </c>
      <c r="R439" s="76" t="s">
        <v>17</v>
      </c>
      <c r="S439" s="14"/>
    </row>
    <row r="440" spans="1:21" ht="30" customHeight="1" x14ac:dyDescent="0.25">
      <c r="A440" s="203">
        <v>322</v>
      </c>
      <c r="B440" s="211" t="s">
        <v>674</v>
      </c>
      <c r="C440" s="205">
        <v>1956</v>
      </c>
      <c r="D440" s="205" t="s">
        <v>143</v>
      </c>
      <c r="E440" s="204" t="s">
        <v>16</v>
      </c>
      <c r="F440" s="206">
        <v>2</v>
      </c>
      <c r="G440" s="206">
        <v>2</v>
      </c>
      <c r="H440" s="271">
        <v>498</v>
      </c>
      <c r="I440" s="275">
        <v>0</v>
      </c>
      <c r="J440" s="275">
        <v>257.76</v>
      </c>
      <c r="K440" s="207">
        <f>SUM(L440:O440)</f>
        <v>5271530.7300000004</v>
      </c>
      <c r="L440" s="271">
        <v>0</v>
      </c>
      <c r="M440" s="271">
        <v>0</v>
      </c>
      <c r="N440" s="271">
        <v>0</v>
      </c>
      <c r="O440" s="39">
        <f>'[1]Прод. прилож (2)'!$D$131</f>
        <v>5271530.7300000004</v>
      </c>
      <c r="P440" s="271">
        <f>K440/H440</f>
        <v>10585.403072289157</v>
      </c>
      <c r="Q440" s="41">
        <v>9673</v>
      </c>
      <c r="R440" s="57" t="s">
        <v>34</v>
      </c>
    </row>
    <row r="441" spans="1:21" s="15" customFormat="1" ht="30" customHeight="1" x14ac:dyDescent="0.25">
      <c r="A441" s="402" t="s">
        <v>1388</v>
      </c>
      <c r="B441" s="402"/>
      <c r="C441" s="402"/>
      <c r="D441" s="402"/>
      <c r="E441" s="402"/>
      <c r="F441" s="402"/>
      <c r="G441" s="402"/>
      <c r="H441" s="402"/>
      <c r="I441" s="402"/>
      <c r="J441" s="402"/>
      <c r="K441" s="402"/>
      <c r="L441" s="402"/>
      <c r="M441" s="402"/>
      <c r="N441" s="402"/>
      <c r="O441" s="402"/>
      <c r="P441" s="402"/>
      <c r="Q441" s="402"/>
      <c r="R441" s="402"/>
      <c r="S441" s="53"/>
    </row>
    <row r="442" spans="1:21" ht="33" customHeight="1" x14ac:dyDescent="0.25">
      <c r="A442" s="388" t="s">
        <v>1452</v>
      </c>
      <c r="B442" s="388"/>
      <c r="C442" s="196" t="s">
        <v>17</v>
      </c>
      <c r="D442" s="196" t="s">
        <v>17</v>
      </c>
      <c r="E442" s="196" t="s">
        <v>17</v>
      </c>
      <c r="F442" s="73" t="s">
        <v>17</v>
      </c>
      <c r="G442" s="73" t="s">
        <v>17</v>
      </c>
      <c r="H442" s="74">
        <f>SUM(H443:H502)</f>
        <v>36898.1</v>
      </c>
      <c r="I442" s="74">
        <f t="shared" ref="I442:O442" si="112">SUM(I443:I502)</f>
        <v>7310.1700000000019</v>
      </c>
      <c r="J442" s="74">
        <f t="shared" si="112"/>
        <v>28280.229999999992</v>
      </c>
      <c r="K442" s="74">
        <f t="shared" si="112"/>
        <v>76092624.239999995</v>
      </c>
      <c r="L442" s="74">
        <f t="shared" si="112"/>
        <v>0</v>
      </c>
      <c r="M442" s="74">
        <f t="shared" si="112"/>
        <v>0</v>
      </c>
      <c r="N442" s="74">
        <f t="shared" si="112"/>
        <v>0</v>
      </c>
      <c r="O442" s="74">
        <f t="shared" si="112"/>
        <v>76092624.239999995</v>
      </c>
      <c r="P442" s="29">
        <f t="shared" ref="P442:P460" si="113">K442/H442</f>
        <v>2062.2369238524475</v>
      </c>
      <c r="Q442" s="75" t="s">
        <v>17</v>
      </c>
      <c r="R442" s="76" t="s">
        <v>17</v>
      </c>
      <c r="S442" s="14"/>
    </row>
    <row r="443" spans="1:21" ht="30" customHeight="1" x14ac:dyDescent="0.25">
      <c r="A443" s="203">
        <v>323</v>
      </c>
      <c r="B443" s="211" t="s">
        <v>675</v>
      </c>
      <c r="C443" s="204">
        <v>1987</v>
      </c>
      <c r="D443" s="205" t="s">
        <v>143</v>
      </c>
      <c r="E443" s="204" t="s">
        <v>18</v>
      </c>
      <c r="F443" s="206">
        <v>5</v>
      </c>
      <c r="G443" s="206">
        <v>4</v>
      </c>
      <c r="H443" s="38">
        <v>4307.1000000000004</v>
      </c>
      <c r="I443" s="190">
        <v>0</v>
      </c>
      <c r="J443" s="38">
        <v>4307.1000000000004</v>
      </c>
      <c r="K443" s="207">
        <f t="shared" ref="K443:K460" si="114">SUM(L443:O443)</f>
        <v>30626.7</v>
      </c>
      <c r="L443" s="271">
        <v>0</v>
      </c>
      <c r="M443" s="271">
        <v>0</v>
      </c>
      <c r="N443" s="271">
        <v>0</v>
      </c>
      <c r="O443" s="263">
        <f>'[1]Прод. прилож (2)'!$D$1271</f>
        <v>30626.7</v>
      </c>
      <c r="P443" s="271">
        <f t="shared" si="113"/>
        <v>7.1107473706206026</v>
      </c>
      <c r="Q443" s="41">
        <v>9673</v>
      </c>
      <c r="R443" s="272" t="s">
        <v>36</v>
      </c>
      <c r="S443" s="2"/>
      <c r="T443" s="2"/>
      <c r="U443" s="2"/>
    </row>
    <row r="444" spans="1:21" s="86" customFormat="1" ht="30" customHeight="1" x14ac:dyDescent="0.25">
      <c r="A444" s="203">
        <v>324</v>
      </c>
      <c r="B444" s="211" t="s">
        <v>960</v>
      </c>
      <c r="C444" s="204">
        <v>1954</v>
      </c>
      <c r="D444" s="204" t="s">
        <v>143</v>
      </c>
      <c r="E444" s="205" t="s">
        <v>16</v>
      </c>
      <c r="F444" s="206">
        <v>2</v>
      </c>
      <c r="G444" s="206">
        <v>1</v>
      </c>
      <c r="H444" s="208">
        <v>535.20000000000005</v>
      </c>
      <c r="I444" s="190">
        <v>137</v>
      </c>
      <c r="J444" s="208">
        <v>398.2</v>
      </c>
      <c r="K444" s="207">
        <f>SUM(L444:O444)</f>
        <v>2485773.4</v>
      </c>
      <c r="L444" s="208">
        <v>0</v>
      </c>
      <c r="M444" s="208">
        <v>0</v>
      </c>
      <c r="N444" s="208">
        <v>0</v>
      </c>
      <c r="O444" s="271">
        <f>'[1]Прод. прилож (2)'!$D$133</f>
        <v>2485773.4</v>
      </c>
      <c r="P444" s="41">
        <f>K444/H444</f>
        <v>4644.5691330343789</v>
      </c>
      <c r="Q444" s="207">
        <v>9673</v>
      </c>
      <c r="R444" s="57" t="s">
        <v>34</v>
      </c>
      <c r="S444" s="135"/>
      <c r="T444" s="85"/>
      <c r="U444" s="85"/>
    </row>
    <row r="445" spans="1:21" s="86" customFormat="1" ht="30" customHeight="1" x14ac:dyDescent="0.25">
      <c r="A445" s="203">
        <v>325</v>
      </c>
      <c r="B445" s="211" t="s">
        <v>959</v>
      </c>
      <c r="C445" s="204">
        <v>1956</v>
      </c>
      <c r="D445" s="204" t="s">
        <v>143</v>
      </c>
      <c r="E445" s="205" t="s">
        <v>16</v>
      </c>
      <c r="F445" s="206">
        <v>2</v>
      </c>
      <c r="G445" s="206">
        <v>1</v>
      </c>
      <c r="H445" s="208">
        <v>530</v>
      </c>
      <c r="I445" s="190">
        <v>134</v>
      </c>
      <c r="J445" s="208">
        <v>396</v>
      </c>
      <c r="K445" s="207">
        <f>SUM(L445:O445)</f>
        <v>2483760.7999999998</v>
      </c>
      <c r="L445" s="208">
        <v>0</v>
      </c>
      <c r="M445" s="208">
        <v>0</v>
      </c>
      <c r="N445" s="208">
        <v>0</v>
      </c>
      <c r="O445" s="271">
        <f>'[1]Прод. прилож (2)'!$D$134</f>
        <v>2483760.7999999998</v>
      </c>
      <c r="P445" s="41">
        <f>K445/H445</f>
        <v>4686.3411320754713</v>
      </c>
      <c r="Q445" s="207">
        <v>9673</v>
      </c>
      <c r="R445" s="57" t="s">
        <v>34</v>
      </c>
      <c r="S445" s="135"/>
      <c r="T445" s="85"/>
      <c r="U445" s="85"/>
    </row>
    <row r="446" spans="1:21" s="86" customFormat="1" ht="30" customHeight="1" x14ac:dyDescent="0.25">
      <c r="A446" s="203">
        <v>326</v>
      </c>
      <c r="B446" s="211" t="s">
        <v>958</v>
      </c>
      <c r="C446" s="204">
        <v>1953</v>
      </c>
      <c r="D446" s="204" t="s">
        <v>143</v>
      </c>
      <c r="E446" s="205" t="s">
        <v>16</v>
      </c>
      <c r="F446" s="206">
        <v>1</v>
      </c>
      <c r="G446" s="206">
        <v>1</v>
      </c>
      <c r="H446" s="208">
        <v>293</v>
      </c>
      <c r="I446" s="190">
        <v>74</v>
      </c>
      <c r="J446" s="208">
        <v>219</v>
      </c>
      <c r="K446" s="207">
        <f>SUM(L446:O446)</f>
        <v>2348405.6</v>
      </c>
      <c r="L446" s="208">
        <v>0</v>
      </c>
      <c r="M446" s="208">
        <v>0</v>
      </c>
      <c r="N446" s="208">
        <v>0</v>
      </c>
      <c r="O446" s="271">
        <f>'[1]Прод. прилож (2)'!$D$135</f>
        <v>2348405.6</v>
      </c>
      <c r="P446" s="41">
        <f>K446/H446</f>
        <v>8015.0361774744033</v>
      </c>
      <c r="Q446" s="207">
        <v>9673</v>
      </c>
      <c r="R446" s="57" t="s">
        <v>34</v>
      </c>
      <c r="S446" s="135"/>
      <c r="T446" s="85"/>
      <c r="U446" s="85"/>
    </row>
    <row r="447" spans="1:21" ht="30" customHeight="1" x14ac:dyDescent="0.25">
      <c r="A447" s="203">
        <v>327</v>
      </c>
      <c r="B447" s="211" t="s">
        <v>891</v>
      </c>
      <c r="C447" s="205">
        <v>1965</v>
      </c>
      <c r="D447" s="205" t="s">
        <v>143</v>
      </c>
      <c r="E447" s="205" t="s">
        <v>16</v>
      </c>
      <c r="F447" s="265">
        <v>2</v>
      </c>
      <c r="G447" s="265">
        <v>1</v>
      </c>
      <c r="H447" s="263">
        <f t="shared" ref="H447:H460" si="115">I447+J447</f>
        <v>646</v>
      </c>
      <c r="I447" s="190">
        <v>224</v>
      </c>
      <c r="J447" s="264">
        <v>422</v>
      </c>
      <c r="K447" s="207">
        <f t="shared" si="114"/>
        <v>32806.99</v>
      </c>
      <c r="L447" s="271">
        <v>0</v>
      </c>
      <c r="M447" s="271">
        <v>0</v>
      </c>
      <c r="N447" s="271">
        <v>0</v>
      </c>
      <c r="O447" s="263">
        <f>'[1]Прод. прилож (2)'!$D$586</f>
        <v>32806.99</v>
      </c>
      <c r="P447" s="271">
        <f t="shared" si="113"/>
        <v>50.784814241486067</v>
      </c>
      <c r="Q447" s="41">
        <v>9673</v>
      </c>
      <c r="R447" s="57" t="s">
        <v>35</v>
      </c>
      <c r="S447" s="2"/>
      <c r="T447" s="2"/>
      <c r="U447" s="2"/>
    </row>
    <row r="448" spans="1:21" ht="30" customHeight="1" x14ac:dyDescent="0.25">
      <c r="A448" s="203">
        <v>328</v>
      </c>
      <c r="B448" s="211" t="s">
        <v>165</v>
      </c>
      <c r="C448" s="205">
        <v>1964</v>
      </c>
      <c r="D448" s="205">
        <v>1999</v>
      </c>
      <c r="E448" s="205" t="s">
        <v>16</v>
      </c>
      <c r="F448" s="265">
        <v>2</v>
      </c>
      <c r="G448" s="265">
        <v>1</v>
      </c>
      <c r="H448" s="263">
        <f t="shared" si="115"/>
        <v>658.4</v>
      </c>
      <c r="I448" s="190">
        <v>356.4</v>
      </c>
      <c r="J448" s="264">
        <v>302</v>
      </c>
      <c r="K448" s="207">
        <f t="shared" si="114"/>
        <v>32423.14</v>
      </c>
      <c r="L448" s="271">
        <v>0</v>
      </c>
      <c r="M448" s="271">
        <v>0</v>
      </c>
      <c r="N448" s="271">
        <v>0</v>
      </c>
      <c r="O448" s="263">
        <f>'[1]Прод. прилож (2)'!$D$587</f>
        <v>32423.14</v>
      </c>
      <c r="P448" s="271">
        <f t="shared" si="113"/>
        <v>49.245352369380313</v>
      </c>
      <c r="Q448" s="41">
        <v>9673</v>
      </c>
      <c r="R448" s="57" t="s">
        <v>35</v>
      </c>
      <c r="S448" s="2"/>
      <c r="T448" s="2"/>
      <c r="U448" s="2"/>
    </row>
    <row r="449" spans="1:21" ht="30" customHeight="1" x14ac:dyDescent="0.25">
      <c r="A449" s="203">
        <v>329</v>
      </c>
      <c r="B449" s="211" t="s">
        <v>166</v>
      </c>
      <c r="C449" s="205">
        <v>1964</v>
      </c>
      <c r="D449" s="205" t="s">
        <v>143</v>
      </c>
      <c r="E449" s="205" t="s">
        <v>16</v>
      </c>
      <c r="F449" s="265">
        <v>2</v>
      </c>
      <c r="G449" s="265">
        <v>2</v>
      </c>
      <c r="H449" s="263">
        <f t="shared" si="115"/>
        <v>650.5</v>
      </c>
      <c r="I449" s="190">
        <v>225.4</v>
      </c>
      <c r="J449" s="264">
        <v>425.1</v>
      </c>
      <c r="K449" s="207">
        <f t="shared" si="114"/>
        <v>33333.01</v>
      </c>
      <c r="L449" s="271">
        <v>0</v>
      </c>
      <c r="M449" s="271">
        <v>0</v>
      </c>
      <c r="N449" s="271">
        <v>0</v>
      </c>
      <c r="O449" s="263">
        <f>'[1]Прод. прилож (2)'!$D$588</f>
        <v>33333.01</v>
      </c>
      <c r="P449" s="271">
        <f t="shared" si="113"/>
        <v>51.242136817832439</v>
      </c>
      <c r="Q449" s="41">
        <v>9673</v>
      </c>
      <c r="R449" s="57" t="s">
        <v>35</v>
      </c>
      <c r="S449" s="2"/>
      <c r="T449" s="2"/>
      <c r="U449" s="2"/>
    </row>
    <row r="450" spans="1:21" ht="30" customHeight="1" x14ac:dyDescent="0.25">
      <c r="A450" s="203">
        <v>330</v>
      </c>
      <c r="B450" s="211" t="s">
        <v>167</v>
      </c>
      <c r="C450" s="205">
        <v>1962</v>
      </c>
      <c r="D450" s="205" t="s">
        <v>143</v>
      </c>
      <c r="E450" s="205" t="s">
        <v>16</v>
      </c>
      <c r="F450" s="265">
        <v>3</v>
      </c>
      <c r="G450" s="265">
        <v>2</v>
      </c>
      <c r="H450" s="263">
        <v>1198.5</v>
      </c>
      <c r="I450" s="190">
        <v>351.5</v>
      </c>
      <c r="J450" s="264">
        <v>570.20000000000005</v>
      </c>
      <c r="K450" s="207">
        <f t="shared" si="114"/>
        <v>8371598.5899999999</v>
      </c>
      <c r="L450" s="271">
        <v>0</v>
      </c>
      <c r="M450" s="271">
        <v>0</v>
      </c>
      <c r="N450" s="271">
        <v>0</v>
      </c>
      <c r="O450" s="271">
        <f>'[1]Прод. прилож (2)'!$D$136</f>
        <v>8371598.5899999999</v>
      </c>
      <c r="P450" s="271">
        <f t="shared" si="113"/>
        <v>6985.0634876929498</v>
      </c>
      <c r="Q450" s="41">
        <v>9673</v>
      </c>
      <c r="R450" s="272" t="s">
        <v>34</v>
      </c>
      <c r="S450" s="145"/>
      <c r="T450" s="2"/>
      <c r="U450" s="2"/>
    </row>
    <row r="451" spans="1:21" ht="30" customHeight="1" x14ac:dyDescent="0.25">
      <c r="A451" s="203">
        <v>331</v>
      </c>
      <c r="B451" s="211" t="s">
        <v>168</v>
      </c>
      <c r="C451" s="205">
        <v>1962</v>
      </c>
      <c r="D451" s="205" t="s">
        <v>143</v>
      </c>
      <c r="E451" s="205" t="s">
        <v>16</v>
      </c>
      <c r="F451" s="265">
        <v>2</v>
      </c>
      <c r="G451" s="265">
        <v>2</v>
      </c>
      <c r="H451" s="263">
        <v>508.8</v>
      </c>
      <c r="I451" s="190">
        <v>121.6</v>
      </c>
      <c r="J451" s="264">
        <v>263.89999999999998</v>
      </c>
      <c r="K451" s="207">
        <f t="shared" si="114"/>
        <v>4310557.2200000007</v>
      </c>
      <c r="L451" s="271">
        <v>0</v>
      </c>
      <c r="M451" s="271">
        <v>0</v>
      </c>
      <c r="N451" s="271">
        <v>0</v>
      </c>
      <c r="O451" s="263">
        <f>'[1]Прод. прилож (2)'!$D$137</f>
        <v>4310557.2200000007</v>
      </c>
      <c r="P451" s="271">
        <f t="shared" si="113"/>
        <v>8472.0071147798753</v>
      </c>
      <c r="Q451" s="41">
        <v>9673</v>
      </c>
      <c r="R451" s="272" t="s">
        <v>34</v>
      </c>
      <c r="S451" s="145"/>
      <c r="T451" s="2"/>
      <c r="U451" s="2"/>
    </row>
    <row r="452" spans="1:21" ht="30" customHeight="1" x14ac:dyDescent="0.25">
      <c r="A452" s="203">
        <v>332</v>
      </c>
      <c r="B452" s="153" t="s">
        <v>169</v>
      </c>
      <c r="C452" s="180">
        <v>1965</v>
      </c>
      <c r="D452" s="180" t="s">
        <v>143</v>
      </c>
      <c r="E452" s="180" t="s">
        <v>16</v>
      </c>
      <c r="F452" s="180">
        <v>2</v>
      </c>
      <c r="G452" s="180">
        <v>2</v>
      </c>
      <c r="H452" s="190">
        <f t="shared" si="115"/>
        <v>385.5</v>
      </c>
      <c r="I452" s="190">
        <v>121.6</v>
      </c>
      <c r="J452" s="190">
        <v>263.89999999999998</v>
      </c>
      <c r="K452" s="194">
        <f t="shared" si="114"/>
        <v>24046.5</v>
      </c>
      <c r="L452" s="214">
        <v>0</v>
      </c>
      <c r="M452" s="214">
        <v>0</v>
      </c>
      <c r="N452" s="214">
        <v>0</v>
      </c>
      <c r="O452" s="190">
        <f>'[1]Прод. прилож (2)'!$D$1272</f>
        <v>24046.5</v>
      </c>
      <c r="P452" s="214">
        <f t="shared" si="113"/>
        <v>62.377431906614788</v>
      </c>
      <c r="Q452" s="216">
        <v>9673</v>
      </c>
      <c r="R452" s="244" t="s">
        <v>36</v>
      </c>
      <c r="S452" s="2"/>
      <c r="T452" s="2"/>
      <c r="U452" s="2"/>
    </row>
    <row r="453" spans="1:21" s="116" customFormat="1" ht="30" customHeight="1" x14ac:dyDescent="0.25">
      <c r="A453" s="203">
        <v>333</v>
      </c>
      <c r="B453" s="211" t="s">
        <v>170</v>
      </c>
      <c r="C453" s="205">
        <v>1960</v>
      </c>
      <c r="D453" s="205" t="s">
        <v>143</v>
      </c>
      <c r="E453" s="205" t="s">
        <v>16</v>
      </c>
      <c r="F453" s="265">
        <v>2</v>
      </c>
      <c r="G453" s="265">
        <v>1</v>
      </c>
      <c r="H453" s="263">
        <f t="shared" si="115"/>
        <v>248.3</v>
      </c>
      <c r="I453" s="263">
        <v>53</v>
      </c>
      <c r="J453" s="264">
        <v>195.3</v>
      </c>
      <c r="K453" s="207">
        <f t="shared" si="114"/>
        <v>771013.75</v>
      </c>
      <c r="L453" s="271">
        <v>0</v>
      </c>
      <c r="M453" s="271">
        <v>0</v>
      </c>
      <c r="N453" s="271">
        <v>0</v>
      </c>
      <c r="O453" s="263">
        <f>'[1]Прод. прилож (2)'!$D$138</f>
        <v>771013.75</v>
      </c>
      <c r="P453" s="271">
        <f t="shared" si="113"/>
        <v>3105.1701570680625</v>
      </c>
      <c r="Q453" s="41">
        <v>9673</v>
      </c>
      <c r="R453" s="272" t="s">
        <v>34</v>
      </c>
      <c r="S453" s="154"/>
    </row>
    <row r="454" spans="1:21" ht="30" customHeight="1" x14ac:dyDescent="0.25">
      <c r="A454" s="203">
        <v>334</v>
      </c>
      <c r="B454" s="210" t="s">
        <v>171</v>
      </c>
      <c r="C454" s="181">
        <v>1960</v>
      </c>
      <c r="D454" s="181" t="s">
        <v>143</v>
      </c>
      <c r="E454" s="181" t="s">
        <v>16</v>
      </c>
      <c r="F454" s="200">
        <v>2</v>
      </c>
      <c r="G454" s="200">
        <v>2</v>
      </c>
      <c r="H454" s="191">
        <f t="shared" si="115"/>
        <v>432</v>
      </c>
      <c r="I454" s="251">
        <v>45.1</v>
      </c>
      <c r="J454" s="193">
        <v>386.9</v>
      </c>
      <c r="K454" s="195">
        <f t="shared" si="114"/>
        <v>1403491.94</v>
      </c>
      <c r="L454" s="215">
        <v>0</v>
      </c>
      <c r="M454" s="215">
        <v>0</v>
      </c>
      <c r="N454" s="215">
        <v>0</v>
      </c>
      <c r="O454" s="191">
        <f>'[1]Прод. прилож (2)'!$D$139</f>
        <v>1403491.94</v>
      </c>
      <c r="P454" s="215">
        <f t="shared" si="113"/>
        <v>3248.8239351851848</v>
      </c>
      <c r="Q454" s="217">
        <v>9673</v>
      </c>
      <c r="R454" s="245" t="s">
        <v>34</v>
      </c>
      <c r="S454" s="145"/>
      <c r="T454" s="2"/>
      <c r="U454" s="2"/>
    </row>
    <row r="455" spans="1:21" ht="30" customHeight="1" x14ac:dyDescent="0.25">
      <c r="A455" s="353">
        <v>335</v>
      </c>
      <c r="B455" s="355" t="s">
        <v>172</v>
      </c>
      <c r="C455" s="359">
        <v>1964</v>
      </c>
      <c r="D455" s="359" t="s">
        <v>143</v>
      </c>
      <c r="E455" s="359" t="s">
        <v>16</v>
      </c>
      <c r="F455" s="392">
        <v>4</v>
      </c>
      <c r="G455" s="392">
        <v>2</v>
      </c>
      <c r="H455" s="394">
        <f t="shared" si="115"/>
        <v>1299.9000000000001</v>
      </c>
      <c r="I455" s="394">
        <v>460.2</v>
      </c>
      <c r="J455" s="396">
        <v>839.7</v>
      </c>
      <c r="K455" s="207">
        <f t="shared" si="114"/>
        <v>20536.849999999999</v>
      </c>
      <c r="L455" s="271">
        <v>0</v>
      </c>
      <c r="M455" s="271">
        <v>0</v>
      </c>
      <c r="N455" s="271">
        <v>0</v>
      </c>
      <c r="O455" s="263">
        <f>'[1]Прод. прилож (2)'!$D$589</f>
        <v>20536.849999999999</v>
      </c>
      <c r="P455" s="271">
        <f t="shared" si="113"/>
        <v>15.798792214785751</v>
      </c>
      <c r="Q455" s="41">
        <v>9673</v>
      </c>
      <c r="R455" s="57" t="s">
        <v>35</v>
      </c>
      <c r="S455" s="2"/>
      <c r="T455" s="2"/>
      <c r="U455" s="2"/>
    </row>
    <row r="456" spans="1:21" ht="30" customHeight="1" x14ac:dyDescent="0.25">
      <c r="A456" s="354"/>
      <c r="B456" s="356"/>
      <c r="C456" s="360"/>
      <c r="D456" s="360"/>
      <c r="E456" s="360"/>
      <c r="F456" s="393"/>
      <c r="G456" s="393"/>
      <c r="H456" s="395"/>
      <c r="I456" s="395"/>
      <c r="J456" s="397"/>
      <c r="K456" s="207">
        <f t="shared" si="114"/>
        <v>8771248.4499999993</v>
      </c>
      <c r="L456" s="271">
        <v>0</v>
      </c>
      <c r="M456" s="271">
        <v>0</v>
      </c>
      <c r="N456" s="271">
        <v>0</v>
      </c>
      <c r="O456" s="263">
        <f>'[1]Прод. прилож (2)'!$D$1273</f>
        <v>8771248.4499999993</v>
      </c>
      <c r="P456" s="271">
        <f>K456/H455</f>
        <v>6747.6332410185387</v>
      </c>
      <c r="Q456" s="41">
        <v>9673</v>
      </c>
      <c r="R456" s="57" t="s">
        <v>36</v>
      </c>
      <c r="S456" s="2"/>
      <c r="T456" s="2"/>
      <c r="U456" s="2"/>
    </row>
    <row r="457" spans="1:21" ht="30" customHeight="1" x14ac:dyDescent="0.25">
      <c r="A457" s="203">
        <v>336</v>
      </c>
      <c r="B457" s="114" t="s">
        <v>173</v>
      </c>
      <c r="C457" s="205">
        <v>1965</v>
      </c>
      <c r="D457" s="205" t="s">
        <v>143</v>
      </c>
      <c r="E457" s="205" t="s">
        <v>16</v>
      </c>
      <c r="F457" s="205">
        <v>4</v>
      </c>
      <c r="G457" s="205">
        <v>2</v>
      </c>
      <c r="H457" s="263">
        <f t="shared" si="115"/>
        <v>1965.5</v>
      </c>
      <c r="I457" s="190">
        <v>344.3</v>
      </c>
      <c r="J457" s="263">
        <v>1621.2</v>
      </c>
      <c r="K457" s="207">
        <f t="shared" si="114"/>
        <v>18076.36</v>
      </c>
      <c r="L457" s="271">
        <v>0</v>
      </c>
      <c r="M457" s="271">
        <v>0</v>
      </c>
      <c r="N457" s="271">
        <v>0</v>
      </c>
      <c r="O457" s="263">
        <f>'[1]Прод. прилож (2)'!$D$1274</f>
        <v>18076.36</v>
      </c>
      <c r="P457" s="271">
        <f t="shared" si="113"/>
        <v>9.1968252353090811</v>
      </c>
      <c r="Q457" s="41">
        <v>9673</v>
      </c>
      <c r="R457" s="272" t="s">
        <v>36</v>
      </c>
      <c r="S457" s="2"/>
      <c r="T457" s="2"/>
      <c r="U457" s="2"/>
    </row>
    <row r="458" spans="1:21" ht="30" customHeight="1" x14ac:dyDescent="0.25">
      <c r="A458" s="203">
        <v>337</v>
      </c>
      <c r="B458" s="116" t="s">
        <v>174</v>
      </c>
      <c r="C458" s="204">
        <v>1966</v>
      </c>
      <c r="D458" s="205" t="s">
        <v>143</v>
      </c>
      <c r="E458" s="204" t="s">
        <v>16</v>
      </c>
      <c r="F458" s="204">
        <v>2</v>
      </c>
      <c r="G458" s="204">
        <v>2</v>
      </c>
      <c r="H458" s="39">
        <f t="shared" si="115"/>
        <v>478.2</v>
      </c>
      <c r="I458" s="190">
        <v>178</v>
      </c>
      <c r="J458" s="39">
        <v>300.2</v>
      </c>
      <c r="K458" s="207">
        <f t="shared" si="114"/>
        <v>29221.96</v>
      </c>
      <c r="L458" s="271">
        <v>0</v>
      </c>
      <c r="M458" s="271">
        <v>0</v>
      </c>
      <c r="N458" s="271">
        <v>0</v>
      </c>
      <c r="O458" s="39">
        <f>'[1]Прод. прилож (2)'!$D$1275</f>
        <v>29221.96</v>
      </c>
      <c r="P458" s="271">
        <f t="shared" si="113"/>
        <v>61.108239230447509</v>
      </c>
      <c r="Q458" s="41">
        <v>9673</v>
      </c>
      <c r="R458" s="272" t="s">
        <v>36</v>
      </c>
      <c r="S458" s="14"/>
    </row>
    <row r="459" spans="1:21" ht="30" customHeight="1" x14ac:dyDescent="0.25">
      <c r="A459" s="203">
        <v>338</v>
      </c>
      <c r="B459" s="116" t="s">
        <v>175</v>
      </c>
      <c r="C459" s="204">
        <v>1966</v>
      </c>
      <c r="D459" s="205" t="s">
        <v>143</v>
      </c>
      <c r="E459" s="204" t="s">
        <v>16</v>
      </c>
      <c r="F459" s="204">
        <v>2</v>
      </c>
      <c r="G459" s="204">
        <v>2</v>
      </c>
      <c r="H459" s="39">
        <f t="shared" si="115"/>
        <v>428.29999999999995</v>
      </c>
      <c r="I459" s="190">
        <v>168.9</v>
      </c>
      <c r="J459" s="39">
        <v>259.39999999999998</v>
      </c>
      <c r="K459" s="207">
        <f t="shared" si="114"/>
        <v>22326</v>
      </c>
      <c r="L459" s="271">
        <v>0</v>
      </c>
      <c r="M459" s="271">
        <v>0</v>
      </c>
      <c r="N459" s="271">
        <v>0</v>
      </c>
      <c r="O459" s="39">
        <f>'[1]Прод. прилож (2)'!$D$1276</f>
        <v>22326</v>
      </c>
      <c r="P459" s="271">
        <f t="shared" si="113"/>
        <v>52.127013775391084</v>
      </c>
      <c r="Q459" s="41">
        <v>9673</v>
      </c>
      <c r="R459" s="272" t="s">
        <v>36</v>
      </c>
      <c r="S459" s="14"/>
    </row>
    <row r="460" spans="1:21" ht="30" customHeight="1" x14ac:dyDescent="0.25">
      <c r="A460" s="203">
        <v>339</v>
      </c>
      <c r="B460" s="276" t="s">
        <v>176</v>
      </c>
      <c r="C460" s="204">
        <v>1963</v>
      </c>
      <c r="D460" s="204">
        <v>2010</v>
      </c>
      <c r="E460" s="204" t="s">
        <v>16</v>
      </c>
      <c r="F460" s="26">
        <v>2</v>
      </c>
      <c r="G460" s="26">
        <v>2</v>
      </c>
      <c r="H460" s="39">
        <f t="shared" si="115"/>
        <v>389.70000000000005</v>
      </c>
      <c r="I460" s="190">
        <v>121.6</v>
      </c>
      <c r="J460" s="122">
        <v>268.10000000000002</v>
      </c>
      <c r="K460" s="207">
        <f t="shared" si="114"/>
        <v>8316.32</v>
      </c>
      <c r="L460" s="271">
        <v>0</v>
      </c>
      <c r="M460" s="271">
        <v>0</v>
      </c>
      <c r="N460" s="271">
        <v>0</v>
      </c>
      <c r="O460" s="39">
        <f>'[1]Прод. прилож (2)'!$D$590</f>
        <v>8316.32</v>
      </c>
      <c r="P460" s="271">
        <f t="shared" si="113"/>
        <v>21.340313061329223</v>
      </c>
      <c r="Q460" s="41">
        <v>9673</v>
      </c>
      <c r="R460" s="57" t="s">
        <v>35</v>
      </c>
      <c r="S460" s="14"/>
    </row>
    <row r="461" spans="1:21" ht="30" customHeight="1" x14ac:dyDescent="0.25">
      <c r="A461" s="203">
        <v>340</v>
      </c>
      <c r="B461" s="276" t="s">
        <v>182</v>
      </c>
      <c r="C461" s="204">
        <v>1961</v>
      </c>
      <c r="D461" s="204">
        <v>2014</v>
      </c>
      <c r="E461" s="204" t="s">
        <v>16</v>
      </c>
      <c r="F461" s="26">
        <v>2</v>
      </c>
      <c r="G461" s="26">
        <v>1</v>
      </c>
      <c r="H461" s="39">
        <v>292.7</v>
      </c>
      <c r="I461" s="122">
        <v>89.5</v>
      </c>
      <c r="J461" s="122">
        <v>182.8</v>
      </c>
      <c r="K461" s="207">
        <f>SUM(L461:O461)</f>
        <v>1172904.24</v>
      </c>
      <c r="L461" s="271">
        <v>0</v>
      </c>
      <c r="M461" s="271">
        <v>0</v>
      </c>
      <c r="N461" s="271">
        <v>0</v>
      </c>
      <c r="O461" s="18">
        <f>'[1]Прод. прилож (2)'!$D$141</f>
        <v>1172904.24</v>
      </c>
      <c r="P461" s="271">
        <f t="shared" ref="P461:P467" si="116">K461/H461</f>
        <v>4007.1890673044072</v>
      </c>
      <c r="Q461" s="41">
        <v>9673</v>
      </c>
      <c r="R461" s="57" t="s">
        <v>34</v>
      </c>
    </row>
    <row r="462" spans="1:21" s="116" customFormat="1" ht="30" customHeight="1" x14ac:dyDescent="0.25">
      <c r="A462" s="203">
        <v>341</v>
      </c>
      <c r="B462" s="276" t="s">
        <v>201</v>
      </c>
      <c r="C462" s="204">
        <v>1962</v>
      </c>
      <c r="D462" s="204">
        <v>2010</v>
      </c>
      <c r="E462" s="204" t="s">
        <v>16</v>
      </c>
      <c r="F462" s="26">
        <v>2</v>
      </c>
      <c r="G462" s="26">
        <v>2</v>
      </c>
      <c r="H462" s="39">
        <v>509.5</v>
      </c>
      <c r="I462" s="122">
        <v>44.4</v>
      </c>
      <c r="J462" s="122">
        <v>350.5</v>
      </c>
      <c r="K462" s="207">
        <f t="shared" ref="K462:K467" si="117">SUM(L462:O462)</f>
        <v>2185127.92</v>
      </c>
      <c r="L462" s="271">
        <v>0</v>
      </c>
      <c r="M462" s="271">
        <v>0</v>
      </c>
      <c r="N462" s="271">
        <v>0</v>
      </c>
      <c r="O462" s="18">
        <f>'[1]Прод. прилож (2)'!$D$143</f>
        <v>2185127.92</v>
      </c>
      <c r="P462" s="271">
        <f t="shared" si="116"/>
        <v>4288.7692247301275</v>
      </c>
      <c r="Q462" s="41">
        <v>9673</v>
      </c>
      <c r="R462" s="57" t="s">
        <v>34</v>
      </c>
      <c r="S462" s="144"/>
      <c r="T462" s="15"/>
      <c r="U462" s="15"/>
    </row>
    <row r="463" spans="1:21" s="116" customFormat="1" ht="30" customHeight="1" x14ac:dyDescent="0.25">
      <c r="A463" s="203">
        <v>342</v>
      </c>
      <c r="B463" s="276" t="s">
        <v>202</v>
      </c>
      <c r="C463" s="204">
        <v>1962</v>
      </c>
      <c r="D463" s="204">
        <v>2010</v>
      </c>
      <c r="E463" s="204" t="s">
        <v>16</v>
      </c>
      <c r="F463" s="26">
        <v>2</v>
      </c>
      <c r="G463" s="26">
        <v>2</v>
      </c>
      <c r="H463" s="39">
        <v>519.20000000000005</v>
      </c>
      <c r="I463" s="122">
        <v>17.100000000000001</v>
      </c>
      <c r="J463" s="122">
        <v>358.9</v>
      </c>
      <c r="K463" s="207">
        <f t="shared" si="117"/>
        <v>2090305.5799999998</v>
      </c>
      <c r="L463" s="271">
        <v>0</v>
      </c>
      <c r="M463" s="271">
        <v>0</v>
      </c>
      <c r="N463" s="271">
        <v>0</v>
      </c>
      <c r="O463" s="18">
        <f>'[1]Прод. прилож (2)'!$D$144</f>
        <v>2090305.5799999998</v>
      </c>
      <c r="P463" s="271">
        <f t="shared" si="116"/>
        <v>4026.0122881355924</v>
      </c>
      <c r="Q463" s="41">
        <v>9673</v>
      </c>
      <c r="R463" s="57" t="s">
        <v>34</v>
      </c>
      <c r="S463" s="144"/>
      <c r="T463" s="15"/>
      <c r="U463" s="15"/>
    </row>
    <row r="464" spans="1:21" s="116" customFormat="1" ht="30" customHeight="1" x14ac:dyDescent="0.25">
      <c r="A464" s="203">
        <v>343</v>
      </c>
      <c r="B464" s="116" t="s">
        <v>203</v>
      </c>
      <c r="C464" s="204">
        <v>1965</v>
      </c>
      <c r="D464" s="204">
        <v>2010</v>
      </c>
      <c r="E464" s="204" t="s">
        <v>16</v>
      </c>
      <c r="F464" s="204">
        <v>2</v>
      </c>
      <c r="G464" s="204">
        <v>2</v>
      </c>
      <c r="H464" s="18">
        <f>I464+J464</f>
        <v>376</v>
      </c>
      <c r="I464" s="39">
        <v>20.2</v>
      </c>
      <c r="J464" s="39">
        <v>355.8</v>
      </c>
      <c r="K464" s="207">
        <f t="shared" si="117"/>
        <v>17012.330000000002</v>
      </c>
      <c r="L464" s="271">
        <v>0</v>
      </c>
      <c r="M464" s="271">
        <v>0</v>
      </c>
      <c r="N464" s="271">
        <v>0</v>
      </c>
      <c r="O464" s="18">
        <f>'[1]Прод. прилож (2)'!$D$1282</f>
        <v>17012.330000000002</v>
      </c>
      <c r="P464" s="271">
        <f t="shared" si="116"/>
        <v>45.245558510638304</v>
      </c>
      <c r="Q464" s="41">
        <v>9673</v>
      </c>
      <c r="R464" s="57" t="s">
        <v>36</v>
      </c>
      <c r="S464" s="53"/>
      <c r="T464" s="15"/>
      <c r="U464" s="15"/>
    </row>
    <row r="465" spans="1:21" s="116" customFormat="1" ht="30" customHeight="1" x14ac:dyDescent="0.25">
      <c r="A465" s="203">
        <v>344</v>
      </c>
      <c r="B465" s="276" t="s">
        <v>204</v>
      </c>
      <c r="C465" s="204">
        <v>1964</v>
      </c>
      <c r="D465" s="204">
        <v>2010</v>
      </c>
      <c r="E465" s="204" t="s">
        <v>16</v>
      </c>
      <c r="F465" s="26">
        <v>2</v>
      </c>
      <c r="G465" s="26">
        <v>2</v>
      </c>
      <c r="H465" s="39">
        <v>376</v>
      </c>
      <c r="I465" s="122">
        <v>24</v>
      </c>
      <c r="J465" s="122">
        <v>352</v>
      </c>
      <c r="K465" s="207">
        <f t="shared" si="117"/>
        <v>18620.330000000002</v>
      </c>
      <c r="L465" s="271">
        <v>0</v>
      </c>
      <c r="M465" s="271">
        <v>0</v>
      </c>
      <c r="N465" s="271">
        <v>0</v>
      </c>
      <c r="O465" s="18">
        <f>'[1]Прод. прилож (2)'!$D$592</f>
        <v>18620.330000000002</v>
      </c>
      <c r="P465" s="271">
        <f t="shared" si="116"/>
        <v>49.522154255319151</v>
      </c>
      <c r="Q465" s="41">
        <v>9673</v>
      </c>
      <c r="R465" s="57" t="s">
        <v>35</v>
      </c>
      <c r="S465" s="53"/>
      <c r="T465" s="15"/>
      <c r="U465" s="15"/>
    </row>
    <row r="466" spans="1:21" s="116" customFormat="1" ht="30" customHeight="1" x14ac:dyDescent="0.25">
      <c r="A466" s="203">
        <v>345</v>
      </c>
      <c r="B466" s="276" t="s">
        <v>205</v>
      </c>
      <c r="C466" s="204">
        <v>1964</v>
      </c>
      <c r="D466" s="204">
        <v>2010</v>
      </c>
      <c r="E466" s="204" t="s">
        <v>16</v>
      </c>
      <c r="F466" s="26">
        <v>2</v>
      </c>
      <c r="G466" s="26">
        <v>2</v>
      </c>
      <c r="H466" s="39">
        <v>376</v>
      </c>
      <c r="I466" s="122">
        <v>24</v>
      </c>
      <c r="J466" s="122">
        <v>352</v>
      </c>
      <c r="K466" s="207">
        <f t="shared" si="117"/>
        <v>20013.400000000001</v>
      </c>
      <c r="L466" s="271">
        <v>0</v>
      </c>
      <c r="M466" s="271">
        <v>0</v>
      </c>
      <c r="N466" s="271">
        <v>0</v>
      </c>
      <c r="O466" s="18">
        <f>'[1]Прод. прилож (2)'!$D$593</f>
        <v>20013.400000000001</v>
      </c>
      <c r="P466" s="271">
        <f t="shared" si="116"/>
        <v>53.227127659574471</v>
      </c>
      <c r="Q466" s="41">
        <v>9673</v>
      </c>
      <c r="R466" s="57" t="s">
        <v>35</v>
      </c>
      <c r="S466" s="16"/>
      <c r="T466" s="15"/>
      <c r="U466" s="15"/>
    </row>
    <row r="467" spans="1:21" s="116" customFormat="1" ht="30" customHeight="1" x14ac:dyDescent="0.25">
      <c r="A467" s="203">
        <v>346</v>
      </c>
      <c r="B467" s="116" t="s">
        <v>206</v>
      </c>
      <c r="C467" s="204">
        <v>1965</v>
      </c>
      <c r="D467" s="204">
        <v>2010</v>
      </c>
      <c r="E467" s="204" t="s">
        <v>16</v>
      </c>
      <c r="F467" s="204">
        <v>2</v>
      </c>
      <c r="G467" s="204">
        <v>2</v>
      </c>
      <c r="H467" s="18">
        <f>I467+J467</f>
        <v>376</v>
      </c>
      <c r="I467" s="39">
        <v>24</v>
      </c>
      <c r="J467" s="39">
        <v>352</v>
      </c>
      <c r="K467" s="207">
        <f t="shared" si="117"/>
        <v>17180.560000000001</v>
      </c>
      <c r="L467" s="271">
        <v>0</v>
      </c>
      <c r="M467" s="271">
        <v>0</v>
      </c>
      <c r="N467" s="271">
        <v>0</v>
      </c>
      <c r="O467" s="18">
        <f>'[1]Прод. прилож (2)'!$D$1283</f>
        <v>17180.560000000001</v>
      </c>
      <c r="P467" s="271">
        <f t="shared" si="116"/>
        <v>45.692978723404259</v>
      </c>
      <c r="Q467" s="41">
        <v>9673</v>
      </c>
      <c r="R467" s="57" t="s">
        <v>36</v>
      </c>
      <c r="S467" s="53"/>
      <c r="T467" s="15"/>
      <c r="U467" s="15"/>
    </row>
    <row r="468" spans="1:21" s="116" customFormat="1" ht="30" customHeight="1" x14ac:dyDescent="0.25">
      <c r="A468" s="333">
        <v>347</v>
      </c>
      <c r="B468" s="310" t="s">
        <v>1132</v>
      </c>
      <c r="C468" s="299">
        <v>1974</v>
      </c>
      <c r="D468" s="308" t="s">
        <v>143</v>
      </c>
      <c r="E468" s="299" t="s">
        <v>16</v>
      </c>
      <c r="F468" s="26">
        <v>2</v>
      </c>
      <c r="G468" s="26">
        <v>3</v>
      </c>
      <c r="H468" s="39">
        <v>949.3</v>
      </c>
      <c r="I468" s="122">
        <v>8.4</v>
      </c>
      <c r="J468" s="122">
        <v>940.9</v>
      </c>
      <c r="K468" s="301">
        <f t="shared" ref="K468:K478" si="118">SUM(L468:O468)</f>
        <v>6065251.2400000002</v>
      </c>
      <c r="L468" s="330">
        <v>0</v>
      </c>
      <c r="M468" s="330">
        <v>0</v>
      </c>
      <c r="N468" s="330">
        <v>0</v>
      </c>
      <c r="O468" s="39">
        <f>'[1]Прод. прилож (2)'!$D$146</f>
        <v>6065251.2400000002</v>
      </c>
      <c r="P468" s="330">
        <f>K468/H468</f>
        <v>6389.182808385126</v>
      </c>
      <c r="Q468" s="41">
        <v>9673</v>
      </c>
      <c r="R468" s="57" t="s">
        <v>34</v>
      </c>
      <c r="S468" s="134"/>
      <c r="T468" s="15"/>
      <c r="U468" s="15"/>
    </row>
    <row r="469" spans="1:21" ht="30" customHeight="1" x14ac:dyDescent="0.25">
      <c r="A469" s="279">
        <v>348</v>
      </c>
      <c r="B469" s="312" t="s">
        <v>179</v>
      </c>
      <c r="C469" s="283">
        <v>1958</v>
      </c>
      <c r="D469" s="283">
        <v>2019</v>
      </c>
      <c r="E469" s="283" t="s">
        <v>16</v>
      </c>
      <c r="F469" s="286">
        <v>2</v>
      </c>
      <c r="G469" s="286">
        <v>2</v>
      </c>
      <c r="H469" s="288">
        <f t="shared" ref="H469:H478" si="119">I469+J469</f>
        <v>474.4</v>
      </c>
      <c r="I469" s="290">
        <v>108.5</v>
      </c>
      <c r="J469" s="290">
        <v>365.9</v>
      </c>
      <c r="K469" s="322">
        <f t="shared" si="118"/>
        <v>1446437.77</v>
      </c>
      <c r="L469" s="316">
        <v>0</v>
      </c>
      <c r="M469" s="316">
        <v>0</v>
      </c>
      <c r="N469" s="316">
        <v>0</v>
      </c>
      <c r="O469" s="288">
        <f>'[1]Прод. прилож (2)'!$D$147</f>
        <v>1446437.77</v>
      </c>
      <c r="P469" s="316">
        <f t="shared" ref="P469:P478" si="120">K469/H469</f>
        <v>3048.9834949409783</v>
      </c>
      <c r="Q469" s="294">
        <v>9673</v>
      </c>
      <c r="R469" s="295" t="s">
        <v>34</v>
      </c>
    </row>
    <row r="470" spans="1:21" ht="30" customHeight="1" x14ac:dyDescent="0.25">
      <c r="A470" s="203">
        <v>349</v>
      </c>
      <c r="B470" s="276" t="s">
        <v>180</v>
      </c>
      <c r="C470" s="204">
        <v>1958</v>
      </c>
      <c r="D470" s="204">
        <v>2019</v>
      </c>
      <c r="E470" s="204" t="s">
        <v>16</v>
      </c>
      <c r="F470" s="26">
        <v>2</v>
      </c>
      <c r="G470" s="26">
        <v>2</v>
      </c>
      <c r="H470" s="39">
        <f t="shared" si="119"/>
        <v>474.7</v>
      </c>
      <c r="I470" s="122">
        <v>108.5</v>
      </c>
      <c r="J470" s="122">
        <v>366.2</v>
      </c>
      <c r="K470" s="207">
        <f t="shared" si="118"/>
        <v>1449157.74</v>
      </c>
      <c r="L470" s="271">
        <v>0</v>
      </c>
      <c r="M470" s="271">
        <v>0</v>
      </c>
      <c r="N470" s="271">
        <v>0</v>
      </c>
      <c r="O470" s="39">
        <f>'[1]Прод. прилож (2)'!$D$148</f>
        <v>1449157.74</v>
      </c>
      <c r="P470" s="271">
        <f t="shared" si="120"/>
        <v>3052.7864756688437</v>
      </c>
      <c r="Q470" s="41">
        <v>9673</v>
      </c>
      <c r="R470" s="57" t="s">
        <v>34</v>
      </c>
    </row>
    <row r="471" spans="1:21" ht="30" customHeight="1" x14ac:dyDescent="0.25">
      <c r="A471" s="203">
        <v>350</v>
      </c>
      <c r="B471" s="276" t="s">
        <v>181</v>
      </c>
      <c r="C471" s="204">
        <v>1958</v>
      </c>
      <c r="D471" s="204">
        <v>2019</v>
      </c>
      <c r="E471" s="204" t="s">
        <v>16</v>
      </c>
      <c r="F471" s="26">
        <v>2</v>
      </c>
      <c r="G471" s="26">
        <v>2</v>
      </c>
      <c r="H471" s="39">
        <f t="shared" si="119"/>
        <v>471</v>
      </c>
      <c r="I471" s="122">
        <v>108.4</v>
      </c>
      <c r="J471" s="122">
        <v>362.6</v>
      </c>
      <c r="K471" s="207">
        <f t="shared" si="118"/>
        <v>18930.25</v>
      </c>
      <c r="L471" s="271">
        <v>0</v>
      </c>
      <c r="M471" s="271">
        <v>0</v>
      </c>
      <c r="N471" s="271">
        <v>0</v>
      </c>
      <c r="O471" s="39">
        <f>'[1]Прод. прилож (2)'!$D$595</f>
        <v>18930.25</v>
      </c>
      <c r="P471" s="271">
        <f t="shared" si="120"/>
        <v>40.191613588110407</v>
      </c>
      <c r="Q471" s="41">
        <v>9673</v>
      </c>
      <c r="R471" s="57" t="s">
        <v>35</v>
      </c>
      <c r="S471" s="14"/>
    </row>
    <row r="472" spans="1:21" s="116" customFormat="1" ht="30" customHeight="1" x14ac:dyDescent="0.25">
      <c r="A472" s="353">
        <v>351</v>
      </c>
      <c r="B472" s="398" t="s">
        <v>188</v>
      </c>
      <c r="C472" s="357">
        <v>1962</v>
      </c>
      <c r="D472" s="359" t="s">
        <v>143</v>
      </c>
      <c r="E472" s="357" t="s">
        <v>16</v>
      </c>
      <c r="F472" s="361">
        <v>2</v>
      </c>
      <c r="G472" s="361">
        <v>2</v>
      </c>
      <c r="H472" s="363">
        <f t="shared" si="119"/>
        <v>439.1</v>
      </c>
      <c r="I472" s="365">
        <v>50.8</v>
      </c>
      <c r="J472" s="365">
        <v>388.3</v>
      </c>
      <c r="K472" s="207">
        <f t="shared" si="118"/>
        <v>21646.26</v>
      </c>
      <c r="L472" s="271">
        <v>0</v>
      </c>
      <c r="M472" s="271">
        <v>0</v>
      </c>
      <c r="N472" s="271">
        <v>0</v>
      </c>
      <c r="O472" s="39">
        <f>'[1]Прод. прилож (2)'!$D$596</f>
        <v>21646.26</v>
      </c>
      <c r="P472" s="271">
        <f t="shared" si="120"/>
        <v>49.296879981780911</v>
      </c>
      <c r="Q472" s="41">
        <v>9673</v>
      </c>
      <c r="R472" s="57" t="s">
        <v>35</v>
      </c>
      <c r="S472" s="53"/>
      <c r="T472" s="16"/>
      <c r="U472" s="15"/>
    </row>
    <row r="473" spans="1:21" ht="30" customHeight="1" x14ac:dyDescent="0.25">
      <c r="A473" s="354"/>
      <c r="B473" s="399"/>
      <c r="C473" s="358"/>
      <c r="D473" s="360"/>
      <c r="E473" s="358"/>
      <c r="F473" s="362"/>
      <c r="G473" s="362"/>
      <c r="H473" s="364"/>
      <c r="I473" s="366"/>
      <c r="J473" s="366"/>
      <c r="K473" s="207">
        <f t="shared" si="118"/>
        <v>4101531.71</v>
      </c>
      <c r="L473" s="271">
        <v>0</v>
      </c>
      <c r="M473" s="271">
        <v>0</v>
      </c>
      <c r="N473" s="271">
        <v>0</v>
      </c>
      <c r="O473" s="39">
        <f>'[1]Прод. прилож (2)'!$D$1284</f>
        <v>4101531.71</v>
      </c>
      <c r="P473" s="271">
        <f>K473/H472</f>
        <v>9340.7690958779312</v>
      </c>
      <c r="Q473" s="41">
        <v>9673</v>
      </c>
      <c r="R473" s="57" t="s">
        <v>36</v>
      </c>
      <c r="S473" s="17"/>
      <c r="T473" s="17"/>
    </row>
    <row r="474" spans="1:21" ht="30" customHeight="1" x14ac:dyDescent="0.25">
      <c r="A474" s="353">
        <v>352</v>
      </c>
      <c r="B474" s="398" t="s">
        <v>189</v>
      </c>
      <c r="C474" s="357">
        <v>1962</v>
      </c>
      <c r="D474" s="359" t="s">
        <v>143</v>
      </c>
      <c r="E474" s="357" t="s">
        <v>16</v>
      </c>
      <c r="F474" s="361">
        <v>2</v>
      </c>
      <c r="G474" s="361">
        <v>2</v>
      </c>
      <c r="H474" s="363">
        <f t="shared" si="119"/>
        <v>452.8</v>
      </c>
      <c r="I474" s="365">
        <v>50.8</v>
      </c>
      <c r="J474" s="365">
        <v>402</v>
      </c>
      <c r="K474" s="207">
        <f t="shared" si="118"/>
        <v>20892.3</v>
      </c>
      <c r="L474" s="271">
        <v>0</v>
      </c>
      <c r="M474" s="271">
        <v>0</v>
      </c>
      <c r="N474" s="271">
        <v>0</v>
      </c>
      <c r="O474" s="39">
        <f>'[1]Прод. прилож (2)'!$D$597</f>
        <v>20892.3</v>
      </c>
      <c r="P474" s="271">
        <f t="shared" si="120"/>
        <v>46.140238515901061</v>
      </c>
      <c r="Q474" s="41">
        <v>9673</v>
      </c>
      <c r="R474" s="57" t="s">
        <v>35</v>
      </c>
      <c r="S474" s="17"/>
      <c r="T474" s="17"/>
    </row>
    <row r="475" spans="1:21" ht="30" customHeight="1" x14ac:dyDescent="0.25">
      <c r="A475" s="354"/>
      <c r="B475" s="399"/>
      <c r="C475" s="358"/>
      <c r="D475" s="360"/>
      <c r="E475" s="358"/>
      <c r="F475" s="362"/>
      <c r="G475" s="362"/>
      <c r="H475" s="364"/>
      <c r="I475" s="366"/>
      <c r="J475" s="366"/>
      <c r="K475" s="207">
        <f t="shared" si="118"/>
        <v>4075410.1</v>
      </c>
      <c r="L475" s="271">
        <v>0</v>
      </c>
      <c r="M475" s="271">
        <v>0</v>
      </c>
      <c r="N475" s="271">
        <v>0</v>
      </c>
      <c r="O475" s="39">
        <f>'[1]Прод. прилож (2)'!$D$1285</f>
        <v>4075410.1</v>
      </c>
      <c r="P475" s="271">
        <f>K475/H474</f>
        <v>9000.4640017667843</v>
      </c>
      <c r="Q475" s="41">
        <v>9673</v>
      </c>
      <c r="R475" s="57" t="s">
        <v>36</v>
      </c>
      <c r="S475" s="17"/>
      <c r="T475" s="17"/>
    </row>
    <row r="476" spans="1:21" ht="30" customHeight="1" x14ac:dyDescent="0.25">
      <c r="A476" s="203">
        <v>353</v>
      </c>
      <c r="B476" s="116" t="s">
        <v>190</v>
      </c>
      <c r="C476" s="204">
        <v>1962</v>
      </c>
      <c r="D476" s="204">
        <v>2019</v>
      </c>
      <c r="E476" s="204" t="s">
        <v>16</v>
      </c>
      <c r="F476" s="204">
        <v>2</v>
      </c>
      <c r="G476" s="204">
        <v>2</v>
      </c>
      <c r="H476" s="39">
        <f t="shared" si="119"/>
        <v>448.6</v>
      </c>
      <c r="I476" s="39">
        <v>50.8</v>
      </c>
      <c r="J476" s="39">
        <v>397.8</v>
      </c>
      <c r="K476" s="207">
        <f t="shared" si="118"/>
        <v>17043.830000000002</v>
      </c>
      <c r="L476" s="271">
        <v>0</v>
      </c>
      <c r="M476" s="271">
        <v>0</v>
      </c>
      <c r="N476" s="271">
        <v>0</v>
      </c>
      <c r="O476" s="39">
        <f>'[1]Прод. прилож (2)'!$D$1286</f>
        <v>17043.830000000002</v>
      </c>
      <c r="P476" s="271">
        <f t="shared" si="120"/>
        <v>37.993379402585823</v>
      </c>
      <c r="Q476" s="41">
        <v>9673</v>
      </c>
      <c r="R476" s="57" t="s">
        <v>36</v>
      </c>
      <c r="S476" s="17"/>
      <c r="T476" s="17"/>
    </row>
    <row r="477" spans="1:21" ht="30" customHeight="1" x14ac:dyDescent="0.25">
      <c r="A477" s="203">
        <v>354</v>
      </c>
      <c r="B477" s="116" t="s">
        <v>191</v>
      </c>
      <c r="C477" s="204">
        <v>1962</v>
      </c>
      <c r="D477" s="205" t="s">
        <v>143</v>
      </c>
      <c r="E477" s="204" t="s">
        <v>16</v>
      </c>
      <c r="F477" s="204">
        <v>2</v>
      </c>
      <c r="G477" s="204">
        <v>2</v>
      </c>
      <c r="H477" s="39">
        <f t="shared" si="119"/>
        <v>450.1</v>
      </c>
      <c r="I477" s="39">
        <v>50.8</v>
      </c>
      <c r="J477" s="39">
        <v>399.3</v>
      </c>
      <c r="K477" s="207">
        <f t="shared" si="118"/>
        <v>24431.93</v>
      </c>
      <c r="L477" s="271">
        <v>0</v>
      </c>
      <c r="M477" s="271">
        <v>0</v>
      </c>
      <c r="N477" s="271">
        <v>0</v>
      </c>
      <c r="O477" s="39">
        <f>'[1]Прод. прилож (2)'!$D$1287</f>
        <v>24431.93</v>
      </c>
      <c r="P477" s="271">
        <f t="shared" si="120"/>
        <v>54.281115307709399</v>
      </c>
      <c r="Q477" s="41">
        <v>9673</v>
      </c>
      <c r="R477" s="57" t="s">
        <v>36</v>
      </c>
      <c r="S477" s="17"/>
      <c r="T477" s="17"/>
    </row>
    <row r="478" spans="1:21" ht="30" customHeight="1" x14ac:dyDescent="0.25">
      <c r="A478" s="203">
        <v>355</v>
      </c>
      <c r="B478" s="116" t="s">
        <v>192</v>
      </c>
      <c r="C478" s="204">
        <v>1962</v>
      </c>
      <c r="D478" s="205" t="s">
        <v>143</v>
      </c>
      <c r="E478" s="204" t="s">
        <v>16</v>
      </c>
      <c r="F478" s="204">
        <v>2</v>
      </c>
      <c r="G478" s="204">
        <v>2</v>
      </c>
      <c r="H478" s="39">
        <f t="shared" si="119"/>
        <v>424.40000000000003</v>
      </c>
      <c r="I478" s="39">
        <v>50.8</v>
      </c>
      <c r="J478" s="39">
        <v>373.6</v>
      </c>
      <c r="K478" s="207">
        <f t="shared" si="118"/>
        <v>21637.73</v>
      </c>
      <c r="L478" s="271">
        <v>0</v>
      </c>
      <c r="M478" s="271">
        <v>0</v>
      </c>
      <c r="N478" s="271">
        <v>0</v>
      </c>
      <c r="O478" s="39">
        <f>'[1]Прод. прилож (2)'!$D$1288</f>
        <v>21637.73</v>
      </c>
      <c r="P478" s="271">
        <f t="shared" si="120"/>
        <v>50.984283694627706</v>
      </c>
      <c r="Q478" s="41">
        <v>9673</v>
      </c>
      <c r="R478" s="57" t="s">
        <v>36</v>
      </c>
      <c r="S478" s="17"/>
      <c r="T478" s="17"/>
    </row>
    <row r="479" spans="1:21" s="116" customFormat="1" ht="30" customHeight="1" x14ac:dyDescent="0.25">
      <c r="A479" s="353">
        <v>356</v>
      </c>
      <c r="B479" s="398" t="s">
        <v>194</v>
      </c>
      <c r="C479" s="357">
        <v>1965</v>
      </c>
      <c r="D479" s="359" t="s">
        <v>143</v>
      </c>
      <c r="E479" s="357" t="s">
        <v>16</v>
      </c>
      <c r="F479" s="361">
        <v>2</v>
      </c>
      <c r="G479" s="361">
        <v>2</v>
      </c>
      <c r="H479" s="363">
        <f t="shared" ref="H479:H485" si="121">I479+J479</f>
        <v>415.90000000000003</v>
      </c>
      <c r="I479" s="365">
        <v>48.3</v>
      </c>
      <c r="J479" s="365">
        <v>367.6</v>
      </c>
      <c r="K479" s="207">
        <f t="shared" ref="K479:K487" si="122">SUM(L479:O479)</f>
        <v>21978.44</v>
      </c>
      <c r="L479" s="271">
        <v>0</v>
      </c>
      <c r="M479" s="271">
        <v>0</v>
      </c>
      <c r="N479" s="271">
        <v>0</v>
      </c>
      <c r="O479" s="18">
        <f>'[1]Прод. прилож (2)'!$D$598</f>
        <v>21978.44</v>
      </c>
      <c r="P479" s="271">
        <f t="shared" ref="P479:P487" si="123">K479/H479</f>
        <v>52.845491704736709</v>
      </c>
      <c r="Q479" s="41">
        <v>9673</v>
      </c>
      <c r="R479" s="57" t="s">
        <v>35</v>
      </c>
      <c r="S479" s="46"/>
      <c r="T479" s="16"/>
      <c r="U479" s="15"/>
    </row>
    <row r="480" spans="1:21" s="116" customFormat="1" ht="30" customHeight="1" x14ac:dyDescent="0.25">
      <c r="A480" s="354"/>
      <c r="B480" s="399"/>
      <c r="C480" s="358"/>
      <c r="D480" s="360"/>
      <c r="E480" s="358"/>
      <c r="F480" s="362"/>
      <c r="G480" s="362"/>
      <c r="H480" s="364"/>
      <c r="I480" s="366"/>
      <c r="J480" s="366"/>
      <c r="K480" s="207">
        <f t="shared" si="122"/>
        <v>3165875</v>
      </c>
      <c r="L480" s="271">
        <v>0</v>
      </c>
      <c r="M480" s="271">
        <v>0</v>
      </c>
      <c r="N480" s="271">
        <v>0</v>
      </c>
      <c r="O480" s="18">
        <f>'[1]Прод. прилож (2)'!$D$1279</f>
        <v>3165875</v>
      </c>
      <c r="P480" s="271">
        <f>K480/H479</f>
        <v>7612.1062755470057</v>
      </c>
      <c r="Q480" s="41">
        <v>9673</v>
      </c>
      <c r="R480" s="57" t="s">
        <v>36</v>
      </c>
      <c r="S480" s="46"/>
      <c r="T480" s="16"/>
      <c r="U480" s="15"/>
    </row>
    <row r="481" spans="1:21" s="116" customFormat="1" ht="30" customHeight="1" x14ac:dyDescent="0.25">
      <c r="A481" s="203">
        <v>357</v>
      </c>
      <c r="B481" s="276" t="s">
        <v>195</v>
      </c>
      <c r="C481" s="204">
        <v>1965</v>
      </c>
      <c r="D481" s="205" t="s">
        <v>143</v>
      </c>
      <c r="E481" s="204" t="s">
        <v>16</v>
      </c>
      <c r="F481" s="26">
        <v>2</v>
      </c>
      <c r="G481" s="26">
        <v>2</v>
      </c>
      <c r="H481" s="39">
        <f t="shared" si="121"/>
        <v>404.7</v>
      </c>
      <c r="I481" s="122">
        <v>42.3</v>
      </c>
      <c r="J481" s="122">
        <v>362.4</v>
      </c>
      <c r="K481" s="207">
        <f t="shared" si="122"/>
        <v>21467.29</v>
      </c>
      <c r="L481" s="271">
        <v>0</v>
      </c>
      <c r="M481" s="271">
        <v>0</v>
      </c>
      <c r="N481" s="271">
        <v>0</v>
      </c>
      <c r="O481" s="18">
        <f>'[1]Прод. прилож (2)'!$D$599</f>
        <v>21467.29</v>
      </c>
      <c r="P481" s="271">
        <f t="shared" si="123"/>
        <v>53.044946874227826</v>
      </c>
      <c r="Q481" s="41">
        <v>9673</v>
      </c>
      <c r="R481" s="57" t="s">
        <v>35</v>
      </c>
      <c r="S481" s="53"/>
      <c r="T481" s="15"/>
      <c r="U481" s="15"/>
    </row>
    <row r="482" spans="1:21" s="116" customFormat="1" ht="30" customHeight="1" x14ac:dyDescent="0.25">
      <c r="A482" s="203">
        <v>358</v>
      </c>
      <c r="B482" s="116" t="s">
        <v>196</v>
      </c>
      <c r="C482" s="204">
        <v>1983</v>
      </c>
      <c r="D482" s="205" t="s">
        <v>143</v>
      </c>
      <c r="E482" s="204" t="s">
        <v>16</v>
      </c>
      <c r="F482" s="204">
        <v>2</v>
      </c>
      <c r="G482" s="204">
        <v>2</v>
      </c>
      <c r="H482" s="18">
        <f t="shared" si="121"/>
        <v>432</v>
      </c>
      <c r="I482" s="39">
        <v>57</v>
      </c>
      <c r="J482" s="39">
        <v>375</v>
      </c>
      <c r="K482" s="207">
        <f t="shared" si="122"/>
        <v>23289.46</v>
      </c>
      <c r="L482" s="271">
        <v>0</v>
      </c>
      <c r="M482" s="271">
        <v>0</v>
      </c>
      <c r="N482" s="271">
        <v>0</v>
      </c>
      <c r="O482" s="18">
        <f>'[1]Прод. прилож (2)'!$D$1280</f>
        <v>23289.46</v>
      </c>
      <c r="P482" s="271">
        <f t="shared" si="123"/>
        <v>53.910787037037032</v>
      </c>
      <c r="Q482" s="41">
        <v>9673</v>
      </c>
      <c r="R482" s="57" t="s">
        <v>36</v>
      </c>
      <c r="S482" s="53"/>
      <c r="T482" s="15"/>
      <c r="U482" s="15"/>
    </row>
    <row r="483" spans="1:21" s="116" customFormat="1" ht="30" customHeight="1" x14ac:dyDescent="0.25">
      <c r="A483" s="203">
        <v>359</v>
      </c>
      <c r="B483" s="276" t="s">
        <v>197</v>
      </c>
      <c r="C483" s="204">
        <v>1965</v>
      </c>
      <c r="D483" s="205" t="s">
        <v>143</v>
      </c>
      <c r="E483" s="204" t="s">
        <v>16</v>
      </c>
      <c r="F483" s="26">
        <v>2</v>
      </c>
      <c r="G483" s="26">
        <v>2</v>
      </c>
      <c r="H483" s="39">
        <f t="shared" si="121"/>
        <v>407.7</v>
      </c>
      <c r="I483" s="122">
        <v>41.7</v>
      </c>
      <c r="J483" s="122">
        <v>366</v>
      </c>
      <c r="K483" s="207">
        <f t="shared" si="122"/>
        <v>21569.56</v>
      </c>
      <c r="L483" s="271">
        <v>0</v>
      </c>
      <c r="M483" s="271">
        <v>0</v>
      </c>
      <c r="N483" s="271">
        <v>0</v>
      </c>
      <c r="O483" s="18">
        <f>'[1]Прод. прилож (2)'!$D$600</f>
        <v>21569.56</v>
      </c>
      <c r="P483" s="271">
        <f t="shared" si="123"/>
        <v>52.905469708118723</v>
      </c>
      <c r="Q483" s="41">
        <v>9673</v>
      </c>
      <c r="R483" s="57" t="s">
        <v>35</v>
      </c>
      <c r="S483" s="53"/>
      <c r="T483" s="15"/>
      <c r="U483" s="15"/>
    </row>
    <row r="484" spans="1:21" s="116" customFormat="1" ht="30" customHeight="1" x14ac:dyDescent="0.25">
      <c r="A484" s="203">
        <v>360</v>
      </c>
      <c r="B484" s="276" t="s">
        <v>1269</v>
      </c>
      <c r="C484" s="204">
        <v>1984</v>
      </c>
      <c r="D484" s="205" t="s">
        <v>143</v>
      </c>
      <c r="E484" s="204" t="s">
        <v>16</v>
      </c>
      <c r="F484" s="26">
        <v>2</v>
      </c>
      <c r="G484" s="26">
        <v>2</v>
      </c>
      <c r="H484" s="39">
        <v>885.1</v>
      </c>
      <c r="I484" s="122">
        <v>0</v>
      </c>
      <c r="J484" s="122">
        <v>881.6</v>
      </c>
      <c r="K484" s="207">
        <f>SUM(L484:O484)</f>
        <v>12912.9</v>
      </c>
      <c r="L484" s="271">
        <v>0</v>
      </c>
      <c r="M484" s="271">
        <v>0</v>
      </c>
      <c r="N484" s="271">
        <v>0</v>
      </c>
      <c r="O484" s="18">
        <f>'[1]Прод. прилож (2)'!$D$1281</f>
        <v>12912.9</v>
      </c>
      <c r="P484" s="271">
        <f>K484/H484</f>
        <v>14.589198960569426</v>
      </c>
      <c r="Q484" s="41">
        <v>9673</v>
      </c>
      <c r="R484" s="57" t="s">
        <v>36</v>
      </c>
      <c r="S484" s="53"/>
      <c r="T484" s="15"/>
      <c r="U484" s="15"/>
    </row>
    <row r="485" spans="1:21" s="116" customFormat="1" ht="30" customHeight="1" x14ac:dyDescent="0.25">
      <c r="A485" s="203">
        <v>361</v>
      </c>
      <c r="B485" s="276" t="s">
        <v>198</v>
      </c>
      <c r="C485" s="204">
        <v>1963</v>
      </c>
      <c r="D485" s="204">
        <v>2009</v>
      </c>
      <c r="E485" s="204" t="s">
        <v>16</v>
      </c>
      <c r="F485" s="26">
        <v>2</v>
      </c>
      <c r="G485" s="26">
        <v>2</v>
      </c>
      <c r="H485" s="39">
        <f t="shared" si="121"/>
        <v>414</v>
      </c>
      <c r="I485" s="122">
        <v>42.3</v>
      </c>
      <c r="J485" s="122">
        <v>371.7</v>
      </c>
      <c r="K485" s="207">
        <f t="shared" si="122"/>
        <v>1547543.1400000001</v>
      </c>
      <c r="L485" s="271">
        <v>0</v>
      </c>
      <c r="M485" s="271">
        <v>0</v>
      </c>
      <c r="N485" s="271">
        <v>0</v>
      </c>
      <c r="O485" s="18">
        <f>'[1]Прод. прилож (2)'!$D$142</f>
        <v>1547543.1400000001</v>
      </c>
      <c r="P485" s="271">
        <f t="shared" si="123"/>
        <v>3738.0269082125606</v>
      </c>
      <c r="Q485" s="41">
        <v>9673</v>
      </c>
      <c r="R485" s="57" t="s">
        <v>34</v>
      </c>
      <c r="S485" s="144"/>
      <c r="T485" s="15"/>
      <c r="U485" s="15"/>
    </row>
    <row r="486" spans="1:21" s="116" customFormat="1" ht="30" customHeight="1" x14ac:dyDescent="0.25">
      <c r="A486" s="203">
        <v>362</v>
      </c>
      <c r="B486" s="116" t="s">
        <v>199</v>
      </c>
      <c r="C486" s="204">
        <v>1965</v>
      </c>
      <c r="D486" s="204">
        <v>2009</v>
      </c>
      <c r="E486" s="204" t="s">
        <v>16</v>
      </c>
      <c r="F486" s="204">
        <v>2</v>
      </c>
      <c r="G486" s="204">
        <v>2</v>
      </c>
      <c r="H486" s="18">
        <v>488</v>
      </c>
      <c r="I486" s="39">
        <v>42.3</v>
      </c>
      <c r="J486" s="39">
        <v>371.1</v>
      </c>
      <c r="K486" s="207">
        <f t="shared" si="122"/>
        <v>9602.93</v>
      </c>
      <c r="L486" s="271">
        <v>0</v>
      </c>
      <c r="M486" s="271">
        <v>0</v>
      </c>
      <c r="N486" s="271">
        <v>0</v>
      </c>
      <c r="O486" s="18">
        <f>'[1]Прод. прилож (2)'!$D$1277</f>
        <v>9602.93</v>
      </c>
      <c r="P486" s="271">
        <f t="shared" si="123"/>
        <v>19.67813524590164</v>
      </c>
      <c r="Q486" s="41">
        <v>9673</v>
      </c>
      <c r="R486" s="57" t="s">
        <v>36</v>
      </c>
      <c r="S486" s="53"/>
      <c r="T486" s="15"/>
      <c r="U486" s="15"/>
    </row>
    <row r="487" spans="1:21" s="116" customFormat="1" ht="30" customHeight="1" x14ac:dyDescent="0.25">
      <c r="A487" s="203">
        <v>363</v>
      </c>
      <c r="B487" s="116" t="s">
        <v>200</v>
      </c>
      <c r="C487" s="204">
        <v>1965</v>
      </c>
      <c r="D487" s="204">
        <v>2009</v>
      </c>
      <c r="E487" s="204" t="s">
        <v>16</v>
      </c>
      <c r="F487" s="204">
        <v>2</v>
      </c>
      <c r="G487" s="204">
        <v>2</v>
      </c>
      <c r="H487" s="18">
        <f>I487+J487</f>
        <v>413.40000000000003</v>
      </c>
      <c r="I487" s="39">
        <v>42.3</v>
      </c>
      <c r="J487" s="39">
        <v>371.1</v>
      </c>
      <c r="K487" s="207">
        <f t="shared" si="122"/>
        <v>24101.56</v>
      </c>
      <c r="L487" s="271">
        <v>0</v>
      </c>
      <c r="M487" s="271">
        <v>0</v>
      </c>
      <c r="N487" s="271">
        <v>0</v>
      </c>
      <c r="O487" s="18">
        <f>'[1]Прод. прилож (2)'!$D$1278</f>
        <v>24101.56</v>
      </c>
      <c r="P487" s="271">
        <f t="shared" si="123"/>
        <v>58.30082244799226</v>
      </c>
      <c r="Q487" s="41">
        <v>9673</v>
      </c>
      <c r="R487" s="57" t="s">
        <v>36</v>
      </c>
      <c r="S487" s="53"/>
      <c r="T487" s="15"/>
      <c r="U487" s="15"/>
    </row>
    <row r="488" spans="1:21" s="116" customFormat="1" ht="30" customHeight="1" x14ac:dyDescent="0.25">
      <c r="A488" s="203">
        <v>364</v>
      </c>
      <c r="B488" s="116" t="s">
        <v>193</v>
      </c>
      <c r="C488" s="204">
        <v>1982</v>
      </c>
      <c r="D488" s="205" t="s">
        <v>143</v>
      </c>
      <c r="E488" s="204" t="s">
        <v>18</v>
      </c>
      <c r="F488" s="204">
        <v>5</v>
      </c>
      <c r="G488" s="204">
        <v>3</v>
      </c>
      <c r="H488" s="39">
        <f>I488+J488</f>
        <v>3914.8999999999996</v>
      </c>
      <c r="I488" s="39">
        <v>645.97</v>
      </c>
      <c r="J488" s="39">
        <v>3268.93</v>
      </c>
      <c r="K488" s="207">
        <f>SUM(L488:O488)</f>
        <v>35849.56</v>
      </c>
      <c r="L488" s="271">
        <v>0</v>
      </c>
      <c r="M488" s="271">
        <v>0</v>
      </c>
      <c r="N488" s="271">
        <v>0</v>
      </c>
      <c r="O488" s="39">
        <f>'[1]Прод. прилож (2)'!$D$1289</f>
        <v>35849.56</v>
      </c>
      <c r="P488" s="271">
        <f>K488/H488</f>
        <v>9.1572096349842909</v>
      </c>
      <c r="Q488" s="41">
        <v>9673</v>
      </c>
      <c r="R488" s="57" t="s">
        <v>36</v>
      </c>
      <c r="S488" s="46"/>
      <c r="T488" s="15"/>
      <c r="U488" s="15"/>
    </row>
    <row r="489" spans="1:21" s="116" customFormat="1" ht="30" customHeight="1" x14ac:dyDescent="0.25">
      <c r="A489" s="203">
        <v>365</v>
      </c>
      <c r="B489" s="276" t="s">
        <v>208</v>
      </c>
      <c r="C489" s="204">
        <v>1967</v>
      </c>
      <c r="D489" s="205" t="s">
        <v>143</v>
      </c>
      <c r="E489" s="204" t="s">
        <v>16</v>
      </c>
      <c r="F489" s="26">
        <v>2</v>
      </c>
      <c r="G489" s="26">
        <v>2</v>
      </c>
      <c r="H489" s="39">
        <v>919.6</v>
      </c>
      <c r="I489" s="122">
        <v>254.9</v>
      </c>
      <c r="J489" s="122">
        <v>457.1</v>
      </c>
      <c r="K489" s="207">
        <f t="shared" ref="K489:K494" si="124">SUM(L489:O489)</f>
        <v>3486879.5900000003</v>
      </c>
      <c r="L489" s="271">
        <v>0</v>
      </c>
      <c r="M489" s="271">
        <v>0</v>
      </c>
      <c r="N489" s="271">
        <v>0</v>
      </c>
      <c r="O489" s="39">
        <f>'[1]Прод. прилож (2)'!$D$150</f>
        <v>3486879.5900000003</v>
      </c>
      <c r="P489" s="271">
        <f t="shared" ref="P489:P494" si="125">K489/H489</f>
        <v>3791.7350913440628</v>
      </c>
      <c r="Q489" s="41">
        <v>9673</v>
      </c>
      <c r="R489" s="57" t="s">
        <v>34</v>
      </c>
      <c r="S489" s="144"/>
      <c r="T489" s="15"/>
      <c r="U489" s="15"/>
    </row>
    <row r="490" spans="1:21" s="116" customFormat="1" ht="30" customHeight="1" x14ac:dyDescent="0.25">
      <c r="A490" s="203">
        <v>366</v>
      </c>
      <c r="B490" s="276" t="s">
        <v>209</v>
      </c>
      <c r="C490" s="204">
        <v>1966</v>
      </c>
      <c r="D490" s="205" t="s">
        <v>143</v>
      </c>
      <c r="E490" s="204" t="s">
        <v>16</v>
      </c>
      <c r="F490" s="26">
        <v>3</v>
      </c>
      <c r="G490" s="26">
        <v>2</v>
      </c>
      <c r="H490" s="39">
        <v>1176</v>
      </c>
      <c r="I490" s="122">
        <v>517.70000000000005</v>
      </c>
      <c r="J490" s="122">
        <v>461.5</v>
      </c>
      <c r="K490" s="207">
        <f t="shared" si="124"/>
        <v>4876207.2799999993</v>
      </c>
      <c r="L490" s="271">
        <v>0</v>
      </c>
      <c r="M490" s="271">
        <v>0</v>
      </c>
      <c r="N490" s="271">
        <v>0</v>
      </c>
      <c r="O490" s="39">
        <f>'[1]Прод. прилож (2)'!$D$151</f>
        <v>4876207.2799999993</v>
      </c>
      <c r="P490" s="271">
        <f t="shared" si="125"/>
        <v>4146.4347619047612</v>
      </c>
      <c r="Q490" s="41">
        <v>9673</v>
      </c>
      <c r="R490" s="57" t="s">
        <v>34</v>
      </c>
      <c r="S490" s="144"/>
      <c r="T490" s="15"/>
      <c r="U490" s="15"/>
    </row>
    <row r="491" spans="1:21" s="116" customFormat="1" ht="30" customHeight="1" x14ac:dyDescent="0.25">
      <c r="A491" s="203">
        <v>367</v>
      </c>
      <c r="B491" s="276" t="s">
        <v>210</v>
      </c>
      <c r="C491" s="204">
        <v>1964</v>
      </c>
      <c r="D491" s="205" t="s">
        <v>143</v>
      </c>
      <c r="E491" s="204" t="s">
        <v>16</v>
      </c>
      <c r="F491" s="26">
        <v>2</v>
      </c>
      <c r="G491" s="26">
        <v>2</v>
      </c>
      <c r="H491" s="39">
        <f t="shared" ref="H491:H494" si="126">I491+J491</f>
        <v>394.79999999999995</v>
      </c>
      <c r="I491" s="122">
        <v>136.9</v>
      </c>
      <c r="J491" s="122">
        <v>257.89999999999998</v>
      </c>
      <c r="K491" s="207">
        <f t="shared" si="124"/>
        <v>20470.75</v>
      </c>
      <c r="L491" s="271">
        <v>0</v>
      </c>
      <c r="M491" s="271">
        <v>0</v>
      </c>
      <c r="N491" s="271">
        <v>0</v>
      </c>
      <c r="O491" s="39">
        <f>'[1]Прод. прилож (2)'!$D$602</f>
        <v>20470.75</v>
      </c>
      <c r="P491" s="271">
        <f t="shared" si="125"/>
        <v>51.850937183383998</v>
      </c>
      <c r="Q491" s="41">
        <v>9673</v>
      </c>
      <c r="R491" s="57" t="s">
        <v>35</v>
      </c>
      <c r="S491" s="53"/>
      <c r="T491" s="15"/>
      <c r="U491" s="15"/>
    </row>
    <row r="492" spans="1:21" s="116" customFormat="1" ht="30" customHeight="1" x14ac:dyDescent="0.25">
      <c r="A492" s="203">
        <v>368</v>
      </c>
      <c r="B492" s="276" t="s">
        <v>211</v>
      </c>
      <c r="C492" s="204">
        <v>1962</v>
      </c>
      <c r="D492" s="205" t="s">
        <v>143</v>
      </c>
      <c r="E492" s="204" t="s">
        <v>16</v>
      </c>
      <c r="F492" s="26">
        <v>2</v>
      </c>
      <c r="G492" s="26">
        <v>2</v>
      </c>
      <c r="H492" s="39">
        <f t="shared" si="126"/>
        <v>398.7</v>
      </c>
      <c r="I492" s="122">
        <v>140.5</v>
      </c>
      <c r="J492" s="122">
        <v>258.2</v>
      </c>
      <c r="K492" s="207">
        <f t="shared" si="124"/>
        <v>18858.07</v>
      </c>
      <c r="L492" s="271">
        <v>0</v>
      </c>
      <c r="M492" s="271">
        <v>0</v>
      </c>
      <c r="N492" s="271">
        <v>0</v>
      </c>
      <c r="O492" s="39">
        <f>'[1]Прод. прилож (2)'!$D$603</f>
        <v>18858.07</v>
      </c>
      <c r="P492" s="271">
        <f t="shared" si="125"/>
        <v>47.298896413343364</v>
      </c>
      <c r="Q492" s="41">
        <v>9673</v>
      </c>
      <c r="R492" s="57" t="s">
        <v>35</v>
      </c>
      <c r="S492" s="53"/>
      <c r="T492" s="15"/>
      <c r="U492" s="15"/>
    </row>
    <row r="493" spans="1:21" s="116" customFormat="1" ht="30" customHeight="1" x14ac:dyDescent="0.25">
      <c r="A493" s="203">
        <v>369</v>
      </c>
      <c r="B493" s="116" t="s">
        <v>212</v>
      </c>
      <c r="C493" s="204">
        <v>1964</v>
      </c>
      <c r="D493" s="204">
        <v>2009</v>
      </c>
      <c r="E493" s="204" t="s">
        <v>16</v>
      </c>
      <c r="F493" s="204">
        <v>2</v>
      </c>
      <c r="G493" s="204">
        <v>2</v>
      </c>
      <c r="H493" s="39">
        <f t="shared" si="126"/>
        <v>450.20000000000005</v>
      </c>
      <c r="I493" s="39">
        <v>178.6</v>
      </c>
      <c r="J493" s="39">
        <v>271.60000000000002</v>
      </c>
      <c r="K493" s="207">
        <f t="shared" si="124"/>
        <v>8619.9699999999993</v>
      </c>
      <c r="L493" s="271">
        <v>0</v>
      </c>
      <c r="M493" s="271">
        <v>0</v>
      </c>
      <c r="N493" s="271">
        <v>0</v>
      </c>
      <c r="O493" s="39">
        <f>'[1]Прод. прилож (2)'!$D$1290</f>
        <v>8619.9699999999993</v>
      </c>
      <c r="P493" s="271">
        <f t="shared" si="125"/>
        <v>19.146979120390935</v>
      </c>
      <c r="Q493" s="41">
        <v>9673</v>
      </c>
      <c r="R493" s="57" t="s">
        <v>36</v>
      </c>
      <c r="S493" s="53"/>
      <c r="T493" s="15"/>
      <c r="U493" s="15"/>
    </row>
    <row r="494" spans="1:21" s="116" customFormat="1" ht="30" customHeight="1" x14ac:dyDescent="0.25">
      <c r="A494" s="203">
        <v>370</v>
      </c>
      <c r="B494" s="116" t="s">
        <v>213</v>
      </c>
      <c r="C494" s="204">
        <v>1965</v>
      </c>
      <c r="D494" s="205" t="s">
        <v>143</v>
      </c>
      <c r="E494" s="204" t="s">
        <v>16</v>
      </c>
      <c r="F494" s="204">
        <v>2</v>
      </c>
      <c r="G494" s="204">
        <v>2</v>
      </c>
      <c r="H494" s="39">
        <f t="shared" si="126"/>
        <v>381.4</v>
      </c>
      <c r="I494" s="39">
        <v>114.4</v>
      </c>
      <c r="J494" s="39">
        <v>267</v>
      </c>
      <c r="K494" s="207">
        <f t="shared" si="124"/>
        <v>21734.1</v>
      </c>
      <c r="L494" s="271">
        <v>0</v>
      </c>
      <c r="M494" s="271">
        <v>0</v>
      </c>
      <c r="N494" s="271">
        <v>0</v>
      </c>
      <c r="O494" s="39">
        <f>'[1]Прод. прилож (2)'!$D$1291</f>
        <v>21734.1</v>
      </c>
      <c r="P494" s="271">
        <f t="shared" si="125"/>
        <v>56.985055060304141</v>
      </c>
      <c r="Q494" s="41">
        <v>9673</v>
      </c>
      <c r="R494" s="57" t="s">
        <v>36</v>
      </c>
      <c r="S494" s="16"/>
      <c r="T494" s="15"/>
      <c r="U494" s="15"/>
    </row>
    <row r="495" spans="1:21" s="116" customFormat="1" ht="30" customHeight="1" x14ac:dyDescent="0.25">
      <c r="A495" s="203">
        <v>371</v>
      </c>
      <c r="B495" s="116" t="s">
        <v>183</v>
      </c>
      <c r="C495" s="204">
        <v>1965</v>
      </c>
      <c r="D495" s="205" t="s">
        <v>143</v>
      </c>
      <c r="E495" s="204" t="s">
        <v>16</v>
      </c>
      <c r="F495" s="204">
        <v>2</v>
      </c>
      <c r="G495" s="204">
        <v>2</v>
      </c>
      <c r="H495" s="39">
        <f t="shared" ref="H495:H502" si="127">I495+J495</f>
        <v>375.6</v>
      </c>
      <c r="I495" s="39">
        <v>117.8</v>
      </c>
      <c r="J495" s="39">
        <v>257.8</v>
      </c>
      <c r="K495" s="207">
        <f t="shared" ref="K495:K502" si="128">SUM(L495:O495)</f>
        <v>22381.06</v>
      </c>
      <c r="L495" s="271">
        <v>0</v>
      </c>
      <c r="M495" s="271">
        <v>0</v>
      </c>
      <c r="N495" s="271">
        <v>0</v>
      </c>
      <c r="O495" s="39">
        <f>'[1]Прод. прилож (2)'!$D$1292</f>
        <v>22381.06</v>
      </c>
      <c r="P495" s="271">
        <f t="shared" ref="P495:P502" si="129">K495/H495</f>
        <v>59.587486687965921</v>
      </c>
      <c r="Q495" s="41">
        <v>9673</v>
      </c>
      <c r="R495" s="57" t="s">
        <v>36</v>
      </c>
      <c r="S495" s="15"/>
      <c r="T495" s="15"/>
      <c r="U495" s="15"/>
    </row>
    <row r="496" spans="1:21" s="116" customFormat="1" ht="30" customHeight="1" x14ac:dyDescent="0.25">
      <c r="A496" s="203">
        <v>372</v>
      </c>
      <c r="B496" s="116" t="s">
        <v>184</v>
      </c>
      <c r="C496" s="204">
        <v>1963</v>
      </c>
      <c r="D496" s="205" t="s">
        <v>143</v>
      </c>
      <c r="E496" s="204" t="s">
        <v>16</v>
      </c>
      <c r="F496" s="204">
        <v>2</v>
      </c>
      <c r="G496" s="204">
        <v>2</v>
      </c>
      <c r="H496" s="39">
        <f t="shared" si="127"/>
        <v>436.4</v>
      </c>
      <c r="I496" s="39">
        <v>174</v>
      </c>
      <c r="J496" s="39">
        <v>262.39999999999998</v>
      </c>
      <c r="K496" s="207">
        <f t="shared" si="128"/>
        <v>22697.63</v>
      </c>
      <c r="L496" s="271">
        <v>0</v>
      </c>
      <c r="M496" s="271">
        <v>0</v>
      </c>
      <c r="N496" s="271">
        <v>0</v>
      </c>
      <c r="O496" s="39">
        <f>'[1]Прод. прилож (2)'!$D$1293</f>
        <v>22697.63</v>
      </c>
      <c r="P496" s="271">
        <f t="shared" si="129"/>
        <v>52.011067827681032</v>
      </c>
      <c r="Q496" s="41">
        <v>9673</v>
      </c>
      <c r="R496" s="57" t="s">
        <v>36</v>
      </c>
      <c r="S496" s="53"/>
      <c r="T496" s="16"/>
      <c r="U496" s="15"/>
    </row>
    <row r="497" spans="1:207" ht="30" customHeight="1" x14ac:dyDescent="0.25">
      <c r="A497" s="203">
        <v>373</v>
      </c>
      <c r="B497" s="276" t="s">
        <v>185</v>
      </c>
      <c r="C497" s="204">
        <v>1962</v>
      </c>
      <c r="D497" s="205" t="s">
        <v>143</v>
      </c>
      <c r="E497" s="204" t="s">
        <v>16</v>
      </c>
      <c r="F497" s="26">
        <v>2</v>
      </c>
      <c r="G497" s="26">
        <v>2</v>
      </c>
      <c r="H497" s="39">
        <f t="shared" si="127"/>
        <v>514</v>
      </c>
      <c r="I497" s="122">
        <v>257</v>
      </c>
      <c r="J497" s="122">
        <v>257</v>
      </c>
      <c r="K497" s="207">
        <f t="shared" si="128"/>
        <v>22182.9</v>
      </c>
      <c r="L497" s="271">
        <v>0</v>
      </c>
      <c r="M497" s="271">
        <v>0</v>
      </c>
      <c r="N497" s="271">
        <v>0</v>
      </c>
      <c r="O497" s="39">
        <f>'[1]Прод. прилож (2)'!$D$605</f>
        <v>22182.9</v>
      </c>
      <c r="P497" s="271">
        <f t="shared" si="129"/>
        <v>43.157392996108953</v>
      </c>
      <c r="Q497" s="41">
        <v>9673</v>
      </c>
      <c r="R497" s="57" t="s">
        <v>35</v>
      </c>
      <c r="S497" s="17"/>
      <c r="T497" s="17"/>
    </row>
    <row r="498" spans="1:207" ht="30" customHeight="1" x14ac:dyDescent="0.25">
      <c r="A498" s="203">
        <v>374</v>
      </c>
      <c r="B498" s="276" t="s">
        <v>186</v>
      </c>
      <c r="C498" s="204">
        <v>1962</v>
      </c>
      <c r="D498" s="205" t="s">
        <v>143</v>
      </c>
      <c r="E498" s="204" t="s">
        <v>16</v>
      </c>
      <c r="F498" s="26">
        <v>2</v>
      </c>
      <c r="G498" s="26">
        <v>2</v>
      </c>
      <c r="H498" s="39">
        <f t="shared" si="127"/>
        <v>281.60000000000002</v>
      </c>
      <c r="I498" s="122">
        <v>90.6</v>
      </c>
      <c r="J498" s="122">
        <v>191</v>
      </c>
      <c r="K498" s="207">
        <f t="shared" si="128"/>
        <v>15282.7</v>
      </c>
      <c r="L498" s="271">
        <v>0</v>
      </c>
      <c r="M498" s="271">
        <v>0</v>
      </c>
      <c r="N498" s="271">
        <v>0</v>
      </c>
      <c r="O498" s="39">
        <f>'[1]Прод. прилож (2)'!$D$606</f>
        <v>15282.7</v>
      </c>
      <c r="P498" s="271">
        <f t="shared" si="129"/>
        <v>54.270951704545453</v>
      </c>
      <c r="Q498" s="41">
        <v>9673</v>
      </c>
      <c r="R498" s="57" t="s">
        <v>35</v>
      </c>
      <c r="S498" s="17"/>
      <c r="T498" s="17"/>
    </row>
    <row r="499" spans="1:207" ht="30" customHeight="1" x14ac:dyDescent="0.25">
      <c r="A499" s="353">
        <v>375</v>
      </c>
      <c r="B499" s="398" t="s">
        <v>187</v>
      </c>
      <c r="C499" s="357">
        <v>1961</v>
      </c>
      <c r="D499" s="359" t="s">
        <v>143</v>
      </c>
      <c r="E499" s="357" t="s">
        <v>16</v>
      </c>
      <c r="F499" s="361">
        <v>2</v>
      </c>
      <c r="G499" s="361">
        <v>2</v>
      </c>
      <c r="H499" s="363">
        <f t="shared" si="127"/>
        <v>281.60000000000002</v>
      </c>
      <c r="I499" s="365">
        <v>91.5</v>
      </c>
      <c r="J499" s="365">
        <v>190.1</v>
      </c>
      <c r="K499" s="207">
        <f t="shared" si="128"/>
        <v>6757.38</v>
      </c>
      <c r="L499" s="271">
        <v>0</v>
      </c>
      <c r="M499" s="271">
        <v>0</v>
      </c>
      <c r="N499" s="271">
        <v>0</v>
      </c>
      <c r="O499" s="39">
        <f>'[1]Прод. прилож (2)'!$D$607</f>
        <v>6757.38</v>
      </c>
      <c r="P499" s="271">
        <f t="shared" si="129"/>
        <v>23.996377840909091</v>
      </c>
      <c r="Q499" s="41">
        <v>9673</v>
      </c>
      <c r="R499" s="57" t="s">
        <v>35</v>
      </c>
      <c r="S499" s="17"/>
      <c r="T499" s="17"/>
    </row>
    <row r="500" spans="1:207" ht="30" customHeight="1" x14ac:dyDescent="0.25">
      <c r="A500" s="354"/>
      <c r="B500" s="399"/>
      <c r="C500" s="358"/>
      <c r="D500" s="360"/>
      <c r="E500" s="358"/>
      <c r="F500" s="362"/>
      <c r="G500" s="362"/>
      <c r="H500" s="364"/>
      <c r="I500" s="366"/>
      <c r="J500" s="366"/>
      <c r="K500" s="207">
        <f t="shared" si="128"/>
        <v>2247500</v>
      </c>
      <c r="L500" s="271">
        <v>0</v>
      </c>
      <c r="M500" s="271">
        <v>0</v>
      </c>
      <c r="N500" s="271">
        <v>0</v>
      </c>
      <c r="O500" s="39">
        <f>'[1]Прод. прилож (2)'!$D$1294</f>
        <v>2247500</v>
      </c>
      <c r="P500" s="271">
        <f>K500/H499</f>
        <v>7981.178977272727</v>
      </c>
      <c r="Q500" s="41">
        <v>9673</v>
      </c>
      <c r="R500" s="57" t="s">
        <v>36</v>
      </c>
      <c r="S500" s="17"/>
      <c r="T500" s="17"/>
    </row>
    <row r="501" spans="1:207" s="116" customFormat="1" ht="30" customHeight="1" x14ac:dyDescent="0.25">
      <c r="A501" s="203">
        <v>376</v>
      </c>
      <c r="B501" s="276" t="s">
        <v>207</v>
      </c>
      <c r="C501" s="204">
        <v>1960</v>
      </c>
      <c r="D501" s="204">
        <v>2019</v>
      </c>
      <c r="E501" s="204" t="s">
        <v>16</v>
      </c>
      <c r="F501" s="26">
        <v>2</v>
      </c>
      <c r="G501" s="26">
        <v>2</v>
      </c>
      <c r="H501" s="39">
        <v>783.9</v>
      </c>
      <c r="I501" s="122">
        <v>220.6</v>
      </c>
      <c r="J501" s="122">
        <v>416.4</v>
      </c>
      <c r="K501" s="207">
        <f t="shared" si="128"/>
        <v>4688508.28</v>
      </c>
      <c r="L501" s="271">
        <v>0</v>
      </c>
      <c r="M501" s="271">
        <v>0</v>
      </c>
      <c r="N501" s="271">
        <v>0</v>
      </c>
      <c r="O501" s="39">
        <f>'[1]Прод. прилож (2)'!$D$153</f>
        <v>4688508.28</v>
      </c>
      <c r="P501" s="271">
        <f t="shared" si="129"/>
        <v>5981.0030361015442</v>
      </c>
      <c r="Q501" s="41">
        <v>9673</v>
      </c>
      <c r="R501" s="57" t="s">
        <v>34</v>
      </c>
      <c r="S501" s="144"/>
      <c r="T501" s="15"/>
      <c r="U501" s="15"/>
    </row>
    <row r="502" spans="1:207" s="116" customFormat="1" ht="30" customHeight="1" x14ac:dyDescent="0.25">
      <c r="A502" s="333">
        <v>377</v>
      </c>
      <c r="B502" s="310" t="s">
        <v>177</v>
      </c>
      <c r="C502" s="299">
        <v>1962</v>
      </c>
      <c r="D502" s="299">
        <v>2017</v>
      </c>
      <c r="E502" s="299" t="s">
        <v>178</v>
      </c>
      <c r="F502" s="26">
        <v>1</v>
      </c>
      <c r="G502" s="26">
        <v>1</v>
      </c>
      <c r="H502" s="39">
        <f t="shared" si="127"/>
        <v>363.9</v>
      </c>
      <c r="I502" s="122">
        <v>105.9</v>
      </c>
      <c r="J502" s="122">
        <v>258</v>
      </c>
      <c r="K502" s="301">
        <f t="shared" si="128"/>
        <v>1769255.89</v>
      </c>
      <c r="L502" s="330">
        <v>0</v>
      </c>
      <c r="M502" s="330">
        <v>0</v>
      </c>
      <c r="N502" s="330">
        <v>0</v>
      </c>
      <c r="O502" s="39">
        <f>'[1]Прод. прилож (2)'!$D$154</f>
        <v>1769255.89</v>
      </c>
      <c r="P502" s="330">
        <f t="shared" si="129"/>
        <v>4861.9287991206374</v>
      </c>
      <c r="Q502" s="41">
        <v>9673</v>
      </c>
      <c r="R502" s="57" t="s">
        <v>34</v>
      </c>
      <c r="S502" s="134"/>
      <c r="T502" s="15"/>
      <c r="U502" s="15"/>
    </row>
    <row r="503" spans="1:207" s="205" customFormat="1" ht="30" customHeight="1" x14ac:dyDescent="0.25">
      <c r="A503" s="402" t="s">
        <v>1389</v>
      </c>
      <c r="B503" s="402"/>
      <c r="C503" s="402"/>
      <c r="D503" s="402"/>
      <c r="E503" s="402"/>
      <c r="F503" s="402"/>
      <c r="G503" s="402"/>
      <c r="H503" s="402"/>
      <c r="I503" s="402"/>
      <c r="J503" s="402"/>
      <c r="K503" s="402"/>
      <c r="L503" s="402"/>
      <c r="M503" s="402"/>
      <c r="N503" s="402"/>
      <c r="O503" s="402"/>
      <c r="P503" s="402"/>
      <c r="Q503" s="402"/>
      <c r="R503" s="402"/>
      <c r="S503" s="46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5"/>
      <c r="CM503" s="15"/>
      <c r="CN503" s="15"/>
      <c r="CO503" s="15"/>
      <c r="CP503" s="15"/>
      <c r="CQ503" s="15"/>
      <c r="CR503" s="15"/>
      <c r="CS503" s="15"/>
      <c r="CT503" s="15"/>
      <c r="CU503" s="15"/>
      <c r="CV503" s="15"/>
      <c r="CW503" s="15"/>
      <c r="CX503" s="15"/>
      <c r="CY503" s="15"/>
      <c r="CZ503" s="15"/>
      <c r="DA503" s="15"/>
      <c r="DB503" s="15"/>
      <c r="DC503" s="15"/>
      <c r="DD503" s="15"/>
      <c r="DE503" s="15"/>
      <c r="DF503" s="15"/>
      <c r="DG503" s="15"/>
      <c r="DH503" s="15"/>
      <c r="DI503" s="15"/>
      <c r="DJ503" s="15"/>
      <c r="DK503" s="15"/>
      <c r="DL503" s="15"/>
      <c r="DM503" s="15"/>
      <c r="DN503" s="15"/>
      <c r="DO503" s="15"/>
      <c r="DP503" s="15"/>
      <c r="DQ503" s="15"/>
      <c r="DR503" s="15"/>
      <c r="DS503" s="15"/>
      <c r="DT503" s="15"/>
      <c r="DU503" s="15"/>
      <c r="DV503" s="15"/>
      <c r="DW503" s="15"/>
      <c r="DX503" s="15"/>
      <c r="DY503" s="15"/>
      <c r="DZ503" s="15"/>
      <c r="EA503" s="15"/>
      <c r="EB503" s="15"/>
      <c r="EC503" s="15"/>
      <c r="ED503" s="15"/>
      <c r="EE503" s="15"/>
      <c r="EF503" s="15"/>
      <c r="EG503" s="15"/>
      <c r="EH503" s="15"/>
      <c r="EI503" s="15"/>
      <c r="EJ503" s="15"/>
      <c r="EK503" s="15"/>
      <c r="EL503" s="15"/>
      <c r="EM503" s="15"/>
      <c r="EN503" s="15"/>
      <c r="EO503" s="15"/>
      <c r="EP503" s="15"/>
      <c r="EQ503" s="15"/>
      <c r="ER503" s="15"/>
      <c r="ES503" s="15"/>
      <c r="ET503" s="15"/>
      <c r="EU503" s="15"/>
      <c r="EV503" s="15"/>
      <c r="EW503" s="15"/>
      <c r="EX503" s="15"/>
      <c r="EY503" s="15"/>
      <c r="EZ503" s="15"/>
      <c r="FA503" s="15"/>
      <c r="FB503" s="15"/>
      <c r="FC503" s="15"/>
      <c r="FD503" s="15"/>
      <c r="FE503" s="15"/>
      <c r="FF503" s="15"/>
      <c r="FG503" s="15"/>
      <c r="FH503" s="15"/>
      <c r="FI503" s="15"/>
      <c r="FJ503" s="15"/>
      <c r="FK503" s="15"/>
      <c r="FL503" s="15"/>
      <c r="FM503" s="15"/>
      <c r="FN503" s="15"/>
      <c r="FO503" s="15"/>
      <c r="FP503" s="15"/>
      <c r="FQ503" s="15"/>
      <c r="FR503" s="15"/>
      <c r="FS503" s="15"/>
      <c r="FT503" s="15"/>
      <c r="FU503" s="15"/>
      <c r="FV503" s="15"/>
      <c r="FW503" s="15"/>
      <c r="FX503" s="15"/>
      <c r="FY503" s="15"/>
      <c r="FZ503" s="15"/>
      <c r="GA503" s="15"/>
      <c r="GB503" s="15"/>
      <c r="GC503" s="15"/>
      <c r="GD503" s="15"/>
      <c r="GE503" s="15"/>
      <c r="GF503" s="15"/>
      <c r="GG503" s="15"/>
      <c r="GH503" s="15"/>
      <c r="GI503" s="15"/>
      <c r="GJ503" s="15"/>
      <c r="GK503" s="15"/>
      <c r="GL503" s="15"/>
      <c r="GM503" s="15"/>
      <c r="GN503" s="15"/>
      <c r="GO503" s="15"/>
      <c r="GP503" s="15"/>
      <c r="GQ503" s="15"/>
      <c r="GR503" s="15"/>
      <c r="GS503" s="15"/>
      <c r="GT503" s="15"/>
      <c r="GU503" s="15"/>
      <c r="GV503" s="15"/>
      <c r="GW503" s="15"/>
      <c r="GX503" s="15"/>
      <c r="GY503" s="15"/>
    </row>
    <row r="504" spans="1:207" s="205" customFormat="1" ht="33" customHeight="1" x14ac:dyDescent="0.25">
      <c r="A504" s="388" t="s">
        <v>1453</v>
      </c>
      <c r="B504" s="388"/>
      <c r="C504" s="196" t="s">
        <v>17</v>
      </c>
      <c r="D504" s="196" t="s">
        <v>17</v>
      </c>
      <c r="E504" s="196" t="s">
        <v>17</v>
      </c>
      <c r="F504" s="73" t="s">
        <v>17</v>
      </c>
      <c r="G504" s="73" t="s">
        <v>17</v>
      </c>
      <c r="H504" s="74">
        <f>SUM(H505:H637)</f>
        <v>242200.55999999997</v>
      </c>
      <c r="I504" s="74">
        <f t="shared" ref="I504:O504" si="130">SUM(I505:I637)</f>
        <v>9507.2999999999975</v>
      </c>
      <c r="J504" s="74">
        <f t="shared" si="130"/>
        <v>163086.49999999988</v>
      </c>
      <c r="K504" s="74">
        <f t="shared" si="130"/>
        <v>478971946.34999979</v>
      </c>
      <c r="L504" s="74">
        <f t="shared" si="130"/>
        <v>0</v>
      </c>
      <c r="M504" s="74">
        <f t="shared" si="130"/>
        <v>10158171.390000001</v>
      </c>
      <c r="N504" s="74">
        <f t="shared" si="130"/>
        <v>0</v>
      </c>
      <c r="O504" s="74">
        <f t="shared" si="130"/>
        <v>468813774.95999974</v>
      </c>
      <c r="P504" s="29">
        <f t="shared" ref="P504:P546" si="131">K504/H504</f>
        <v>1977.5839756522439</v>
      </c>
      <c r="Q504" s="75" t="s">
        <v>17</v>
      </c>
      <c r="R504" s="76" t="s">
        <v>17</v>
      </c>
      <c r="S504" s="54"/>
      <c r="T504" s="32"/>
      <c r="U504" s="32"/>
    </row>
    <row r="505" spans="1:207" s="205" customFormat="1" ht="30" customHeight="1" x14ac:dyDescent="0.25">
      <c r="A505" s="420" t="s">
        <v>1431</v>
      </c>
      <c r="B505" s="398" t="s">
        <v>214</v>
      </c>
      <c r="C505" s="359">
        <v>1966</v>
      </c>
      <c r="D505" s="359" t="s">
        <v>143</v>
      </c>
      <c r="E505" s="357" t="s">
        <v>16</v>
      </c>
      <c r="F505" s="369">
        <v>5</v>
      </c>
      <c r="G505" s="369">
        <v>4</v>
      </c>
      <c r="H505" s="363">
        <v>3962.3</v>
      </c>
      <c r="I505" s="396">
        <v>0</v>
      </c>
      <c r="J505" s="363">
        <v>2424.3000000000002</v>
      </c>
      <c r="K505" s="207">
        <f t="shared" ref="K505:K551" si="132">SUM(L505:O505)</f>
        <v>8839063.3499999996</v>
      </c>
      <c r="L505" s="271">
        <v>0</v>
      </c>
      <c r="M505" s="271">
        <v>0</v>
      </c>
      <c r="N505" s="271">
        <v>0</v>
      </c>
      <c r="O505" s="271">
        <f>'[1]Прод. прилож (2)'!$D$156</f>
        <v>8839063.3499999996</v>
      </c>
      <c r="P505" s="271">
        <f t="shared" si="131"/>
        <v>2230.7910430810384</v>
      </c>
      <c r="Q505" s="41">
        <v>9673</v>
      </c>
      <c r="R505" s="57" t="s">
        <v>34</v>
      </c>
      <c r="S505" s="146"/>
      <c r="T505" s="32"/>
      <c r="U505" s="32"/>
    </row>
    <row r="506" spans="1:207" s="205" customFormat="1" ht="30" customHeight="1" x14ac:dyDescent="0.25">
      <c r="A506" s="381"/>
      <c r="B506" s="399"/>
      <c r="C506" s="360"/>
      <c r="D506" s="360"/>
      <c r="E506" s="358"/>
      <c r="F506" s="370"/>
      <c r="G506" s="370"/>
      <c r="H506" s="364"/>
      <c r="I506" s="397"/>
      <c r="J506" s="364"/>
      <c r="K506" s="207">
        <f t="shared" ref="K506:K507" si="133">SUM(L506:O506)</f>
        <v>1307766</v>
      </c>
      <c r="L506" s="271">
        <v>0</v>
      </c>
      <c r="M506" s="271">
        <v>0</v>
      </c>
      <c r="N506" s="271">
        <v>0</v>
      </c>
      <c r="O506" s="271">
        <f>'[1]Прод. прилож (2)'!$D$609</f>
        <v>1307766</v>
      </c>
      <c r="P506" s="271">
        <f>K506/H505</f>
        <v>330.05224238447363</v>
      </c>
      <c r="Q506" s="41">
        <v>9673</v>
      </c>
      <c r="R506" s="57" t="s">
        <v>35</v>
      </c>
      <c r="S506" s="54"/>
      <c r="T506" s="32"/>
      <c r="U506" s="32"/>
    </row>
    <row r="507" spans="1:207" s="205" customFormat="1" ht="30" customHeight="1" x14ac:dyDescent="0.25">
      <c r="A507" s="353">
        <v>379</v>
      </c>
      <c r="B507" s="398" t="s">
        <v>215</v>
      </c>
      <c r="C507" s="359">
        <v>1966</v>
      </c>
      <c r="D507" s="359" t="s">
        <v>143</v>
      </c>
      <c r="E507" s="357" t="s">
        <v>16</v>
      </c>
      <c r="F507" s="369">
        <v>5</v>
      </c>
      <c r="G507" s="369">
        <v>3</v>
      </c>
      <c r="H507" s="363">
        <v>2915.6</v>
      </c>
      <c r="I507" s="396">
        <v>0</v>
      </c>
      <c r="J507" s="363">
        <v>1615.1</v>
      </c>
      <c r="K507" s="207">
        <f t="shared" si="133"/>
        <v>6331282.370000001</v>
      </c>
      <c r="L507" s="271">
        <v>0</v>
      </c>
      <c r="M507" s="271">
        <v>0</v>
      </c>
      <c r="N507" s="271">
        <v>0</v>
      </c>
      <c r="O507" s="271">
        <f>'[1]Прод. прилож (2)'!$D$157</f>
        <v>6331282.370000001</v>
      </c>
      <c r="P507" s="271">
        <f t="shared" ref="P507" si="134">K507/H507</f>
        <v>2171.5195397173829</v>
      </c>
      <c r="Q507" s="41">
        <v>9673</v>
      </c>
      <c r="R507" s="57" t="s">
        <v>34</v>
      </c>
      <c r="S507" s="146"/>
      <c r="T507" s="32"/>
      <c r="U507" s="32"/>
    </row>
    <row r="508" spans="1:207" s="205" customFormat="1" ht="30" customHeight="1" x14ac:dyDescent="0.25">
      <c r="A508" s="354"/>
      <c r="B508" s="399"/>
      <c r="C508" s="360"/>
      <c r="D508" s="360"/>
      <c r="E508" s="358"/>
      <c r="F508" s="370"/>
      <c r="G508" s="370"/>
      <c r="H508" s="364"/>
      <c r="I508" s="397"/>
      <c r="J508" s="364"/>
      <c r="K508" s="207">
        <f t="shared" si="132"/>
        <v>1280421.6000000001</v>
      </c>
      <c r="L508" s="271">
        <v>0</v>
      </c>
      <c r="M508" s="271">
        <v>0</v>
      </c>
      <c r="N508" s="271">
        <v>0</v>
      </c>
      <c r="O508" s="271">
        <f>'[1]Прод. прилож (2)'!$D$610</f>
        <v>1280421.6000000001</v>
      </c>
      <c r="P508" s="271">
        <f>K508/H507</f>
        <v>439.16229935519283</v>
      </c>
      <c r="Q508" s="41">
        <v>9673</v>
      </c>
      <c r="R508" s="57" t="s">
        <v>35</v>
      </c>
      <c r="S508" s="54"/>
      <c r="T508" s="32"/>
      <c r="U508" s="32"/>
    </row>
    <row r="509" spans="1:207" s="205" customFormat="1" ht="30" customHeight="1" x14ac:dyDescent="0.25">
      <c r="A509" s="203">
        <v>380</v>
      </c>
      <c r="B509" s="77" t="s">
        <v>252</v>
      </c>
      <c r="C509" s="204">
        <v>1981</v>
      </c>
      <c r="D509" s="204" t="s">
        <v>143</v>
      </c>
      <c r="E509" s="204" t="s">
        <v>18</v>
      </c>
      <c r="F509" s="206">
        <v>9</v>
      </c>
      <c r="G509" s="206">
        <v>2</v>
      </c>
      <c r="H509" s="39">
        <v>9491.6</v>
      </c>
      <c r="I509" s="122">
        <v>0</v>
      </c>
      <c r="J509" s="263">
        <v>5661.6</v>
      </c>
      <c r="K509" s="207">
        <f t="shared" si="132"/>
        <v>7173672.9800000004</v>
      </c>
      <c r="L509" s="271">
        <v>0</v>
      </c>
      <c r="M509" s="271">
        <v>0</v>
      </c>
      <c r="N509" s="271">
        <v>0</v>
      </c>
      <c r="O509" s="271">
        <f>'[1]Прод. прилож (2)'!$D$611</f>
        <v>7173672.9800000004</v>
      </c>
      <c r="P509" s="271">
        <f t="shared" si="131"/>
        <v>755.79175060053103</v>
      </c>
      <c r="Q509" s="41">
        <v>9673</v>
      </c>
      <c r="R509" s="57" t="s">
        <v>35</v>
      </c>
      <c r="S509" s="46"/>
      <c r="T509" s="15"/>
      <c r="U509" s="15"/>
      <c r="V509" s="116"/>
      <c r="W509" s="116"/>
      <c r="X509" s="116"/>
      <c r="Y509" s="116"/>
      <c r="Z509" s="116"/>
      <c r="AA509" s="116"/>
      <c r="AB509" s="116"/>
      <c r="AC509" s="116"/>
      <c r="AD509" s="116"/>
      <c r="AE509" s="116"/>
      <c r="AF509" s="116"/>
      <c r="AG509" s="116"/>
      <c r="AH509" s="116"/>
      <c r="AI509" s="116"/>
      <c r="AJ509" s="116"/>
      <c r="AK509" s="116"/>
      <c r="AL509" s="116"/>
      <c r="AM509" s="116"/>
      <c r="AN509" s="116"/>
      <c r="AO509" s="116"/>
      <c r="AP509" s="116"/>
      <c r="AQ509" s="116"/>
      <c r="AR509" s="116"/>
      <c r="AS509" s="116"/>
      <c r="AT509" s="116"/>
      <c r="AU509" s="116"/>
      <c r="AV509" s="116"/>
      <c r="AW509" s="116"/>
      <c r="AX509" s="116"/>
      <c r="AY509" s="116"/>
      <c r="AZ509" s="116"/>
      <c r="BA509" s="116"/>
      <c r="BB509" s="116"/>
      <c r="BC509" s="116"/>
      <c r="BD509" s="116"/>
      <c r="BE509" s="116"/>
      <c r="BF509" s="116"/>
      <c r="BG509" s="116"/>
      <c r="BH509" s="116"/>
      <c r="BI509" s="116"/>
      <c r="BJ509" s="116"/>
      <c r="BK509" s="116"/>
      <c r="BL509" s="116"/>
      <c r="BM509" s="116"/>
      <c r="BN509" s="116"/>
      <c r="BO509" s="116"/>
      <c r="BP509" s="116"/>
      <c r="BQ509" s="116"/>
      <c r="BR509" s="116"/>
      <c r="BS509" s="116"/>
      <c r="BT509" s="116"/>
      <c r="BU509" s="116"/>
      <c r="BV509" s="116"/>
      <c r="BW509" s="116"/>
      <c r="BX509" s="116"/>
      <c r="BY509" s="116"/>
      <c r="BZ509" s="116"/>
      <c r="CA509" s="116"/>
      <c r="CB509" s="116"/>
      <c r="CC509" s="116"/>
      <c r="CD509" s="116"/>
      <c r="CE509" s="116"/>
      <c r="CF509" s="116"/>
      <c r="CG509" s="116"/>
      <c r="CH509" s="116"/>
      <c r="CI509" s="116"/>
      <c r="CJ509" s="116"/>
      <c r="CK509" s="116"/>
      <c r="CL509" s="116"/>
      <c r="CM509" s="116"/>
      <c r="CN509" s="116"/>
      <c r="CO509" s="116"/>
      <c r="CP509" s="116"/>
      <c r="CQ509" s="116"/>
      <c r="CR509" s="116"/>
      <c r="CS509" s="116"/>
      <c r="CT509" s="116"/>
      <c r="CU509" s="116"/>
      <c r="CV509" s="116"/>
      <c r="CW509" s="116"/>
      <c r="CX509" s="116"/>
      <c r="CY509" s="116"/>
      <c r="CZ509" s="116"/>
      <c r="DA509" s="116"/>
      <c r="DB509" s="116"/>
      <c r="DC509" s="116"/>
      <c r="DD509" s="116"/>
      <c r="DE509" s="116"/>
      <c r="DF509" s="116"/>
      <c r="DG509" s="116"/>
      <c r="DH509" s="116"/>
      <c r="DI509" s="116"/>
      <c r="DJ509" s="116"/>
      <c r="DK509" s="116"/>
      <c r="DL509" s="116"/>
      <c r="DM509" s="116"/>
      <c r="DN509" s="116"/>
      <c r="DO509" s="116"/>
      <c r="DP509" s="116"/>
      <c r="DQ509" s="116"/>
      <c r="DR509" s="116"/>
      <c r="DS509" s="116"/>
      <c r="DT509" s="116"/>
      <c r="DU509" s="116"/>
      <c r="DV509" s="116"/>
      <c r="DW509" s="116"/>
      <c r="DX509" s="116"/>
      <c r="DY509" s="116"/>
      <c r="DZ509" s="116"/>
      <c r="EA509" s="116"/>
      <c r="EB509" s="116"/>
      <c r="EC509" s="116"/>
      <c r="ED509" s="116"/>
      <c r="EE509" s="116"/>
      <c r="EF509" s="116"/>
      <c r="EG509" s="116"/>
      <c r="EH509" s="116"/>
      <c r="EI509" s="116"/>
      <c r="EJ509" s="116"/>
      <c r="EK509" s="116"/>
      <c r="EL509" s="116"/>
      <c r="EM509" s="116"/>
      <c r="EN509" s="116"/>
      <c r="EO509" s="116"/>
      <c r="EP509" s="116"/>
      <c r="EQ509" s="116"/>
      <c r="ER509" s="116"/>
      <c r="ES509" s="116"/>
      <c r="ET509" s="116"/>
      <c r="EU509" s="116"/>
      <c r="EV509" s="116"/>
      <c r="EW509" s="116"/>
      <c r="EX509" s="116"/>
      <c r="EY509" s="116"/>
      <c r="EZ509" s="116"/>
      <c r="FA509" s="116"/>
      <c r="FB509" s="116"/>
      <c r="FC509" s="116"/>
      <c r="FD509" s="116"/>
      <c r="FE509" s="116"/>
      <c r="FF509" s="116"/>
      <c r="FG509" s="116"/>
      <c r="FH509" s="116"/>
      <c r="FI509" s="116"/>
      <c r="FJ509" s="116"/>
      <c r="FK509" s="116"/>
      <c r="FL509" s="116"/>
      <c r="FM509" s="116"/>
      <c r="FN509" s="116"/>
      <c r="FO509" s="116"/>
      <c r="FP509" s="116"/>
      <c r="FQ509" s="116"/>
      <c r="FR509" s="116"/>
      <c r="FS509" s="116"/>
      <c r="FT509" s="116"/>
      <c r="FU509" s="116"/>
      <c r="FV509" s="116"/>
      <c r="FW509" s="116"/>
      <c r="FX509" s="116"/>
      <c r="FY509" s="116"/>
      <c r="FZ509" s="116"/>
      <c r="GA509" s="116"/>
      <c r="GB509" s="116"/>
      <c r="GC509" s="116"/>
      <c r="GD509" s="116"/>
      <c r="GE509" s="116"/>
      <c r="GF509" s="116"/>
      <c r="GG509" s="116"/>
      <c r="GH509" s="116"/>
      <c r="GI509" s="116"/>
      <c r="GJ509" s="116"/>
      <c r="GK509" s="116"/>
      <c r="GL509" s="116"/>
      <c r="GM509" s="116"/>
      <c r="GN509" s="116"/>
      <c r="GO509" s="116"/>
      <c r="GP509" s="116"/>
      <c r="GQ509" s="116"/>
      <c r="GR509" s="116"/>
      <c r="GS509" s="116"/>
      <c r="GT509" s="116"/>
      <c r="GU509" s="116"/>
      <c r="GV509" s="116"/>
      <c r="GW509" s="116"/>
      <c r="GX509" s="116"/>
      <c r="GY509" s="116"/>
    </row>
    <row r="510" spans="1:207" s="205" customFormat="1" ht="30" customHeight="1" x14ac:dyDescent="0.25">
      <c r="A510" s="203">
        <v>381</v>
      </c>
      <c r="B510" s="276" t="s">
        <v>1400</v>
      </c>
      <c r="C510" s="205">
        <v>1980</v>
      </c>
      <c r="D510" s="205" t="s">
        <v>143</v>
      </c>
      <c r="E510" s="204" t="s">
        <v>18</v>
      </c>
      <c r="F510" s="206">
        <v>9</v>
      </c>
      <c r="G510" s="206">
        <v>4</v>
      </c>
      <c r="H510" s="39">
        <v>9966.5</v>
      </c>
      <c r="I510" s="264">
        <v>0</v>
      </c>
      <c r="J510" s="263">
        <v>7678</v>
      </c>
      <c r="K510" s="207">
        <f t="shared" si="132"/>
        <v>14200000</v>
      </c>
      <c r="L510" s="271">
        <v>0</v>
      </c>
      <c r="M510" s="271">
        <v>0</v>
      </c>
      <c r="N510" s="271">
        <v>0</v>
      </c>
      <c r="O510" s="271">
        <f>'[1]Прод. прилож (2)'!$D$1296</f>
        <v>14200000</v>
      </c>
      <c r="P510" s="271">
        <f t="shared" si="131"/>
        <v>1424.7729895148748</v>
      </c>
      <c r="Q510" s="41">
        <v>9673</v>
      </c>
      <c r="R510" s="57" t="s">
        <v>36</v>
      </c>
      <c r="S510" s="146"/>
      <c r="T510" s="32"/>
      <c r="U510" s="32"/>
    </row>
    <row r="511" spans="1:207" s="205" customFormat="1" ht="30" customHeight="1" x14ac:dyDescent="0.25">
      <c r="A511" s="203">
        <v>382</v>
      </c>
      <c r="B511" s="77" t="s">
        <v>1101</v>
      </c>
      <c r="C511" s="204">
        <v>1982</v>
      </c>
      <c r="D511" s="204" t="s">
        <v>143</v>
      </c>
      <c r="E511" s="204" t="s">
        <v>16</v>
      </c>
      <c r="F511" s="206">
        <v>5</v>
      </c>
      <c r="G511" s="206">
        <v>6</v>
      </c>
      <c r="H511" s="39">
        <v>5275.8</v>
      </c>
      <c r="I511" s="122">
        <v>0</v>
      </c>
      <c r="J511" s="263">
        <v>3757.3</v>
      </c>
      <c r="K511" s="207">
        <f t="shared" ref="K511:K512" si="135">SUM(L511:O511)</f>
        <v>5168532.2300000004</v>
      </c>
      <c r="L511" s="271">
        <v>0</v>
      </c>
      <c r="M511" s="271">
        <v>0</v>
      </c>
      <c r="N511" s="271">
        <v>0</v>
      </c>
      <c r="O511" s="271">
        <f>'[1]Прод. прилож (2)'!$D$158</f>
        <v>5168532.2300000004</v>
      </c>
      <c r="P511" s="271">
        <f t="shared" ref="P511:P512" si="136">K511/H511</f>
        <v>979.6679612570606</v>
      </c>
      <c r="Q511" s="41">
        <v>9673</v>
      </c>
      <c r="R511" s="57" t="s">
        <v>34</v>
      </c>
      <c r="S511" s="144"/>
      <c r="T511" s="15"/>
      <c r="U511" s="15"/>
      <c r="V511" s="116"/>
      <c r="W511" s="116"/>
      <c r="X511" s="116"/>
      <c r="Y511" s="116"/>
      <c r="Z511" s="116"/>
      <c r="AA511" s="116"/>
      <c r="AB511" s="116"/>
      <c r="AC511" s="116"/>
      <c r="AD511" s="116"/>
      <c r="AE511" s="116"/>
      <c r="AF511" s="116"/>
      <c r="AG511" s="116"/>
      <c r="AH511" s="116"/>
      <c r="AI511" s="116"/>
      <c r="AJ511" s="116"/>
      <c r="AK511" s="116"/>
      <c r="AL511" s="116"/>
      <c r="AM511" s="116"/>
      <c r="AN511" s="116"/>
      <c r="AO511" s="116"/>
      <c r="AP511" s="116"/>
      <c r="AQ511" s="116"/>
      <c r="AR511" s="116"/>
      <c r="AS511" s="116"/>
      <c r="AT511" s="116"/>
      <c r="AU511" s="116"/>
      <c r="AV511" s="116"/>
      <c r="AW511" s="116"/>
      <c r="AX511" s="116"/>
      <c r="AY511" s="116"/>
      <c r="AZ511" s="116"/>
      <c r="BA511" s="116"/>
      <c r="BB511" s="116"/>
      <c r="BC511" s="116"/>
      <c r="BD511" s="116"/>
      <c r="BE511" s="116"/>
      <c r="BF511" s="116"/>
      <c r="BG511" s="116"/>
      <c r="BH511" s="116"/>
      <c r="BI511" s="116"/>
      <c r="BJ511" s="116"/>
      <c r="BK511" s="116"/>
      <c r="BL511" s="116"/>
      <c r="BM511" s="116"/>
      <c r="BN511" s="116"/>
      <c r="BO511" s="116"/>
      <c r="BP511" s="116"/>
      <c r="BQ511" s="116"/>
      <c r="BR511" s="116"/>
      <c r="BS511" s="116"/>
      <c r="BT511" s="116"/>
      <c r="BU511" s="116"/>
      <c r="BV511" s="116"/>
      <c r="BW511" s="116"/>
      <c r="BX511" s="116"/>
      <c r="BY511" s="116"/>
      <c r="BZ511" s="116"/>
      <c r="CA511" s="116"/>
      <c r="CB511" s="116"/>
      <c r="CC511" s="116"/>
      <c r="CD511" s="116"/>
      <c r="CE511" s="116"/>
      <c r="CF511" s="116"/>
      <c r="CG511" s="116"/>
      <c r="CH511" s="116"/>
      <c r="CI511" s="116"/>
      <c r="CJ511" s="116"/>
      <c r="CK511" s="116"/>
      <c r="CL511" s="116"/>
      <c r="CM511" s="116"/>
      <c r="CN511" s="116"/>
      <c r="CO511" s="116"/>
      <c r="CP511" s="116"/>
      <c r="CQ511" s="116"/>
      <c r="CR511" s="116"/>
      <c r="CS511" s="116"/>
      <c r="CT511" s="116"/>
      <c r="CU511" s="116"/>
      <c r="CV511" s="116"/>
      <c r="CW511" s="116"/>
      <c r="CX511" s="116"/>
      <c r="CY511" s="116"/>
      <c r="CZ511" s="116"/>
      <c r="DA511" s="116"/>
      <c r="DB511" s="116"/>
      <c r="DC511" s="116"/>
      <c r="DD511" s="116"/>
      <c r="DE511" s="116"/>
      <c r="DF511" s="116"/>
      <c r="DG511" s="116"/>
      <c r="DH511" s="116"/>
      <c r="DI511" s="116"/>
      <c r="DJ511" s="116"/>
      <c r="DK511" s="116"/>
      <c r="DL511" s="116"/>
      <c r="DM511" s="116"/>
      <c r="DN511" s="116"/>
      <c r="DO511" s="116"/>
      <c r="DP511" s="116"/>
      <c r="DQ511" s="116"/>
      <c r="DR511" s="116"/>
      <c r="DS511" s="116"/>
      <c r="DT511" s="116"/>
      <c r="DU511" s="116"/>
      <c r="DV511" s="116"/>
      <c r="DW511" s="116"/>
      <c r="DX511" s="116"/>
      <c r="DY511" s="116"/>
      <c r="DZ511" s="116"/>
      <c r="EA511" s="116"/>
      <c r="EB511" s="116"/>
      <c r="EC511" s="116"/>
      <c r="ED511" s="116"/>
      <c r="EE511" s="116"/>
      <c r="EF511" s="116"/>
      <c r="EG511" s="116"/>
      <c r="EH511" s="116"/>
      <c r="EI511" s="116"/>
      <c r="EJ511" s="116"/>
      <c r="EK511" s="116"/>
      <c r="EL511" s="116"/>
      <c r="EM511" s="116"/>
      <c r="EN511" s="116"/>
      <c r="EO511" s="116"/>
      <c r="EP511" s="116"/>
      <c r="EQ511" s="116"/>
      <c r="ER511" s="116"/>
      <c r="ES511" s="116"/>
      <c r="ET511" s="116"/>
      <c r="EU511" s="116"/>
      <c r="EV511" s="116"/>
      <c r="EW511" s="116"/>
      <c r="EX511" s="116"/>
      <c r="EY511" s="116"/>
      <c r="EZ511" s="116"/>
      <c r="FA511" s="116"/>
      <c r="FB511" s="116"/>
      <c r="FC511" s="116"/>
      <c r="FD511" s="116"/>
      <c r="FE511" s="116"/>
      <c r="FF511" s="116"/>
      <c r="FG511" s="116"/>
      <c r="FH511" s="116"/>
      <c r="FI511" s="116"/>
      <c r="FJ511" s="116"/>
      <c r="FK511" s="116"/>
      <c r="FL511" s="116"/>
      <c r="FM511" s="116"/>
      <c r="FN511" s="116"/>
      <c r="FO511" s="116"/>
      <c r="FP511" s="116"/>
      <c r="FQ511" s="116"/>
      <c r="FR511" s="116"/>
      <c r="FS511" s="116"/>
      <c r="FT511" s="116"/>
      <c r="FU511" s="116"/>
      <c r="FV511" s="116"/>
      <c r="FW511" s="116"/>
      <c r="FX511" s="116"/>
      <c r="FY511" s="116"/>
      <c r="FZ511" s="116"/>
      <c r="GA511" s="116"/>
      <c r="GB511" s="116"/>
      <c r="GC511" s="116"/>
      <c r="GD511" s="116"/>
      <c r="GE511" s="116"/>
      <c r="GF511" s="116"/>
      <c r="GG511" s="116"/>
      <c r="GH511" s="116"/>
      <c r="GI511" s="116"/>
      <c r="GJ511" s="116"/>
      <c r="GK511" s="116"/>
      <c r="GL511" s="116"/>
      <c r="GM511" s="116"/>
      <c r="GN511" s="116"/>
      <c r="GO511" s="116"/>
      <c r="GP511" s="116"/>
      <c r="GQ511" s="116"/>
      <c r="GR511" s="116"/>
      <c r="GS511" s="116"/>
      <c r="GT511" s="116"/>
      <c r="GU511" s="116"/>
      <c r="GV511" s="116"/>
      <c r="GW511" s="116"/>
      <c r="GX511" s="116"/>
      <c r="GY511" s="116"/>
    </row>
    <row r="512" spans="1:207" s="205" customFormat="1" ht="30" customHeight="1" x14ac:dyDescent="0.25">
      <c r="A512" s="203">
        <v>383</v>
      </c>
      <c r="B512" s="77" t="s">
        <v>1102</v>
      </c>
      <c r="C512" s="204">
        <v>1979</v>
      </c>
      <c r="D512" s="204" t="s">
        <v>143</v>
      </c>
      <c r="E512" s="204" t="s">
        <v>16</v>
      </c>
      <c r="F512" s="206">
        <v>5</v>
      </c>
      <c r="G512" s="206">
        <v>6</v>
      </c>
      <c r="H512" s="39">
        <v>5302.5</v>
      </c>
      <c r="I512" s="122">
        <v>0</v>
      </c>
      <c r="J512" s="263">
        <v>3777.1</v>
      </c>
      <c r="K512" s="207">
        <f t="shared" si="135"/>
        <v>5282618.9800000004</v>
      </c>
      <c r="L512" s="271">
        <v>0</v>
      </c>
      <c r="M512" s="271">
        <v>0</v>
      </c>
      <c r="N512" s="271">
        <v>0</v>
      </c>
      <c r="O512" s="271">
        <f>'[1]Прод. прилож (2)'!$D$612</f>
        <v>5282618.9800000004</v>
      </c>
      <c r="P512" s="271">
        <f t="shared" si="136"/>
        <v>996.25063272041496</v>
      </c>
      <c r="Q512" s="41">
        <v>9673</v>
      </c>
      <c r="R512" s="57" t="s">
        <v>35</v>
      </c>
      <c r="S512" s="46"/>
      <c r="T512" s="15"/>
      <c r="U512" s="15"/>
      <c r="V512" s="116"/>
      <c r="W512" s="116"/>
      <c r="X512" s="116"/>
      <c r="Y512" s="116"/>
      <c r="Z512" s="116"/>
      <c r="AA512" s="116"/>
      <c r="AB512" s="116"/>
      <c r="AC512" s="116"/>
      <c r="AD512" s="116"/>
      <c r="AE512" s="116"/>
      <c r="AF512" s="116"/>
      <c r="AG512" s="116"/>
      <c r="AH512" s="116"/>
      <c r="AI512" s="116"/>
      <c r="AJ512" s="116"/>
      <c r="AK512" s="116"/>
      <c r="AL512" s="116"/>
      <c r="AM512" s="116"/>
      <c r="AN512" s="116"/>
      <c r="AO512" s="116"/>
      <c r="AP512" s="116"/>
      <c r="AQ512" s="116"/>
      <c r="AR512" s="116"/>
      <c r="AS512" s="116"/>
      <c r="AT512" s="116"/>
      <c r="AU512" s="116"/>
      <c r="AV512" s="116"/>
      <c r="AW512" s="116"/>
      <c r="AX512" s="116"/>
      <c r="AY512" s="116"/>
      <c r="AZ512" s="116"/>
      <c r="BA512" s="116"/>
      <c r="BB512" s="116"/>
      <c r="BC512" s="116"/>
      <c r="BD512" s="116"/>
      <c r="BE512" s="116"/>
      <c r="BF512" s="116"/>
      <c r="BG512" s="116"/>
      <c r="BH512" s="116"/>
      <c r="BI512" s="116"/>
      <c r="BJ512" s="116"/>
      <c r="BK512" s="116"/>
      <c r="BL512" s="116"/>
      <c r="BM512" s="116"/>
      <c r="BN512" s="116"/>
      <c r="BO512" s="116"/>
      <c r="BP512" s="116"/>
      <c r="BQ512" s="116"/>
      <c r="BR512" s="116"/>
      <c r="BS512" s="116"/>
      <c r="BT512" s="116"/>
      <c r="BU512" s="116"/>
      <c r="BV512" s="116"/>
      <c r="BW512" s="116"/>
      <c r="BX512" s="116"/>
      <c r="BY512" s="116"/>
      <c r="BZ512" s="116"/>
      <c r="CA512" s="116"/>
      <c r="CB512" s="116"/>
      <c r="CC512" s="116"/>
      <c r="CD512" s="116"/>
      <c r="CE512" s="116"/>
      <c r="CF512" s="116"/>
      <c r="CG512" s="116"/>
      <c r="CH512" s="116"/>
      <c r="CI512" s="116"/>
      <c r="CJ512" s="116"/>
      <c r="CK512" s="116"/>
      <c r="CL512" s="116"/>
      <c r="CM512" s="116"/>
      <c r="CN512" s="116"/>
      <c r="CO512" s="116"/>
      <c r="CP512" s="116"/>
      <c r="CQ512" s="116"/>
      <c r="CR512" s="116"/>
      <c r="CS512" s="116"/>
      <c r="CT512" s="116"/>
      <c r="CU512" s="116"/>
      <c r="CV512" s="116"/>
      <c r="CW512" s="116"/>
      <c r="CX512" s="116"/>
      <c r="CY512" s="116"/>
      <c r="CZ512" s="116"/>
      <c r="DA512" s="116"/>
      <c r="DB512" s="116"/>
      <c r="DC512" s="116"/>
      <c r="DD512" s="116"/>
      <c r="DE512" s="116"/>
      <c r="DF512" s="116"/>
      <c r="DG512" s="116"/>
      <c r="DH512" s="116"/>
      <c r="DI512" s="116"/>
      <c r="DJ512" s="116"/>
      <c r="DK512" s="116"/>
      <c r="DL512" s="116"/>
      <c r="DM512" s="116"/>
      <c r="DN512" s="116"/>
      <c r="DO512" s="116"/>
      <c r="DP512" s="116"/>
      <c r="DQ512" s="116"/>
      <c r="DR512" s="116"/>
      <c r="DS512" s="116"/>
      <c r="DT512" s="116"/>
      <c r="DU512" s="116"/>
      <c r="DV512" s="116"/>
      <c r="DW512" s="116"/>
      <c r="DX512" s="116"/>
      <c r="DY512" s="116"/>
      <c r="DZ512" s="116"/>
      <c r="EA512" s="116"/>
      <c r="EB512" s="116"/>
      <c r="EC512" s="116"/>
      <c r="ED512" s="116"/>
      <c r="EE512" s="116"/>
      <c r="EF512" s="116"/>
      <c r="EG512" s="116"/>
      <c r="EH512" s="116"/>
      <c r="EI512" s="116"/>
      <c r="EJ512" s="116"/>
      <c r="EK512" s="116"/>
      <c r="EL512" s="116"/>
      <c r="EM512" s="116"/>
      <c r="EN512" s="116"/>
      <c r="EO512" s="116"/>
      <c r="EP512" s="116"/>
      <c r="EQ512" s="116"/>
      <c r="ER512" s="116"/>
      <c r="ES512" s="116"/>
      <c r="ET512" s="116"/>
      <c r="EU512" s="116"/>
      <c r="EV512" s="116"/>
      <c r="EW512" s="116"/>
      <c r="EX512" s="116"/>
      <c r="EY512" s="116"/>
      <c r="EZ512" s="116"/>
      <c r="FA512" s="116"/>
      <c r="FB512" s="116"/>
      <c r="FC512" s="116"/>
      <c r="FD512" s="116"/>
      <c r="FE512" s="116"/>
      <c r="FF512" s="116"/>
      <c r="FG512" s="116"/>
      <c r="FH512" s="116"/>
      <c r="FI512" s="116"/>
      <c r="FJ512" s="116"/>
      <c r="FK512" s="116"/>
      <c r="FL512" s="116"/>
      <c r="FM512" s="116"/>
      <c r="FN512" s="116"/>
      <c r="FO512" s="116"/>
      <c r="FP512" s="116"/>
      <c r="FQ512" s="116"/>
      <c r="FR512" s="116"/>
      <c r="FS512" s="116"/>
      <c r="FT512" s="116"/>
      <c r="FU512" s="116"/>
      <c r="FV512" s="116"/>
      <c r="FW512" s="116"/>
      <c r="FX512" s="116"/>
      <c r="FY512" s="116"/>
      <c r="FZ512" s="116"/>
      <c r="GA512" s="116"/>
      <c r="GB512" s="116"/>
      <c r="GC512" s="116"/>
      <c r="GD512" s="116"/>
      <c r="GE512" s="116"/>
      <c r="GF512" s="116"/>
      <c r="GG512" s="116"/>
      <c r="GH512" s="116"/>
      <c r="GI512" s="116"/>
      <c r="GJ512" s="116"/>
      <c r="GK512" s="116"/>
      <c r="GL512" s="116"/>
      <c r="GM512" s="116"/>
      <c r="GN512" s="116"/>
      <c r="GO512" s="116"/>
      <c r="GP512" s="116"/>
      <c r="GQ512" s="116"/>
      <c r="GR512" s="116"/>
      <c r="GS512" s="116"/>
      <c r="GT512" s="116"/>
      <c r="GU512" s="116"/>
      <c r="GV512" s="116"/>
      <c r="GW512" s="116"/>
      <c r="GX512" s="116"/>
      <c r="GY512" s="116"/>
    </row>
    <row r="513" spans="1:207" s="205" customFormat="1" ht="30" customHeight="1" x14ac:dyDescent="0.25">
      <c r="A513" s="203">
        <v>384</v>
      </c>
      <c r="B513" s="77" t="s">
        <v>216</v>
      </c>
      <c r="C513" s="204">
        <v>1987</v>
      </c>
      <c r="D513" s="205" t="s">
        <v>143</v>
      </c>
      <c r="E513" s="204" t="s">
        <v>18</v>
      </c>
      <c r="F513" s="206">
        <v>9</v>
      </c>
      <c r="G513" s="206">
        <v>4</v>
      </c>
      <c r="H513" s="39">
        <v>10997.6</v>
      </c>
      <c r="I513" s="264">
        <v>0</v>
      </c>
      <c r="J513" s="263">
        <v>7552.6</v>
      </c>
      <c r="K513" s="207">
        <f t="shared" si="132"/>
        <v>16906470.84</v>
      </c>
      <c r="L513" s="271">
        <v>0</v>
      </c>
      <c r="M513" s="271">
        <v>8453235.4199999999</v>
      </c>
      <c r="N513" s="271">
        <v>0</v>
      </c>
      <c r="O513" s="271">
        <f>'[1]Прод. прилож (2)'!$D$159</f>
        <v>8453235.4199999999</v>
      </c>
      <c r="P513" s="271">
        <f t="shared" si="131"/>
        <v>1537.2873026842219</v>
      </c>
      <c r="Q513" s="41">
        <v>9673</v>
      </c>
      <c r="R513" s="57" t="s">
        <v>34</v>
      </c>
      <c r="S513" s="146"/>
      <c r="T513" s="32"/>
      <c r="U513" s="32"/>
    </row>
    <row r="514" spans="1:207" s="205" customFormat="1" ht="30" customHeight="1" x14ac:dyDescent="0.25">
      <c r="A514" s="203">
        <v>385</v>
      </c>
      <c r="B514" s="276" t="s">
        <v>217</v>
      </c>
      <c r="C514" s="205">
        <v>1983</v>
      </c>
      <c r="D514" s="205" t="s">
        <v>143</v>
      </c>
      <c r="E514" s="204" t="s">
        <v>18</v>
      </c>
      <c r="F514" s="206">
        <v>5</v>
      </c>
      <c r="G514" s="206">
        <v>8</v>
      </c>
      <c r="H514" s="39">
        <v>7497.3</v>
      </c>
      <c r="I514" s="264">
        <v>0</v>
      </c>
      <c r="J514" s="263">
        <v>5543.7</v>
      </c>
      <c r="K514" s="207">
        <f t="shared" si="132"/>
        <v>7183231.2000000002</v>
      </c>
      <c r="L514" s="271">
        <v>0</v>
      </c>
      <c r="M514" s="271">
        <v>0</v>
      </c>
      <c r="N514" s="271">
        <v>0</v>
      </c>
      <c r="O514" s="271">
        <f>'[1]Прод. прилож (2)'!$D$614</f>
        <v>7183231.2000000002</v>
      </c>
      <c r="P514" s="271">
        <f t="shared" si="131"/>
        <v>958.10907926853668</v>
      </c>
      <c r="Q514" s="41">
        <v>9673</v>
      </c>
      <c r="R514" s="57" t="s">
        <v>35</v>
      </c>
      <c r="S514" s="54"/>
      <c r="T514" s="32"/>
      <c r="U514" s="32"/>
    </row>
    <row r="515" spans="1:207" s="205" customFormat="1" ht="30" customHeight="1" x14ac:dyDescent="0.25">
      <c r="A515" s="203">
        <v>386</v>
      </c>
      <c r="B515" s="276" t="s">
        <v>1167</v>
      </c>
      <c r="C515" s="205">
        <v>1991</v>
      </c>
      <c r="D515" s="205" t="s">
        <v>143</v>
      </c>
      <c r="E515" s="204" t="s">
        <v>18</v>
      </c>
      <c r="F515" s="206">
        <v>9</v>
      </c>
      <c r="G515" s="206">
        <v>4</v>
      </c>
      <c r="H515" s="39">
        <v>11141</v>
      </c>
      <c r="I515" s="264">
        <v>0</v>
      </c>
      <c r="J515" s="263">
        <v>10333.200000000001</v>
      </c>
      <c r="K515" s="207">
        <f t="shared" ref="K515" si="137">SUM(L515:O515)</f>
        <v>14157995.310000001</v>
      </c>
      <c r="L515" s="271">
        <v>0</v>
      </c>
      <c r="M515" s="271">
        <v>0</v>
      </c>
      <c r="N515" s="271">
        <v>0</v>
      </c>
      <c r="O515" s="271">
        <f>'[1]Прод. прилож (2)'!$D$613</f>
        <v>14157995.310000001</v>
      </c>
      <c r="P515" s="271">
        <f t="shared" si="131"/>
        <v>1270.8011228794544</v>
      </c>
      <c r="Q515" s="41">
        <v>9673</v>
      </c>
      <c r="R515" s="57" t="s">
        <v>35</v>
      </c>
      <c r="S515" s="54"/>
      <c r="T515" s="32"/>
      <c r="U515" s="32"/>
    </row>
    <row r="516" spans="1:207" s="205" customFormat="1" ht="30" customHeight="1" x14ac:dyDescent="0.25">
      <c r="A516" s="203">
        <v>387</v>
      </c>
      <c r="B516" s="276" t="s">
        <v>218</v>
      </c>
      <c r="C516" s="205">
        <v>1986</v>
      </c>
      <c r="D516" s="205" t="s">
        <v>143</v>
      </c>
      <c r="E516" s="204" t="s">
        <v>18</v>
      </c>
      <c r="F516" s="206">
        <v>5</v>
      </c>
      <c r="G516" s="206">
        <v>3</v>
      </c>
      <c r="H516" s="39">
        <v>4119.1000000000004</v>
      </c>
      <c r="I516" s="264">
        <v>0</v>
      </c>
      <c r="J516" s="263">
        <v>1766.1</v>
      </c>
      <c r="K516" s="207">
        <f t="shared" ref="K516:K517" si="138">SUM(L516:O516)</f>
        <v>11837919.43</v>
      </c>
      <c r="L516" s="271">
        <v>0</v>
      </c>
      <c r="M516" s="271">
        <v>0</v>
      </c>
      <c r="N516" s="271">
        <v>0</v>
      </c>
      <c r="O516" s="271">
        <f>'[1]Прод. прилож (2)'!$D$160</f>
        <v>11837919.43</v>
      </c>
      <c r="P516" s="271">
        <f t="shared" ref="P516:P519" si="139">K516/H516</f>
        <v>2873.9092107499209</v>
      </c>
      <c r="Q516" s="41">
        <v>9673</v>
      </c>
      <c r="R516" s="57" t="s">
        <v>34</v>
      </c>
      <c r="S516" s="146"/>
      <c r="T516" s="32"/>
      <c r="U516" s="32"/>
    </row>
    <row r="517" spans="1:207" s="205" customFormat="1" ht="30" customHeight="1" x14ac:dyDescent="0.25">
      <c r="A517" s="203">
        <v>388</v>
      </c>
      <c r="B517" s="276" t="s">
        <v>1169</v>
      </c>
      <c r="C517" s="205">
        <v>1988</v>
      </c>
      <c r="D517" s="205" t="s">
        <v>143</v>
      </c>
      <c r="E517" s="204" t="s">
        <v>18</v>
      </c>
      <c r="F517" s="206">
        <v>9</v>
      </c>
      <c r="G517" s="206">
        <v>1</v>
      </c>
      <c r="H517" s="39">
        <v>4230.6000000000004</v>
      </c>
      <c r="I517" s="264">
        <v>0</v>
      </c>
      <c r="J517" s="263">
        <v>4230.6000000000004</v>
      </c>
      <c r="K517" s="207">
        <f t="shared" si="138"/>
        <v>3671487.9699999997</v>
      </c>
      <c r="L517" s="271">
        <v>0</v>
      </c>
      <c r="M517" s="271">
        <v>0</v>
      </c>
      <c r="N517" s="271">
        <v>0</v>
      </c>
      <c r="O517" s="271">
        <f>'[1]Прод. прилож (2)'!$D$616</f>
        <v>3671487.9699999997</v>
      </c>
      <c r="P517" s="271">
        <f t="shared" si="139"/>
        <v>867.84096109298901</v>
      </c>
      <c r="Q517" s="41">
        <v>9673</v>
      </c>
      <c r="R517" s="57" t="s">
        <v>35</v>
      </c>
      <c r="S517" s="54"/>
      <c r="T517" s="32"/>
      <c r="U517" s="32"/>
    </row>
    <row r="518" spans="1:207" s="205" customFormat="1" ht="30" customHeight="1" x14ac:dyDescent="0.25">
      <c r="A518" s="203">
        <v>389</v>
      </c>
      <c r="B518" s="77" t="s">
        <v>1168</v>
      </c>
      <c r="C518" s="205">
        <v>1992</v>
      </c>
      <c r="D518" s="205" t="s">
        <v>143</v>
      </c>
      <c r="E518" s="204" t="s">
        <v>18</v>
      </c>
      <c r="F518" s="206">
        <v>9</v>
      </c>
      <c r="G518" s="206">
        <v>2</v>
      </c>
      <c r="H518" s="263">
        <v>10008.9</v>
      </c>
      <c r="I518" s="264">
        <v>0</v>
      </c>
      <c r="J518" s="263">
        <v>9800.1</v>
      </c>
      <c r="K518" s="207">
        <f>L518+M518+N518+O518</f>
        <v>6241247.5599999996</v>
      </c>
      <c r="L518" s="271">
        <v>0</v>
      </c>
      <c r="M518" s="271">
        <v>0</v>
      </c>
      <c r="N518" s="271">
        <v>0</v>
      </c>
      <c r="O518" s="271">
        <f>'[1]Прод. прилож (2)'!$D$615</f>
        <v>6241247.5599999996</v>
      </c>
      <c r="P518" s="271">
        <f t="shared" si="139"/>
        <v>623.56977889678183</v>
      </c>
      <c r="Q518" s="41">
        <v>9673</v>
      </c>
      <c r="R518" s="57" t="s">
        <v>35</v>
      </c>
      <c r="S518" s="54"/>
      <c r="T518" s="32"/>
      <c r="U518" s="32"/>
    </row>
    <row r="519" spans="1:207" s="205" customFormat="1" ht="30" customHeight="1" x14ac:dyDescent="0.25">
      <c r="A519" s="203">
        <v>390</v>
      </c>
      <c r="B519" s="77" t="s">
        <v>1170</v>
      </c>
      <c r="C519" s="205">
        <v>1988</v>
      </c>
      <c r="D519" s="205" t="s">
        <v>143</v>
      </c>
      <c r="E519" s="204" t="s">
        <v>18</v>
      </c>
      <c r="F519" s="206">
        <v>9</v>
      </c>
      <c r="G519" s="206">
        <v>1</v>
      </c>
      <c r="H519" s="263">
        <v>4051.5</v>
      </c>
      <c r="I519" s="264">
        <v>0</v>
      </c>
      <c r="J519" s="263">
        <v>4051.5</v>
      </c>
      <c r="K519" s="207">
        <f>L519+M519+N519+O519</f>
        <v>3671479.17</v>
      </c>
      <c r="L519" s="271">
        <v>0</v>
      </c>
      <c r="M519" s="271">
        <v>0</v>
      </c>
      <c r="N519" s="271">
        <v>0</v>
      </c>
      <c r="O519" s="271">
        <f>'[1]Прод. прилож (2)'!$D$617</f>
        <v>3671479.17</v>
      </c>
      <c r="P519" s="271">
        <f t="shared" si="139"/>
        <v>906.20243613476487</v>
      </c>
      <c r="Q519" s="41">
        <v>9673</v>
      </c>
      <c r="R519" s="57" t="s">
        <v>35</v>
      </c>
      <c r="S519" s="54"/>
      <c r="T519" s="32"/>
      <c r="U519" s="32"/>
    </row>
    <row r="520" spans="1:207" s="205" customFormat="1" ht="30" customHeight="1" x14ac:dyDescent="0.25">
      <c r="A520" s="203">
        <v>391</v>
      </c>
      <c r="B520" s="77" t="s">
        <v>219</v>
      </c>
      <c r="C520" s="205">
        <v>1989</v>
      </c>
      <c r="D520" s="205" t="s">
        <v>143</v>
      </c>
      <c r="E520" s="204" t="s">
        <v>18</v>
      </c>
      <c r="F520" s="206">
        <v>9</v>
      </c>
      <c r="G520" s="206">
        <v>1</v>
      </c>
      <c r="H520" s="263">
        <v>3657.6</v>
      </c>
      <c r="I520" s="264">
        <v>0</v>
      </c>
      <c r="J520" s="263">
        <v>2966.2</v>
      </c>
      <c r="K520" s="207">
        <f t="shared" si="132"/>
        <v>4282897.88</v>
      </c>
      <c r="L520" s="271">
        <v>0</v>
      </c>
      <c r="M520" s="271">
        <v>1546764.58</v>
      </c>
      <c r="N520" s="271">
        <v>0</v>
      </c>
      <c r="O520" s="271">
        <f>'[1]Прод. прилож (2)'!$D$161</f>
        <v>2736133.3</v>
      </c>
      <c r="P520" s="271">
        <f t="shared" si="131"/>
        <v>1170.958519247594</v>
      </c>
      <c r="Q520" s="41">
        <v>9673</v>
      </c>
      <c r="R520" s="57" t="s">
        <v>34</v>
      </c>
      <c r="S520" s="146"/>
      <c r="T520" s="32"/>
      <c r="U520" s="32"/>
    </row>
    <row r="521" spans="1:207" s="205" customFormat="1" ht="30" customHeight="1" x14ac:dyDescent="0.25">
      <c r="A521" s="420" t="s">
        <v>1432</v>
      </c>
      <c r="B521" s="398" t="s">
        <v>220</v>
      </c>
      <c r="C521" s="359">
        <v>1981</v>
      </c>
      <c r="D521" s="359" t="s">
        <v>143</v>
      </c>
      <c r="E521" s="357" t="s">
        <v>18</v>
      </c>
      <c r="F521" s="369">
        <v>5</v>
      </c>
      <c r="G521" s="369">
        <v>8</v>
      </c>
      <c r="H521" s="363">
        <v>8554.1</v>
      </c>
      <c r="I521" s="396">
        <v>0</v>
      </c>
      <c r="J521" s="363">
        <v>6212.1</v>
      </c>
      <c r="K521" s="207">
        <f t="shared" si="132"/>
        <v>5631160.6300000008</v>
      </c>
      <c r="L521" s="271">
        <v>0</v>
      </c>
      <c r="M521" s="271">
        <v>0</v>
      </c>
      <c r="N521" s="271">
        <v>0</v>
      </c>
      <c r="O521" s="271">
        <f>'[1]Прод. прилож (2)'!$D$162</f>
        <v>5631160.6300000008</v>
      </c>
      <c r="P521" s="271">
        <f t="shared" si="131"/>
        <v>658.29960252978105</v>
      </c>
      <c r="Q521" s="41">
        <v>9673</v>
      </c>
      <c r="R521" s="57" t="s">
        <v>34</v>
      </c>
      <c r="S521" s="146"/>
      <c r="T521" s="32"/>
      <c r="U521" s="32"/>
    </row>
    <row r="522" spans="1:207" s="205" customFormat="1" ht="30" customHeight="1" x14ac:dyDescent="0.25">
      <c r="A522" s="381"/>
      <c r="B522" s="399"/>
      <c r="C522" s="360"/>
      <c r="D522" s="360"/>
      <c r="E522" s="358"/>
      <c r="F522" s="370"/>
      <c r="G522" s="370"/>
      <c r="H522" s="364"/>
      <c r="I522" s="397"/>
      <c r="J522" s="364"/>
      <c r="K522" s="207">
        <f t="shared" ref="K522" si="140">SUM(L522:O522)</f>
        <v>3102763.2</v>
      </c>
      <c r="L522" s="271">
        <v>0</v>
      </c>
      <c r="M522" s="271">
        <v>0</v>
      </c>
      <c r="N522" s="271">
        <v>0</v>
      </c>
      <c r="O522" s="271">
        <f>'[1]Прод. прилож (2)'!$D$618</f>
        <v>3102763.2</v>
      </c>
      <c r="P522" s="271">
        <f>K522/H521</f>
        <v>362.7223436714558</v>
      </c>
      <c r="Q522" s="41">
        <v>9673</v>
      </c>
      <c r="R522" s="57" t="s">
        <v>35</v>
      </c>
      <c r="S522" s="54"/>
      <c r="T522" s="32"/>
      <c r="U522" s="32"/>
    </row>
    <row r="523" spans="1:207" s="205" customFormat="1" ht="30" customHeight="1" x14ac:dyDescent="0.25">
      <c r="A523" s="420" t="s">
        <v>1433</v>
      </c>
      <c r="B523" s="398" t="s">
        <v>221</v>
      </c>
      <c r="C523" s="359">
        <v>1983</v>
      </c>
      <c r="D523" s="359" t="s">
        <v>143</v>
      </c>
      <c r="E523" s="357" t="s">
        <v>18</v>
      </c>
      <c r="F523" s="369">
        <v>5</v>
      </c>
      <c r="G523" s="369">
        <v>10</v>
      </c>
      <c r="H523" s="363">
        <v>10547.8</v>
      </c>
      <c r="I523" s="396">
        <v>0</v>
      </c>
      <c r="J523" s="363">
        <v>7609.2</v>
      </c>
      <c r="K523" s="207">
        <f t="shared" si="132"/>
        <v>27881612.219999999</v>
      </c>
      <c r="L523" s="271">
        <v>0</v>
      </c>
      <c r="M523" s="271">
        <v>0</v>
      </c>
      <c r="N523" s="271">
        <v>0</v>
      </c>
      <c r="O523" s="271">
        <f>'[1]Прод. прилож (2)'!$D$163</f>
        <v>27881612.219999999</v>
      </c>
      <c r="P523" s="271">
        <f t="shared" si="131"/>
        <v>2643.3580670850793</v>
      </c>
      <c r="Q523" s="41">
        <v>9673</v>
      </c>
      <c r="R523" s="57" t="s">
        <v>34</v>
      </c>
      <c r="S523" s="146"/>
      <c r="T523" s="32"/>
      <c r="U523" s="32"/>
    </row>
    <row r="524" spans="1:207" s="205" customFormat="1" ht="30" customHeight="1" x14ac:dyDescent="0.25">
      <c r="A524" s="381"/>
      <c r="B524" s="399"/>
      <c r="C524" s="360"/>
      <c r="D524" s="360"/>
      <c r="E524" s="358"/>
      <c r="F524" s="370"/>
      <c r="G524" s="370"/>
      <c r="H524" s="364"/>
      <c r="I524" s="397"/>
      <c r="J524" s="364"/>
      <c r="K524" s="207">
        <f t="shared" ref="K524" si="141">SUM(L524:O524)</f>
        <v>23260417.010000002</v>
      </c>
      <c r="L524" s="271">
        <v>0</v>
      </c>
      <c r="M524" s="271">
        <v>0</v>
      </c>
      <c r="N524" s="271">
        <v>0</v>
      </c>
      <c r="O524" s="271">
        <f>'[1]Прод. прилож (2)'!$D$619</f>
        <v>23260417.010000002</v>
      </c>
      <c r="P524" s="271">
        <f>K524/H523</f>
        <v>2205.2387237148982</v>
      </c>
      <c r="Q524" s="41">
        <v>9673</v>
      </c>
      <c r="R524" s="57" t="s">
        <v>35</v>
      </c>
      <c r="S524" s="54"/>
      <c r="T524" s="32"/>
      <c r="U524" s="32"/>
    </row>
    <row r="525" spans="1:207" s="205" customFormat="1" ht="30" customHeight="1" x14ac:dyDescent="0.25">
      <c r="A525" s="203">
        <v>394</v>
      </c>
      <c r="B525" s="211" t="s">
        <v>258</v>
      </c>
      <c r="C525" s="204">
        <v>1976</v>
      </c>
      <c r="D525" s="204" t="s">
        <v>143</v>
      </c>
      <c r="E525" s="204" t="s">
        <v>18</v>
      </c>
      <c r="F525" s="206">
        <v>9</v>
      </c>
      <c r="G525" s="206">
        <v>4</v>
      </c>
      <c r="H525" s="39">
        <v>9696.2999999999993</v>
      </c>
      <c r="I525" s="44">
        <v>834.1</v>
      </c>
      <c r="J525" s="39">
        <v>7560.9</v>
      </c>
      <c r="K525" s="207">
        <f t="shared" si="132"/>
        <v>104719.2</v>
      </c>
      <c r="L525" s="271">
        <v>0</v>
      </c>
      <c r="M525" s="271">
        <v>0</v>
      </c>
      <c r="N525" s="271">
        <v>0</v>
      </c>
      <c r="O525" s="271">
        <f>'[1]Прод. прилож (2)'!$D$1297</f>
        <v>104719.2</v>
      </c>
      <c r="P525" s="271">
        <f t="shared" si="131"/>
        <v>10.799913369017048</v>
      </c>
      <c r="Q525" s="41">
        <v>9673</v>
      </c>
      <c r="R525" s="57" t="s">
        <v>36</v>
      </c>
      <c r="S525" s="46"/>
      <c r="T525" s="15"/>
      <c r="U525" s="15"/>
      <c r="V525" s="116"/>
      <c r="W525" s="116"/>
      <c r="X525" s="116"/>
      <c r="Y525" s="116"/>
      <c r="Z525" s="116"/>
      <c r="AA525" s="116"/>
      <c r="AB525" s="116"/>
      <c r="AC525" s="116"/>
      <c r="AD525" s="116"/>
      <c r="AE525" s="116"/>
      <c r="AF525" s="116"/>
      <c r="AG525" s="116"/>
      <c r="AH525" s="116"/>
      <c r="AI525" s="116"/>
      <c r="AJ525" s="116"/>
      <c r="AK525" s="116"/>
      <c r="AL525" s="116"/>
      <c r="AM525" s="116"/>
      <c r="AN525" s="116"/>
      <c r="AO525" s="116"/>
      <c r="AP525" s="116"/>
      <c r="AQ525" s="116"/>
      <c r="AR525" s="116"/>
      <c r="AS525" s="116"/>
      <c r="AT525" s="116"/>
      <c r="AU525" s="116"/>
      <c r="AV525" s="116"/>
      <c r="AW525" s="116"/>
      <c r="AX525" s="116"/>
      <c r="AY525" s="116"/>
      <c r="AZ525" s="116"/>
      <c r="BA525" s="116"/>
      <c r="BB525" s="116"/>
      <c r="BC525" s="116"/>
      <c r="BD525" s="116"/>
      <c r="BE525" s="116"/>
      <c r="BF525" s="116"/>
      <c r="BG525" s="116"/>
      <c r="BH525" s="116"/>
      <c r="BI525" s="116"/>
      <c r="BJ525" s="116"/>
      <c r="BK525" s="116"/>
      <c r="BL525" s="116"/>
      <c r="BM525" s="116"/>
      <c r="BN525" s="116"/>
      <c r="BO525" s="116"/>
      <c r="BP525" s="116"/>
      <c r="BQ525" s="116"/>
      <c r="BR525" s="116"/>
      <c r="BS525" s="116"/>
      <c r="BT525" s="116"/>
      <c r="BU525" s="116"/>
      <c r="BV525" s="116"/>
      <c r="BW525" s="116"/>
      <c r="BX525" s="116"/>
      <c r="BY525" s="116"/>
      <c r="BZ525" s="116"/>
      <c r="CA525" s="116"/>
      <c r="CB525" s="116"/>
      <c r="CC525" s="116"/>
      <c r="CD525" s="116"/>
      <c r="CE525" s="116"/>
      <c r="CF525" s="116"/>
      <c r="CG525" s="116"/>
      <c r="CH525" s="116"/>
      <c r="CI525" s="116"/>
      <c r="CJ525" s="116"/>
      <c r="CK525" s="116"/>
      <c r="CL525" s="116"/>
      <c r="CM525" s="116"/>
      <c r="CN525" s="116"/>
      <c r="CO525" s="116"/>
      <c r="CP525" s="116"/>
      <c r="CQ525" s="116"/>
      <c r="CR525" s="116"/>
      <c r="CS525" s="116"/>
      <c r="CT525" s="116"/>
      <c r="CU525" s="116"/>
      <c r="CV525" s="116"/>
      <c r="CW525" s="116"/>
      <c r="CX525" s="116"/>
      <c r="CY525" s="116"/>
      <c r="CZ525" s="116"/>
      <c r="DA525" s="116"/>
      <c r="DB525" s="116"/>
      <c r="DC525" s="116"/>
      <c r="DD525" s="116"/>
      <c r="DE525" s="116"/>
      <c r="DF525" s="116"/>
      <c r="DG525" s="116"/>
      <c r="DH525" s="116"/>
      <c r="DI525" s="116"/>
      <c r="DJ525" s="116"/>
      <c r="DK525" s="116"/>
      <c r="DL525" s="116"/>
      <c r="DM525" s="116"/>
      <c r="DN525" s="116"/>
      <c r="DO525" s="116"/>
      <c r="DP525" s="116"/>
      <c r="DQ525" s="116"/>
      <c r="DR525" s="116"/>
      <c r="DS525" s="116"/>
      <c r="DT525" s="116"/>
      <c r="DU525" s="116"/>
      <c r="DV525" s="116"/>
      <c r="DW525" s="116"/>
      <c r="DX525" s="116"/>
      <c r="DY525" s="116"/>
      <c r="DZ525" s="116"/>
      <c r="EA525" s="116"/>
      <c r="EB525" s="116"/>
      <c r="EC525" s="116"/>
      <c r="ED525" s="116"/>
      <c r="EE525" s="116"/>
      <c r="EF525" s="116"/>
      <c r="EG525" s="116"/>
      <c r="EH525" s="116"/>
      <c r="EI525" s="116"/>
      <c r="EJ525" s="116"/>
      <c r="EK525" s="116"/>
      <c r="EL525" s="116"/>
      <c r="EM525" s="116"/>
      <c r="EN525" s="116"/>
      <c r="EO525" s="116"/>
      <c r="EP525" s="116"/>
      <c r="EQ525" s="116"/>
      <c r="ER525" s="116"/>
      <c r="ES525" s="116"/>
      <c r="ET525" s="116"/>
      <c r="EU525" s="116"/>
      <c r="EV525" s="116"/>
      <c r="EW525" s="116"/>
      <c r="EX525" s="116"/>
      <c r="EY525" s="116"/>
      <c r="EZ525" s="116"/>
      <c r="FA525" s="116"/>
      <c r="FB525" s="116"/>
      <c r="FC525" s="116"/>
      <c r="FD525" s="116"/>
      <c r="FE525" s="116"/>
      <c r="FF525" s="116"/>
      <c r="FG525" s="116"/>
      <c r="FH525" s="116"/>
      <c r="FI525" s="116"/>
      <c r="FJ525" s="116"/>
      <c r="FK525" s="116"/>
      <c r="FL525" s="116"/>
      <c r="FM525" s="116"/>
      <c r="FN525" s="116"/>
      <c r="FO525" s="116"/>
      <c r="FP525" s="116"/>
      <c r="FQ525" s="116"/>
      <c r="FR525" s="116"/>
      <c r="FS525" s="116"/>
      <c r="FT525" s="116"/>
      <c r="FU525" s="116"/>
      <c r="FV525" s="116"/>
      <c r="FW525" s="116"/>
      <c r="FX525" s="116"/>
      <c r="FY525" s="116"/>
      <c r="FZ525" s="116"/>
      <c r="GA525" s="116"/>
      <c r="GB525" s="116"/>
      <c r="GC525" s="116"/>
      <c r="GD525" s="116"/>
      <c r="GE525" s="116"/>
      <c r="GF525" s="116"/>
      <c r="GG525" s="116"/>
      <c r="GH525" s="116"/>
      <c r="GI525" s="116"/>
      <c r="GJ525" s="116"/>
      <c r="GK525" s="116"/>
      <c r="GL525" s="116"/>
      <c r="GM525" s="116"/>
      <c r="GN525" s="116"/>
      <c r="GO525" s="116"/>
      <c r="GP525" s="116"/>
      <c r="GQ525" s="116"/>
      <c r="GR525" s="116"/>
      <c r="GS525" s="116"/>
      <c r="GT525" s="116"/>
      <c r="GU525" s="116"/>
      <c r="GV525" s="116"/>
      <c r="GW525" s="116"/>
      <c r="GX525" s="116"/>
      <c r="GY525" s="116"/>
    </row>
    <row r="526" spans="1:207" s="205" customFormat="1" ht="30" customHeight="1" x14ac:dyDescent="0.25">
      <c r="A526" s="203">
        <v>395</v>
      </c>
      <c r="B526" s="211" t="s">
        <v>259</v>
      </c>
      <c r="C526" s="204">
        <v>1976</v>
      </c>
      <c r="D526" s="204" t="s">
        <v>143</v>
      </c>
      <c r="E526" s="204" t="s">
        <v>18</v>
      </c>
      <c r="F526" s="206">
        <v>9</v>
      </c>
      <c r="G526" s="206">
        <v>4</v>
      </c>
      <c r="H526" s="39">
        <v>9631.7999999999993</v>
      </c>
      <c r="I526" s="44">
        <v>0</v>
      </c>
      <c r="J526" s="39">
        <v>7542.9</v>
      </c>
      <c r="K526" s="207">
        <f t="shared" si="132"/>
        <v>104719.2</v>
      </c>
      <c r="L526" s="271">
        <v>0</v>
      </c>
      <c r="M526" s="271">
        <v>0</v>
      </c>
      <c r="N526" s="271">
        <v>0</v>
      </c>
      <c r="O526" s="271">
        <f>'[1]Прод. прилож (2)'!$D$1298</f>
        <v>104719.2</v>
      </c>
      <c r="P526" s="271">
        <f t="shared" si="131"/>
        <v>10.872235719180216</v>
      </c>
      <c r="Q526" s="41">
        <v>9673</v>
      </c>
      <c r="R526" s="57" t="s">
        <v>36</v>
      </c>
      <c r="S526" s="46"/>
      <c r="T526" s="15"/>
      <c r="U526" s="15"/>
      <c r="V526" s="116"/>
      <c r="W526" s="116"/>
      <c r="X526" s="116"/>
      <c r="Y526" s="116"/>
      <c r="Z526" s="116"/>
      <c r="AA526" s="116"/>
      <c r="AB526" s="116"/>
      <c r="AC526" s="116"/>
      <c r="AD526" s="116"/>
      <c r="AE526" s="116"/>
      <c r="AF526" s="116"/>
      <c r="AG526" s="116"/>
      <c r="AH526" s="116"/>
      <c r="AI526" s="116"/>
      <c r="AJ526" s="116"/>
      <c r="AK526" s="116"/>
      <c r="AL526" s="116"/>
      <c r="AM526" s="116"/>
      <c r="AN526" s="116"/>
      <c r="AO526" s="116"/>
      <c r="AP526" s="116"/>
      <c r="AQ526" s="116"/>
      <c r="AR526" s="116"/>
      <c r="AS526" s="116"/>
      <c r="AT526" s="116"/>
      <c r="AU526" s="116"/>
      <c r="AV526" s="116"/>
      <c r="AW526" s="116"/>
      <c r="AX526" s="116"/>
      <c r="AY526" s="116"/>
      <c r="AZ526" s="116"/>
      <c r="BA526" s="116"/>
      <c r="BB526" s="116"/>
      <c r="BC526" s="116"/>
      <c r="BD526" s="116"/>
      <c r="BE526" s="116"/>
      <c r="BF526" s="116"/>
      <c r="BG526" s="116"/>
      <c r="BH526" s="116"/>
      <c r="BI526" s="116"/>
      <c r="BJ526" s="116"/>
      <c r="BK526" s="116"/>
      <c r="BL526" s="116"/>
      <c r="BM526" s="116"/>
      <c r="BN526" s="116"/>
      <c r="BO526" s="116"/>
      <c r="BP526" s="116"/>
      <c r="BQ526" s="116"/>
      <c r="BR526" s="116"/>
      <c r="BS526" s="116"/>
      <c r="BT526" s="116"/>
      <c r="BU526" s="116"/>
      <c r="BV526" s="116"/>
      <c r="BW526" s="116"/>
      <c r="BX526" s="116"/>
      <c r="BY526" s="116"/>
      <c r="BZ526" s="116"/>
      <c r="CA526" s="116"/>
      <c r="CB526" s="116"/>
      <c r="CC526" s="116"/>
      <c r="CD526" s="116"/>
      <c r="CE526" s="116"/>
      <c r="CF526" s="116"/>
      <c r="CG526" s="116"/>
      <c r="CH526" s="116"/>
      <c r="CI526" s="116"/>
      <c r="CJ526" s="116"/>
      <c r="CK526" s="116"/>
      <c r="CL526" s="116"/>
      <c r="CM526" s="116"/>
      <c r="CN526" s="116"/>
      <c r="CO526" s="116"/>
      <c r="CP526" s="116"/>
      <c r="CQ526" s="116"/>
      <c r="CR526" s="116"/>
      <c r="CS526" s="116"/>
      <c r="CT526" s="116"/>
      <c r="CU526" s="116"/>
      <c r="CV526" s="116"/>
      <c r="CW526" s="116"/>
      <c r="CX526" s="116"/>
      <c r="CY526" s="116"/>
      <c r="CZ526" s="116"/>
      <c r="DA526" s="116"/>
      <c r="DB526" s="116"/>
      <c r="DC526" s="116"/>
      <c r="DD526" s="116"/>
      <c r="DE526" s="116"/>
      <c r="DF526" s="116"/>
      <c r="DG526" s="116"/>
      <c r="DH526" s="116"/>
      <c r="DI526" s="116"/>
      <c r="DJ526" s="116"/>
      <c r="DK526" s="116"/>
      <c r="DL526" s="116"/>
      <c r="DM526" s="116"/>
      <c r="DN526" s="116"/>
      <c r="DO526" s="116"/>
      <c r="DP526" s="116"/>
      <c r="DQ526" s="116"/>
      <c r="DR526" s="116"/>
      <c r="DS526" s="116"/>
      <c r="DT526" s="116"/>
      <c r="DU526" s="116"/>
      <c r="DV526" s="116"/>
      <c r="DW526" s="116"/>
      <c r="DX526" s="116"/>
      <c r="DY526" s="116"/>
      <c r="DZ526" s="116"/>
      <c r="EA526" s="116"/>
      <c r="EB526" s="116"/>
      <c r="EC526" s="116"/>
      <c r="ED526" s="116"/>
      <c r="EE526" s="116"/>
      <c r="EF526" s="116"/>
      <c r="EG526" s="116"/>
      <c r="EH526" s="116"/>
      <c r="EI526" s="116"/>
      <c r="EJ526" s="116"/>
      <c r="EK526" s="116"/>
      <c r="EL526" s="116"/>
      <c r="EM526" s="116"/>
      <c r="EN526" s="116"/>
      <c r="EO526" s="116"/>
      <c r="EP526" s="116"/>
      <c r="EQ526" s="116"/>
      <c r="ER526" s="116"/>
      <c r="ES526" s="116"/>
      <c r="ET526" s="116"/>
      <c r="EU526" s="116"/>
      <c r="EV526" s="116"/>
      <c r="EW526" s="116"/>
      <c r="EX526" s="116"/>
      <c r="EY526" s="116"/>
      <c r="EZ526" s="116"/>
      <c r="FA526" s="116"/>
      <c r="FB526" s="116"/>
      <c r="FC526" s="116"/>
      <c r="FD526" s="116"/>
      <c r="FE526" s="116"/>
      <c r="FF526" s="116"/>
      <c r="FG526" s="116"/>
      <c r="FH526" s="116"/>
      <c r="FI526" s="116"/>
      <c r="FJ526" s="116"/>
      <c r="FK526" s="116"/>
      <c r="FL526" s="116"/>
      <c r="FM526" s="116"/>
      <c r="FN526" s="116"/>
      <c r="FO526" s="116"/>
      <c r="FP526" s="116"/>
      <c r="FQ526" s="116"/>
      <c r="FR526" s="116"/>
      <c r="FS526" s="116"/>
      <c r="FT526" s="116"/>
      <c r="FU526" s="116"/>
      <c r="FV526" s="116"/>
      <c r="FW526" s="116"/>
      <c r="FX526" s="116"/>
      <c r="FY526" s="116"/>
      <c r="FZ526" s="116"/>
      <c r="GA526" s="116"/>
      <c r="GB526" s="116"/>
      <c r="GC526" s="116"/>
      <c r="GD526" s="116"/>
      <c r="GE526" s="116"/>
      <c r="GF526" s="116"/>
      <c r="GG526" s="116"/>
      <c r="GH526" s="116"/>
      <c r="GI526" s="116"/>
      <c r="GJ526" s="116"/>
      <c r="GK526" s="116"/>
      <c r="GL526" s="116"/>
      <c r="GM526" s="116"/>
      <c r="GN526" s="116"/>
      <c r="GO526" s="116"/>
      <c r="GP526" s="116"/>
      <c r="GQ526" s="116"/>
      <c r="GR526" s="116"/>
      <c r="GS526" s="116"/>
      <c r="GT526" s="116"/>
      <c r="GU526" s="116"/>
      <c r="GV526" s="116"/>
      <c r="GW526" s="116"/>
      <c r="GX526" s="116"/>
      <c r="GY526" s="116"/>
    </row>
    <row r="527" spans="1:207" s="205" customFormat="1" ht="30" customHeight="1" x14ac:dyDescent="0.25">
      <c r="A527" s="203">
        <v>396</v>
      </c>
      <c r="B527" s="211" t="s">
        <v>222</v>
      </c>
      <c r="C527" s="204">
        <v>1964</v>
      </c>
      <c r="D527" s="204" t="s">
        <v>143</v>
      </c>
      <c r="E527" s="204" t="s">
        <v>16</v>
      </c>
      <c r="F527" s="206">
        <v>2</v>
      </c>
      <c r="G527" s="206">
        <v>1</v>
      </c>
      <c r="H527" s="207">
        <v>1072.8</v>
      </c>
      <c r="I527" s="208">
        <v>0</v>
      </c>
      <c r="J527" s="208">
        <v>481.6</v>
      </c>
      <c r="K527" s="207">
        <f t="shared" si="132"/>
        <v>8774773.9199999999</v>
      </c>
      <c r="L527" s="271">
        <v>0</v>
      </c>
      <c r="M527" s="271">
        <v>0</v>
      </c>
      <c r="N527" s="271">
        <v>0</v>
      </c>
      <c r="O527" s="207">
        <f>'[1]Прод. прилож (2)'!$D$164</f>
        <v>8774773.9199999999</v>
      </c>
      <c r="P527" s="271">
        <f t="shared" si="131"/>
        <v>8179.3194630872486</v>
      </c>
      <c r="Q527" s="41">
        <v>9673</v>
      </c>
      <c r="R527" s="57" t="s">
        <v>34</v>
      </c>
      <c r="S527" s="146"/>
      <c r="T527" s="32"/>
      <c r="U527" s="32"/>
    </row>
    <row r="528" spans="1:207" s="205" customFormat="1" ht="30" customHeight="1" x14ac:dyDescent="0.25">
      <c r="A528" s="203">
        <v>397</v>
      </c>
      <c r="B528" s="211" t="s">
        <v>260</v>
      </c>
      <c r="C528" s="205">
        <v>1987</v>
      </c>
      <c r="D528" s="204" t="s">
        <v>143</v>
      </c>
      <c r="E528" s="204" t="s">
        <v>16</v>
      </c>
      <c r="F528" s="206">
        <v>3</v>
      </c>
      <c r="G528" s="206">
        <v>2</v>
      </c>
      <c r="H528" s="39">
        <v>1815.1</v>
      </c>
      <c r="I528" s="44">
        <v>0</v>
      </c>
      <c r="J528" s="39">
        <v>859.1</v>
      </c>
      <c r="K528" s="207">
        <f t="shared" si="132"/>
        <v>40258.06</v>
      </c>
      <c r="L528" s="271">
        <v>0</v>
      </c>
      <c r="M528" s="271">
        <v>0</v>
      </c>
      <c r="N528" s="271">
        <v>0</v>
      </c>
      <c r="O528" s="271">
        <f>'[1]Прод. прилож (2)'!$D$1299</f>
        <v>40258.06</v>
      </c>
      <c r="P528" s="271">
        <f t="shared" si="131"/>
        <v>22.179527298771418</v>
      </c>
      <c r="Q528" s="41">
        <v>9673</v>
      </c>
      <c r="R528" s="57" t="s">
        <v>36</v>
      </c>
      <c r="S528" s="46"/>
      <c r="T528" s="15"/>
      <c r="U528" s="15"/>
      <c r="V528" s="116"/>
      <c r="W528" s="116"/>
      <c r="X528" s="116"/>
      <c r="Y528" s="116"/>
      <c r="Z528" s="116"/>
      <c r="AA528" s="116"/>
      <c r="AB528" s="116"/>
      <c r="AC528" s="116"/>
      <c r="AD528" s="116"/>
      <c r="AE528" s="116"/>
      <c r="AF528" s="116"/>
      <c r="AG528" s="116"/>
      <c r="AH528" s="116"/>
      <c r="AI528" s="116"/>
      <c r="AJ528" s="116"/>
      <c r="AK528" s="116"/>
      <c r="AL528" s="116"/>
      <c r="AM528" s="116"/>
      <c r="AN528" s="116"/>
      <c r="AO528" s="116"/>
      <c r="AP528" s="116"/>
      <c r="AQ528" s="116"/>
      <c r="AR528" s="116"/>
      <c r="AS528" s="116"/>
      <c r="AT528" s="116"/>
      <c r="AU528" s="116"/>
      <c r="AV528" s="116"/>
      <c r="AW528" s="116"/>
      <c r="AX528" s="116"/>
      <c r="AY528" s="116"/>
      <c r="AZ528" s="116"/>
      <c r="BA528" s="116"/>
      <c r="BB528" s="116"/>
      <c r="BC528" s="116"/>
      <c r="BD528" s="116"/>
      <c r="BE528" s="116"/>
      <c r="BF528" s="116"/>
      <c r="BG528" s="116"/>
      <c r="BH528" s="116"/>
      <c r="BI528" s="116"/>
      <c r="BJ528" s="116"/>
      <c r="BK528" s="116"/>
      <c r="BL528" s="116"/>
      <c r="BM528" s="116"/>
      <c r="BN528" s="116"/>
      <c r="BO528" s="116"/>
      <c r="BP528" s="116"/>
      <c r="BQ528" s="116"/>
      <c r="BR528" s="116"/>
      <c r="BS528" s="116"/>
      <c r="BT528" s="116"/>
      <c r="BU528" s="116"/>
      <c r="BV528" s="116"/>
      <c r="BW528" s="116"/>
      <c r="BX528" s="116"/>
      <c r="BY528" s="116"/>
      <c r="BZ528" s="116"/>
      <c r="CA528" s="116"/>
      <c r="CB528" s="116"/>
      <c r="CC528" s="116"/>
      <c r="CD528" s="116"/>
      <c r="CE528" s="116"/>
      <c r="CF528" s="116"/>
      <c r="CG528" s="116"/>
      <c r="CH528" s="116"/>
      <c r="CI528" s="116"/>
      <c r="CJ528" s="116"/>
      <c r="CK528" s="116"/>
      <c r="CL528" s="116"/>
      <c r="CM528" s="116"/>
      <c r="CN528" s="116"/>
      <c r="CO528" s="116"/>
      <c r="CP528" s="116"/>
      <c r="CQ528" s="116"/>
      <c r="CR528" s="116"/>
      <c r="CS528" s="116"/>
      <c r="CT528" s="116"/>
      <c r="CU528" s="116"/>
      <c r="CV528" s="116"/>
      <c r="CW528" s="116"/>
      <c r="CX528" s="116"/>
      <c r="CY528" s="116"/>
      <c r="CZ528" s="116"/>
      <c r="DA528" s="116"/>
      <c r="DB528" s="116"/>
      <c r="DC528" s="116"/>
      <c r="DD528" s="116"/>
      <c r="DE528" s="116"/>
      <c r="DF528" s="116"/>
      <c r="DG528" s="116"/>
      <c r="DH528" s="116"/>
      <c r="DI528" s="116"/>
      <c r="DJ528" s="116"/>
      <c r="DK528" s="116"/>
      <c r="DL528" s="116"/>
      <c r="DM528" s="116"/>
      <c r="DN528" s="116"/>
      <c r="DO528" s="116"/>
      <c r="DP528" s="116"/>
      <c r="DQ528" s="116"/>
      <c r="DR528" s="116"/>
      <c r="DS528" s="116"/>
      <c r="DT528" s="116"/>
      <c r="DU528" s="116"/>
      <c r="DV528" s="116"/>
      <c r="DW528" s="116"/>
      <c r="DX528" s="116"/>
      <c r="DY528" s="116"/>
      <c r="DZ528" s="116"/>
      <c r="EA528" s="116"/>
      <c r="EB528" s="116"/>
      <c r="EC528" s="116"/>
      <c r="ED528" s="116"/>
      <c r="EE528" s="116"/>
      <c r="EF528" s="116"/>
      <c r="EG528" s="116"/>
      <c r="EH528" s="116"/>
      <c r="EI528" s="116"/>
      <c r="EJ528" s="116"/>
      <c r="EK528" s="116"/>
      <c r="EL528" s="116"/>
      <c r="EM528" s="116"/>
      <c r="EN528" s="116"/>
      <c r="EO528" s="116"/>
      <c r="EP528" s="116"/>
      <c r="EQ528" s="116"/>
      <c r="ER528" s="116"/>
      <c r="ES528" s="116"/>
      <c r="ET528" s="116"/>
      <c r="EU528" s="116"/>
      <c r="EV528" s="116"/>
      <c r="EW528" s="116"/>
      <c r="EX528" s="116"/>
      <c r="EY528" s="116"/>
      <c r="EZ528" s="116"/>
      <c r="FA528" s="116"/>
      <c r="FB528" s="116"/>
      <c r="FC528" s="116"/>
      <c r="FD528" s="116"/>
      <c r="FE528" s="116"/>
      <c r="FF528" s="116"/>
      <c r="FG528" s="116"/>
      <c r="FH528" s="116"/>
      <c r="FI528" s="116"/>
      <c r="FJ528" s="116"/>
      <c r="FK528" s="116"/>
      <c r="FL528" s="116"/>
      <c r="FM528" s="116"/>
      <c r="FN528" s="116"/>
      <c r="FO528" s="116"/>
      <c r="FP528" s="116"/>
      <c r="FQ528" s="116"/>
      <c r="FR528" s="116"/>
      <c r="FS528" s="116"/>
      <c r="FT528" s="116"/>
      <c r="FU528" s="116"/>
      <c r="FV528" s="116"/>
      <c r="FW528" s="116"/>
      <c r="FX528" s="116"/>
      <c r="FY528" s="116"/>
      <c r="FZ528" s="116"/>
      <c r="GA528" s="116"/>
      <c r="GB528" s="116"/>
      <c r="GC528" s="116"/>
      <c r="GD528" s="116"/>
      <c r="GE528" s="116"/>
      <c r="GF528" s="116"/>
      <c r="GG528" s="116"/>
      <c r="GH528" s="116"/>
      <c r="GI528" s="116"/>
      <c r="GJ528" s="116"/>
      <c r="GK528" s="116"/>
      <c r="GL528" s="116"/>
      <c r="GM528" s="116"/>
      <c r="GN528" s="116"/>
      <c r="GO528" s="116"/>
      <c r="GP528" s="116"/>
      <c r="GQ528" s="116"/>
      <c r="GR528" s="116"/>
      <c r="GS528" s="116"/>
      <c r="GT528" s="116"/>
      <c r="GU528" s="116"/>
      <c r="GV528" s="116"/>
      <c r="GW528" s="116"/>
      <c r="GX528" s="116"/>
      <c r="GY528" s="116"/>
    </row>
    <row r="529" spans="1:207" s="205" customFormat="1" ht="30" customHeight="1" x14ac:dyDescent="0.25">
      <c r="A529" s="203">
        <v>398</v>
      </c>
      <c r="B529" s="211" t="s">
        <v>1253</v>
      </c>
      <c r="C529" s="205">
        <v>1971</v>
      </c>
      <c r="D529" s="204" t="s">
        <v>143</v>
      </c>
      <c r="E529" s="204" t="s">
        <v>16</v>
      </c>
      <c r="F529" s="206">
        <v>5</v>
      </c>
      <c r="G529" s="206">
        <v>1</v>
      </c>
      <c r="H529" s="39">
        <v>4908.7</v>
      </c>
      <c r="I529" s="44">
        <v>711</v>
      </c>
      <c r="J529" s="39">
        <v>2474.9</v>
      </c>
      <c r="K529" s="207">
        <f>SUM(L529:O529)</f>
        <v>9196889.1699999999</v>
      </c>
      <c r="L529" s="271">
        <v>0</v>
      </c>
      <c r="M529" s="271">
        <v>0</v>
      </c>
      <c r="N529" s="271">
        <v>0</v>
      </c>
      <c r="O529" s="271">
        <f>'[1]Прод. прилож (2)'!$D$620</f>
        <v>9196889.1699999999</v>
      </c>
      <c r="P529" s="271">
        <f t="shared" si="131"/>
        <v>1873.5895797257931</v>
      </c>
      <c r="Q529" s="41">
        <v>9673</v>
      </c>
      <c r="R529" s="57" t="s">
        <v>35</v>
      </c>
      <c r="S529" s="46"/>
      <c r="T529" s="15"/>
      <c r="U529" s="15"/>
      <c r="V529" s="116"/>
      <c r="W529" s="116"/>
      <c r="X529" s="116"/>
      <c r="Y529" s="116"/>
      <c r="Z529" s="116"/>
      <c r="AA529" s="116"/>
      <c r="AB529" s="116"/>
      <c r="AC529" s="116"/>
      <c r="AD529" s="116"/>
      <c r="AE529" s="116"/>
      <c r="AF529" s="116"/>
      <c r="AG529" s="116"/>
      <c r="AH529" s="116"/>
      <c r="AI529" s="116"/>
      <c r="AJ529" s="116"/>
      <c r="AK529" s="116"/>
      <c r="AL529" s="116"/>
      <c r="AM529" s="116"/>
      <c r="AN529" s="116"/>
      <c r="AO529" s="116"/>
      <c r="AP529" s="116"/>
      <c r="AQ529" s="116"/>
      <c r="AR529" s="116"/>
      <c r="AS529" s="116"/>
      <c r="AT529" s="116"/>
      <c r="AU529" s="116"/>
      <c r="AV529" s="116"/>
      <c r="AW529" s="116"/>
      <c r="AX529" s="116"/>
      <c r="AY529" s="116"/>
      <c r="AZ529" s="116"/>
      <c r="BA529" s="116"/>
      <c r="BB529" s="116"/>
      <c r="BC529" s="116"/>
      <c r="BD529" s="116"/>
      <c r="BE529" s="116"/>
      <c r="BF529" s="116"/>
      <c r="BG529" s="116"/>
      <c r="BH529" s="116"/>
      <c r="BI529" s="116"/>
      <c r="BJ529" s="116"/>
      <c r="BK529" s="116"/>
      <c r="BL529" s="116"/>
      <c r="BM529" s="116"/>
      <c r="BN529" s="116"/>
      <c r="BO529" s="116"/>
      <c r="BP529" s="116"/>
      <c r="BQ529" s="116"/>
      <c r="BR529" s="116"/>
      <c r="BS529" s="116"/>
      <c r="BT529" s="116"/>
      <c r="BU529" s="116"/>
      <c r="BV529" s="116"/>
      <c r="BW529" s="116"/>
      <c r="BX529" s="116"/>
      <c r="BY529" s="116"/>
      <c r="BZ529" s="116"/>
      <c r="CA529" s="116"/>
      <c r="CB529" s="116"/>
      <c r="CC529" s="116"/>
      <c r="CD529" s="116"/>
      <c r="CE529" s="116"/>
      <c r="CF529" s="116"/>
      <c r="CG529" s="116"/>
      <c r="CH529" s="116"/>
      <c r="CI529" s="116"/>
      <c r="CJ529" s="116"/>
      <c r="CK529" s="116"/>
      <c r="CL529" s="116"/>
      <c r="CM529" s="116"/>
      <c r="CN529" s="116"/>
      <c r="CO529" s="116"/>
      <c r="CP529" s="116"/>
      <c r="CQ529" s="116"/>
      <c r="CR529" s="116"/>
      <c r="CS529" s="116"/>
      <c r="CT529" s="116"/>
      <c r="CU529" s="116"/>
      <c r="CV529" s="116"/>
      <c r="CW529" s="116"/>
      <c r="CX529" s="116"/>
      <c r="CY529" s="116"/>
      <c r="CZ529" s="116"/>
      <c r="DA529" s="116"/>
      <c r="DB529" s="116"/>
      <c r="DC529" s="116"/>
      <c r="DD529" s="116"/>
      <c r="DE529" s="116"/>
      <c r="DF529" s="116"/>
      <c r="DG529" s="116"/>
      <c r="DH529" s="116"/>
      <c r="DI529" s="116"/>
      <c r="DJ529" s="116"/>
      <c r="DK529" s="116"/>
      <c r="DL529" s="116"/>
      <c r="DM529" s="116"/>
      <c r="DN529" s="116"/>
      <c r="DO529" s="116"/>
      <c r="DP529" s="116"/>
      <c r="DQ529" s="116"/>
      <c r="DR529" s="116"/>
      <c r="DS529" s="116"/>
      <c r="DT529" s="116"/>
      <c r="DU529" s="116"/>
      <c r="DV529" s="116"/>
      <c r="DW529" s="116"/>
      <c r="DX529" s="116"/>
      <c r="DY529" s="116"/>
      <c r="DZ529" s="116"/>
      <c r="EA529" s="116"/>
      <c r="EB529" s="116"/>
      <c r="EC529" s="116"/>
      <c r="ED529" s="116"/>
      <c r="EE529" s="116"/>
      <c r="EF529" s="116"/>
      <c r="EG529" s="116"/>
      <c r="EH529" s="116"/>
      <c r="EI529" s="116"/>
      <c r="EJ529" s="116"/>
      <c r="EK529" s="116"/>
      <c r="EL529" s="116"/>
      <c r="EM529" s="116"/>
      <c r="EN529" s="116"/>
      <c r="EO529" s="116"/>
      <c r="EP529" s="116"/>
      <c r="EQ529" s="116"/>
      <c r="ER529" s="116"/>
      <c r="ES529" s="116"/>
      <c r="ET529" s="116"/>
      <c r="EU529" s="116"/>
      <c r="EV529" s="116"/>
      <c r="EW529" s="116"/>
      <c r="EX529" s="116"/>
      <c r="EY529" s="116"/>
      <c r="EZ529" s="116"/>
      <c r="FA529" s="116"/>
      <c r="FB529" s="116"/>
      <c r="FC529" s="116"/>
      <c r="FD529" s="116"/>
      <c r="FE529" s="116"/>
      <c r="FF529" s="116"/>
      <c r="FG529" s="116"/>
      <c r="FH529" s="116"/>
      <c r="FI529" s="116"/>
      <c r="FJ529" s="116"/>
      <c r="FK529" s="116"/>
      <c r="FL529" s="116"/>
      <c r="FM529" s="116"/>
      <c r="FN529" s="116"/>
      <c r="FO529" s="116"/>
      <c r="FP529" s="116"/>
      <c r="FQ529" s="116"/>
      <c r="FR529" s="116"/>
      <c r="FS529" s="116"/>
      <c r="FT529" s="116"/>
      <c r="FU529" s="116"/>
      <c r="FV529" s="116"/>
      <c r="FW529" s="116"/>
      <c r="FX529" s="116"/>
      <c r="FY529" s="116"/>
      <c r="FZ529" s="116"/>
      <c r="GA529" s="116"/>
      <c r="GB529" s="116"/>
      <c r="GC529" s="116"/>
      <c r="GD529" s="116"/>
      <c r="GE529" s="116"/>
      <c r="GF529" s="116"/>
      <c r="GG529" s="116"/>
      <c r="GH529" s="116"/>
      <c r="GI529" s="116"/>
      <c r="GJ529" s="116"/>
      <c r="GK529" s="116"/>
      <c r="GL529" s="116"/>
      <c r="GM529" s="116"/>
      <c r="GN529" s="116"/>
      <c r="GO529" s="116"/>
      <c r="GP529" s="116"/>
      <c r="GQ529" s="116"/>
      <c r="GR529" s="116"/>
      <c r="GS529" s="116"/>
      <c r="GT529" s="116"/>
      <c r="GU529" s="116"/>
      <c r="GV529" s="116"/>
      <c r="GW529" s="116"/>
      <c r="GX529" s="116"/>
      <c r="GY529" s="116"/>
    </row>
    <row r="530" spans="1:207" s="205" customFormat="1" ht="30" customHeight="1" x14ac:dyDescent="0.25">
      <c r="A530" s="203">
        <v>399</v>
      </c>
      <c r="B530" s="211" t="s">
        <v>1254</v>
      </c>
      <c r="C530" s="205">
        <v>1971</v>
      </c>
      <c r="D530" s="204" t="s">
        <v>143</v>
      </c>
      <c r="E530" s="204" t="s">
        <v>16</v>
      </c>
      <c r="F530" s="206">
        <v>5</v>
      </c>
      <c r="G530" s="206">
        <v>1</v>
      </c>
      <c r="H530" s="39">
        <v>5249.7</v>
      </c>
      <c r="I530" s="44">
        <v>892.1</v>
      </c>
      <c r="J530" s="39">
        <v>2474.9</v>
      </c>
      <c r="K530" s="207">
        <f>SUM(L530:O530)</f>
        <v>9134277.2100000009</v>
      </c>
      <c r="L530" s="271">
        <v>0</v>
      </c>
      <c r="M530" s="271">
        <v>0</v>
      </c>
      <c r="N530" s="271">
        <v>0</v>
      </c>
      <c r="O530" s="271">
        <f>'[1]Прод. прилож (2)'!$D$621</f>
        <v>9134277.2100000009</v>
      </c>
      <c r="P530" s="271">
        <f t="shared" si="131"/>
        <v>1739.9617521001203</v>
      </c>
      <c r="Q530" s="41">
        <v>9673</v>
      </c>
      <c r="R530" s="57" t="s">
        <v>35</v>
      </c>
      <c r="S530" s="46"/>
      <c r="T530" s="15"/>
      <c r="U530" s="15"/>
      <c r="V530" s="116"/>
      <c r="W530" s="116"/>
      <c r="X530" s="116"/>
      <c r="Y530" s="116"/>
      <c r="Z530" s="116"/>
      <c r="AA530" s="116"/>
      <c r="AB530" s="116"/>
      <c r="AC530" s="116"/>
      <c r="AD530" s="116"/>
      <c r="AE530" s="116"/>
      <c r="AF530" s="116"/>
      <c r="AG530" s="116"/>
      <c r="AH530" s="116"/>
      <c r="AI530" s="116"/>
      <c r="AJ530" s="116"/>
      <c r="AK530" s="116"/>
      <c r="AL530" s="116"/>
      <c r="AM530" s="116"/>
      <c r="AN530" s="116"/>
      <c r="AO530" s="116"/>
      <c r="AP530" s="116"/>
      <c r="AQ530" s="116"/>
      <c r="AR530" s="116"/>
      <c r="AS530" s="116"/>
      <c r="AT530" s="116"/>
      <c r="AU530" s="116"/>
      <c r="AV530" s="116"/>
      <c r="AW530" s="116"/>
      <c r="AX530" s="116"/>
      <c r="AY530" s="116"/>
      <c r="AZ530" s="116"/>
      <c r="BA530" s="116"/>
      <c r="BB530" s="116"/>
      <c r="BC530" s="116"/>
      <c r="BD530" s="116"/>
      <c r="BE530" s="116"/>
      <c r="BF530" s="116"/>
      <c r="BG530" s="116"/>
      <c r="BH530" s="116"/>
      <c r="BI530" s="116"/>
      <c r="BJ530" s="116"/>
      <c r="BK530" s="116"/>
      <c r="BL530" s="116"/>
      <c r="BM530" s="116"/>
      <c r="BN530" s="116"/>
      <c r="BO530" s="116"/>
      <c r="BP530" s="116"/>
      <c r="BQ530" s="116"/>
      <c r="BR530" s="116"/>
      <c r="BS530" s="116"/>
      <c r="BT530" s="116"/>
      <c r="BU530" s="116"/>
      <c r="BV530" s="116"/>
      <c r="BW530" s="116"/>
      <c r="BX530" s="116"/>
      <c r="BY530" s="116"/>
      <c r="BZ530" s="116"/>
      <c r="CA530" s="116"/>
      <c r="CB530" s="116"/>
      <c r="CC530" s="116"/>
      <c r="CD530" s="116"/>
      <c r="CE530" s="116"/>
      <c r="CF530" s="116"/>
      <c r="CG530" s="116"/>
      <c r="CH530" s="116"/>
      <c r="CI530" s="116"/>
      <c r="CJ530" s="116"/>
      <c r="CK530" s="116"/>
      <c r="CL530" s="116"/>
      <c r="CM530" s="116"/>
      <c r="CN530" s="116"/>
      <c r="CO530" s="116"/>
      <c r="CP530" s="116"/>
      <c r="CQ530" s="116"/>
      <c r="CR530" s="116"/>
      <c r="CS530" s="116"/>
      <c r="CT530" s="116"/>
      <c r="CU530" s="116"/>
      <c r="CV530" s="116"/>
      <c r="CW530" s="116"/>
      <c r="CX530" s="116"/>
      <c r="CY530" s="116"/>
      <c r="CZ530" s="116"/>
      <c r="DA530" s="116"/>
      <c r="DB530" s="116"/>
      <c r="DC530" s="116"/>
      <c r="DD530" s="116"/>
      <c r="DE530" s="116"/>
      <c r="DF530" s="116"/>
      <c r="DG530" s="116"/>
      <c r="DH530" s="116"/>
      <c r="DI530" s="116"/>
      <c r="DJ530" s="116"/>
      <c r="DK530" s="116"/>
      <c r="DL530" s="116"/>
      <c r="DM530" s="116"/>
      <c r="DN530" s="116"/>
      <c r="DO530" s="116"/>
      <c r="DP530" s="116"/>
      <c r="DQ530" s="116"/>
      <c r="DR530" s="116"/>
      <c r="DS530" s="116"/>
      <c r="DT530" s="116"/>
      <c r="DU530" s="116"/>
      <c r="DV530" s="116"/>
      <c r="DW530" s="116"/>
      <c r="DX530" s="116"/>
      <c r="DY530" s="116"/>
      <c r="DZ530" s="116"/>
      <c r="EA530" s="116"/>
      <c r="EB530" s="116"/>
      <c r="EC530" s="116"/>
      <c r="ED530" s="116"/>
      <c r="EE530" s="116"/>
      <c r="EF530" s="116"/>
      <c r="EG530" s="116"/>
      <c r="EH530" s="116"/>
      <c r="EI530" s="116"/>
      <c r="EJ530" s="116"/>
      <c r="EK530" s="116"/>
      <c r="EL530" s="116"/>
      <c r="EM530" s="116"/>
      <c r="EN530" s="116"/>
      <c r="EO530" s="116"/>
      <c r="EP530" s="116"/>
      <c r="EQ530" s="116"/>
      <c r="ER530" s="116"/>
      <c r="ES530" s="116"/>
      <c r="ET530" s="116"/>
      <c r="EU530" s="116"/>
      <c r="EV530" s="116"/>
      <c r="EW530" s="116"/>
      <c r="EX530" s="116"/>
      <c r="EY530" s="116"/>
      <c r="EZ530" s="116"/>
      <c r="FA530" s="116"/>
      <c r="FB530" s="116"/>
      <c r="FC530" s="116"/>
      <c r="FD530" s="116"/>
      <c r="FE530" s="116"/>
      <c r="FF530" s="116"/>
      <c r="FG530" s="116"/>
      <c r="FH530" s="116"/>
      <c r="FI530" s="116"/>
      <c r="FJ530" s="116"/>
      <c r="FK530" s="116"/>
      <c r="FL530" s="116"/>
      <c r="FM530" s="116"/>
      <c r="FN530" s="116"/>
      <c r="FO530" s="116"/>
      <c r="FP530" s="116"/>
      <c r="FQ530" s="116"/>
      <c r="FR530" s="116"/>
      <c r="FS530" s="116"/>
      <c r="FT530" s="116"/>
      <c r="FU530" s="116"/>
      <c r="FV530" s="116"/>
      <c r="FW530" s="116"/>
      <c r="FX530" s="116"/>
      <c r="FY530" s="116"/>
      <c r="FZ530" s="116"/>
      <c r="GA530" s="116"/>
      <c r="GB530" s="116"/>
      <c r="GC530" s="116"/>
      <c r="GD530" s="116"/>
      <c r="GE530" s="116"/>
      <c r="GF530" s="116"/>
      <c r="GG530" s="116"/>
      <c r="GH530" s="116"/>
      <c r="GI530" s="116"/>
      <c r="GJ530" s="116"/>
      <c r="GK530" s="116"/>
      <c r="GL530" s="116"/>
      <c r="GM530" s="116"/>
      <c r="GN530" s="116"/>
      <c r="GO530" s="116"/>
      <c r="GP530" s="116"/>
      <c r="GQ530" s="116"/>
      <c r="GR530" s="116"/>
      <c r="GS530" s="116"/>
      <c r="GT530" s="116"/>
      <c r="GU530" s="116"/>
      <c r="GV530" s="116"/>
      <c r="GW530" s="116"/>
      <c r="GX530" s="116"/>
      <c r="GY530" s="116"/>
    </row>
    <row r="531" spans="1:207" s="205" customFormat="1" ht="30" customHeight="1" x14ac:dyDescent="0.25">
      <c r="A531" s="203">
        <v>400</v>
      </c>
      <c r="B531" s="211" t="s">
        <v>234</v>
      </c>
      <c r="C531" s="204">
        <v>1963</v>
      </c>
      <c r="D531" s="204" t="s">
        <v>143</v>
      </c>
      <c r="E531" s="204" t="s">
        <v>16</v>
      </c>
      <c r="F531" s="206">
        <v>2</v>
      </c>
      <c r="G531" s="206">
        <v>2</v>
      </c>
      <c r="H531" s="39">
        <v>730.8</v>
      </c>
      <c r="I531" s="126">
        <v>0</v>
      </c>
      <c r="J531" s="122">
        <v>399.4</v>
      </c>
      <c r="K531" s="207">
        <f t="shared" si="132"/>
        <v>4835294.34</v>
      </c>
      <c r="L531" s="271">
        <v>0</v>
      </c>
      <c r="M531" s="271">
        <v>0</v>
      </c>
      <c r="N531" s="271">
        <v>0</v>
      </c>
      <c r="O531" s="271">
        <f>'[1]Прод. прилож (2)'!$D$165</f>
        <v>4835294.34</v>
      </c>
      <c r="P531" s="271">
        <f t="shared" si="131"/>
        <v>6616.4399835796394</v>
      </c>
      <c r="Q531" s="41">
        <v>9673</v>
      </c>
      <c r="R531" s="57" t="s">
        <v>34</v>
      </c>
      <c r="S531" s="144"/>
      <c r="T531" s="15"/>
      <c r="U531" s="15"/>
      <c r="V531" s="116"/>
      <c r="W531" s="116"/>
      <c r="X531" s="116"/>
      <c r="Y531" s="116"/>
      <c r="Z531" s="116"/>
      <c r="AA531" s="116"/>
      <c r="AB531" s="116"/>
      <c r="AC531" s="116"/>
      <c r="AD531" s="116"/>
      <c r="AE531" s="116"/>
      <c r="AF531" s="116"/>
      <c r="AG531" s="116"/>
      <c r="AH531" s="116"/>
      <c r="AI531" s="116"/>
      <c r="AJ531" s="116"/>
      <c r="AK531" s="116"/>
      <c r="AL531" s="116"/>
      <c r="AM531" s="116"/>
      <c r="AN531" s="116"/>
      <c r="AO531" s="116"/>
      <c r="AP531" s="116"/>
      <c r="AQ531" s="116"/>
      <c r="AR531" s="116"/>
      <c r="AS531" s="116"/>
      <c r="AT531" s="116"/>
      <c r="AU531" s="116"/>
      <c r="AV531" s="116"/>
      <c r="AW531" s="116"/>
      <c r="AX531" s="116"/>
      <c r="AY531" s="116"/>
      <c r="AZ531" s="116"/>
      <c r="BA531" s="116"/>
      <c r="BB531" s="116"/>
      <c r="BC531" s="116"/>
      <c r="BD531" s="116"/>
      <c r="BE531" s="116"/>
      <c r="BF531" s="116"/>
      <c r="BG531" s="116"/>
      <c r="BH531" s="116"/>
      <c r="BI531" s="116"/>
      <c r="BJ531" s="116"/>
      <c r="BK531" s="116"/>
      <c r="BL531" s="116"/>
      <c r="BM531" s="116"/>
      <c r="BN531" s="116"/>
      <c r="BO531" s="116"/>
      <c r="BP531" s="116"/>
      <c r="BQ531" s="116"/>
      <c r="BR531" s="116"/>
      <c r="BS531" s="116"/>
      <c r="BT531" s="116"/>
      <c r="BU531" s="116"/>
      <c r="BV531" s="116"/>
      <c r="BW531" s="116"/>
      <c r="BX531" s="116"/>
      <c r="BY531" s="116"/>
      <c r="BZ531" s="116"/>
      <c r="CA531" s="116"/>
      <c r="CB531" s="116"/>
      <c r="CC531" s="116"/>
      <c r="CD531" s="116"/>
      <c r="CE531" s="116"/>
      <c r="CF531" s="116"/>
      <c r="CG531" s="116"/>
      <c r="CH531" s="116"/>
      <c r="CI531" s="116"/>
      <c r="CJ531" s="116"/>
      <c r="CK531" s="116"/>
      <c r="CL531" s="116"/>
      <c r="CM531" s="116"/>
      <c r="CN531" s="116"/>
      <c r="CO531" s="116"/>
      <c r="CP531" s="116"/>
      <c r="CQ531" s="116"/>
      <c r="CR531" s="116"/>
      <c r="CS531" s="116"/>
      <c r="CT531" s="116"/>
      <c r="CU531" s="116"/>
      <c r="CV531" s="116"/>
      <c r="CW531" s="116"/>
      <c r="CX531" s="116"/>
      <c r="CY531" s="116"/>
      <c r="CZ531" s="116"/>
      <c r="DA531" s="116"/>
      <c r="DB531" s="116"/>
      <c r="DC531" s="116"/>
      <c r="DD531" s="116"/>
      <c r="DE531" s="116"/>
      <c r="DF531" s="116"/>
      <c r="DG531" s="116"/>
      <c r="DH531" s="116"/>
      <c r="DI531" s="116"/>
      <c r="DJ531" s="116"/>
      <c r="DK531" s="116"/>
      <c r="DL531" s="116"/>
      <c r="DM531" s="116"/>
      <c r="DN531" s="116"/>
      <c r="DO531" s="116"/>
      <c r="DP531" s="116"/>
      <c r="DQ531" s="116"/>
      <c r="DR531" s="116"/>
      <c r="DS531" s="116"/>
      <c r="DT531" s="116"/>
      <c r="DU531" s="116"/>
      <c r="DV531" s="116"/>
      <c r="DW531" s="116"/>
      <c r="DX531" s="116"/>
      <c r="DY531" s="116"/>
      <c r="DZ531" s="116"/>
      <c r="EA531" s="116"/>
      <c r="EB531" s="116"/>
      <c r="EC531" s="116"/>
      <c r="ED531" s="116"/>
      <c r="EE531" s="116"/>
      <c r="EF531" s="116"/>
      <c r="EG531" s="116"/>
      <c r="EH531" s="116"/>
      <c r="EI531" s="116"/>
      <c r="EJ531" s="116"/>
      <c r="EK531" s="116"/>
      <c r="EL531" s="116"/>
      <c r="EM531" s="116"/>
      <c r="EN531" s="116"/>
      <c r="EO531" s="116"/>
      <c r="EP531" s="116"/>
      <c r="EQ531" s="116"/>
      <c r="ER531" s="116"/>
      <c r="ES531" s="116"/>
      <c r="ET531" s="116"/>
      <c r="EU531" s="116"/>
      <c r="EV531" s="116"/>
      <c r="EW531" s="116"/>
      <c r="EX531" s="116"/>
      <c r="EY531" s="116"/>
      <c r="EZ531" s="116"/>
      <c r="FA531" s="116"/>
      <c r="FB531" s="116"/>
      <c r="FC531" s="116"/>
      <c r="FD531" s="116"/>
      <c r="FE531" s="116"/>
      <c r="FF531" s="116"/>
      <c r="FG531" s="116"/>
      <c r="FH531" s="116"/>
      <c r="FI531" s="116"/>
      <c r="FJ531" s="116"/>
      <c r="FK531" s="116"/>
      <c r="FL531" s="116"/>
      <c r="FM531" s="116"/>
      <c r="FN531" s="116"/>
      <c r="FO531" s="116"/>
      <c r="FP531" s="116"/>
      <c r="FQ531" s="116"/>
      <c r="FR531" s="116"/>
      <c r="FS531" s="116"/>
      <c r="FT531" s="116"/>
      <c r="FU531" s="116"/>
      <c r="FV531" s="116"/>
      <c r="FW531" s="116"/>
      <c r="FX531" s="116"/>
      <c r="FY531" s="116"/>
      <c r="FZ531" s="116"/>
      <c r="GA531" s="116"/>
      <c r="GB531" s="116"/>
      <c r="GC531" s="116"/>
      <c r="GD531" s="116"/>
      <c r="GE531" s="116"/>
      <c r="GF531" s="116"/>
      <c r="GG531" s="116"/>
      <c r="GH531" s="116"/>
      <c r="GI531" s="116"/>
      <c r="GJ531" s="116"/>
      <c r="GK531" s="116"/>
      <c r="GL531" s="116"/>
      <c r="GM531" s="116"/>
      <c r="GN531" s="116"/>
      <c r="GO531" s="116"/>
      <c r="GP531" s="116"/>
      <c r="GQ531" s="116"/>
      <c r="GR531" s="116"/>
      <c r="GS531" s="116"/>
      <c r="GT531" s="116"/>
      <c r="GU531" s="116"/>
      <c r="GV531" s="116"/>
      <c r="GW531" s="116"/>
      <c r="GX531" s="116"/>
      <c r="GY531" s="116"/>
    </row>
    <row r="532" spans="1:207" s="205" customFormat="1" ht="30" customHeight="1" x14ac:dyDescent="0.25">
      <c r="A532" s="203">
        <v>401</v>
      </c>
      <c r="B532" s="211" t="s">
        <v>261</v>
      </c>
      <c r="C532" s="205">
        <v>1917</v>
      </c>
      <c r="D532" s="204" t="s">
        <v>143</v>
      </c>
      <c r="E532" s="204" t="s">
        <v>16</v>
      </c>
      <c r="F532" s="206">
        <v>3</v>
      </c>
      <c r="G532" s="206">
        <v>1</v>
      </c>
      <c r="H532" s="39">
        <v>689.7</v>
      </c>
      <c r="I532" s="44">
        <v>0</v>
      </c>
      <c r="J532" s="39">
        <v>421.7</v>
      </c>
      <c r="K532" s="207">
        <f t="shared" si="132"/>
        <v>25751.63</v>
      </c>
      <c r="L532" s="271">
        <v>0</v>
      </c>
      <c r="M532" s="271">
        <v>0</v>
      </c>
      <c r="N532" s="271">
        <v>0</v>
      </c>
      <c r="O532" s="271">
        <f>'[1]Прод. прилож (2)'!$D$1300</f>
        <v>25751.63</v>
      </c>
      <c r="P532" s="271">
        <f t="shared" si="131"/>
        <v>37.337436566623168</v>
      </c>
      <c r="Q532" s="41">
        <v>9673</v>
      </c>
      <c r="R532" s="57" t="s">
        <v>36</v>
      </c>
      <c r="S532" s="53"/>
      <c r="T532" s="15"/>
      <c r="U532" s="15"/>
      <c r="V532" s="116"/>
      <c r="W532" s="116"/>
      <c r="X532" s="116"/>
      <c r="Y532" s="116"/>
      <c r="Z532" s="116"/>
      <c r="AA532" s="116"/>
      <c r="AB532" s="116"/>
      <c r="AC532" s="116"/>
      <c r="AD532" s="116"/>
      <c r="AE532" s="116"/>
      <c r="AF532" s="116"/>
      <c r="AG532" s="116"/>
      <c r="AH532" s="116"/>
      <c r="AI532" s="116"/>
      <c r="AJ532" s="116"/>
      <c r="AK532" s="116"/>
      <c r="AL532" s="116"/>
      <c r="AM532" s="116"/>
      <c r="AN532" s="116"/>
      <c r="AO532" s="116"/>
      <c r="AP532" s="116"/>
      <c r="AQ532" s="116"/>
      <c r="AR532" s="116"/>
      <c r="AS532" s="116"/>
      <c r="AT532" s="116"/>
      <c r="AU532" s="116"/>
      <c r="AV532" s="116"/>
      <c r="AW532" s="116"/>
      <c r="AX532" s="116"/>
      <c r="AY532" s="116"/>
      <c r="AZ532" s="116"/>
      <c r="BA532" s="116"/>
      <c r="BB532" s="116"/>
      <c r="BC532" s="116"/>
      <c r="BD532" s="116"/>
      <c r="BE532" s="116"/>
      <c r="BF532" s="116"/>
      <c r="BG532" s="116"/>
      <c r="BH532" s="116"/>
      <c r="BI532" s="116"/>
      <c r="BJ532" s="116"/>
      <c r="BK532" s="116"/>
      <c r="BL532" s="116"/>
      <c r="BM532" s="116"/>
      <c r="BN532" s="116"/>
      <c r="BO532" s="116"/>
      <c r="BP532" s="116"/>
      <c r="BQ532" s="116"/>
      <c r="BR532" s="116"/>
      <c r="BS532" s="116"/>
      <c r="BT532" s="116"/>
      <c r="BU532" s="116"/>
      <c r="BV532" s="116"/>
      <c r="BW532" s="116"/>
      <c r="BX532" s="116"/>
      <c r="BY532" s="116"/>
      <c r="BZ532" s="116"/>
      <c r="CA532" s="116"/>
      <c r="CB532" s="116"/>
      <c r="CC532" s="116"/>
      <c r="CD532" s="116"/>
      <c r="CE532" s="116"/>
      <c r="CF532" s="116"/>
      <c r="CG532" s="116"/>
      <c r="CH532" s="116"/>
      <c r="CI532" s="116"/>
      <c r="CJ532" s="116"/>
      <c r="CK532" s="116"/>
      <c r="CL532" s="116"/>
      <c r="CM532" s="116"/>
      <c r="CN532" s="116"/>
      <c r="CO532" s="116"/>
      <c r="CP532" s="116"/>
      <c r="CQ532" s="116"/>
      <c r="CR532" s="116"/>
      <c r="CS532" s="116"/>
      <c r="CT532" s="116"/>
      <c r="CU532" s="116"/>
      <c r="CV532" s="116"/>
      <c r="CW532" s="116"/>
      <c r="CX532" s="116"/>
      <c r="CY532" s="116"/>
      <c r="CZ532" s="116"/>
      <c r="DA532" s="116"/>
      <c r="DB532" s="116"/>
      <c r="DC532" s="116"/>
      <c r="DD532" s="116"/>
      <c r="DE532" s="116"/>
      <c r="DF532" s="116"/>
      <c r="DG532" s="116"/>
      <c r="DH532" s="116"/>
      <c r="DI532" s="116"/>
      <c r="DJ532" s="116"/>
      <c r="DK532" s="116"/>
      <c r="DL532" s="116"/>
      <c r="DM532" s="116"/>
      <c r="DN532" s="116"/>
      <c r="DO532" s="116"/>
      <c r="DP532" s="116"/>
      <c r="DQ532" s="116"/>
      <c r="DR532" s="116"/>
      <c r="DS532" s="116"/>
      <c r="DT532" s="116"/>
      <c r="DU532" s="116"/>
      <c r="DV532" s="116"/>
      <c r="DW532" s="116"/>
      <c r="DX532" s="116"/>
      <c r="DY532" s="116"/>
      <c r="DZ532" s="116"/>
      <c r="EA532" s="116"/>
      <c r="EB532" s="116"/>
      <c r="EC532" s="116"/>
      <c r="ED532" s="116"/>
      <c r="EE532" s="116"/>
      <c r="EF532" s="116"/>
      <c r="EG532" s="116"/>
      <c r="EH532" s="116"/>
      <c r="EI532" s="116"/>
      <c r="EJ532" s="116"/>
      <c r="EK532" s="116"/>
      <c r="EL532" s="116"/>
      <c r="EM532" s="116"/>
      <c r="EN532" s="116"/>
      <c r="EO532" s="116"/>
      <c r="EP532" s="116"/>
      <c r="EQ532" s="116"/>
      <c r="ER532" s="116"/>
      <c r="ES532" s="116"/>
      <c r="ET532" s="116"/>
      <c r="EU532" s="116"/>
      <c r="EV532" s="116"/>
      <c r="EW532" s="116"/>
      <c r="EX532" s="116"/>
      <c r="EY532" s="116"/>
      <c r="EZ532" s="116"/>
      <c r="FA532" s="116"/>
      <c r="FB532" s="116"/>
      <c r="FC532" s="116"/>
      <c r="FD532" s="116"/>
      <c r="FE532" s="116"/>
      <c r="FF532" s="116"/>
      <c r="FG532" s="116"/>
      <c r="FH532" s="116"/>
      <c r="FI532" s="116"/>
      <c r="FJ532" s="116"/>
      <c r="FK532" s="116"/>
      <c r="FL532" s="116"/>
      <c r="FM532" s="116"/>
      <c r="FN532" s="116"/>
      <c r="FO532" s="116"/>
      <c r="FP532" s="116"/>
      <c r="FQ532" s="116"/>
      <c r="FR532" s="116"/>
      <c r="FS532" s="116"/>
      <c r="FT532" s="116"/>
      <c r="FU532" s="116"/>
      <c r="FV532" s="116"/>
      <c r="FW532" s="116"/>
      <c r="FX532" s="116"/>
      <c r="FY532" s="116"/>
      <c r="FZ532" s="116"/>
      <c r="GA532" s="116"/>
      <c r="GB532" s="116"/>
      <c r="GC532" s="116"/>
      <c r="GD532" s="116"/>
      <c r="GE532" s="116"/>
      <c r="GF532" s="116"/>
      <c r="GG532" s="116"/>
      <c r="GH532" s="116"/>
      <c r="GI532" s="116"/>
      <c r="GJ532" s="116"/>
      <c r="GK532" s="116"/>
      <c r="GL532" s="116"/>
      <c r="GM532" s="116"/>
      <c r="GN532" s="116"/>
      <c r="GO532" s="116"/>
      <c r="GP532" s="116"/>
      <c r="GQ532" s="116"/>
      <c r="GR532" s="116"/>
      <c r="GS532" s="116"/>
      <c r="GT532" s="116"/>
      <c r="GU532" s="116"/>
      <c r="GV532" s="116"/>
      <c r="GW532" s="116"/>
      <c r="GX532" s="116"/>
      <c r="GY532" s="116"/>
    </row>
    <row r="533" spans="1:207" s="205" customFormat="1" ht="30" customHeight="1" x14ac:dyDescent="0.25">
      <c r="A533" s="203">
        <v>402</v>
      </c>
      <c r="B533" s="211" t="s">
        <v>223</v>
      </c>
      <c r="C533" s="204">
        <v>1965</v>
      </c>
      <c r="D533" s="204" t="s">
        <v>143</v>
      </c>
      <c r="E533" s="204" t="s">
        <v>16</v>
      </c>
      <c r="F533" s="206">
        <v>5</v>
      </c>
      <c r="G533" s="206">
        <v>2</v>
      </c>
      <c r="H533" s="39">
        <v>2172.1</v>
      </c>
      <c r="I533" s="126">
        <v>0</v>
      </c>
      <c r="J533" s="39">
        <v>1032.5</v>
      </c>
      <c r="K533" s="207">
        <f t="shared" si="132"/>
        <v>10436980.880000001</v>
      </c>
      <c r="L533" s="271">
        <v>0</v>
      </c>
      <c r="M533" s="271">
        <v>0</v>
      </c>
      <c r="N533" s="271">
        <v>0</v>
      </c>
      <c r="O533" s="271">
        <f>'[1]Прод. прилож (2)'!$D$166</f>
        <v>10436980.880000001</v>
      </c>
      <c r="P533" s="271">
        <f t="shared" si="131"/>
        <v>4805.0185903043148</v>
      </c>
      <c r="Q533" s="41">
        <v>9673</v>
      </c>
      <c r="R533" s="57" t="s">
        <v>34</v>
      </c>
      <c r="S533" s="178"/>
      <c r="T533" s="32"/>
      <c r="U533" s="32"/>
    </row>
    <row r="534" spans="1:207" s="116" customFormat="1" ht="30" customHeight="1" x14ac:dyDescent="0.25">
      <c r="A534" s="197">
        <v>403</v>
      </c>
      <c r="B534" s="209" t="s">
        <v>224</v>
      </c>
      <c r="C534" s="182">
        <v>1961</v>
      </c>
      <c r="D534" s="182" t="s">
        <v>143</v>
      </c>
      <c r="E534" s="182" t="s">
        <v>16</v>
      </c>
      <c r="F534" s="184">
        <v>2</v>
      </c>
      <c r="G534" s="184">
        <v>2</v>
      </c>
      <c r="H534" s="186">
        <v>566</v>
      </c>
      <c r="I534" s="188">
        <v>0</v>
      </c>
      <c r="J534" s="186">
        <v>308.60000000000002</v>
      </c>
      <c r="K534" s="207">
        <f t="shared" ref="K534" si="142">SUM(L534:O534)</f>
        <v>4337728.6800000006</v>
      </c>
      <c r="L534" s="271">
        <v>0</v>
      </c>
      <c r="M534" s="271">
        <v>0</v>
      </c>
      <c r="N534" s="271">
        <v>0</v>
      </c>
      <c r="O534" s="271">
        <f>'[1]Прод. прилож (2)'!$D$167</f>
        <v>4337728.6800000006</v>
      </c>
      <c r="P534" s="271">
        <f t="shared" ref="P534" si="143">K534/H534</f>
        <v>7663.8315901060078</v>
      </c>
      <c r="Q534" s="41">
        <v>9673</v>
      </c>
      <c r="R534" s="57" t="s">
        <v>34</v>
      </c>
      <c r="S534" s="146"/>
      <c r="T534" s="32"/>
      <c r="U534" s="32"/>
      <c r="V534" s="205"/>
      <c r="W534" s="205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205"/>
      <c r="AT534" s="205"/>
      <c r="AU534" s="205"/>
      <c r="AV534" s="205"/>
      <c r="AW534" s="205"/>
      <c r="AX534" s="205"/>
      <c r="AY534" s="205"/>
      <c r="AZ534" s="205"/>
      <c r="BA534" s="205"/>
      <c r="BB534" s="205"/>
      <c r="BC534" s="205"/>
      <c r="BD534" s="205"/>
      <c r="BE534" s="205"/>
      <c r="BF534" s="205"/>
      <c r="BG534" s="205"/>
      <c r="BH534" s="205"/>
      <c r="BI534" s="205"/>
      <c r="BJ534" s="205"/>
      <c r="BK534" s="205"/>
      <c r="BL534" s="205"/>
      <c r="BM534" s="205"/>
      <c r="BN534" s="205"/>
      <c r="BO534" s="205"/>
      <c r="BP534" s="205"/>
      <c r="BQ534" s="205"/>
      <c r="BR534" s="205"/>
      <c r="BS534" s="205"/>
      <c r="BT534" s="205"/>
      <c r="BU534" s="205"/>
      <c r="BV534" s="205"/>
      <c r="BW534" s="205"/>
      <c r="BX534" s="205"/>
      <c r="BY534" s="205"/>
      <c r="BZ534" s="205"/>
      <c r="CA534" s="205"/>
      <c r="CB534" s="205"/>
      <c r="CC534" s="205"/>
      <c r="CD534" s="205"/>
      <c r="CE534" s="205"/>
      <c r="CF534" s="205"/>
      <c r="CG534" s="205"/>
      <c r="CH534" s="205"/>
      <c r="CI534" s="205"/>
      <c r="CJ534" s="205"/>
      <c r="CK534" s="205"/>
      <c r="CL534" s="205"/>
      <c r="CM534" s="205"/>
      <c r="CN534" s="205"/>
      <c r="CO534" s="205"/>
      <c r="CP534" s="205"/>
      <c r="CQ534" s="205"/>
      <c r="CR534" s="205"/>
      <c r="CS534" s="205"/>
      <c r="CT534" s="205"/>
      <c r="CU534" s="205"/>
      <c r="CV534" s="205"/>
      <c r="CW534" s="205"/>
      <c r="CX534" s="205"/>
      <c r="CY534" s="205"/>
      <c r="CZ534" s="205"/>
      <c r="DA534" s="205"/>
      <c r="DB534" s="205"/>
      <c r="DC534" s="205"/>
      <c r="DD534" s="205"/>
      <c r="DE534" s="205"/>
      <c r="DF534" s="205"/>
      <c r="DG534" s="205"/>
      <c r="DH534" s="205"/>
      <c r="DI534" s="205"/>
      <c r="DJ534" s="205"/>
      <c r="DK534" s="205"/>
      <c r="DL534" s="205"/>
      <c r="DM534" s="205"/>
      <c r="DN534" s="205"/>
      <c r="DO534" s="205"/>
      <c r="DP534" s="205"/>
      <c r="DQ534" s="205"/>
      <c r="DR534" s="205"/>
      <c r="DS534" s="205"/>
      <c r="DT534" s="205"/>
      <c r="DU534" s="205"/>
      <c r="DV534" s="205"/>
      <c r="DW534" s="205"/>
      <c r="DX534" s="205"/>
      <c r="DY534" s="205"/>
      <c r="DZ534" s="205"/>
      <c r="EA534" s="205"/>
      <c r="EB534" s="205"/>
      <c r="EC534" s="205"/>
      <c r="ED534" s="205"/>
      <c r="EE534" s="205"/>
      <c r="EF534" s="205"/>
      <c r="EG534" s="205"/>
      <c r="EH534" s="205"/>
      <c r="EI534" s="205"/>
      <c r="EJ534" s="205"/>
      <c r="EK534" s="205"/>
      <c r="EL534" s="205"/>
      <c r="EM534" s="205"/>
      <c r="EN534" s="205"/>
      <c r="EO534" s="205"/>
      <c r="EP534" s="205"/>
      <c r="EQ534" s="205"/>
      <c r="ER534" s="205"/>
      <c r="ES534" s="205"/>
      <c r="ET534" s="205"/>
      <c r="EU534" s="205"/>
      <c r="EV534" s="205"/>
      <c r="EW534" s="205"/>
      <c r="EX534" s="205"/>
      <c r="EY534" s="205"/>
      <c r="EZ534" s="205"/>
      <c r="FA534" s="205"/>
      <c r="FB534" s="205"/>
      <c r="FC534" s="205"/>
      <c r="FD534" s="205"/>
      <c r="FE534" s="205"/>
      <c r="FF534" s="205"/>
      <c r="FG534" s="205"/>
      <c r="FH534" s="205"/>
      <c r="FI534" s="205"/>
      <c r="FJ534" s="205"/>
      <c r="FK534" s="205"/>
      <c r="FL534" s="205"/>
      <c r="FM534" s="205"/>
      <c r="FN534" s="205"/>
      <c r="FO534" s="205"/>
      <c r="FP534" s="205"/>
      <c r="FQ534" s="205"/>
      <c r="FR534" s="205"/>
      <c r="FS534" s="205"/>
      <c r="FT534" s="205"/>
      <c r="FU534" s="205"/>
      <c r="FV534" s="205"/>
      <c r="FW534" s="205"/>
      <c r="FX534" s="205"/>
      <c r="FY534" s="205"/>
      <c r="FZ534" s="205"/>
      <c r="GA534" s="205"/>
      <c r="GB534" s="205"/>
      <c r="GC534" s="205"/>
      <c r="GD534" s="205"/>
      <c r="GE534" s="205"/>
      <c r="GF534" s="205"/>
      <c r="GG534" s="205"/>
      <c r="GH534" s="205"/>
      <c r="GI534" s="205"/>
      <c r="GJ534" s="205"/>
      <c r="GK534" s="205"/>
      <c r="GL534" s="205"/>
      <c r="GM534" s="205"/>
      <c r="GN534" s="205"/>
      <c r="GO534" s="205"/>
      <c r="GP534" s="205"/>
      <c r="GQ534" s="205"/>
      <c r="GR534" s="205"/>
      <c r="GS534" s="205"/>
      <c r="GT534" s="205"/>
      <c r="GU534" s="205"/>
      <c r="GV534" s="205"/>
      <c r="GW534" s="205"/>
      <c r="GX534" s="205"/>
      <c r="GY534" s="205"/>
    </row>
    <row r="535" spans="1:207" s="116" customFormat="1" ht="30" customHeight="1" x14ac:dyDescent="0.25">
      <c r="A535" s="203">
        <v>404</v>
      </c>
      <c r="B535" s="211" t="s">
        <v>225</v>
      </c>
      <c r="C535" s="204">
        <v>1963</v>
      </c>
      <c r="D535" s="204" t="s">
        <v>143</v>
      </c>
      <c r="E535" s="204" t="s">
        <v>16</v>
      </c>
      <c r="F535" s="206">
        <v>2</v>
      </c>
      <c r="G535" s="206">
        <v>1</v>
      </c>
      <c r="H535" s="44">
        <v>601</v>
      </c>
      <c r="I535" s="126">
        <v>0</v>
      </c>
      <c r="J535" s="39">
        <v>276.89999999999998</v>
      </c>
      <c r="K535" s="207">
        <f t="shared" si="132"/>
        <v>2299399.61</v>
      </c>
      <c r="L535" s="271">
        <v>0</v>
      </c>
      <c r="M535" s="271">
        <v>0</v>
      </c>
      <c r="N535" s="271">
        <v>0</v>
      </c>
      <c r="O535" s="271">
        <f>'[1]Прод. прилож (2)'!$D$168</f>
        <v>2299399.61</v>
      </c>
      <c r="P535" s="271">
        <f t="shared" si="131"/>
        <v>3825.9560898502496</v>
      </c>
      <c r="Q535" s="41">
        <v>9673</v>
      </c>
      <c r="R535" s="57" t="s">
        <v>34</v>
      </c>
      <c r="S535" s="146"/>
      <c r="T535" s="32"/>
      <c r="U535" s="32"/>
      <c r="V535" s="205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205"/>
      <c r="AT535" s="205"/>
      <c r="AU535" s="205"/>
      <c r="AV535" s="205"/>
      <c r="AW535" s="205"/>
      <c r="AX535" s="205"/>
      <c r="AY535" s="205"/>
      <c r="AZ535" s="205"/>
      <c r="BA535" s="205"/>
      <c r="BB535" s="205"/>
      <c r="BC535" s="205"/>
      <c r="BD535" s="205"/>
      <c r="BE535" s="205"/>
      <c r="BF535" s="205"/>
      <c r="BG535" s="205"/>
      <c r="BH535" s="205"/>
      <c r="BI535" s="205"/>
      <c r="BJ535" s="205"/>
      <c r="BK535" s="205"/>
      <c r="BL535" s="205"/>
      <c r="BM535" s="205"/>
      <c r="BN535" s="205"/>
      <c r="BO535" s="205"/>
      <c r="BP535" s="205"/>
      <c r="BQ535" s="205"/>
      <c r="BR535" s="205"/>
      <c r="BS535" s="205"/>
      <c r="BT535" s="205"/>
      <c r="BU535" s="205"/>
      <c r="BV535" s="205"/>
      <c r="BW535" s="205"/>
      <c r="BX535" s="205"/>
      <c r="BY535" s="205"/>
      <c r="BZ535" s="205"/>
      <c r="CA535" s="205"/>
      <c r="CB535" s="205"/>
      <c r="CC535" s="205"/>
      <c r="CD535" s="205"/>
      <c r="CE535" s="205"/>
      <c r="CF535" s="205"/>
      <c r="CG535" s="205"/>
      <c r="CH535" s="205"/>
      <c r="CI535" s="205"/>
      <c r="CJ535" s="205"/>
      <c r="CK535" s="205"/>
      <c r="CL535" s="205"/>
      <c r="CM535" s="205"/>
      <c r="CN535" s="205"/>
      <c r="CO535" s="205"/>
      <c r="CP535" s="205"/>
      <c r="CQ535" s="205"/>
      <c r="CR535" s="205"/>
      <c r="CS535" s="205"/>
      <c r="CT535" s="205"/>
      <c r="CU535" s="205"/>
      <c r="CV535" s="205"/>
      <c r="CW535" s="205"/>
      <c r="CX535" s="205"/>
      <c r="CY535" s="205"/>
      <c r="CZ535" s="205"/>
      <c r="DA535" s="205"/>
      <c r="DB535" s="205"/>
      <c r="DC535" s="205"/>
      <c r="DD535" s="205"/>
      <c r="DE535" s="205"/>
      <c r="DF535" s="205"/>
      <c r="DG535" s="205"/>
      <c r="DH535" s="205"/>
      <c r="DI535" s="205"/>
      <c r="DJ535" s="205"/>
      <c r="DK535" s="205"/>
      <c r="DL535" s="205"/>
      <c r="DM535" s="205"/>
      <c r="DN535" s="205"/>
      <c r="DO535" s="205"/>
      <c r="DP535" s="205"/>
      <c r="DQ535" s="205"/>
      <c r="DR535" s="205"/>
      <c r="DS535" s="205"/>
      <c r="DT535" s="205"/>
      <c r="DU535" s="205"/>
      <c r="DV535" s="205"/>
      <c r="DW535" s="205"/>
      <c r="DX535" s="205"/>
      <c r="DY535" s="205"/>
      <c r="DZ535" s="205"/>
      <c r="EA535" s="205"/>
      <c r="EB535" s="205"/>
      <c r="EC535" s="205"/>
      <c r="ED535" s="205"/>
      <c r="EE535" s="205"/>
      <c r="EF535" s="205"/>
      <c r="EG535" s="205"/>
      <c r="EH535" s="205"/>
      <c r="EI535" s="205"/>
      <c r="EJ535" s="205"/>
      <c r="EK535" s="205"/>
      <c r="EL535" s="205"/>
      <c r="EM535" s="205"/>
      <c r="EN535" s="205"/>
      <c r="EO535" s="205"/>
      <c r="EP535" s="205"/>
      <c r="EQ535" s="205"/>
      <c r="ER535" s="205"/>
      <c r="ES535" s="205"/>
      <c r="ET535" s="205"/>
      <c r="EU535" s="205"/>
      <c r="EV535" s="205"/>
      <c r="EW535" s="205"/>
      <c r="EX535" s="205"/>
      <c r="EY535" s="205"/>
      <c r="EZ535" s="205"/>
      <c r="FA535" s="205"/>
      <c r="FB535" s="205"/>
      <c r="FC535" s="205"/>
      <c r="FD535" s="205"/>
      <c r="FE535" s="205"/>
      <c r="FF535" s="205"/>
      <c r="FG535" s="205"/>
      <c r="FH535" s="205"/>
      <c r="FI535" s="205"/>
      <c r="FJ535" s="205"/>
      <c r="FK535" s="205"/>
      <c r="FL535" s="205"/>
      <c r="FM535" s="205"/>
      <c r="FN535" s="205"/>
      <c r="FO535" s="205"/>
      <c r="FP535" s="205"/>
      <c r="FQ535" s="205"/>
      <c r="FR535" s="205"/>
      <c r="FS535" s="205"/>
      <c r="FT535" s="205"/>
      <c r="FU535" s="205"/>
      <c r="FV535" s="205"/>
      <c r="FW535" s="205"/>
      <c r="FX535" s="205"/>
      <c r="FY535" s="205"/>
      <c r="FZ535" s="205"/>
      <c r="GA535" s="205"/>
      <c r="GB535" s="205"/>
      <c r="GC535" s="205"/>
      <c r="GD535" s="205"/>
      <c r="GE535" s="205"/>
      <c r="GF535" s="205"/>
      <c r="GG535" s="205"/>
      <c r="GH535" s="205"/>
      <c r="GI535" s="205"/>
      <c r="GJ535" s="205"/>
      <c r="GK535" s="205"/>
      <c r="GL535" s="205"/>
      <c r="GM535" s="205"/>
      <c r="GN535" s="205"/>
      <c r="GO535" s="205"/>
      <c r="GP535" s="205"/>
      <c r="GQ535" s="205"/>
      <c r="GR535" s="205"/>
      <c r="GS535" s="205"/>
      <c r="GT535" s="205"/>
      <c r="GU535" s="205"/>
      <c r="GV535" s="205"/>
      <c r="GW535" s="205"/>
      <c r="GX535" s="205"/>
      <c r="GY535" s="205"/>
    </row>
    <row r="536" spans="1:207" s="116" customFormat="1" ht="30" customHeight="1" x14ac:dyDescent="0.25">
      <c r="A536" s="203">
        <v>405</v>
      </c>
      <c r="B536" s="211" t="s">
        <v>235</v>
      </c>
      <c r="C536" s="204">
        <v>1961</v>
      </c>
      <c r="D536" s="204" t="s">
        <v>143</v>
      </c>
      <c r="E536" s="204" t="s">
        <v>16</v>
      </c>
      <c r="F536" s="206">
        <v>2</v>
      </c>
      <c r="G536" s="206">
        <v>1</v>
      </c>
      <c r="H536" s="39">
        <v>521.20000000000005</v>
      </c>
      <c r="I536" s="126">
        <v>0</v>
      </c>
      <c r="J536" s="39">
        <v>302.3</v>
      </c>
      <c r="K536" s="207">
        <f t="shared" si="132"/>
        <v>1220020.2</v>
      </c>
      <c r="L536" s="271">
        <v>0</v>
      </c>
      <c r="M536" s="271">
        <v>0</v>
      </c>
      <c r="N536" s="271">
        <v>0</v>
      </c>
      <c r="O536" s="271">
        <f>'[1]Прод. прилож (2)'!$D$169</f>
        <v>1220020.2</v>
      </c>
      <c r="P536" s="271">
        <f t="shared" si="131"/>
        <v>2340.7908672294702</v>
      </c>
      <c r="Q536" s="41">
        <v>9673</v>
      </c>
      <c r="R536" s="57" t="s">
        <v>34</v>
      </c>
      <c r="S536" s="144"/>
      <c r="T536" s="16"/>
      <c r="U536" s="15"/>
    </row>
    <row r="537" spans="1:207" s="116" customFormat="1" ht="30" customHeight="1" x14ac:dyDescent="0.25">
      <c r="A537" s="203">
        <v>406</v>
      </c>
      <c r="B537" s="211" t="s">
        <v>253</v>
      </c>
      <c r="C537" s="205">
        <v>1961</v>
      </c>
      <c r="D537" s="204" t="s">
        <v>143</v>
      </c>
      <c r="E537" s="204" t="s">
        <v>16</v>
      </c>
      <c r="F537" s="206">
        <v>2</v>
      </c>
      <c r="G537" s="206">
        <v>2</v>
      </c>
      <c r="H537" s="39">
        <v>485.1</v>
      </c>
      <c r="I537" s="44">
        <v>0</v>
      </c>
      <c r="J537" s="39">
        <v>267.7</v>
      </c>
      <c r="K537" s="207">
        <f t="shared" si="132"/>
        <v>22304.47</v>
      </c>
      <c r="L537" s="271">
        <v>0</v>
      </c>
      <c r="M537" s="271">
        <v>0</v>
      </c>
      <c r="N537" s="271">
        <v>0</v>
      </c>
      <c r="O537" s="271">
        <f>'[1]Прод. прилож (2)'!$D$1301</f>
        <v>22304.47</v>
      </c>
      <c r="P537" s="271">
        <f t="shared" si="131"/>
        <v>45.979117707689134</v>
      </c>
      <c r="Q537" s="41">
        <v>9673</v>
      </c>
      <c r="R537" s="57" t="s">
        <v>36</v>
      </c>
      <c r="S537" s="46"/>
      <c r="T537" s="15"/>
      <c r="U537" s="15"/>
    </row>
    <row r="538" spans="1:207" s="116" customFormat="1" ht="30" customHeight="1" x14ac:dyDescent="0.25">
      <c r="A538" s="203">
        <v>407</v>
      </c>
      <c r="B538" s="211" t="s">
        <v>254</v>
      </c>
      <c r="C538" s="205">
        <v>1963</v>
      </c>
      <c r="D538" s="204" t="s">
        <v>143</v>
      </c>
      <c r="E538" s="204" t="s">
        <v>16</v>
      </c>
      <c r="F538" s="206">
        <v>2</v>
      </c>
      <c r="G538" s="206">
        <v>2</v>
      </c>
      <c r="H538" s="39">
        <v>494.5</v>
      </c>
      <c r="I538" s="44">
        <v>0</v>
      </c>
      <c r="J538" s="39">
        <v>275.2</v>
      </c>
      <c r="K538" s="207">
        <f t="shared" si="132"/>
        <v>20988.07</v>
      </c>
      <c r="L538" s="271">
        <v>0</v>
      </c>
      <c r="M538" s="271">
        <v>0</v>
      </c>
      <c r="N538" s="271">
        <v>0</v>
      </c>
      <c r="O538" s="271">
        <f>'[1]Прод. прилож (2)'!$D$1302</f>
        <v>20988.07</v>
      </c>
      <c r="P538" s="271">
        <f t="shared" si="131"/>
        <v>42.443013144590495</v>
      </c>
      <c r="Q538" s="41">
        <v>9673</v>
      </c>
      <c r="R538" s="57" t="s">
        <v>36</v>
      </c>
      <c r="S538" s="46"/>
      <c r="T538" s="15"/>
      <c r="U538" s="15"/>
    </row>
    <row r="539" spans="1:207" s="116" customFormat="1" ht="30" customHeight="1" x14ac:dyDescent="0.25">
      <c r="A539" s="333">
        <v>408</v>
      </c>
      <c r="B539" s="298" t="s">
        <v>255</v>
      </c>
      <c r="C539" s="308">
        <v>1962</v>
      </c>
      <c r="D539" s="299" t="s">
        <v>143</v>
      </c>
      <c r="E539" s="299" t="s">
        <v>16</v>
      </c>
      <c r="F539" s="300">
        <v>2</v>
      </c>
      <c r="G539" s="300">
        <v>1</v>
      </c>
      <c r="H539" s="39">
        <v>716.2</v>
      </c>
      <c r="I539" s="44">
        <v>0</v>
      </c>
      <c r="J539" s="39">
        <v>385.9</v>
      </c>
      <c r="K539" s="301">
        <f t="shared" si="132"/>
        <v>30699.67</v>
      </c>
      <c r="L539" s="330">
        <v>0</v>
      </c>
      <c r="M539" s="330">
        <v>0</v>
      </c>
      <c r="N539" s="330">
        <v>0</v>
      </c>
      <c r="O539" s="330">
        <f>'[1]Прод. прилож (2)'!$D$1303</f>
        <v>30699.67</v>
      </c>
      <c r="P539" s="330">
        <f t="shared" si="131"/>
        <v>42.864660709299073</v>
      </c>
      <c r="Q539" s="41">
        <v>9673</v>
      </c>
      <c r="R539" s="57" t="s">
        <v>36</v>
      </c>
      <c r="S539" s="15"/>
      <c r="T539" s="15"/>
      <c r="U539" s="15"/>
    </row>
    <row r="540" spans="1:207" s="116" customFormat="1" ht="30" customHeight="1" x14ac:dyDescent="0.25">
      <c r="A540" s="203">
        <v>409</v>
      </c>
      <c r="B540" s="211" t="s">
        <v>256</v>
      </c>
      <c r="C540" s="205">
        <v>1937</v>
      </c>
      <c r="D540" s="204" t="s">
        <v>143</v>
      </c>
      <c r="E540" s="204" t="s">
        <v>16</v>
      </c>
      <c r="F540" s="206">
        <v>3</v>
      </c>
      <c r="G540" s="206">
        <v>3</v>
      </c>
      <c r="H540" s="39">
        <v>2253</v>
      </c>
      <c r="I540" s="39">
        <v>21.1</v>
      </c>
      <c r="J540" s="39">
        <v>1119.3</v>
      </c>
      <c r="K540" s="207">
        <f t="shared" si="132"/>
        <v>49107.46</v>
      </c>
      <c r="L540" s="271">
        <v>0</v>
      </c>
      <c r="M540" s="271">
        <v>0</v>
      </c>
      <c r="N540" s="271">
        <v>0</v>
      </c>
      <c r="O540" s="271">
        <f>'[1]Прод. прилож (2)'!$D$1304</f>
        <v>49107.46</v>
      </c>
      <c r="P540" s="271">
        <f t="shared" si="131"/>
        <v>21.796475810031069</v>
      </c>
      <c r="Q540" s="41">
        <v>9673</v>
      </c>
      <c r="R540" s="57" t="s">
        <v>36</v>
      </c>
      <c r="S540" s="46"/>
      <c r="T540" s="15"/>
      <c r="U540" s="15"/>
    </row>
    <row r="541" spans="1:207" ht="30" customHeight="1" x14ac:dyDescent="0.25">
      <c r="A541" s="203">
        <v>410</v>
      </c>
      <c r="B541" s="211" t="s">
        <v>257</v>
      </c>
      <c r="C541" s="205">
        <v>1959</v>
      </c>
      <c r="D541" s="204" t="s">
        <v>143</v>
      </c>
      <c r="E541" s="204" t="s">
        <v>16</v>
      </c>
      <c r="F541" s="206">
        <v>2</v>
      </c>
      <c r="G541" s="206">
        <v>1</v>
      </c>
      <c r="H541" s="39">
        <v>848</v>
      </c>
      <c r="I541" s="44">
        <v>0</v>
      </c>
      <c r="J541" s="39">
        <v>388.4</v>
      </c>
      <c r="K541" s="207">
        <f t="shared" si="132"/>
        <v>19115.47</v>
      </c>
      <c r="L541" s="271">
        <v>0</v>
      </c>
      <c r="M541" s="271">
        <v>0</v>
      </c>
      <c r="N541" s="271">
        <v>0</v>
      </c>
      <c r="O541" s="271">
        <f>'[1]Прод. прилож (2)'!$D$1305</f>
        <v>19115.47</v>
      </c>
      <c r="P541" s="271">
        <f t="shared" si="131"/>
        <v>22.54182783018868</v>
      </c>
      <c r="Q541" s="41">
        <v>9673</v>
      </c>
      <c r="R541" s="57" t="s">
        <v>36</v>
      </c>
      <c r="S541" s="14"/>
    </row>
    <row r="542" spans="1:207" s="116" customFormat="1" ht="30" customHeight="1" x14ac:dyDescent="0.25">
      <c r="A542" s="203">
        <v>411</v>
      </c>
      <c r="B542" s="211" t="s">
        <v>262</v>
      </c>
      <c r="C542" s="204">
        <v>1965</v>
      </c>
      <c r="D542" s="204" t="s">
        <v>143</v>
      </c>
      <c r="E542" s="204" t="s">
        <v>16</v>
      </c>
      <c r="F542" s="206">
        <v>5</v>
      </c>
      <c r="G542" s="206">
        <v>2</v>
      </c>
      <c r="H542" s="44">
        <v>1876</v>
      </c>
      <c r="I542" s="44">
        <v>73.900000000000006</v>
      </c>
      <c r="J542" s="39">
        <v>1682.6</v>
      </c>
      <c r="K542" s="207">
        <f t="shared" si="132"/>
        <v>39668.629999999997</v>
      </c>
      <c r="L542" s="271">
        <v>0</v>
      </c>
      <c r="M542" s="271">
        <v>0</v>
      </c>
      <c r="N542" s="271">
        <v>0</v>
      </c>
      <c r="O542" s="271">
        <f>'[1]Прод. прилож (2)'!$D$1306</f>
        <v>39668.629999999997</v>
      </c>
      <c r="P542" s="271">
        <f t="shared" si="131"/>
        <v>21.145325159914712</v>
      </c>
      <c r="Q542" s="41">
        <v>9673</v>
      </c>
      <c r="R542" s="57" t="s">
        <v>36</v>
      </c>
      <c r="S542" s="15"/>
      <c r="T542" s="15"/>
      <c r="U542" s="15"/>
    </row>
    <row r="543" spans="1:207" s="15" customFormat="1" ht="30" customHeight="1" x14ac:dyDescent="0.25">
      <c r="A543" s="203">
        <v>412</v>
      </c>
      <c r="B543" s="211" t="s">
        <v>263</v>
      </c>
      <c r="C543" s="205">
        <v>1961</v>
      </c>
      <c r="D543" s="204" t="s">
        <v>143</v>
      </c>
      <c r="E543" s="204" t="s">
        <v>16</v>
      </c>
      <c r="F543" s="206">
        <v>5</v>
      </c>
      <c r="G543" s="206">
        <v>4</v>
      </c>
      <c r="H543" s="39">
        <v>3832.5</v>
      </c>
      <c r="I543" s="44">
        <v>0</v>
      </c>
      <c r="J543" s="39">
        <v>2762</v>
      </c>
      <c r="K543" s="207">
        <f t="shared" si="132"/>
        <v>85618.87</v>
      </c>
      <c r="L543" s="271">
        <v>0</v>
      </c>
      <c r="M543" s="271">
        <v>0</v>
      </c>
      <c r="N543" s="271">
        <v>0</v>
      </c>
      <c r="O543" s="271">
        <f>'[1]Прод. прилож (2)'!$D$1307</f>
        <v>85618.87</v>
      </c>
      <c r="P543" s="271">
        <f t="shared" si="131"/>
        <v>22.340213959556426</v>
      </c>
      <c r="Q543" s="41">
        <v>9673</v>
      </c>
      <c r="R543" s="57" t="s">
        <v>36</v>
      </c>
      <c r="S543" s="46"/>
      <c r="V543" s="116"/>
      <c r="W543" s="116"/>
      <c r="X543" s="116"/>
      <c r="Y543" s="116"/>
      <c r="Z543" s="116"/>
      <c r="AA543" s="116"/>
      <c r="AB543" s="116"/>
      <c r="AC543" s="116"/>
      <c r="AD543" s="116"/>
      <c r="AE543" s="116"/>
      <c r="AF543" s="116"/>
      <c r="AG543" s="116"/>
      <c r="AH543" s="116"/>
      <c r="AI543" s="116"/>
      <c r="AJ543" s="116"/>
      <c r="AK543" s="116"/>
      <c r="AL543" s="116"/>
      <c r="AM543" s="116"/>
      <c r="AN543" s="116"/>
      <c r="AO543" s="116"/>
      <c r="AP543" s="116"/>
      <c r="AQ543" s="116"/>
      <c r="AR543" s="116"/>
      <c r="AS543" s="116"/>
      <c r="AT543" s="116"/>
      <c r="AU543" s="116"/>
      <c r="AV543" s="116"/>
      <c r="AW543" s="116"/>
      <c r="AX543" s="116"/>
      <c r="AY543" s="116"/>
      <c r="AZ543" s="116"/>
      <c r="BA543" s="116"/>
      <c r="BB543" s="116"/>
      <c r="BC543" s="116"/>
      <c r="BD543" s="116"/>
      <c r="BE543" s="116"/>
      <c r="BF543" s="116"/>
      <c r="BG543" s="116"/>
      <c r="BH543" s="116"/>
      <c r="BI543" s="116"/>
      <c r="BJ543" s="116"/>
      <c r="BK543" s="116"/>
      <c r="BL543" s="116"/>
      <c r="BM543" s="116"/>
      <c r="BN543" s="116"/>
      <c r="BO543" s="116"/>
      <c r="BP543" s="116"/>
      <c r="BQ543" s="116"/>
      <c r="BR543" s="116"/>
      <c r="BS543" s="116"/>
      <c r="BT543" s="116"/>
      <c r="BU543" s="116"/>
      <c r="BV543" s="116"/>
      <c r="BW543" s="116"/>
      <c r="BX543" s="116"/>
      <c r="BY543" s="116"/>
      <c r="BZ543" s="116"/>
      <c r="CA543" s="116"/>
      <c r="CB543" s="116"/>
      <c r="CC543" s="116"/>
      <c r="CD543" s="116"/>
      <c r="CE543" s="116"/>
      <c r="CF543" s="116"/>
      <c r="CG543" s="116"/>
      <c r="CH543" s="116"/>
      <c r="CI543" s="116"/>
      <c r="CJ543" s="116"/>
      <c r="CK543" s="116"/>
      <c r="CL543" s="116"/>
      <c r="CM543" s="116"/>
      <c r="CN543" s="116"/>
      <c r="CO543" s="116"/>
      <c r="CP543" s="116"/>
      <c r="CQ543" s="116"/>
      <c r="CR543" s="116"/>
      <c r="CS543" s="116"/>
      <c r="CT543" s="116"/>
      <c r="CU543" s="116"/>
      <c r="CV543" s="116"/>
      <c r="CW543" s="116"/>
      <c r="CX543" s="116"/>
      <c r="CY543" s="116"/>
      <c r="CZ543" s="116"/>
      <c r="DA543" s="116"/>
      <c r="DB543" s="116"/>
      <c r="DC543" s="116"/>
      <c r="DD543" s="116"/>
      <c r="DE543" s="116"/>
      <c r="DF543" s="116"/>
      <c r="DG543" s="116"/>
      <c r="DH543" s="116"/>
      <c r="DI543" s="116"/>
      <c r="DJ543" s="116"/>
      <c r="DK543" s="116"/>
      <c r="DL543" s="116"/>
      <c r="DM543" s="116"/>
      <c r="DN543" s="116"/>
      <c r="DO543" s="116"/>
      <c r="DP543" s="116"/>
      <c r="DQ543" s="116"/>
      <c r="DR543" s="116"/>
      <c r="DS543" s="116"/>
      <c r="DT543" s="116"/>
      <c r="DU543" s="116"/>
      <c r="DV543" s="116"/>
      <c r="DW543" s="116"/>
      <c r="DX543" s="116"/>
      <c r="DY543" s="116"/>
      <c r="DZ543" s="116"/>
      <c r="EA543" s="116"/>
      <c r="EB543" s="116"/>
      <c r="EC543" s="116"/>
      <c r="ED543" s="116"/>
      <c r="EE543" s="116"/>
      <c r="EF543" s="116"/>
      <c r="EG543" s="116"/>
      <c r="EH543" s="116"/>
      <c r="EI543" s="116"/>
      <c r="EJ543" s="116"/>
      <c r="EK543" s="116"/>
      <c r="EL543" s="116"/>
      <c r="EM543" s="116"/>
      <c r="EN543" s="116"/>
      <c r="EO543" s="116"/>
      <c r="EP543" s="116"/>
      <c r="EQ543" s="116"/>
      <c r="ER543" s="116"/>
      <c r="ES543" s="116"/>
      <c r="ET543" s="116"/>
      <c r="EU543" s="116"/>
      <c r="EV543" s="116"/>
      <c r="EW543" s="116"/>
      <c r="EX543" s="116"/>
      <c r="EY543" s="116"/>
      <c r="EZ543" s="116"/>
      <c r="FA543" s="116"/>
      <c r="FB543" s="116"/>
      <c r="FC543" s="116"/>
      <c r="FD543" s="116"/>
      <c r="FE543" s="116"/>
      <c r="FF543" s="116"/>
      <c r="FG543" s="116"/>
      <c r="FH543" s="116"/>
      <c r="FI543" s="116"/>
      <c r="FJ543" s="116"/>
      <c r="FK543" s="116"/>
      <c r="FL543" s="116"/>
      <c r="FM543" s="116"/>
      <c r="FN543" s="116"/>
      <c r="FO543" s="116"/>
      <c r="FP543" s="116"/>
      <c r="FQ543" s="116"/>
      <c r="FR543" s="116"/>
      <c r="FS543" s="116"/>
      <c r="FT543" s="116"/>
      <c r="FU543" s="116"/>
      <c r="FV543" s="116"/>
      <c r="FW543" s="116"/>
      <c r="FX543" s="116"/>
      <c r="FY543" s="116"/>
      <c r="FZ543" s="116"/>
      <c r="GA543" s="116"/>
      <c r="GB543" s="116"/>
      <c r="GC543" s="116"/>
      <c r="GD543" s="116"/>
      <c r="GE543" s="116"/>
      <c r="GF543" s="116"/>
      <c r="GG543" s="116"/>
      <c r="GH543" s="116"/>
      <c r="GI543" s="116"/>
      <c r="GJ543" s="116"/>
      <c r="GK543" s="116"/>
      <c r="GL543" s="116"/>
      <c r="GM543" s="116"/>
      <c r="GN543" s="116"/>
      <c r="GO543" s="116"/>
      <c r="GP543" s="116"/>
      <c r="GQ543" s="116"/>
      <c r="GR543" s="116"/>
      <c r="GS543" s="116"/>
      <c r="GT543" s="116"/>
      <c r="GU543" s="116"/>
      <c r="GV543" s="116"/>
      <c r="GW543" s="116"/>
      <c r="GX543" s="116"/>
      <c r="GY543" s="116"/>
    </row>
    <row r="544" spans="1:207" s="116" customFormat="1" ht="30" customHeight="1" x14ac:dyDescent="0.25">
      <c r="A544" s="203">
        <v>413</v>
      </c>
      <c r="B544" s="211" t="s">
        <v>264</v>
      </c>
      <c r="C544" s="205">
        <v>1955</v>
      </c>
      <c r="D544" s="204" t="s">
        <v>143</v>
      </c>
      <c r="E544" s="204" t="s">
        <v>16</v>
      </c>
      <c r="F544" s="206">
        <v>2</v>
      </c>
      <c r="G544" s="206">
        <v>2</v>
      </c>
      <c r="H544" s="39">
        <v>1257.8</v>
      </c>
      <c r="I544" s="44">
        <v>0</v>
      </c>
      <c r="J544" s="39">
        <v>711.3</v>
      </c>
      <c r="K544" s="207">
        <f t="shared" si="132"/>
        <v>21820.87</v>
      </c>
      <c r="L544" s="271">
        <v>0</v>
      </c>
      <c r="M544" s="271">
        <v>0</v>
      </c>
      <c r="N544" s="271">
        <v>0</v>
      </c>
      <c r="O544" s="271">
        <f>'[1]Прод. прилож (2)'!$D$1308</f>
        <v>21820.87</v>
      </c>
      <c r="P544" s="271">
        <f t="shared" si="131"/>
        <v>17.348441723644459</v>
      </c>
      <c r="Q544" s="41">
        <v>9673</v>
      </c>
      <c r="R544" s="57" t="s">
        <v>36</v>
      </c>
      <c r="S544" s="46"/>
      <c r="T544" s="15"/>
      <c r="U544" s="15"/>
    </row>
    <row r="545" spans="1:207" s="205" customFormat="1" ht="30" customHeight="1" x14ac:dyDescent="0.25">
      <c r="A545" s="203">
        <v>414</v>
      </c>
      <c r="B545" s="211" t="s">
        <v>226</v>
      </c>
      <c r="C545" s="204">
        <v>1966</v>
      </c>
      <c r="D545" s="204" t="s">
        <v>143</v>
      </c>
      <c r="E545" s="204" t="s">
        <v>16</v>
      </c>
      <c r="F545" s="206">
        <v>3</v>
      </c>
      <c r="G545" s="206">
        <v>2</v>
      </c>
      <c r="H545" s="207">
        <v>1627.6</v>
      </c>
      <c r="I545" s="208">
        <v>0</v>
      </c>
      <c r="J545" s="39">
        <v>956.1</v>
      </c>
      <c r="K545" s="207">
        <f t="shared" si="132"/>
        <v>10082652.75</v>
      </c>
      <c r="L545" s="271">
        <v>0</v>
      </c>
      <c r="M545" s="271">
        <v>0</v>
      </c>
      <c r="N545" s="271">
        <v>0</v>
      </c>
      <c r="O545" s="271">
        <f>'[1]Прод. прилож (2)'!$D$170</f>
        <v>10082652.75</v>
      </c>
      <c r="P545" s="271">
        <f t="shared" si="131"/>
        <v>6194.7977082821335</v>
      </c>
      <c r="Q545" s="41">
        <v>9673</v>
      </c>
      <c r="R545" s="57" t="s">
        <v>34</v>
      </c>
      <c r="S545" s="146"/>
      <c r="T545" s="32"/>
      <c r="U545" s="32"/>
    </row>
    <row r="546" spans="1:207" s="205" customFormat="1" ht="30" customHeight="1" x14ac:dyDescent="0.25">
      <c r="A546" s="353">
        <v>415</v>
      </c>
      <c r="B546" s="355" t="s">
        <v>236</v>
      </c>
      <c r="C546" s="359">
        <v>1917</v>
      </c>
      <c r="D546" s="357" t="s">
        <v>143</v>
      </c>
      <c r="E546" s="357" t="s">
        <v>16</v>
      </c>
      <c r="F546" s="369">
        <v>2</v>
      </c>
      <c r="G546" s="369">
        <v>2</v>
      </c>
      <c r="H546" s="363">
        <v>836.9</v>
      </c>
      <c r="I546" s="432">
        <v>0</v>
      </c>
      <c r="J546" s="363">
        <v>276.89999999999998</v>
      </c>
      <c r="K546" s="207">
        <f t="shared" si="132"/>
        <v>158171.39000000001</v>
      </c>
      <c r="L546" s="271">
        <v>0</v>
      </c>
      <c r="M546" s="271">
        <f>'[1]Прод. прилож (2)'!$D$622</f>
        <v>158171.39000000001</v>
      </c>
      <c r="N546" s="271">
        <v>0</v>
      </c>
      <c r="O546" s="271">
        <v>0</v>
      </c>
      <c r="P546" s="271">
        <f t="shared" si="131"/>
        <v>188.99676185924247</v>
      </c>
      <c r="Q546" s="41">
        <v>9673</v>
      </c>
      <c r="R546" s="57" t="s">
        <v>35</v>
      </c>
      <c r="S546" s="46"/>
      <c r="T546" s="15"/>
      <c r="U546" s="15"/>
      <c r="V546" s="116"/>
      <c r="W546" s="116"/>
      <c r="X546" s="116"/>
      <c r="Y546" s="116"/>
      <c r="Z546" s="116"/>
      <c r="AA546" s="116"/>
      <c r="AB546" s="116"/>
      <c r="AC546" s="116"/>
      <c r="AD546" s="116"/>
      <c r="AE546" s="116"/>
      <c r="AF546" s="116"/>
      <c r="AG546" s="116"/>
      <c r="AH546" s="116"/>
      <c r="AI546" s="116"/>
      <c r="AJ546" s="116"/>
      <c r="AK546" s="116"/>
      <c r="AL546" s="116"/>
      <c r="AM546" s="116"/>
      <c r="AN546" s="116"/>
      <c r="AO546" s="116"/>
      <c r="AP546" s="116"/>
      <c r="AQ546" s="116"/>
      <c r="AR546" s="116"/>
      <c r="AS546" s="116"/>
      <c r="AT546" s="116"/>
      <c r="AU546" s="116"/>
      <c r="AV546" s="116"/>
      <c r="AW546" s="116"/>
      <c r="AX546" s="116"/>
      <c r="AY546" s="116"/>
      <c r="AZ546" s="116"/>
      <c r="BA546" s="116"/>
      <c r="BB546" s="116"/>
      <c r="BC546" s="116"/>
      <c r="BD546" s="116"/>
      <c r="BE546" s="116"/>
      <c r="BF546" s="116"/>
      <c r="BG546" s="116"/>
      <c r="BH546" s="116"/>
      <c r="BI546" s="116"/>
      <c r="BJ546" s="116"/>
      <c r="BK546" s="116"/>
      <c r="BL546" s="116"/>
      <c r="BM546" s="116"/>
      <c r="BN546" s="116"/>
      <c r="BO546" s="116"/>
      <c r="BP546" s="116"/>
      <c r="BQ546" s="116"/>
      <c r="BR546" s="116"/>
      <c r="BS546" s="116"/>
      <c r="BT546" s="116"/>
      <c r="BU546" s="116"/>
      <c r="BV546" s="116"/>
      <c r="BW546" s="116"/>
      <c r="BX546" s="116"/>
      <c r="BY546" s="116"/>
      <c r="BZ546" s="116"/>
      <c r="CA546" s="116"/>
      <c r="CB546" s="116"/>
      <c r="CC546" s="116"/>
      <c r="CD546" s="116"/>
      <c r="CE546" s="116"/>
      <c r="CF546" s="116"/>
      <c r="CG546" s="116"/>
      <c r="CH546" s="116"/>
      <c r="CI546" s="116"/>
      <c r="CJ546" s="116"/>
      <c r="CK546" s="116"/>
      <c r="CL546" s="116"/>
      <c r="CM546" s="116"/>
      <c r="CN546" s="116"/>
      <c r="CO546" s="116"/>
      <c r="CP546" s="116"/>
      <c r="CQ546" s="116"/>
      <c r="CR546" s="116"/>
      <c r="CS546" s="116"/>
      <c r="CT546" s="116"/>
      <c r="CU546" s="116"/>
      <c r="CV546" s="116"/>
      <c r="CW546" s="116"/>
      <c r="CX546" s="116"/>
      <c r="CY546" s="116"/>
      <c r="CZ546" s="116"/>
      <c r="DA546" s="116"/>
      <c r="DB546" s="116"/>
      <c r="DC546" s="116"/>
      <c r="DD546" s="116"/>
      <c r="DE546" s="116"/>
      <c r="DF546" s="116"/>
      <c r="DG546" s="116"/>
      <c r="DH546" s="116"/>
      <c r="DI546" s="116"/>
      <c r="DJ546" s="116"/>
      <c r="DK546" s="116"/>
      <c r="DL546" s="116"/>
      <c r="DM546" s="116"/>
      <c r="DN546" s="116"/>
      <c r="DO546" s="116"/>
      <c r="DP546" s="116"/>
      <c r="DQ546" s="116"/>
      <c r="DR546" s="116"/>
      <c r="DS546" s="116"/>
      <c r="DT546" s="116"/>
      <c r="DU546" s="116"/>
      <c r="DV546" s="116"/>
      <c r="DW546" s="116"/>
      <c r="DX546" s="116"/>
      <c r="DY546" s="116"/>
      <c r="DZ546" s="116"/>
      <c r="EA546" s="116"/>
      <c r="EB546" s="116"/>
      <c r="EC546" s="116"/>
      <c r="ED546" s="116"/>
      <c r="EE546" s="116"/>
      <c r="EF546" s="116"/>
      <c r="EG546" s="116"/>
      <c r="EH546" s="116"/>
      <c r="EI546" s="116"/>
      <c r="EJ546" s="116"/>
      <c r="EK546" s="116"/>
      <c r="EL546" s="116"/>
      <c r="EM546" s="116"/>
      <c r="EN546" s="116"/>
      <c r="EO546" s="116"/>
      <c r="EP546" s="116"/>
      <c r="EQ546" s="116"/>
      <c r="ER546" s="116"/>
      <c r="ES546" s="116"/>
      <c r="ET546" s="116"/>
      <c r="EU546" s="116"/>
      <c r="EV546" s="116"/>
      <c r="EW546" s="116"/>
      <c r="EX546" s="116"/>
      <c r="EY546" s="116"/>
      <c r="EZ546" s="116"/>
      <c r="FA546" s="116"/>
      <c r="FB546" s="116"/>
      <c r="FC546" s="116"/>
      <c r="FD546" s="116"/>
      <c r="FE546" s="116"/>
      <c r="FF546" s="116"/>
      <c r="FG546" s="116"/>
      <c r="FH546" s="116"/>
      <c r="FI546" s="116"/>
      <c r="FJ546" s="116"/>
      <c r="FK546" s="116"/>
      <c r="FL546" s="116"/>
      <c r="FM546" s="116"/>
      <c r="FN546" s="116"/>
      <c r="FO546" s="116"/>
      <c r="FP546" s="116"/>
      <c r="FQ546" s="116"/>
      <c r="FR546" s="116"/>
      <c r="FS546" s="116"/>
      <c r="FT546" s="116"/>
      <c r="FU546" s="116"/>
      <c r="FV546" s="116"/>
      <c r="FW546" s="116"/>
      <c r="FX546" s="116"/>
      <c r="FY546" s="116"/>
      <c r="FZ546" s="116"/>
      <c r="GA546" s="116"/>
      <c r="GB546" s="116"/>
      <c r="GC546" s="116"/>
      <c r="GD546" s="116"/>
      <c r="GE546" s="116"/>
      <c r="GF546" s="116"/>
      <c r="GG546" s="116"/>
      <c r="GH546" s="116"/>
      <c r="GI546" s="116"/>
      <c r="GJ546" s="116"/>
      <c r="GK546" s="116"/>
      <c r="GL546" s="116"/>
      <c r="GM546" s="116"/>
      <c r="GN546" s="116"/>
      <c r="GO546" s="116"/>
      <c r="GP546" s="116"/>
      <c r="GQ546" s="116"/>
      <c r="GR546" s="116"/>
      <c r="GS546" s="116"/>
      <c r="GT546" s="116"/>
      <c r="GU546" s="116"/>
      <c r="GV546" s="116"/>
      <c r="GW546" s="116"/>
      <c r="GX546" s="116"/>
      <c r="GY546" s="116"/>
    </row>
    <row r="547" spans="1:207" s="205" customFormat="1" ht="30" customHeight="1" x14ac:dyDescent="0.25">
      <c r="A547" s="354"/>
      <c r="B547" s="356"/>
      <c r="C547" s="360"/>
      <c r="D547" s="358"/>
      <c r="E547" s="358"/>
      <c r="F547" s="370"/>
      <c r="G547" s="370"/>
      <c r="H547" s="364"/>
      <c r="I547" s="433"/>
      <c r="J547" s="364"/>
      <c r="K547" s="207">
        <f t="shared" si="132"/>
        <v>3107750</v>
      </c>
      <c r="L547" s="271">
        <v>0</v>
      </c>
      <c r="M547" s="271">
        <v>0</v>
      </c>
      <c r="N547" s="271">
        <v>0</v>
      </c>
      <c r="O547" s="271">
        <f>'[1]Прод. прилож (2)'!$D$1309</f>
        <v>3107750</v>
      </c>
      <c r="P547" s="271">
        <f>K547/H546</f>
        <v>3713.4066196678218</v>
      </c>
      <c r="Q547" s="41">
        <v>9673</v>
      </c>
      <c r="R547" s="57" t="s">
        <v>36</v>
      </c>
      <c r="S547" s="46"/>
      <c r="T547" s="15"/>
      <c r="U547" s="15"/>
      <c r="V547" s="116"/>
      <c r="W547" s="116"/>
      <c r="X547" s="116"/>
      <c r="Y547" s="116"/>
      <c r="Z547" s="116"/>
      <c r="AA547" s="116"/>
      <c r="AB547" s="116"/>
      <c r="AC547" s="116"/>
      <c r="AD547" s="116"/>
      <c r="AE547" s="116"/>
      <c r="AF547" s="116"/>
      <c r="AG547" s="116"/>
      <c r="AH547" s="116"/>
      <c r="AI547" s="116"/>
      <c r="AJ547" s="116"/>
      <c r="AK547" s="116"/>
      <c r="AL547" s="116"/>
      <c r="AM547" s="116"/>
      <c r="AN547" s="116"/>
      <c r="AO547" s="116"/>
      <c r="AP547" s="116"/>
      <c r="AQ547" s="116"/>
      <c r="AR547" s="116"/>
      <c r="AS547" s="116"/>
      <c r="AT547" s="116"/>
      <c r="AU547" s="116"/>
      <c r="AV547" s="116"/>
      <c r="AW547" s="116"/>
      <c r="AX547" s="116"/>
      <c r="AY547" s="116"/>
      <c r="AZ547" s="116"/>
      <c r="BA547" s="116"/>
      <c r="BB547" s="116"/>
      <c r="BC547" s="116"/>
      <c r="BD547" s="116"/>
      <c r="BE547" s="116"/>
      <c r="BF547" s="116"/>
      <c r="BG547" s="116"/>
      <c r="BH547" s="116"/>
      <c r="BI547" s="116"/>
      <c r="BJ547" s="116"/>
      <c r="BK547" s="116"/>
      <c r="BL547" s="116"/>
      <c r="BM547" s="116"/>
      <c r="BN547" s="116"/>
      <c r="BO547" s="116"/>
      <c r="BP547" s="116"/>
      <c r="BQ547" s="116"/>
      <c r="BR547" s="116"/>
      <c r="BS547" s="116"/>
      <c r="BT547" s="116"/>
      <c r="BU547" s="116"/>
      <c r="BV547" s="116"/>
      <c r="BW547" s="116"/>
      <c r="BX547" s="116"/>
      <c r="BY547" s="116"/>
      <c r="BZ547" s="116"/>
      <c r="CA547" s="116"/>
      <c r="CB547" s="116"/>
      <c r="CC547" s="116"/>
      <c r="CD547" s="116"/>
      <c r="CE547" s="116"/>
      <c r="CF547" s="116"/>
      <c r="CG547" s="116"/>
      <c r="CH547" s="116"/>
      <c r="CI547" s="116"/>
      <c r="CJ547" s="116"/>
      <c r="CK547" s="116"/>
      <c r="CL547" s="116"/>
      <c r="CM547" s="116"/>
      <c r="CN547" s="116"/>
      <c r="CO547" s="116"/>
      <c r="CP547" s="116"/>
      <c r="CQ547" s="116"/>
      <c r="CR547" s="116"/>
      <c r="CS547" s="116"/>
      <c r="CT547" s="116"/>
      <c r="CU547" s="116"/>
      <c r="CV547" s="116"/>
      <c r="CW547" s="116"/>
      <c r="CX547" s="116"/>
      <c r="CY547" s="116"/>
      <c r="CZ547" s="116"/>
      <c r="DA547" s="116"/>
      <c r="DB547" s="116"/>
      <c r="DC547" s="116"/>
      <c r="DD547" s="116"/>
      <c r="DE547" s="116"/>
      <c r="DF547" s="116"/>
      <c r="DG547" s="116"/>
      <c r="DH547" s="116"/>
      <c r="DI547" s="116"/>
      <c r="DJ547" s="116"/>
      <c r="DK547" s="116"/>
      <c r="DL547" s="116"/>
      <c r="DM547" s="116"/>
      <c r="DN547" s="116"/>
      <c r="DO547" s="116"/>
      <c r="DP547" s="116"/>
      <c r="DQ547" s="116"/>
      <c r="DR547" s="116"/>
      <c r="DS547" s="116"/>
      <c r="DT547" s="116"/>
      <c r="DU547" s="116"/>
      <c r="DV547" s="116"/>
      <c r="DW547" s="116"/>
      <c r="DX547" s="116"/>
      <c r="DY547" s="116"/>
      <c r="DZ547" s="116"/>
      <c r="EA547" s="116"/>
      <c r="EB547" s="116"/>
      <c r="EC547" s="116"/>
      <c r="ED547" s="116"/>
      <c r="EE547" s="116"/>
      <c r="EF547" s="116"/>
      <c r="EG547" s="116"/>
      <c r="EH547" s="116"/>
      <c r="EI547" s="116"/>
      <c r="EJ547" s="116"/>
      <c r="EK547" s="116"/>
      <c r="EL547" s="116"/>
      <c r="EM547" s="116"/>
      <c r="EN547" s="116"/>
      <c r="EO547" s="116"/>
      <c r="EP547" s="116"/>
      <c r="EQ547" s="116"/>
      <c r="ER547" s="116"/>
      <c r="ES547" s="116"/>
      <c r="ET547" s="116"/>
      <c r="EU547" s="116"/>
      <c r="EV547" s="116"/>
      <c r="EW547" s="116"/>
      <c r="EX547" s="116"/>
      <c r="EY547" s="116"/>
      <c r="EZ547" s="116"/>
      <c r="FA547" s="116"/>
      <c r="FB547" s="116"/>
      <c r="FC547" s="116"/>
      <c r="FD547" s="116"/>
      <c r="FE547" s="116"/>
      <c r="FF547" s="116"/>
      <c r="FG547" s="116"/>
      <c r="FH547" s="116"/>
      <c r="FI547" s="116"/>
      <c r="FJ547" s="116"/>
      <c r="FK547" s="116"/>
      <c r="FL547" s="116"/>
      <c r="FM547" s="116"/>
      <c r="FN547" s="116"/>
      <c r="FO547" s="116"/>
      <c r="FP547" s="116"/>
      <c r="FQ547" s="116"/>
      <c r="FR547" s="116"/>
      <c r="FS547" s="116"/>
      <c r="FT547" s="116"/>
      <c r="FU547" s="116"/>
      <c r="FV547" s="116"/>
      <c r="FW547" s="116"/>
      <c r="FX547" s="116"/>
      <c r="FY547" s="116"/>
      <c r="FZ547" s="116"/>
      <c r="GA547" s="116"/>
      <c r="GB547" s="116"/>
      <c r="GC547" s="116"/>
      <c r="GD547" s="116"/>
      <c r="GE547" s="116"/>
      <c r="GF547" s="116"/>
      <c r="GG547" s="116"/>
      <c r="GH547" s="116"/>
      <c r="GI547" s="116"/>
      <c r="GJ547" s="116"/>
      <c r="GK547" s="116"/>
      <c r="GL547" s="116"/>
      <c r="GM547" s="116"/>
      <c r="GN547" s="116"/>
      <c r="GO547" s="116"/>
      <c r="GP547" s="116"/>
      <c r="GQ547" s="116"/>
      <c r="GR547" s="116"/>
      <c r="GS547" s="116"/>
      <c r="GT547" s="116"/>
      <c r="GU547" s="116"/>
      <c r="GV547" s="116"/>
      <c r="GW547" s="116"/>
      <c r="GX547" s="116"/>
      <c r="GY547" s="116"/>
    </row>
    <row r="548" spans="1:207" s="15" customFormat="1" ht="30" customHeight="1" x14ac:dyDescent="0.25">
      <c r="A548" s="353">
        <v>416</v>
      </c>
      <c r="B548" s="355" t="s">
        <v>227</v>
      </c>
      <c r="C548" s="357">
        <v>1979</v>
      </c>
      <c r="D548" s="357" t="s">
        <v>143</v>
      </c>
      <c r="E548" s="357" t="s">
        <v>16</v>
      </c>
      <c r="F548" s="369">
        <v>5</v>
      </c>
      <c r="G548" s="369">
        <v>1</v>
      </c>
      <c r="H548" s="363">
        <v>4696.3</v>
      </c>
      <c r="I548" s="365">
        <v>79.400000000000006</v>
      </c>
      <c r="J548" s="363">
        <v>2594.6</v>
      </c>
      <c r="K548" s="207">
        <f t="shared" ref="K548" si="144">SUM(L548:O548)</f>
        <v>335750.89</v>
      </c>
      <c r="L548" s="271">
        <v>0</v>
      </c>
      <c r="M548" s="271">
        <v>0</v>
      </c>
      <c r="N548" s="271">
        <v>0</v>
      </c>
      <c r="O548" s="271">
        <f>'[1]Прод. прилож (2)'!$D$171</f>
        <v>335750.89</v>
      </c>
      <c r="P548" s="271">
        <f t="shared" ref="P548" si="145">K548/H548</f>
        <v>71.492641015267338</v>
      </c>
      <c r="Q548" s="41">
        <v>9673</v>
      </c>
      <c r="R548" s="57" t="s">
        <v>34</v>
      </c>
      <c r="S548" s="146"/>
      <c r="T548" s="32"/>
      <c r="U548" s="32"/>
      <c r="V548" s="205"/>
      <c r="W548" s="205"/>
      <c r="X548" s="205"/>
      <c r="Y548" s="205"/>
      <c r="Z548" s="205"/>
      <c r="AA548" s="205"/>
      <c r="AB548" s="205"/>
      <c r="AC548" s="205"/>
      <c r="AD548" s="205"/>
      <c r="AE548" s="205"/>
      <c r="AF548" s="205"/>
      <c r="AG548" s="205"/>
      <c r="AH548" s="205"/>
      <c r="AI548" s="205"/>
      <c r="AJ548" s="205"/>
      <c r="AK548" s="205"/>
      <c r="AL548" s="205"/>
      <c r="AM548" s="205"/>
      <c r="AN548" s="205"/>
      <c r="AO548" s="205"/>
      <c r="AP548" s="205"/>
      <c r="AQ548" s="205"/>
      <c r="AR548" s="205"/>
      <c r="AS548" s="205"/>
      <c r="AT548" s="205"/>
      <c r="AU548" s="205"/>
      <c r="AV548" s="205"/>
      <c r="AW548" s="205"/>
      <c r="AX548" s="205"/>
      <c r="AY548" s="205"/>
      <c r="AZ548" s="205"/>
      <c r="BA548" s="205"/>
      <c r="BB548" s="205"/>
      <c r="BC548" s="205"/>
      <c r="BD548" s="205"/>
      <c r="BE548" s="205"/>
      <c r="BF548" s="205"/>
      <c r="BG548" s="205"/>
      <c r="BH548" s="205"/>
      <c r="BI548" s="205"/>
      <c r="BJ548" s="205"/>
      <c r="BK548" s="205"/>
      <c r="BL548" s="205"/>
      <c r="BM548" s="205"/>
      <c r="BN548" s="205"/>
      <c r="BO548" s="205"/>
      <c r="BP548" s="205"/>
      <c r="BQ548" s="205"/>
      <c r="BR548" s="205"/>
      <c r="BS548" s="205"/>
      <c r="BT548" s="205"/>
      <c r="BU548" s="205"/>
      <c r="BV548" s="205"/>
      <c r="BW548" s="205"/>
      <c r="BX548" s="205"/>
      <c r="BY548" s="205"/>
      <c r="BZ548" s="205"/>
      <c r="CA548" s="205"/>
      <c r="CB548" s="205"/>
      <c r="CC548" s="205"/>
      <c r="CD548" s="205"/>
      <c r="CE548" s="205"/>
      <c r="CF548" s="205"/>
      <c r="CG548" s="205"/>
      <c r="CH548" s="205"/>
      <c r="CI548" s="205"/>
      <c r="CJ548" s="205"/>
      <c r="CK548" s="205"/>
      <c r="CL548" s="205"/>
      <c r="CM548" s="205"/>
      <c r="CN548" s="205"/>
      <c r="CO548" s="205"/>
      <c r="CP548" s="205"/>
      <c r="CQ548" s="205"/>
      <c r="CR548" s="205"/>
      <c r="CS548" s="205"/>
      <c r="CT548" s="205"/>
      <c r="CU548" s="205"/>
      <c r="CV548" s="205"/>
      <c r="CW548" s="205"/>
      <c r="CX548" s="205"/>
      <c r="CY548" s="205"/>
      <c r="CZ548" s="205"/>
      <c r="DA548" s="205"/>
      <c r="DB548" s="205"/>
      <c r="DC548" s="205"/>
      <c r="DD548" s="205"/>
      <c r="DE548" s="205"/>
      <c r="DF548" s="205"/>
      <c r="DG548" s="205"/>
      <c r="DH548" s="205"/>
      <c r="DI548" s="205"/>
      <c r="DJ548" s="205"/>
      <c r="DK548" s="205"/>
      <c r="DL548" s="205"/>
      <c r="DM548" s="205"/>
      <c r="DN548" s="205"/>
      <c r="DO548" s="205"/>
      <c r="DP548" s="205"/>
      <c r="DQ548" s="205"/>
      <c r="DR548" s="205"/>
      <c r="DS548" s="205"/>
      <c r="DT548" s="205"/>
      <c r="DU548" s="205"/>
      <c r="DV548" s="205"/>
      <c r="DW548" s="205"/>
      <c r="DX548" s="205"/>
      <c r="DY548" s="205"/>
      <c r="DZ548" s="205"/>
      <c r="EA548" s="205"/>
      <c r="EB548" s="205"/>
      <c r="EC548" s="205"/>
      <c r="ED548" s="205"/>
      <c r="EE548" s="205"/>
      <c r="EF548" s="205"/>
      <c r="EG548" s="205"/>
      <c r="EH548" s="205"/>
      <c r="EI548" s="205"/>
      <c r="EJ548" s="205"/>
      <c r="EK548" s="205"/>
      <c r="EL548" s="205"/>
      <c r="EM548" s="205"/>
      <c r="EN548" s="205"/>
      <c r="EO548" s="205"/>
      <c r="EP548" s="205"/>
      <c r="EQ548" s="205"/>
      <c r="ER548" s="205"/>
      <c r="ES548" s="205"/>
      <c r="ET548" s="205"/>
      <c r="EU548" s="205"/>
      <c r="EV548" s="205"/>
      <c r="EW548" s="205"/>
      <c r="EX548" s="205"/>
      <c r="EY548" s="205"/>
      <c r="EZ548" s="205"/>
      <c r="FA548" s="205"/>
      <c r="FB548" s="205"/>
      <c r="FC548" s="205"/>
      <c r="FD548" s="205"/>
      <c r="FE548" s="205"/>
      <c r="FF548" s="205"/>
      <c r="FG548" s="205"/>
      <c r="FH548" s="205"/>
      <c r="FI548" s="205"/>
      <c r="FJ548" s="205"/>
      <c r="FK548" s="205"/>
      <c r="FL548" s="205"/>
      <c r="FM548" s="205"/>
      <c r="FN548" s="205"/>
      <c r="FO548" s="205"/>
      <c r="FP548" s="205"/>
      <c r="FQ548" s="205"/>
      <c r="FR548" s="205"/>
      <c r="FS548" s="205"/>
      <c r="FT548" s="205"/>
      <c r="FU548" s="205"/>
      <c r="FV548" s="205"/>
      <c r="FW548" s="205"/>
      <c r="FX548" s="205"/>
      <c r="FY548" s="205"/>
      <c r="FZ548" s="205"/>
      <c r="GA548" s="205"/>
      <c r="GB548" s="205"/>
      <c r="GC548" s="205"/>
      <c r="GD548" s="205"/>
      <c r="GE548" s="205"/>
      <c r="GF548" s="205"/>
      <c r="GG548" s="205"/>
      <c r="GH548" s="205"/>
      <c r="GI548" s="205"/>
      <c r="GJ548" s="205"/>
      <c r="GK548" s="205"/>
      <c r="GL548" s="205"/>
      <c r="GM548" s="205"/>
      <c r="GN548" s="205"/>
      <c r="GO548" s="205"/>
      <c r="GP548" s="205"/>
      <c r="GQ548" s="205"/>
      <c r="GR548" s="205"/>
      <c r="GS548" s="205"/>
      <c r="GT548" s="205"/>
      <c r="GU548" s="205"/>
      <c r="GV548" s="205"/>
      <c r="GW548" s="205"/>
      <c r="GX548" s="205"/>
      <c r="GY548" s="205"/>
    </row>
    <row r="549" spans="1:207" s="15" customFormat="1" ht="30" customHeight="1" x14ac:dyDescent="0.25">
      <c r="A549" s="354"/>
      <c r="B549" s="356"/>
      <c r="C549" s="358"/>
      <c r="D549" s="358"/>
      <c r="E549" s="358"/>
      <c r="F549" s="370"/>
      <c r="G549" s="370"/>
      <c r="H549" s="364"/>
      <c r="I549" s="366"/>
      <c r="J549" s="364"/>
      <c r="K549" s="207">
        <f t="shared" si="132"/>
        <v>7983247.2000000011</v>
      </c>
      <c r="L549" s="271">
        <v>0</v>
      </c>
      <c r="M549" s="271">
        <v>0</v>
      </c>
      <c r="N549" s="271">
        <v>0</v>
      </c>
      <c r="O549" s="271">
        <f>'[1]Прод. прилож (2)'!$D$623</f>
        <v>7983247.2000000011</v>
      </c>
      <c r="P549" s="271">
        <f>K549/H548</f>
        <v>1699.9014543363926</v>
      </c>
      <c r="Q549" s="41">
        <v>9673</v>
      </c>
      <c r="R549" s="57" t="s">
        <v>35</v>
      </c>
      <c r="S549" s="54"/>
      <c r="T549" s="32"/>
      <c r="U549" s="32"/>
      <c r="V549" s="205"/>
      <c r="W549" s="205"/>
      <c r="X549" s="205"/>
      <c r="Y549" s="205"/>
      <c r="Z549" s="205"/>
      <c r="AA549" s="205"/>
      <c r="AB549" s="205"/>
      <c r="AC549" s="205"/>
      <c r="AD549" s="205"/>
      <c r="AE549" s="205"/>
      <c r="AF549" s="205"/>
      <c r="AG549" s="205"/>
      <c r="AH549" s="205"/>
      <c r="AI549" s="205"/>
      <c r="AJ549" s="205"/>
      <c r="AK549" s="205"/>
      <c r="AL549" s="205"/>
      <c r="AM549" s="205"/>
      <c r="AN549" s="205"/>
      <c r="AO549" s="205"/>
      <c r="AP549" s="205"/>
      <c r="AQ549" s="205"/>
      <c r="AR549" s="205"/>
      <c r="AS549" s="205"/>
      <c r="AT549" s="205"/>
      <c r="AU549" s="205"/>
      <c r="AV549" s="205"/>
      <c r="AW549" s="205"/>
      <c r="AX549" s="205"/>
      <c r="AY549" s="205"/>
      <c r="AZ549" s="205"/>
      <c r="BA549" s="205"/>
      <c r="BB549" s="205"/>
      <c r="BC549" s="205"/>
      <c r="BD549" s="205"/>
      <c r="BE549" s="205"/>
      <c r="BF549" s="205"/>
      <c r="BG549" s="205"/>
      <c r="BH549" s="205"/>
      <c r="BI549" s="205"/>
      <c r="BJ549" s="205"/>
      <c r="BK549" s="205"/>
      <c r="BL549" s="205"/>
      <c r="BM549" s="205"/>
      <c r="BN549" s="205"/>
      <c r="BO549" s="205"/>
      <c r="BP549" s="205"/>
      <c r="BQ549" s="205"/>
      <c r="BR549" s="205"/>
      <c r="BS549" s="205"/>
      <c r="BT549" s="205"/>
      <c r="BU549" s="205"/>
      <c r="BV549" s="205"/>
      <c r="BW549" s="205"/>
      <c r="BX549" s="205"/>
      <c r="BY549" s="205"/>
      <c r="BZ549" s="205"/>
      <c r="CA549" s="205"/>
      <c r="CB549" s="205"/>
      <c r="CC549" s="205"/>
      <c r="CD549" s="205"/>
      <c r="CE549" s="205"/>
      <c r="CF549" s="205"/>
      <c r="CG549" s="205"/>
      <c r="CH549" s="205"/>
      <c r="CI549" s="205"/>
      <c r="CJ549" s="205"/>
      <c r="CK549" s="205"/>
      <c r="CL549" s="205"/>
      <c r="CM549" s="205"/>
      <c r="CN549" s="205"/>
      <c r="CO549" s="205"/>
      <c r="CP549" s="205"/>
      <c r="CQ549" s="205"/>
      <c r="CR549" s="205"/>
      <c r="CS549" s="205"/>
      <c r="CT549" s="205"/>
      <c r="CU549" s="205"/>
      <c r="CV549" s="205"/>
      <c r="CW549" s="205"/>
      <c r="CX549" s="205"/>
      <c r="CY549" s="205"/>
      <c r="CZ549" s="205"/>
      <c r="DA549" s="205"/>
      <c r="DB549" s="205"/>
      <c r="DC549" s="205"/>
      <c r="DD549" s="205"/>
      <c r="DE549" s="205"/>
      <c r="DF549" s="205"/>
      <c r="DG549" s="205"/>
      <c r="DH549" s="205"/>
      <c r="DI549" s="205"/>
      <c r="DJ549" s="205"/>
      <c r="DK549" s="205"/>
      <c r="DL549" s="205"/>
      <c r="DM549" s="205"/>
      <c r="DN549" s="205"/>
      <c r="DO549" s="205"/>
      <c r="DP549" s="205"/>
      <c r="DQ549" s="205"/>
      <c r="DR549" s="205"/>
      <c r="DS549" s="205"/>
      <c r="DT549" s="205"/>
      <c r="DU549" s="205"/>
      <c r="DV549" s="205"/>
      <c r="DW549" s="205"/>
      <c r="DX549" s="205"/>
      <c r="DY549" s="205"/>
      <c r="DZ549" s="205"/>
      <c r="EA549" s="205"/>
      <c r="EB549" s="205"/>
      <c r="EC549" s="205"/>
      <c r="ED549" s="205"/>
      <c r="EE549" s="205"/>
      <c r="EF549" s="205"/>
      <c r="EG549" s="205"/>
      <c r="EH549" s="205"/>
      <c r="EI549" s="205"/>
      <c r="EJ549" s="205"/>
      <c r="EK549" s="205"/>
      <c r="EL549" s="205"/>
      <c r="EM549" s="205"/>
      <c r="EN549" s="205"/>
      <c r="EO549" s="205"/>
      <c r="EP549" s="205"/>
      <c r="EQ549" s="205"/>
      <c r="ER549" s="205"/>
      <c r="ES549" s="205"/>
      <c r="ET549" s="205"/>
      <c r="EU549" s="205"/>
      <c r="EV549" s="205"/>
      <c r="EW549" s="205"/>
      <c r="EX549" s="205"/>
      <c r="EY549" s="205"/>
      <c r="EZ549" s="205"/>
      <c r="FA549" s="205"/>
      <c r="FB549" s="205"/>
      <c r="FC549" s="205"/>
      <c r="FD549" s="205"/>
      <c r="FE549" s="205"/>
      <c r="FF549" s="205"/>
      <c r="FG549" s="205"/>
      <c r="FH549" s="205"/>
      <c r="FI549" s="205"/>
      <c r="FJ549" s="205"/>
      <c r="FK549" s="205"/>
      <c r="FL549" s="205"/>
      <c r="FM549" s="205"/>
      <c r="FN549" s="205"/>
      <c r="FO549" s="205"/>
      <c r="FP549" s="205"/>
      <c r="FQ549" s="205"/>
      <c r="FR549" s="205"/>
      <c r="FS549" s="205"/>
      <c r="FT549" s="205"/>
      <c r="FU549" s="205"/>
      <c r="FV549" s="205"/>
      <c r="FW549" s="205"/>
      <c r="FX549" s="205"/>
      <c r="FY549" s="205"/>
      <c r="FZ549" s="205"/>
      <c r="GA549" s="205"/>
      <c r="GB549" s="205"/>
      <c r="GC549" s="205"/>
      <c r="GD549" s="205"/>
      <c r="GE549" s="205"/>
      <c r="GF549" s="205"/>
      <c r="GG549" s="205"/>
      <c r="GH549" s="205"/>
      <c r="GI549" s="205"/>
      <c r="GJ549" s="205"/>
      <c r="GK549" s="205"/>
      <c r="GL549" s="205"/>
      <c r="GM549" s="205"/>
      <c r="GN549" s="205"/>
      <c r="GO549" s="205"/>
      <c r="GP549" s="205"/>
      <c r="GQ549" s="205"/>
      <c r="GR549" s="205"/>
      <c r="GS549" s="205"/>
      <c r="GT549" s="205"/>
      <c r="GU549" s="205"/>
      <c r="GV549" s="205"/>
      <c r="GW549" s="205"/>
      <c r="GX549" s="205"/>
      <c r="GY549" s="205"/>
    </row>
    <row r="550" spans="1:207" s="116" customFormat="1" ht="30" customHeight="1" x14ac:dyDescent="0.25">
      <c r="A550" s="353">
        <v>417</v>
      </c>
      <c r="B550" s="355" t="s">
        <v>240</v>
      </c>
      <c r="C550" s="359">
        <v>1952</v>
      </c>
      <c r="D550" s="357" t="s">
        <v>143</v>
      </c>
      <c r="E550" s="359" t="s">
        <v>16</v>
      </c>
      <c r="F550" s="424">
        <v>2</v>
      </c>
      <c r="G550" s="424">
        <v>1</v>
      </c>
      <c r="H550" s="394">
        <v>1437.8</v>
      </c>
      <c r="I550" s="396">
        <v>277.89999999999998</v>
      </c>
      <c r="J550" s="363">
        <v>245.1</v>
      </c>
      <c r="K550" s="207">
        <f t="shared" ref="K550" si="146">SUM(L550:O550)</f>
        <v>849951.36</v>
      </c>
      <c r="L550" s="44">
        <v>0</v>
      </c>
      <c r="M550" s="44">
        <v>0</v>
      </c>
      <c r="N550" s="44">
        <v>0</v>
      </c>
      <c r="O550" s="263">
        <f>'[1]Прод. прилож (2)'!$D$172</f>
        <v>849951.36</v>
      </c>
      <c r="P550" s="41">
        <f>K550/H550</f>
        <v>591.1471414661288</v>
      </c>
      <c r="Q550" s="207">
        <v>9673</v>
      </c>
      <c r="R550" s="57" t="s">
        <v>34</v>
      </c>
      <c r="S550" s="135"/>
      <c r="T550" s="85"/>
      <c r="U550" s="85"/>
      <c r="V550" s="86"/>
      <c r="W550" s="86"/>
      <c r="X550" s="86"/>
      <c r="Y550" s="86"/>
      <c r="Z550" s="86"/>
      <c r="AA550" s="86"/>
      <c r="AB550" s="86"/>
      <c r="AC550" s="86"/>
      <c r="AD550" s="86"/>
      <c r="AE550" s="86"/>
      <c r="AF550" s="86"/>
      <c r="AG550" s="86"/>
      <c r="AH550" s="86"/>
      <c r="AI550" s="86"/>
      <c r="AJ550" s="86"/>
      <c r="AK550" s="86"/>
      <c r="AL550" s="86"/>
      <c r="AM550" s="86"/>
      <c r="AN550" s="86"/>
      <c r="AO550" s="86"/>
      <c r="AP550" s="86"/>
      <c r="AQ550" s="86"/>
      <c r="AR550" s="86"/>
      <c r="AS550" s="86"/>
      <c r="AT550" s="86"/>
      <c r="AU550" s="86"/>
      <c r="AV550" s="86"/>
      <c r="AW550" s="86"/>
      <c r="AX550" s="86"/>
      <c r="AY550" s="86"/>
      <c r="AZ550" s="86"/>
      <c r="BA550" s="86"/>
      <c r="BB550" s="86"/>
      <c r="BC550" s="86"/>
      <c r="BD550" s="86"/>
      <c r="BE550" s="86"/>
      <c r="BF550" s="86"/>
      <c r="BG550" s="86"/>
      <c r="BH550" s="86"/>
      <c r="BI550" s="86"/>
      <c r="BJ550" s="86"/>
      <c r="BK550" s="86"/>
      <c r="BL550" s="86"/>
      <c r="BM550" s="86"/>
      <c r="BN550" s="86"/>
      <c r="BO550" s="86"/>
      <c r="BP550" s="86"/>
      <c r="BQ550" s="86"/>
      <c r="BR550" s="86"/>
      <c r="BS550" s="86"/>
      <c r="BT550" s="86"/>
      <c r="BU550" s="86"/>
      <c r="BV550" s="86"/>
      <c r="BW550" s="86"/>
      <c r="BX550" s="86"/>
      <c r="BY550" s="86"/>
      <c r="BZ550" s="86"/>
      <c r="CA550" s="86"/>
      <c r="CB550" s="86"/>
      <c r="CC550" s="86"/>
      <c r="CD550" s="86"/>
      <c r="CE550" s="86"/>
      <c r="CF550" s="86"/>
      <c r="CG550" s="86"/>
      <c r="CH550" s="86"/>
      <c r="CI550" s="86"/>
      <c r="CJ550" s="86"/>
      <c r="CK550" s="86"/>
      <c r="CL550" s="86"/>
      <c r="CM550" s="86"/>
      <c r="CN550" s="86"/>
      <c r="CO550" s="86"/>
      <c r="CP550" s="86"/>
      <c r="CQ550" s="86"/>
      <c r="CR550" s="86"/>
      <c r="CS550" s="86"/>
      <c r="CT550" s="86"/>
      <c r="CU550" s="86"/>
      <c r="CV550" s="86"/>
      <c r="CW550" s="86"/>
      <c r="CX550" s="86"/>
      <c r="CY550" s="86"/>
      <c r="CZ550" s="86"/>
      <c r="DA550" s="86"/>
      <c r="DB550" s="86"/>
      <c r="DC550" s="86"/>
      <c r="DD550" s="86"/>
      <c r="DE550" s="86"/>
      <c r="DF550" s="86"/>
      <c r="DG550" s="86"/>
      <c r="DH550" s="86"/>
      <c r="DI550" s="86"/>
      <c r="DJ550" s="86"/>
      <c r="DK550" s="86"/>
      <c r="DL550" s="86"/>
      <c r="DM550" s="86"/>
      <c r="DN550" s="86"/>
      <c r="DO550" s="86"/>
      <c r="DP550" s="86"/>
      <c r="DQ550" s="86"/>
      <c r="DR550" s="86"/>
      <c r="DS550" s="86"/>
      <c r="DT550" s="86"/>
      <c r="DU550" s="86"/>
      <c r="DV550" s="86"/>
      <c r="DW550" s="86"/>
      <c r="DX550" s="86"/>
      <c r="DY550" s="86"/>
      <c r="DZ550" s="86"/>
      <c r="EA550" s="86"/>
      <c r="EB550" s="86"/>
      <c r="EC550" s="86"/>
      <c r="ED550" s="86"/>
      <c r="EE550" s="86"/>
      <c r="EF550" s="86"/>
      <c r="EG550" s="86"/>
      <c r="EH550" s="86"/>
      <c r="EI550" s="86"/>
      <c r="EJ550" s="86"/>
      <c r="EK550" s="86"/>
      <c r="EL550" s="86"/>
      <c r="EM550" s="86"/>
      <c r="EN550" s="86"/>
      <c r="EO550" s="86"/>
      <c r="EP550" s="86"/>
      <c r="EQ550" s="86"/>
      <c r="ER550" s="86"/>
      <c r="ES550" s="86"/>
      <c r="ET550" s="86"/>
      <c r="EU550" s="86"/>
      <c r="EV550" s="86"/>
      <c r="EW550" s="86"/>
      <c r="EX550" s="86"/>
      <c r="EY550" s="86"/>
      <c r="EZ550" s="86"/>
      <c r="FA550" s="86"/>
      <c r="FB550" s="86"/>
      <c r="FC550" s="86"/>
      <c r="FD550" s="86"/>
      <c r="FE550" s="86"/>
      <c r="FF550" s="86"/>
      <c r="FG550" s="86"/>
      <c r="FH550" s="86"/>
      <c r="FI550" s="86"/>
      <c r="FJ550" s="86"/>
      <c r="FK550" s="86"/>
      <c r="FL550" s="86"/>
      <c r="FM550" s="86"/>
      <c r="FN550" s="86"/>
      <c r="FO550" s="86"/>
      <c r="FP550" s="86"/>
      <c r="FQ550" s="86"/>
      <c r="FR550" s="86"/>
      <c r="FS550" s="86"/>
      <c r="FT550" s="86"/>
      <c r="FU550" s="86"/>
      <c r="FV550" s="86"/>
      <c r="FW550" s="86"/>
      <c r="FX550" s="86"/>
      <c r="FY550" s="86"/>
      <c r="FZ550" s="86"/>
      <c r="GA550" s="86"/>
      <c r="GB550" s="86"/>
      <c r="GC550" s="86"/>
      <c r="GD550" s="86"/>
      <c r="GE550" s="86"/>
      <c r="GF550" s="86"/>
      <c r="GG550" s="86"/>
      <c r="GH550" s="86"/>
      <c r="GI550" s="86"/>
      <c r="GJ550" s="86"/>
      <c r="GK550" s="86"/>
      <c r="GL550" s="86"/>
      <c r="GM550" s="86"/>
      <c r="GN550" s="86"/>
      <c r="GO550" s="86"/>
      <c r="GP550" s="86"/>
      <c r="GQ550" s="86"/>
      <c r="GR550" s="86"/>
      <c r="GS550" s="86"/>
      <c r="GT550" s="86"/>
      <c r="GU550" s="86"/>
      <c r="GV550" s="86"/>
      <c r="GW550" s="86"/>
      <c r="GX550" s="86"/>
      <c r="GY550" s="86"/>
    </row>
    <row r="551" spans="1:207" s="116" customFormat="1" ht="30" customHeight="1" x14ac:dyDescent="0.25">
      <c r="A551" s="488"/>
      <c r="B551" s="415"/>
      <c r="C551" s="439"/>
      <c r="D551" s="462"/>
      <c r="E551" s="439"/>
      <c r="F551" s="507"/>
      <c r="G551" s="507"/>
      <c r="H551" s="505"/>
      <c r="I551" s="486"/>
      <c r="J551" s="506"/>
      <c r="K551" s="207">
        <f t="shared" si="132"/>
        <v>8245707.6199999992</v>
      </c>
      <c r="L551" s="44">
        <v>0</v>
      </c>
      <c r="M551" s="44">
        <v>0</v>
      </c>
      <c r="N551" s="44">
        <v>0</v>
      </c>
      <c r="O551" s="263">
        <f>'[1]Прод. прилож (2)'!$D$624</f>
        <v>8245707.6199999992</v>
      </c>
      <c r="P551" s="41">
        <f>K551/H550</f>
        <v>5734.947572680484</v>
      </c>
      <c r="Q551" s="207">
        <v>9673</v>
      </c>
      <c r="R551" s="57" t="s">
        <v>35</v>
      </c>
      <c r="S551" s="85"/>
      <c r="T551" s="85"/>
      <c r="U551" s="85"/>
      <c r="V551" s="86"/>
      <c r="W551" s="86"/>
      <c r="X551" s="86"/>
      <c r="Y551" s="86"/>
      <c r="Z551" s="86"/>
      <c r="AA551" s="86"/>
      <c r="AB551" s="86"/>
      <c r="AC551" s="86"/>
      <c r="AD551" s="86"/>
      <c r="AE551" s="86"/>
      <c r="AF551" s="86"/>
      <c r="AG551" s="86"/>
      <c r="AH551" s="86"/>
      <c r="AI551" s="86"/>
      <c r="AJ551" s="86"/>
      <c r="AK551" s="86"/>
      <c r="AL551" s="86"/>
      <c r="AM551" s="86"/>
      <c r="AN551" s="86"/>
      <c r="AO551" s="86"/>
      <c r="AP551" s="86"/>
      <c r="AQ551" s="86"/>
      <c r="AR551" s="86"/>
      <c r="AS551" s="86"/>
      <c r="AT551" s="86"/>
      <c r="AU551" s="86"/>
      <c r="AV551" s="86"/>
      <c r="AW551" s="86"/>
      <c r="AX551" s="86"/>
      <c r="AY551" s="86"/>
      <c r="AZ551" s="86"/>
      <c r="BA551" s="86"/>
      <c r="BB551" s="86"/>
      <c r="BC551" s="86"/>
      <c r="BD551" s="86"/>
      <c r="BE551" s="86"/>
      <c r="BF551" s="86"/>
      <c r="BG551" s="86"/>
      <c r="BH551" s="86"/>
      <c r="BI551" s="86"/>
      <c r="BJ551" s="86"/>
      <c r="BK551" s="86"/>
      <c r="BL551" s="86"/>
      <c r="BM551" s="86"/>
      <c r="BN551" s="86"/>
      <c r="BO551" s="86"/>
      <c r="BP551" s="86"/>
      <c r="BQ551" s="86"/>
      <c r="BR551" s="86"/>
      <c r="BS551" s="86"/>
      <c r="BT551" s="86"/>
      <c r="BU551" s="86"/>
      <c r="BV551" s="86"/>
      <c r="BW551" s="86"/>
      <c r="BX551" s="86"/>
      <c r="BY551" s="86"/>
      <c r="BZ551" s="86"/>
      <c r="CA551" s="86"/>
      <c r="CB551" s="86"/>
      <c r="CC551" s="86"/>
      <c r="CD551" s="86"/>
      <c r="CE551" s="86"/>
      <c r="CF551" s="86"/>
      <c r="CG551" s="86"/>
      <c r="CH551" s="86"/>
      <c r="CI551" s="86"/>
      <c r="CJ551" s="86"/>
      <c r="CK551" s="86"/>
      <c r="CL551" s="86"/>
      <c r="CM551" s="86"/>
      <c r="CN551" s="86"/>
      <c r="CO551" s="86"/>
      <c r="CP551" s="86"/>
      <c r="CQ551" s="86"/>
      <c r="CR551" s="86"/>
      <c r="CS551" s="86"/>
      <c r="CT551" s="86"/>
      <c r="CU551" s="86"/>
      <c r="CV551" s="86"/>
      <c r="CW551" s="86"/>
      <c r="CX551" s="86"/>
      <c r="CY551" s="86"/>
      <c r="CZ551" s="86"/>
      <c r="DA551" s="86"/>
      <c r="DB551" s="86"/>
      <c r="DC551" s="86"/>
      <c r="DD551" s="86"/>
      <c r="DE551" s="86"/>
      <c r="DF551" s="86"/>
      <c r="DG551" s="86"/>
      <c r="DH551" s="86"/>
      <c r="DI551" s="86"/>
      <c r="DJ551" s="86"/>
      <c r="DK551" s="86"/>
      <c r="DL551" s="86"/>
      <c r="DM551" s="86"/>
      <c r="DN551" s="86"/>
      <c r="DO551" s="86"/>
      <c r="DP551" s="86"/>
      <c r="DQ551" s="86"/>
      <c r="DR551" s="86"/>
      <c r="DS551" s="86"/>
      <c r="DT551" s="86"/>
      <c r="DU551" s="86"/>
      <c r="DV551" s="86"/>
      <c r="DW551" s="86"/>
      <c r="DX551" s="86"/>
      <c r="DY551" s="86"/>
      <c r="DZ551" s="86"/>
      <c r="EA551" s="86"/>
      <c r="EB551" s="86"/>
      <c r="EC551" s="86"/>
      <c r="ED551" s="86"/>
      <c r="EE551" s="86"/>
      <c r="EF551" s="86"/>
      <c r="EG551" s="86"/>
      <c r="EH551" s="86"/>
      <c r="EI551" s="86"/>
      <c r="EJ551" s="86"/>
      <c r="EK551" s="86"/>
      <c r="EL551" s="86"/>
      <c r="EM551" s="86"/>
      <c r="EN551" s="86"/>
      <c r="EO551" s="86"/>
      <c r="EP551" s="86"/>
      <c r="EQ551" s="86"/>
      <c r="ER551" s="86"/>
      <c r="ES551" s="86"/>
      <c r="ET551" s="86"/>
      <c r="EU551" s="86"/>
      <c r="EV551" s="86"/>
      <c r="EW551" s="86"/>
      <c r="EX551" s="86"/>
      <c r="EY551" s="86"/>
      <c r="EZ551" s="86"/>
      <c r="FA551" s="86"/>
      <c r="FB551" s="86"/>
      <c r="FC551" s="86"/>
      <c r="FD551" s="86"/>
      <c r="FE551" s="86"/>
      <c r="FF551" s="86"/>
      <c r="FG551" s="86"/>
      <c r="FH551" s="86"/>
      <c r="FI551" s="86"/>
      <c r="FJ551" s="86"/>
      <c r="FK551" s="86"/>
      <c r="FL551" s="86"/>
      <c r="FM551" s="86"/>
      <c r="FN551" s="86"/>
      <c r="FO551" s="86"/>
      <c r="FP551" s="86"/>
      <c r="FQ551" s="86"/>
      <c r="FR551" s="86"/>
      <c r="FS551" s="86"/>
      <c r="FT551" s="86"/>
      <c r="FU551" s="86"/>
      <c r="FV551" s="86"/>
      <c r="FW551" s="86"/>
      <c r="FX551" s="86"/>
      <c r="FY551" s="86"/>
      <c r="FZ551" s="86"/>
      <c r="GA551" s="86"/>
      <c r="GB551" s="86"/>
      <c r="GC551" s="86"/>
      <c r="GD551" s="86"/>
      <c r="GE551" s="86"/>
      <c r="GF551" s="86"/>
      <c r="GG551" s="86"/>
      <c r="GH551" s="86"/>
      <c r="GI551" s="86"/>
      <c r="GJ551" s="86"/>
      <c r="GK551" s="86"/>
      <c r="GL551" s="86"/>
      <c r="GM551" s="86"/>
      <c r="GN551" s="86"/>
      <c r="GO551" s="86"/>
      <c r="GP551" s="86"/>
      <c r="GQ551" s="86"/>
      <c r="GR551" s="86"/>
      <c r="GS551" s="86"/>
      <c r="GT551" s="86"/>
      <c r="GU551" s="86"/>
      <c r="GV551" s="86"/>
      <c r="GW551" s="86"/>
      <c r="GX551" s="86"/>
      <c r="GY551" s="86"/>
    </row>
    <row r="552" spans="1:207" s="116" customFormat="1" ht="30" customHeight="1" x14ac:dyDescent="0.25">
      <c r="A552" s="354"/>
      <c r="B552" s="356"/>
      <c r="C552" s="360"/>
      <c r="D552" s="358"/>
      <c r="E552" s="360"/>
      <c r="F552" s="425"/>
      <c r="G552" s="425"/>
      <c r="H552" s="395"/>
      <c r="I552" s="397"/>
      <c r="J552" s="364"/>
      <c r="K552" s="207">
        <f>SUM(L552:O552)</f>
        <v>257701.91</v>
      </c>
      <c r="L552" s="44">
        <v>0</v>
      </c>
      <c r="M552" s="44">
        <v>0</v>
      </c>
      <c r="N552" s="44">
        <v>0</v>
      </c>
      <c r="O552" s="263">
        <f>'[1]Прод. прилож (2)'!$D$1310</f>
        <v>257701.91</v>
      </c>
      <c r="P552" s="41">
        <f>K552/H550</f>
        <v>179.23348866323551</v>
      </c>
      <c r="Q552" s="207">
        <v>9673</v>
      </c>
      <c r="R552" s="57" t="s">
        <v>36</v>
      </c>
      <c r="S552" s="88"/>
      <c r="T552" s="85"/>
      <c r="U552" s="85"/>
      <c r="V552" s="86"/>
      <c r="W552" s="86"/>
      <c r="X552" s="86"/>
      <c r="Y552" s="86"/>
      <c r="Z552" s="86"/>
      <c r="AA552" s="86"/>
      <c r="AB552" s="86"/>
      <c r="AC552" s="86"/>
      <c r="AD552" s="86"/>
      <c r="AE552" s="86"/>
      <c r="AF552" s="86"/>
      <c r="AG552" s="86"/>
      <c r="AH552" s="86"/>
      <c r="AI552" s="86"/>
      <c r="AJ552" s="86"/>
      <c r="AK552" s="86"/>
      <c r="AL552" s="86"/>
      <c r="AM552" s="86"/>
      <c r="AN552" s="86"/>
      <c r="AO552" s="86"/>
      <c r="AP552" s="86"/>
      <c r="AQ552" s="86"/>
      <c r="AR552" s="86"/>
      <c r="AS552" s="86"/>
      <c r="AT552" s="86"/>
      <c r="AU552" s="86"/>
      <c r="AV552" s="86"/>
      <c r="AW552" s="86"/>
      <c r="AX552" s="86"/>
      <c r="AY552" s="86"/>
      <c r="AZ552" s="86"/>
      <c r="BA552" s="86"/>
      <c r="BB552" s="86"/>
      <c r="BC552" s="86"/>
      <c r="BD552" s="86"/>
      <c r="BE552" s="86"/>
      <c r="BF552" s="86"/>
      <c r="BG552" s="86"/>
      <c r="BH552" s="86"/>
      <c r="BI552" s="86"/>
      <c r="BJ552" s="86"/>
      <c r="BK552" s="86"/>
      <c r="BL552" s="86"/>
      <c r="BM552" s="86"/>
      <c r="BN552" s="86"/>
      <c r="BO552" s="86"/>
      <c r="BP552" s="86"/>
      <c r="BQ552" s="86"/>
      <c r="BR552" s="86"/>
      <c r="BS552" s="86"/>
      <c r="BT552" s="86"/>
      <c r="BU552" s="86"/>
      <c r="BV552" s="86"/>
      <c r="BW552" s="86"/>
      <c r="BX552" s="86"/>
      <c r="BY552" s="86"/>
      <c r="BZ552" s="86"/>
      <c r="CA552" s="86"/>
      <c r="CB552" s="86"/>
      <c r="CC552" s="86"/>
      <c r="CD552" s="86"/>
      <c r="CE552" s="86"/>
      <c r="CF552" s="86"/>
      <c r="CG552" s="86"/>
      <c r="CH552" s="86"/>
      <c r="CI552" s="86"/>
      <c r="CJ552" s="86"/>
      <c r="CK552" s="86"/>
      <c r="CL552" s="86"/>
      <c r="CM552" s="86"/>
      <c r="CN552" s="86"/>
      <c r="CO552" s="86"/>
      <c r="CP552" s="86"/>
      <c r="CQ552" s="86"/>
      <c r="CR552" s="86"/>
      <c r="CS552" s="86"/>
      <c r="CT552" s="86"/>
      <c r="CU552" s="86"/>
      <c r="CV552" s="86"/>
      <c r="CW552" s="86"/>
      <c r="CX552" s="86"/>
      <c r="CY552" s="86"/>
      <c r="CZ552" s="86"/>
      <c r="DA552" s="86"/>
      <c r="DB552" s="86"/>
      <c r="DC552" s="86"/>
      <c r="DD552" s="86"/>
      <c r="DE552" s="86"/>
      <c r="DF552" s="86"/>
      <c r="DG552" s="86"/>
      <c r="DH552" s="86"/>
      <c r="DI552" s="86"/>
      <c r="DJ552" s="86"/>
      <c r="DK552" s="86"/>
      <c r="DL552" s="86"/>
      <c r="DM552" s="86"/>
      <c r="DN552" s="86"/>
      <c r="DO552" s="86"/>
      <c r="DP552" s="86"/>
      <c r="DQ552" s="86"/>
      <c r="DR552" s="86"/>
      <c r="DS552" s="86"/>
      <c r="DT552" s="86"/>
      <c r="DU552" s="86"/>
      <c r="DV552" s="86"/>
      <c r="DW552" s="86"/>
      <c r="DX552" s="86"/>
      <c r="DY552" s="86"/>
      <c r="DZ552" s="86"/>
      <c r="EA552" s="86"/>
      <c r="EB552" s="86"/>
      <c r="EC552" s="86"/>
      <c r="ED552" s="86"/>
      <c r="EE552" s="86"/>
      <c r="EF552" s="86"/>
      <c r="EG552" s="86"/>
      <c r="EH552" s="86"/>
      <c r="EI552" s="86"/>
      <c r="EJ552" s="86"/>
      <c r="EK552" s="86"/>
      <c r="EL552" s="86"/>
      <c r="EM552" s="86"/>
      <c r="EN552" s="86"/>
      <c r="EO552" s="86"/>
      <c r="EP552" s="86"/>
      <c r="EQ552" s="86"/>
      <c r="ER552" s="86"/>
      <c r="ES552" s="86"/>
      <c r="ET552" s="86"/>
      <c r="EU552" s="86"/>
      <c r="EV552" s="86"/>
      <c r="EW552" s="86"/>
      <c r="EX552" s="86"/>
      <c r="EY552" s="86"/>
      <c r="EZ552" s="86"/>
      <c r="FA552" s="86"/>
      <c r="FB552" s="86"/>
      <c r="FC552" s="86"/>
      <c r="FD552" s="86"/>
      <c r="FE552" s="86"/>
      <c r="FF552" s="86"/>
      <c r="FG552" s="86"/>
      <c r="FH552" s="86"/>
      <c r="FI552" s="86"/>
      <c r="FJ552" s="86"/>
      <c r="FK552" s="86"/>
      <c r="FL552" s="86"/>
      <c r="FM552" s="86"/>
      <c r="FN552" s="86"/>
      <c r="FO552" s="86"/>
      <c r="FP552" s="86"/>
      <c r="FQ552" s="86"/>
      <c r="FR552" s="86"/>
      <c r="FS552" s="86"/>
      <c r="FT552" s="86"/>
      <c r="FU552" s="86"/>
      <c r="FV552" s="86"/>
      <c r="FW552" s="86"/>
      <c r="FX552" s="86"/>
      <c r="FY552" s="86"/>
      <c r="FZ552" s="86"/>
      <c r="GA552" s="86"/>
      <c r="GB552" s="86"/>
      <c r="GC552" s="86"/>
      <c r="GD552" s="86"/>
      <c r="GE552" s="86"/>
      <c r="GF552" s="86"/>
      <c r="GG552" s="86"/>
      <c r="GH552" s="86"/>
      <c r="GI552" s="86"/>
      <c r="GJ552" s="86"/>
      <c r="GK552" s="86"/>
      <c r="GL552" s="86"/>
      <c r="GM552" s="86"/>
      <c r="GN552" s="86"/>
      <c r="GO552" s="86"/>
      <c r="GP552" s="86"/>
      <c r="GQ552" s="86"/>
      <c r="GR552" s="86"/>
      <c r="GS552" s="86"/>
      <c r="GT552" s="86"/>
      <c r="GU552" s="86"/>
      <c r="GV552" s="86"/>
      <c r="GW552" s="86"/>
      <c r="GX552" s="86"/>
      <c r="GY552" s="86"/>
    </row>
    <row r="553" spans="1:207" s="116" customFormat="1" ht="30" customHeight="1" x14ac:dyDescent="0.25">
      <c r="A553" s="353">
        <v>418</v>
      </c>
      <c r="B553" s="355" t="s">
        <v>237</v>
      </c>
      <c r="C553" s="359">
        <v>1954</v>
      </c>
      <c r="D553" s="357" t="s">
        <v>143</v>
      </c>
      <c r="E553" s="357" t="s">
        <v>16</v>
      </c>
      <c r="F553" s="369">
        <v>2</v>
      </c>
      <c r="G553" s="369">
        <v>2</v>
      </c>
      <c r="H553" s="363">
        <v>1197.9000000000001</v>
      </c>
      <c r="I553" s="432">
        <v>0</v>
      </c>
      <c r="J553" s="363">
        <v>659.9</v>
      </c>
      <c r="K553" s="207">
        <f t="shared" ref="K553:K600" si="147">SUM(L553:O553)</f>
        <v>49932.2</v>
      </c>
      <c r="L553" s="271">
        <v>0</v>
      </c>
      <c r="M553" s="271">
        <v>0</v>
      </c>
      <c r="N553" s="271">
        <v>0</v>
      </c>
      <c r="O553" s="271">
        <f>'[1]Прод. прилож (2)'!$D$625</f>
        <v>49932.2</v>
      </c>
      <c r="P553" s="271">
        <f t="shared" ref="P553:P600" si="148">K553/H553</f>
        <v>41.683112112864173</v>
      </c>
      <c r="Q553" s="41">
        <v>9673</v>
      </c>
      <c r="R553" s="57" t="s">
        <v>35</v>
      </c>
      <c r="S553" s="46"/>
      <c r="T553" s="15"/>
      <c r="U553" s="15"/>
    </row>
    <row r="554" spans="1:207" s="116" customFormat="1" ht="30" customHeight="1" x14ac:dyDescent="0.25">
      <c r="A554" s="354"/>
      <c r="B554" s="356"/>
      <c r="C554" s="360"/>
      <c r="D554" s="358"/>
      <c r="E554" s="358"/>
      <c r="F554" s="370"/>
      <c r="G554" s="370"/>
      <c r="H554" s="364"/>
      <c r="I554" s="433"/>
      <c r="J554" s="364"/>
      <c r="K554" s="207">
        <f t="shared" si="147"/>
        <v>6255722.5</v>
      </c>
      <c r="L554" s="271">
        <v>0</v>
      </c>
      <c r="M554" s="271">
        <v>0</v>
      </c>
      <c r="N554" s="271">
        <v>0</v>
      </c>
      <c r="O554" s="271">
        <f>'[1]Прод. прилож (2)'!$D$1311</f>
        <v>6255722.5</v>
      </c>
      <c r="P554" s="271">
        <f>K554/H553</f>
        <v>5222.2410050922444</v>
      </c>
      <c r="Q554" s="41">
        <v>9673</v>
      </c>
      <c r="R554" s="57" t="s">
        <v>36</v>
      </c>
      <c r="S554" s="46"/>
      <c r="T554" s="15"/>
      <c r="U554" s="15"/>
    </row>
    <row r="555" spans="1:207" s="116" customFormat="1" ht="30" customHeight="1" x14ac:dyDescent="0.25">
      <c r="A555" s="353">
        <v>419</v>
      </c>
      <c r="B555" s="436" t="s">
        <v>238</v>
      </c>
      <c r="C555" s="359">
        <v>1960</v>
      </c>
      <c r="D555" s="357" t="s">
        <v>143</v>
      </c>
      <c r="E555" s="357" t="s">
        <v>16</v>
      </c>
      <c r="F555" s="369">
        <v>2</v>
      </c>
      <c r="G555" s="369">
        <v>2</v>
      </c>
      <c r="H555" s="363">
        <v>1229.3</v>
      </c>
      <c r="I555" s="432">
        <v>0</v>
      </c>
      <c r="J555" s="363">
        <v>666.4</v>
      </c>
      <c r="K555" s="207">
        <f t="shared" si="147"/>
        <v>49932.2</v>
      </c>
      <c r="L555" s="271">
        <v>0</v>
      </c>
      <c r="M555" s="271">
        <v>0</v>
      </c>
      <c r="N555" s="271">
        <v>0</v>
      </c>
      <c r="O555" s="271">
        <f>'[1]Прод. прилож (2)'!$D$626</f>
        <v>49932.2</v>
      </c>
      <c r="P555" s="271">
        <f t="shared" si="148"/>
        <v>40.618400715854548</v>
      </c>
      <c r="Q555" s="41">
        <v>9673</v>
      </c>
      <c r="R555" s="57" t="s">
        <v>35</v>
      </c>
      <c r="S555" s="46"/>
      <c r="T555" s="15"/>
      <c r="U555" s="16"/>
    </row>
    <row r="556" spans="1:207" s="116" customFormat="1" ht="30" customHeight="1" x14ac:dyDescent="0.25">
      <c r="A556" s="354"/>
      <c r="B556" s="437"/>
      <c r="C556" s="360"/>
      <c r="D556" s="358"/>
      <c r="E556" s="358"/>
      <c r="F556" s="370"/>
      <c r="G556" s="370"/>
      <c r="H556" s="364"/>
      <c r="I556" s="433"/>
      <c r="J556" s="364"/>
      <c r="K556" s="207">
        <f t="shared" si="147"/>
        <v>5462510</v>
      </c>
      <c r="L556" s="271">
        <v>0</v>
      </c>
      <c r="M556" s="271">
        <v>0</v>
      </c>
      <c r="N556" s="271">
        <v>0</v>
      </c>
      <c r="O556" s="271">
        <f>'[1]Прод. прилож (2)'!$D$1312</f>
        <v>5462510</v>
      </c>
      <c r="P556" s="271">
        <f>K556/H555</f>
        <v>4443.5939152363135</v>
      </c>
      <c r="Q556" s="41">
        <v>9673</v>
      </c>
      <c r="R556" s="57" t="s">
        <v>36</v>
      </c>
      <c r="S556" s="46"/>
      <c r="T556" s="15"/>
      <c r="U556" s="16"/>
    </row>
    <row r="557" spans="1:207" s="15" customFormat="1" ht="30" customHeight="1" x14ac:dyDescent="0.25">
      <c r="A557" s="353">
        <v>420</v>
      </c>
      <c r="B557" s="355" t="s">
        <v>239</v>
      </c>
      <c r="C557" s="359">
        <v>1963</v>
      </c>
      <c r="D557" s="357" t="s">
        <v>143</v>
      </c>
      <c r="E557" s="357" t="s">
        <v>16</v>
      </c>
      <c r="F557" s="369">
        <v>3</v>
      </c>
      <c r="G557" s="369">
        <v>3</v>
      </c>
      <c r="H557" s="363">
        <v>3474.5</v>
      </c>
      <c r="I557" s="365">
        <v>124.1</v>
      </c>
      <c r="J557" s="363">
        <v>1501</v>
      </c>
      <c r="K557" s="207">
        <f t="shared" si="147"/>
        <v>69892.820000000007</v>
      </c>
      <c r="L557" s="271">
        <v>0</v>
      </c>
      <c r="M557" s="271">
        <v>0</v>
      </c>
      <c r="N557" s="271">
        <v>0</v>
      </c>
      <c r="O557" s="271">
        <f>'[1]Прод. прилож (2)'!$D$627</f>
        <v>69892.820000000007</v>
      </c>
      <c r="P557" s="271">
        <f t="shared" si="148"/>
        <v>20.115936105914521</v>
      </c>
      <c r="Q557" s="41">
        <v>9673</v>
      </c>
      <c r="R557" s="57" t="s">
        <v>35</v>
      </c>
      <c r="S557" s="46"/>
      <c r="V557" s="116"/>
      <c r="W557" s="116"/>
      <c r="X557" s="116"/>
      <c r="Y557" s="116"/>
      <c r="Z557" s="116"/>
      <c r="AA557" s="116"/>
      <c r="AB557" s="116"/>
      <c r="AC557" s="116"/>
      <c r="AD557" s="116"/>
      <c r="AE557" s="116"/>
      <c r="AF557" s="116"/>
      <c r="AG557" s="116"/>
      <c r="AH557" s="116"/>
      <c r="AI557" s="116"/>
      <c r="AJ557" s="116"/>
      <c r="AK557" s="116"/>
      <c r="AL557" s="116"/>
      <c r="AM557" s="116"/>
      <c r="AN557" s="116"/>
      <c r="AO557" s="116"/>
      <c r="AP557" s="116"/>
      <c r="AQ557" s="116"/>
      <c r="AR557" s="116"/>
      <c r="AS557" s="116"/>
      <c r="AT557" s="116"/>
      <c r="AU557" s="116"/>
      <c r="AV557" s="116"/>
      <c r="AW557" s="116"/>
      <c r="AX557" s="116"/>
      <c r="AY557" s="116"/>
      <c r="AZ557" s="116"/>
      <c r="BA557" s="116"/>
      <c r="BB557" s="116"/>
      <c r="BC557" s="116"/>
      <c r="BD557" s="116"/>
      <c r="BE557" s="116"/>
      <c r="BF557" s="116"/>
      <c r="BG557" s="116"/>
      <c r="BH557" s="116"/>
      <c r="BI557" s="116"/>
      <c r="BJ557" s="116"/>
      <c r="BK557" s="116"/>
      <c r="BL557" s="116"/>
      <c r="BM557" s="116"/>
      <c r="BN557" s="116"/>
      <c r="BO557" s="116"/>
      <c r="BP557" s="116"/>
      <c r="BQ557" s="116"/>
      <c r="BR557" s="116"/>
      <c r="BS557" s="116"/>
      <c r="BT557" s="116"/>
      <c r="BU557" s="116"/>
      <c r="BV557" s="116"/>
      <c r="BW557" s="116"/>
      <c r="BX557" s="116"/>
      <c r="BY557" s="116"/>
      <c r="BZ557" s="116"/>
      <c r="CA557" s="116"/>
      <c r="CB557" s="116"/>
      <c r="CC557" s="116"/>
      <c r="CD557" s="116"/>
      <c r="CE557" s="116"/>
      <c r="CF557" s="116"/>
      <c r="CG557" s="116"/>
      <c r="CH557" s="116"/>
      <c r="CI557" s="116"/>
      <c r="CJ557" s="116"/>
      <c r="CK557" s="116"/>
      <c r="CL557" s="116"/>
      <c r="CM557" s="116"/>
      <c r="CN557" s="116"/>
      <c r="CO557" s="116"/>
      <c r="CP557" s="116"/>
      <c r="CQ557" s="116"/>
      <c r="CR557" s="116"/>
      <c r="CS557" s="116"/>
      <c r="CT557" s="116"/>
      <c r="CU557" s="116"/>
      <c r="CV557" s="116"/>
      <c r="CW557" s="116"/>
      <c r="CX557" s="116"/>
      <c r="CY557" s="116"/>
      <c r="CZ557" s="116"/>
      <c r="DA557" s="116"/>
      <c r="DB557" s="116"/>
      <c r="DC557" s="116"/>
      <c r="DD557" s="116"/>
      <c r="DE557" s="116"/>
      <c r="DF557" s="116"/>
      <c r="DG557" s="116"/>
      <c r="DH557" s="116"/>
      <c r="DI557" s="116"/>
      <c r="DJ557" s="116"/>
      <c r="DK557" s="116"/>
      <c r="DL557" s="116"/>
      <c r="DM557" s="116"/>
      <c r="DN557" s="116"/>
      <c r="DO557" s="116"/>
      <c r="DP557" s="116"/>
      <c r="DQ557" s="116"/>
      <c r="DR557" s="116"/>
      <c r="DS557" s="116"/>
      <c r="DT557" s="116"/>
      <c r="DU557" s="116"/>
      <c r="DV557" s="116"/>
      <c r="DW557" s="116"/>
      <c r="DX557" s="116"/>
      <c r="DY557" s="116"/>
      <c r="DZ557" s="116"/>
      <c r="EA557" s="116"/>
      <c r="EB557" s="116"/>
      <c r="EC557" s="116"/>
      <c r="ED557" s="116"/>
      <c r="EE557" s="116"/>
      <c r="EF557" s="116"/>
      <c r="EG557" s="116"/>
      <c r="EH557" s="116"/>
      <c r="EI557" s="116"/>
      <c r="EJ557" s="116"/>
      <c r="EK557" s="116"/>
      <c r="EL557" s="116"/>
      <c r="EM557" s="116"/>
      <c r="EN557" s="116"/>
      <c r="EO557" s="116"/>
      <c r="EP557" s="116"/>
      <c r="EQ557" s="116"/>
      <c r="ER557" s="116"/>
      <c r="ES557" s="116"/>
      <c r="ET557" s="116"/>
      <c r="EU557" s="116"/>
      <c r="EV557" s="116"/>
      <c r="EW557" s="116"/>
      <c r="EX557" s="116"/>
      <c r="EY557" s="116"/>
      <c r="EZ557" s="116"/>
      <c r="FA557" s="116"/>
      <c r="FB557" s="116"/>
      <c r="FC557" s="116"/>
      <c r="FD557" s="116"/>
      <c r="FE557" s="116"/>
      <c r="FF557" s="116"/>
      <c r="FG557" s="116"/>
      <c r="FH557" s="116"/>
      <c r="FI557" s="116"/>
      <c r="FJ557" s="116"/>
      <c r="FK557" s="116"/>
      <c r="FL557" s="116"/>
      <c r="FM557" s="116"/>
      <c r="FN557" s="116"/>
      <c r="FO557" s="116"/>
      <c r="FP557" s="116"/>
      <c r="FQ557" s="116"/>
      <c r="FR557" s="116"/>
      <c r="FS557" s="116"/>
      <c r="FT557" s="116"/>
      <c r="FU557" s="116"/>
      <c r="FV557" s="116"/>
      <c r="FW557" s="116"/>
      <c r="FX557" s="116"/>
      <c r="FY557" s="116"/>
      <c r="FZ557" s="116"/>
      <c r="GA557" s="116"/>
      <c r="GB557" s="116"/>
      <c r="GC557" s="116"/>
      <c r="GD557" s="116"/>
      <c r="GE557" s="116"/>
      <c r="GF557" s="116"/>
      <c r="GG557" s="116"/>
      <c r="GH557" s="116"/>
      <c r="GI557" s="116"/>
      <c r="GJ557" s="116"/>
      <c r="GK557" s="116"/>
      <c r="GL557" s="116"/>
      <c r="GM557" s="116"/>
      <c r="GN557" s="116"/>
      <c r="GO557" s="116"/>
      <c r="GP557" s="116"/>
      <c r="GQ557" s="116"/>
      <c r="GR557" s="116"/>
      <c r="GS557" s="116"/>
      <c r="GT557" s="116"/>
      <c r="GU557" s="116"/>
      <c r="GV557" s="116"/>
      <c r="GW557" s="116"/>
      <c r="GX557" s="116"/>
      <c r="GY557" s="116"/>
    </row>
    <row r="558" spans="1:207" s="15" customFormat="1" ht="30" customHeight="1" x14ac:dyDescent="0.25">
      <c r="A558" s="354"/>
      <c r="B558" s="356"/>
      <c r="C558" s="360"/>
      <c r="D558" s="358"/>
      <c r="E558" s="358"/>
      <c r="F558" s="370"/>
      <c r="G558" s="370"/>
      <c r="H558" s="364"/>
      <c r="I558" s="366"/>
      <c r="J558" s="364"/>
      <c r="K558" s="207">
        <f t="shared" si="147"/>
        <v>17304037.66</v>
      </c>
      <c r="L558" s="271">
        <v>0</v>
      </c>
      <c r="M558" s="271">
        <v>0</v>
      </c>
      <c r="N558" s="271">
        <v>0</v>
      </c>
      <c r="O558" s="271">
        <f>'[1]Прод. прилож (2)'!$D$1313</f>
        <v>17304037.66</v>
      </c>
      <c r="P558" s="271">
        <f>K558/H557</f>
        <v>4980.2957720535333</v>
      </c>
      <c r="Q558" s="41">
        <v>9673</v>
      </c>
      <c r="R558" s="57" t="s">
        <v>36</v>
      </c>
      <c r="S558" s="46"/>
      <c r="V558" s="116"/>
      <c r="W558" s="116"/>
      <c r="X558" s="116"/>
      <c r="Y558" s="116"/>
      <c r="Z558" s="116"/>
      <c r="AA558" s="116"/>
      <c r="AB558" s="116"/>
      <c r="AC558" s="116"/>
      <c r="AD558" s="116"/>
      <c r="AE558" s="116"/>
      <c r="AF558" s="116"/>
      <c r="AG558" s="116"/>
      <c r="AH558" s="116"/>
      <c r="AI558" s="116"/>
      <c r="AJ558" s="116"/>
      <c r="AK558" s="116"/>
      <c r="AL558" s="116"/>
      <c r="AM558" s="116"/>
      <c r="AN558" s="116"/>
      <c r="AO558" s="116"/>
      <c r="AP558" s="116"/>
      <c r="AQ558" s="116"/>
      <c r="AR558" s="116"/>
      <c r="AS558" s="116"/>
      <c r="AT558" s="116"/>
      <c r="AU558" s="116"/>
      <c r="AV558" s="116"/>
      <c r="AW558" s="116"/>
      <c r="AX558" s="116"/>
      <c r="AY558" s="116"/>
      <c r="AZ558" s="116"/>
      <c r="BA558" s="116"/>
      <c r="BB558" s="116"/>
      <c r="BC558" s="116"/>
      <c r="BD558" s="116"/>
      <c r="BE558" s="116"/>
      <c r="BF558" s="116"/>
      <c r="BG558" s="116"/>
      <c r="BH558" s="116"/>
      <c r="BI558" s="116"/>
      <c r="BJ558" s="116"/>
      <c r="BK558" s="116"/>
      <c r="BL558" s="116"/>
      <c r="BM558" s="116"/>
      <c r="BN558" s="116"/>
      <c r="BO558" s="116"/>
      <c r="BP558" s="116"/>
      <c r="BQ558" s="116"/>
      <c r="BR558" s="116"/>
      <c r="BS558" s="116"/>
      <c r="BT558" s="116"/>
      <c r="BU558" s="116"/>
      <c r="BV558" s="116"/>
      <c r="BW558" s="116"/>
      <c r="BX558" s="116"/>
      <c r="BY558" s="116"/>
      <c r="BZ558" s="116"/>
      <c r="CA558" s="116"/>
      <c r="CB558" s="116"/>
      <c r="CC558" s="116"/>
      <c r="CD558" s="116"/>
      <c r="CE558" s="116"/>
      <c r="CF558" s="116"/>
      <c r="CG558" s="116"/>
      <c r="CH558" s="116"/>
      <c r="CI558" s="116"/>
      <c r="CJ558" s="116"/>
      <c r="CK558" s="116"/>
      <c r="CL558" s="116"/>
      <c r="CM558" s="116"/>
      <c r="CN558" s="116"/>
      <c r="CO558" s="116"/>
      <c r="CP558" s="116"/>
      <c r="CQ558" s="116"/>
      <c r="CR558" s="116"/>
      <c r="CS558" s="116"/>
      <c r="CT558" s="116"/>
      <c r="CU558" s="116"/>
      <c r="CV558" s="116"/>
      <c r="CW558" s="116"/>
      <c r="CX558" s="116"/>
      <c r="CY558" s="116"/>
      <c r="CZ558" s="116"/>
      <c r="DA558" s="116"/>
      <c r="DB558" s="116"/>
      <c r="DC558" s="116"/>
      <c r="DD558" s="116"/>
      <c r="DE558" s="116"/>
      <c r="DF558" s="116"/>
      <c r="DG558" s="116"/>
      <c r="DH558" s="116"/>
      <c r="DI558" s="116"/>
      <c r="DJ558" s="116"/>
      <c r="DK558" s="116"/>
      <c r="DL558" s="116"/>
      <c r="DM558" s="116"/>
      <c r="DN558" s="116"/>
      <c r="DO558" s="116"/>
      <c r="DP558" s="116"/>
      <c r="DQ558" s="116"/>
      <c r="DR558" s="116"/>
      <c r="DS558" s="116"/>
      <c r="DT558" s="116"/>
      <c r="DU558" s="116"/>
      <c r="DV558" s="116"/>
      <c r="DW558" s="116"/>
      <c r="DX558" s="116"/>
      <c r="DY558" s="116"/>
      <c r="DZ558" s="116"/>
      <c r="EA558" s="116"/>
      <c r="EB558" s="116"/>
      <c r="EC558" s="116"/>
      <c r="ED558" s="116"/>
      <c r="EE558" s="116"/>
      <c r="EF558" s="116"/>
      <c r="EG558" s="116"/>
      <c r="EH558" s="116"/>
      <c r="EI558" s="116"/>
      <c r="EJ558" s="116"/>
      <c r="EK558" s="116"/>
      <c r="EL558" s="116"/>
      <c r="EM558" s="116"/>
      <c r="EN558" s="116"/>
      <c r="EO558" s="116"/>
      <c r="EP558" s="116"/>
      <c r="EQ558" s="116"/>
      <c r="ER558" s="116"/>
      <c r="ES558" s="116"/>
      <c r="ET558" s="116"/>
      <c r="EU558" s="116"/>
      <c r="EV558" s="116"/>
      <c r="EW558" s="116"/>
      <c r="EX558" s="116"/>
      <c r="EY558" s="116"/>
      <c r="EZ558" s="116"/>
      <c r="FA558" s="116"/>
      <c r="FB558" s="116"/>
      <c r="FC558" s="116"/>
      <c r="FD558" s="116"/>
      <c r="FE558" s="116"/>
      <c r="FF558" s="116"/>
      <c r="FG558" s="116"/>
      <c r="FH558" s="116"/>
      <c r="FI558" s="116"/>
      <c r="FJ558" s="116"/>
      <c r="FK558" s="116"/>
      <c r="FL558" s="116"/>
      <c r="FM558" s="116"/>
      <c r="FN558" s="116"/>
      <c r="FO558" s="116"/>
      <c r="FP558" s="116"/>
      <c r="FQ558" s="116"/>
      <c r="FR558" s="116"/>
      <c r="FS558" s="116"/>
      <c r="FT558" s="116"/>
      <c r="FU558" s="116"/>
      <c r="FV558" s="116"/>
      <c r="FW558" s="116"/>
      <c r="FX558" s="116"/>
      <c r="FY558" s="116"/>
      <c r="FZ558" s="116"/>
      <c r="GA558" s="116"/>
      <c r="GB558" s="116"/>
      <c r="GC558" s="116"/>
      <c r="GD558" s="116"/>
      <c r="GE558" s="116"/>
      <c r="GF558" s="116"/>
      <c r="GG558" s="116"/>
      <c r="GH558" s="116"/>
      <c r="GI558" s="116"/>
      <c r="GJ558" s="116"/>
      <c r="GK558" s="116"/>
      <c r="GL558" s="116"/>
      <c r="GM558" s="116"/>
      <c r="GN558" s="116"/>
      <c r="GO558" s="116"/>
      <c r="GP558" s="116"/>
      <c r="GQ558" s="116"/>
      <c r="GR558" s="116"/>
      <c r="GS558" s="116"/>
      <c r="GT558" s="116"/>
      <c r="GU558" s="116"/>
      <c r="GV558" s="116"/>
      <c r="GW558" s="116"/>
      <c r="GX558" s="116"/>
      <c r="GY558" s="116"/>
    </row>
    <row r="559" spans="1:207" s="116" customFormat="1" ht="30" customHeight="1" x14ac:dyDescent="0.25">
      <c r="A559" s="353">
        <v>421</v>
      </c>
      <c r="B559" s="355" t="s">
        <v>241</v>
      </c>
      <c r="C559" s="359">
        <v>1957</v>
      </c>
      <c r="D559" s="357" t="s">
        <v>143</v>
      </c>
      <c r="E559" s="357" t="s">
        <v>16</v>
      </c>
      <c r="F559" s="369">
        <v>2</v>
      </c>
      <c r="G559" s="369">
        <v>2</v>
      </c>
      <c r="H559" s="363">
        <v>1178.5999999999999</v>
      </c>
      <c r="I559" s="432">
        <v>0</v>
      </c>
      <c r="J559" s="363">
        <v>647.4</v>
      </c>
      <c r="K559" s="207">
        <f t="shared" si="147"/>
        <v>58267.34</v>
      </c>
      <c r="L559" s="271">
        <v>0</v>
      </c>
      <c r="M559" s="271">
        <v>0</v>
      </c>
      <c r="N559" s="271">
        <v>0</v>
      </c>
      <c r="O559" s="271">
        <f>'[1]Прод. прилож (2)'!$D$628</f>
        <v>58267.34</v>
      </c>
      <c r="P559" s="271">
        <f t="shared" si="148"/>
        <v>49.437756660444599</v>
      </c>
      <c r="Q559" s="41">
        <v>9673</v>
      </c>
      <c r="R559" s="57" t="s">
        <v>35</v>
      </c>
      <c r="S559" s="46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  <c r="BE559" s="15"/>
      <c r="BF559" s="15"/>
      <c r="BG559" s="15"/>
      <c r="BH559" s="15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5"/>
      <c r="CG559" s="15"/>
      <c r="CH559" s="15"/>
      <c r="CI559" s="15"/>
      <c r="CJ559" s="15"/>
      <c r="CK559" s="15"/>
      <c r="CL559" s="15"/>
      <c r="CM559" s="15"/>
      <c r="CN559" s="15"/>
      <c r="CO559" s="15"/>
      <c r="CP559" s="15"/>
      <c r="CQ559" s="15"/>
      <c r="CR559" s="15"/>
      <c r="CS559" s="15"/>
      <c r="CT559" s="15"/>
      <c r="CU559" s="15"/>
      <c r="CV559" s="15"/>
      <c r="CW559" s="15"/>
      <c r="CX559" s="15"/>
      <c r="CY559" s="15"/>
      <c r="CZ559" s="15"/>
      <c r="DA559" s="15"/>
      <c r="DB559" s="15"/>
      <c r="DC559" s="15"/>
      <c r="DD559" s="15"/>
      <c r="DE559" s="15"/>
      <c r="DF559" s="15"/>
      <c r="DG559" s="15"/>
      <c r="DH559" s="15"/>
      <c r="DI559" s="15"/>
      <c r="DJ559" s="15"/>
      <c r="DK559" s="15"/>
      <c r="DL559" s="15"/>
      <c r="DM559" s="15"/>
      <c r="DN559" s="15"/>
      <c r="DO559" s="15"/>
      <c r="DP559" s="15"/>
      <c r="DQ559" s="15"/>
      <c r="DR559" s="15"/>
      <c r="DS559" s="15"/>
      <c r="DT559" s="15"/>
      <c r="DU559" s="15"/>
      <c r="DV559" s="15"/>
      <c r="DW559" s="15"/>
      <c r="DX559" s="15"/>
      <c r="DY559" s="15"/>
      <c r="DZ559" s="15"/>
      <c r="EA559" s="15"/>
      <c r="EB559" s="15"/>
      <c r="EC559" s="15"/>
      <c r="ED559" s="15"/>
      <c r="EE559" s="15"/>
      <c r="EF559" s="15"/>
      <c r="EG559" s="15"/>
      <c r="EH559" s="15"/>
      <c r="EI559" s="15"/>
      <c r="EJ559" s="15"/>
      <c r="EK559" s="15"/>
      <c r="EL559" s="15"/>
      <c r="EM559" s="15"/>
      <c r="EN559" s="15"/>
      <c r="EO559" s="15"/>
      <c r="EP559" s="15"/>
      <c r="EQ559" s="15"/>
      <c r="ER559" s="15"/>
      <c r="ES559" s="15"/>
      <c r="ET559" s="15"/>
      <c r="EU559" s="15"/>
      <c r="EV559" s="15"/>
      <c r="EW559" s="15"/>
      <c r="EX559" s="15"/>
      <c r="EY559" s="15"/>
      <c r="EZ559" s="15"/>
      <c r="FA559" s="15"/>
      <c r="FB559" s="15"/>
      <c r="FC559" s="15"/>
      <c r="FD559" s="15"/>
      <c r="FE559" s="15"/>
      <c r="FF559" s="15"/>
      <c r="FG559" s="15"/>
      <c r="FH559" s="15"/>
      <c r="FI559" s="15"/>
      <c r="FJ559" s="15"/>
      <c r="FK559" s="15"/>
      <c r="FL559" s="15"/>
      <c r="FM559" s="15"/>
      <c r="FN559" s="15"/>
      <c r="FO559" s="15"/>
      <c r="FP559" s="15"/>
      <c r="FQ559" s="15"/>
      <c r="FR559" s="15"/>
      <c r="FS559" s="15"/>
      <c r="FT559" s="15"/>
      <c r="FU559" s="15"/>
      <c r="FV559" s="15"/>
      <c r="FW559" s="15"/>
      <c r="FX559" s="15"/>
      <c r="FY559" s="15"/>
      <c r="FZ559" s="15"/>
      <c r="GA559" s="15"/>
      <c r="GB559" s="15"/>
      <c r="GC559" s="15"/>
      <c r="GD559" s="15"/>
      <c r="GE559" s="15"/>
      <c r="GF559" s="15"/>
      <c r="GG559" s="15"/>
      <c r="GH559" s="15"/>
      <c r="GI559" s="15"/>
      <c r="GJ559" s="15"/>
      <c r="GK559" s="15"/>
      <c r="GL559" s="15"/>
      <c r="GM559" s="15"/>
      <c r="GN559" s="15"/>
      <c r="GO559" s="15"/>
      <c r="GP559" s="15"/>
      <c r="GQ559" s="15"/>
      <c r="GR559" s="15"/>
      <c r="GS559" s="15"/>
      <c r="GT559" s="15"/>
      <c r="GU559" s="15"/>
      <c r="GV559" s="15"/>
      <c r="GW559" s="15"/>
      <c r="GX559" s="15"/>
      <c r="GY559" s="15"/>
    </row>
    <row r="560" spans="1:207" s="116" customFormat="1" ht="30" customHeight="1" x14ac:dyDescent="0.25">
      <c r="A560" s="354"/>
      <c r="B560" s="356"/>
      <c r="C560" s="360"/>
      <c r="D560" s="358"/>
      <c r="E560" s="358"/>
      <c r="F560" s="370"/>
      <c r="G560" s="370"/>
      <c r="H560" s="364"/>
      <c r="I560" s="433"/>
      <c r="J560" s="364"/>
      <c r="K560" s="207">
        <f t="shared" si="147"/>
        <v>8855165.5</v>
      </c>
      <c r="L560" s="271">
        <v>0</v>
      </c>
      <c r="M560" s="271">
        <v>0</v>
      </c>
      <c r="N560" s="271">
        <v>0</v>
      </c>
      <c r="O560" s="271">
        <f>'[1]Прод. прилож (2)'!$D$1314</f>
        <v>8855165.5</v>
      </c>
      <c r="P560" s="271">
        <f>K560/H559</f>
        <v>7513.2916171729175</v>
      </c>
      <c r="Q560" s="41">
        <v>9673</v>
      </c>
      <c r="R560" s="57" t="s">
        <v>36</v>
      </c>
      <c r="S560" s="46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  <c r="BE560" s="15"/>
      <c r="BF560" s="15"/>
      <c r="BG560" s="15"/>
      <c r="BH560" s="15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5"/>
      <c r="CG560" s="15"/>
      <c r="CH560" s="15"/>
      <c r="CI560" s="15"/>
      <c r="CJ560" s="15"/>
      <c r="CK560" s="15"/>
      <c r="CL560" s="15"/>
      <c r="CM560" s="15"/>
      <c r="CN560" s="15"/>
      <c r="CO560" s="15"/>
      <c r="CP560" s="15"/>
      <c r="CQ560" s="15"/>
      <c r="CR560" s="15"/>
      <c r="CS560" s="15"/>
      <c r="CT560" s="15"/>
      <c r="CU560" s="15"/>
      <c r="CV560" s="15"/>
      <c r="CW560" s="15"/>
      <c r="CX560" s="15"/>
      <c r="CY560" s="15"/>
      <c r="CZ560" s="15"/>
      <c r="DA560" s="15"/>
      <c r="DB560" s="15"/>
      <c r="DC560" s="15"/>
      <c r="DD560" s="15"/>
      <c r="DE560" s="15"/>
      <c r="DF560" s="15"/>
      <c r="DG560" s="15"/>
      <c r="DH560" s="15"/>
      <c r="DI560" s="15"/>
      <c r="DJ560" s="15"/>
      <c r="DK560" s="15"/>
      <c r="DL560" s="15"/>
      <c r="DM560" s="15"/>
      <c r="DN560" s="15"/>
      <c r="DO560" s="15"/>
      <c r="DP560" s="15"/>
      <c r="DQ560" s="15"/>
      <c r="DR560" s="15"/>
      <c r="DS560" s="15"/>
      <c r="DT560" s="15"/>
      <c r="DU560" s="15"/>
      <c r="DV560" s="15"/>
      <c r="DW560" s="15"/>
      <c r="DX560" s="15"/>
      <c r="DY560" s="15"/>
      <c r="DZ560" s="15"/>
      <c r="EA560" s="15"/>
      <c r="EB560" s="15"/>
      <c r="EC560" s="15"/>
      <c r="ED560" s="15"/>
      <c r="EE560" s="15"/>
      <c r="EF560" s="15"/>
      <c r="EG560" s="15"/>
      <c r="EH560" s="15"/>
      <c r="EI560" s="15"/>
      <c r="EJ560" s="15"/>
      <c r="EK560" s="15"/>
      <c r="EL560" s="15"/>
      <c r="EM560" s="15"/>
      <c r="EN560" s="15"/>
      <c r="EO560" s="15"/>
      <c r="EP560" s="15"/>
      <c r="EQ560" s="15"/>
      <c r="ER560" s="15"/>
      <c r="ES560" s="15"/>
      <c r="ET560" s="15"/>
      <c r="EU560" s="15"/>
      <c r="EV560" s="15"/>
      <c r="EW560" s="15"/>
      <c r="EX560" s="15"/>
      <c r="EY560" s="15"/>
      <c r="EZ560" s="15"/>
      <c r="FA560" s="15"/>
      <c r="FB560" s="15"/>
      <c r="FC560" s="15"/>
      <c r="FD560" s="15"/>
      <c r="FE560" s="15"/>
      <c r="FF560" s="15"/>
      <c r="FG560" s="15"/>
      <c r="FH560" s="15"/>
      <c r="FI560" s="15"/>
      <c r="FJ560" s="15"/>
      <c r="FK560" s="15"/>
      <c r="FL560" s="15"/>
      <c r="FM560" s="15"/>
      <c r="FN560" s="15"/>
      <c r="FO560" s="15"/>
      <c r="FP560" s="15"/>
      <c r="FQ560" s="15"/>
      <c r="FR560" s="15"/>
      <c r="FS560" s="15"/>
      <c r="FT560" s="15"/>
      <c r="FU560" s="15"/>
      <c r="FV560" s="15"/>
      <c r="FW560" s="15"/>
      <c r="FX560" s="15"/>
      <c r="FY560" s="15"/>
      <c r="FZ560" s="15"/>
      <c r="GA560" s="15"/>
      <c r="GB560" s="15"/>
      <c r="GC560" s="15"/>
      <c r="GD560" s="15"/>
      <c r="GE560" s="15"/>
      <c r="GF560" s="15"/>
      <c r="GG560" s="15"/>
      <c r="GH560" s="15"/>
      <c r="GI560" s="15"/>
      <c r="GJ560" s="15"/>
      <c r="GK560" s="15"/>
      <c r="GL560" s="15"/>
      <c r="GM560" s="15"/>
      <c r="GN560" s="15"/>
      <c r="GO560" s="15"/>
      <c r="GP560" s="15"/>
      <c r="GQ560" s="15"/>
      <c r="GR560" s="15"/>
      <c r="GS560" s="15"/>
      <c r="GT560" s="15"/>
      <c r="GU560" s="15"/>
      <c r="GV560" s="15"/>
      <c r="GW560" s="15"/>
      <c r="GX560" s="15"/>
      <c r="GY560" s="15"/>
    </row>
    <row r="561" spans="1:207" s="15" customFormat="1" ht="30" customHeight="1" x14ac:dyDescent="0.25">
      <c r="A561" s="353">
        <v>422</v>
      </c>
      <c r="B561" s="355" t="s">
        <v>242</v>
      </c>
      <c r="C561" s="359">
        <v>1976</v>
      </c>
      <c r="D561" s="357" t="s">
        <v>143</v>
      </c>
      <c r="E561" s="357" t="s">
        <v>16</v>
      </c>
      <c r="F561" s="369">
        <v>2</v>
      </c>
      <c r="G561" s="369">
        <v>3</v>
      </c>
      <c r="H561" s="363">
        <v>1606.8</v>
      </c>
      <c r="I561" s="432">
        <v>0</v>
      </c>
      <c r="J561" s="363">
        <v>894.1</v>
      </c>
      <c r="K561" s="207">
        <f t="shared" si="147"/>
        <v>24893.93</v>
      </c>
      <c r="L561" s="271">
        <v>0</v>
      </c>
      <c r="M561" s="271">
        <v>0</v>
      </c>
      <c r="N561" s="271">
        <v>0</v>
      </c>
      <c r="O561" s="271">
        <f>'[1]Прод. прилож (2)'!$D$629</f>
        <v>24893.93</v>
      </c>
      <c r="P561" s="271">
        <f t="shared" si="148"/>
        <v>15.492861588249939</v>
      </c>
      <c r="Q561" s="41">
        <v>9673</v>
      </c>
      <c r="R561" s="57" t="s">
        <v>35</v>
      </c>
      <c r="S561" s="55"/>
      <c r="T561" s="12"/>
      <c r="U561" s="32"/>
      <c r="V561" s="205"/>
      <c r="W561" s="205"/>
      <c r="X561" s="205"/>
      <c r="Y561" s="205"/>
      <c r="Z561" s="205"/>
      <c r="AA561" s="205"/>
      <c r="AB561" s="205"/>
      <c r="AC561" s="205"/>
      <c r="AD561" s="205"/>
      <c r="AE561" s="205"/>
      <c r="AF561" s="205"/>
      <c r="AG561" s="205"/>
      <c r="AH561" s="205"/>
      <c r="AI561" s="205"/>
      <c r="AJ561" s="205"/>
      <c r="AK561" s="205"/>
      <c r="AL561" s="205"/>
      <c r="AM561" s="205"/>
      <c r="AN561" s="205"/>
      <c r="AO561" s="205"/>
      <c r="AP561" s="205"/>
      <c r="AQ561" s="205"/>
      <c r="AR561" s="205"/>
      <c r="AS561" s="205"/>
      <c r="AT561" s="205"/>
      <c r="AU561" s="205"/>
      <c r="AV561" s="205"/>
      <c r="AW561" s="205"/>
      <c r="AX561" s="205"/>
      <c r="AY561" s="205"/>
      <c r="AZ561" s="205"/>
      <c r="BA561" s="205"/>
      <c r="BB561" s="205"/>
      <c r="BC561" s="205"/>
      <c r="BD561" s="205"/>
      <c r="BE561" s="205"/>
      <c r="BF561" s="205"/>
      <c r="BG561" s="205"/>
      <c r="BH561" s="205"/>
      <c r="BI561" s="205"/>
      <c r="BJ561" s="205"/>
      <c r="BK561" s="205"/>
      <c r="BL561" s="205"/>
      <c r="BM561" s="205"/>
      <c r="BN561" s="205"/>
      <c r="BO561" s="205"/>
      <c r="BP561" s="205"/>
      <c r="BQ561" s="205"/>
      <c r="BR561" s="205"/>
      <c r="BS561" s="205"/>
      <c r="BT561" s="205"/>
      <c r="BU561" s="205"/>
      <c r="BV561" s="205"/>
      <c r="BW561" s="205"/>
      <c r="BX561" s="205"/>
      <c r="BY561" s="205"/>
      <c r="BZ561" s="205"/>
      <c r="CA561" s="205"/>
      <c r="CB561" s="205"/>
      <c r="CC561" s="205"/>
      <c r="CD561" s="205"/>
      <c r="CE561" s="205"/>
      <c r="CF561" s="205"/>
      <c r="CG561" s="205"/>
      <c r="CH561" s="205"/>
      <c r="CI561" s="205"/>
      <c r="CJ561" s="205"/>
      <c r="CK561" s="205"/>
      <c r="CL561" s="205"/>
      <c r="CM561" s="205"/>
      <c r="CN561" s="205"/>
      <c r="CO561" s="205"/>
      <c r="CP561" s="205"/>
      <c r="CQ561" s="205"/>
      <c r="CR561" s="205"/>
      <c r="CS561" s="205"/>
      <c r="CT561" s="205"/>
      <c r="CU561" s="205"/>
      <c r="CV561" s="205"/>
      <c r="CW561" s="205"/>
      <c r="CX561" s="205"/>
      <c r="CY561" s="205"/>
      <c r="CZ561" s="205"/>
      <c r="DA561" s="205"/>
      <c r="DB561" s="205"/>
      <c r="DC561" s="205"/>
      <c r="DD561" s="205"/>
      <c r="DE561" s="205"/>
      <c r="DF561" s="205"/>
      <c r="DG561" s="205"/>
      <c r="DH561" s="205"/>
      <c r="DI561" s="205"/>
      <c r="DJ561" s="205"/>
      <c r="DK561" s="205"/>
      <c r="DL561" s="205"/>
      <c r="DM561" s="205"/>
      <c r="DN561" s="205"/>
      <c r="DO561" s="205"/>
      <c r="DP561" s="205"/>
      <c r="DQ561" s="205"/>
      <c r="DR561" s="205"/>
      <c r="DS561" s="205"/>
      <c r="DT561" s="205"/>
      <c r="DU561" s="205"/>
      <c r="DV561" s="205"/>
      <c r="DW561" s="205"/>
      <c r="DX561" s="205"/>
      <c r="DY561" s="205"/>
      <c r="DZ561" s="205"/>
      <c r="EA561" s="205"/>
      <c r="EB561" s="205"/>
      <c r="EC561" s="205"/>
      <c r="ED561" s="205"/>
      <c r="EE561" s="205"/>
      <c r="EF561" s="205"/>
      <c r="EG561" s="205"/>
      <c r="EH561" s="205"/>
      <c r="EI561" s="205"/>
      <c r="EJ561" s="205"/>
      <c r="EK561" s="205"/>
      <c r="EL561" s="205"/>
      <c r="EM561" s="205"/>
      <c r="EN561" s="205"/>
      <c r="EO561" s="205"/>
      <c r="EP561" s="205"/>
      <c r="EQ561" s="205"/>
      <c r="ER561" s="205"/>
      <c r="ES561" s="205"/>
      <c r="ET561" s="205"/>
      <c r="EU561" s="205"/>
      <c r="EV561" s="205"/>
      <c r="EW561" s="205"/>
      <c r="EX561" s="205"/>
      <c r="EY561" s="205"/>
      <c r="EZ561" s="205"/>
      <c r="FA561" s="205"/>
      <c r="FB561" s="205"/>
      <c r="FC561" s="205"/>
      <c r="FD561" s="205"/>
      <c r="FE561" s="205"/>
      <c r="FF561" s="205"/>
      <c r="FG561" s="205"/>
      <c r="FH561" s="205"/>
      <c r="FI561" s="205"/>
      <c r="FJ561" s="205"/>
      <c r="FK561" s="205"/>
      <c r="FL561" s="205"/>
      <c r="FM561" s="205"/>
      <c r="FN561" s="205"/>
      <c r="FO561" s="205"/>
      <c r="FP561" s="205"/>
      <c r="FQ561" s="205"/>
      <c r="FR561" s="205"/>
      <c r="FS561" s="205"/>
      <c r="FT561" s="205"/>
      <c r="FU561" s="205"/>
      <c r="FV561" s="205"/>
      <c r="FW561" s="205"/>
      <c r="FX561" s="205"/>
      <c r="FY561" s="205"/>
      <c r="FZ561" s="205"/>
      <c r="GA561" s="205"/>
      <c r="GB561" s="205"/>
      <c r="GC561" s="205"/>
      <c r="GD561" s="205"/>
      <c r="GE561" s="205"/>
      <c r="GF561" s="205"/>
      <c r="GG561" s="205"/>
      <c r="GH561" s="205"/>
      <c r="GI561" s="205"/>
      <c r="GJ561" s="205"/>
      <c r="GK561" s="205"/>
      <c r="GL561" s="205"/>
      <c r="GM561" s="205"/>
      <c r="GN561" s="205"/>
      <c r="GO561" s="205"/>
      <c r="GP561" s="205"/>
      <c r="GQ561" s="205"/>
      <c r="GR561" s="205"/>
      <c r="GS561" s="205"/>
      <c r="GT561" s="205"/>
      <c r="GU561" s="205"/>
      <c r="GV561" s="205"/>
      <c r="GW561" s="205"/>
      <c r="GX561" s="205"/>
      <c r="GY561" s="205"/>
    </row>
    <row r="562" spans="1:207" s="15" customFormat="1" ht="30" customHeight="1" x14ac:dyDescent="0.25">
      <c r="A562" s="354"/>
      <c r="B562" s="356"/>
      <c r="C562" s="360"/>
      <c r="D562" s="358"/>
      <c r="E562" s="358"/>
      <c r="F562" s="370"/>
      <c r="G562" s="370"/>
      <c r="H562" s="364"/>
      <c r="I562" s="433"/>
      <c r="J562" s="364"/>
      <c r="K562" s="207">
        <f t="shared" si="147"/>
        <v>6704912.5</v>
      </c>
      <c r="L562" s="271">
        <v>0</v>
      </c>
      <c r="M562" s="271">
        <v>0</v>
      </c>
      <c r="N562" s="271">
        <v>0</v>
      </c>
      <c r="O562" s="271">
        <f>'[1]Прод. прилож (2)'!$D$1315</f>
        <v>6704912.5</v>
      </c>
      <c r="P562" s="271">
        <f>K562/H561</f>
        <v>4172.8357605177998</v>
      </c>
      <c r="Q562" s="41">
        <v>9673</v>
      </c>
      <c r="R562" s="57" t="s">
        <v>36</v>
      </c>
      <c r="S562" s="55"/>
      <c r="T562" s="12"/>
      <c r="U562" s="32"/>
      <c r="V562" s="205"/>
      <c r="W562" s="205"/>
      <c r="X562" s="205"/>
      <c r="Y562" s="205"/>
      <c r="Z562" s="205"/>
      <c r="AA562" s="205"/>
      <c r="AB562" s="205"/>
      <c r="AC562" s="205"/>
      <c r="AD562" s="205"/>
      <c r="AE562" s="205"/>
      <c r="AF562" s="205"/>
      <c r="AG562" s="205"/>
      <c r="AH562" s="205"/>
      <c r="AI562" s="205"/>
      <c r="AJ562" s="205"/>
      <c r="AK562" s="205"/>
      <c r="AL562" s="205"/>
      <c r="AM562" s="205"/>
      <c r="AN562" s="205"/>
      <c r="AO562" s="205"/>
      <c r="AP562" s="205"/>
      <c r="AQ562" s="205"/>
      <c r="AR562" s="205"/>
      <c r="AS562" s="205"/>
      <c r="AT562" s="205"/>
      <c r="AU562" s="205"/>
      <c r="AV562" s="205"/>
      <c r="AW562" s="205"/>
      <c r="AX562" s="205"/>
      <c r="AY562" s="205"/>
      <c r="AZ562" s="205"/>
      <c r="BA562" s="205"/>
      <c r="BB562" s="205"/>
      <c r="BC562" s="205"/>
      <c r="BD562" s="205"/>
      <c r="BE562" s="205"/>
      <c r="BF562" s="205"/>
      <c r="BG562" s="205"/>
      <c r="BH562" s="205"/>
      <c r="BI562" s="205"/>
      <c r="BJ562" s="205"/>
      <c r="BK562" s="205"/>
      <c r="BL562" s="205"/>
      <c r="BM562" s="205"/>
      <c r="BN562" s="205"/>
      <c r="BO562" s="205"/>
      <c r="BP562" s="205"/>
      <c r="BQ562" s="205"/>
      <c r="BR562" s="205"/>
      <c r="BS562" s="205"/>
      <c r="BT562" s="205"/>
      <c r="BU562" s="205"/>
      <c r="BV562" s="205"/>
      <c r="BW562" s="205"/>
      <c r="BX562" s="205"/>
      <c r="BY562" s="205"/>
      <c r="BZ562" s="205"/>
      <c r="CA562" s="205"/>
      <c r="CB562" s="205"/>
      <c r="CC562" s="205"/>
      <c r="CD562" s="205"/>
      <c r="CE562" s="205"/>
      <c r="CF562" s="205"/>
      <c r="CG562" s="205"/>
      <c r="CH562" s="205"/>
      <c r="CI562" s="205"/>
      <c r="CJ562" s="205"/>
      <c r="CK562" s="205"/>
      <c r="CL562" s="205"/>
      <c r="CM562" s="205"/>
      <c r="CN562" s="205"/>
      <c r="CO562" s="205"/>
      <c r="CP562" s="205"/>
      <c r="CQ562" s="205"/>
      <c r="CR562" s="205"/>
      <c r="CS562" s="205"/>
      <c r="CT562" s="205"/>
      <c r="CU562" s="205"/>
      <c r="CV562" s="205"/>
      <c r="CW562" s="205"/>
      <c r="CX562" s="205"/>
      <c r="CY562" s="205"/>
      <c r="CZ562" s="205"/>
      <c r="DA562" s="205"/>
      <c r="DB562" s="205"/>
      <c r="DC562" s="205"/>
      <c r="DD562" s="205"/>
      <c r="DE562" s="205"/>
      <c r="DF562" s="205"/>
      <c r="DG562" s="205"/>
      <c r="DH562" s="205"/>
      <c r="DI562" s="205"/>
      <c r="DJ562" s="205"/>
      <c r="DK562" s="205"/>
      <c r="DL562" s="205"/>
      <c r="DM562" s="205"/>
      <c r="DN562" s="205"/>
      <c r="DO562" s="205"/>
      <c r="DP562" s="205"/>
      <c r="DQ562" s="205"/>
      <c r="DR562" s="205"/>
      <c r="DS562" s="205"/>
      <c r="DT562" s="205"/>
      <c r="DU562" s="205"/>
      <c r="DV562" s="205"/>
      <c r="DW562" s="205"/>
      <c r="DX562" s="205"/>
      <c r="DY562" s="205"/>
      <c r="DZ562" s="205"/>
      <c r="EA562" s="205"/>
      <c r="EB562" s="205"/>
      <c r="EC562" s="205"/>
      <c r="ED562" s="205"/>
      <c r="EE562" s="205"/>
      <c r="EF562" s="205"/>
      <c r="EG562" s="205"/>
      <c r="EH562" s="205"/>
      <c r="EI562" s="205"/>
      <c r="EJ562" s="205"/>
      <c r="EK562" s="205"/>
      <c r="EL562" s="205"/>
      <c r="EM562" s="205"/>
      <c r="EN562" s="205"/>
      <c r="EO562" s="205"/>
      <c r="EP562" s="205"/>
      <c r="EQ562" s="205"/>
      <c r="ER562" s="205"/>
      <c r="ES562" s="205"/>
      <c r="ET562" s="205"/>
      <c r="EU562" s="205"/>
      <c r="EV562" s="205"/>
      <c r="EW562" s="205"/>
      <c r="EX562" s="205"/>
      <c r="EY562" s="205"/>
      <c r="EZ562" s="205"/>
      <c r="FA562" s="205"/>
      <c r="FB562" s="205"/>
      <c r="FC562" s="205"/>
      <c r="FD562" s="205"/>
      <c r="FE562" s="205"/>
      <c r="FF562" s="205"/>
      <c r="FG562" s="205"/>
      <c r="FH562" s="205"/>
      <c r="FI562" s="205"/>
      <c r="FJ562" s="205"/>
      <c r="FK562" s="205"/>
      <c r="FL562" s="205"/>
      <c r="FM562" s="205"/>
      <c r="FN562" s="205"/>
      <c r="FO562" s="205"/>
      <c r="FP562" s="205"/>
      <c r="FQ562" s="205"/>
      <c r="FR562" s="205"/>
      <c r="FS562" s="205"/>
      <c r="FT562" s="205"/>
      <c r="FU562" s="205"/>
      <c r="FV562" s="205"/>
      <c r="FW562" s="205"/>
      <c r="FX562" s="205"/>
      <c r="FY562" s="205"/>
      <c r="FZ562" s="205"/>
      <c r="GA562" s="205"/>
      <c r="GB562" s="205"/>
      <c r="GC562" s="205"/>
      <c r="GD562" s="205"/>
      <c r="GE562" s="205"/>
      <c r="GF562" s="205"/>
      <c r="GG562" s="205"/>
      <c r="GH562" s="205"/>
      <c r="GI562" s="205"/>
      <c r="GJ562" s="205"/>
      <c r="GK562" s="205"/>
      <c r="GL562" s="205"/>
      <c r="GM562" s="205"/>
      <c r="GN562" s="205"/>
      <c r="GO562" s="205"/>
      <c r="GP562" s="205"/>
      <c r="GQ562" s="205"/>
      <c r="GR562" s="205"/>
      <c r="GS562" s="205"/>
      <c r="GT562" s="205"/>
      <c r="GU562" s="205"/>
      <c r="GV562" s="205"/>
      <c r="GW562" s="205"/>
      <c r="GX562" s="205"/>
      <c r="GY562" s="205"/>
    </row>
    <row r="563" spans="1:207" s="116" customFormat="1" ht="30" customHeight="1" x14ac:dyDescent="0.25">
      <c r="A563" s="203">
        <v>423</v>
      </c>
      <c r="B563" s="211" t="s">
        <v>228</v>
      </c>
      <c r="C563" s="204">
        <v>1966</v>
      </c>
      <c r="D563" s="204" t="s">
        <v>143</v>
      </c>
      <c r="E563" s="204" t="s">
        <v>16</v>
      </c>
      <c r="F563" s="206">
        <v>5</v>
      </c>
      <c r="G563" s="206">
        <v>2</v>
      </c>
      <c r="H563" s="39">
        <v>2306.6999999999998</v>
      </c>
      <c r="I563" s="122">
        <v>73.099999999999994</v>
      </c>
      <c r="J563" s="39">
        <v>1511.6</v>
      </c>
      <c r="K563" s="207">
        <f t="shared" si="147"/>
        <v>15669476.960000001</v>
      </c>
      <c r="L563" s="271">
        <v>0</v>
      </c>
      <c r="M563" s="271">
        <v>0</v>
      </c>
      <c r="N563" s="271">
        <v>0</v>
      </c>
      <c r="O563" s="271">
        <f>'[1]Прод. прилож (2)'!$D$173</f>
        <v>15669476.960000001</v>
      </c>
      <c r="P563" s="271">
        <f t="shared" si="148"/>
        <v>6793.0276845710332</v>
      </c>
      <c r="Q563" s="41">
        <v>9673</v>
      </c>
      <c r="R563" s="57" t="s">
        <v>34</v>
      </c>
      <c r="S563" s="146"/>
      <c r="T563" s="32"/>
      <c r="U563" s="32"/>
      <c r="V563" s="205"/>
      <c r="W563" s="205"/>
      <c r="X563" s="205"/>
      <c r="Y563" s="205"/>
      <c r="Z563" s="205"/>
      <c r="AA563" s="205"/>
      <c r="AB563" s="205"/>
      <c r="AC563" s="205"/>
      <c r="AD563" s="205"/>
      <c r="AE563" s="205"/>
      <c r="AF563" s="205"/>
      <c r="AG563" s="205"/>
      <c r="AH563" s="205"/>
      <c r="AI563" s="205"/>
      <c r="AJ563" s="205"/>
      <c r="AK563" s="205"/>
      <c r="AL563" s="205"/>
      <c r="AM563" s="205"/>
      <c r="AN563" s="205"/>
      <c r="AO563" s="205"/>
      <c r="AP563" s="205"/>
      <c r="AQ563" s="205"/>
      <c r="AR563" s="205"/>
      <c r="AS563" s="205"/>
      <c r="AT563" s="205"/>
      <c r="AU563" s="205"/>
      <c r="AV563" s="205"/>
      <c r="AW563" s="205"/>
      <c r="AX563" s="205"/>
      <c r="AY563" s="205"/>
      <c r="AZ563" s="205"/>
      <c r="BA563" s="205"/>
      <c r="BB563" s="205"/>
      <c r="BC563" s="205"/>
      <c r="BD563" s="205"/>
      <c r="BE563" s="205"/>
      <c r="BF563" s="205"/>
      <c r="BG563" s="205"/>
      <c r="BH563" s="205"/>
      <c r="BI563" s="205"/>
      <c r="BJ563" s="205"/>
      <c r="BK563" s="205"/>
      <c r="BL563" s="205"/>
      <c r="BM563" s="205"/>
      <c r="BN563" s="205"/>
      <c r="BO563" s="205"/>
      <c r="BP563" s="205"/>
      <c r="BQ563" s="205"/>
      <c r="BR563" s="205"/>
      <c r="BS563" s="205"/>
      <c r="BT563" s="205"/>
      <c r="BU563" s="205"/>
      <c r="BV563" s="205"/>
      <c r="BW563" s="205"/>
      <c r="BX563" s="205"/>
      <c r="BY563" s="205"/>
      <c r="BZ563" s="205"/>
      <c r="CA563" s="205"/>
      <c r="CB563" s="205"/>
      <c r="CC563" s="205"/>
      <c r="CD563" s="205"/>
      <c r="CE563" s="205"/>
      <c r="CF563" s="205"/>
      <c r="CG563" s="205"/>
      <c r="CH563" s="205"/>
      <c r="CI563" s="205"/>
      <c r="CJ563" s="205"/>
      <c r="CK563" s="205"/>
      <c r="CL563" s="205"/>
      <c r="CM563" s="205"/>
      <c r="CN563" s="205"/>
      <c r="CO563" s="205"/>
      <c r="CP563" s="205"/>
      <c r="CQ563" s="205"/>
      <c r="CR563" s="205"/>
      <c r="CS563" s="205"/>
      <c r="CT563" s="205"/>
      <c r="CU563" s="205"/>
      <c r="CV563" s="205"/>
      <c r="CW563" s="205"/>
      <c r="CX563" s="205"/>
      <c r="CY563" s="205"/>
      <c r="CZ563" s="205"/>
      <c r="DA563" s="205"/>
      <c r="DB563" s="205"/>
      <c r="DC563" s="205"/>
      <c r="DD563" s="205"/>
      <c r="DE563" s="205"/>
      <c r="DF563" s="205"/>
      <c r="DG563" s="205"/>
      <c r="DH563" s="205"/>
      <c r="DI563" s="205"/>
      <c r="DJ563" s="205"/>
      <c r="DK563" s="205"/>
      <c r="DL563" s="205"/>
      <c r="DM563" s="205"/>
      <c r="DN563" s="205"/>
      <c r="DO563" s="205"/>
      <c r="DP563" s="205"/>
      <c r="DQ563" s="205"/>
      <c r="DR563" s="205"/>
      <c r="DS563" s="205"/>
      <c r="DT563" s="205"/>
      <c r="DU563" s="205"/>
      <c r="DV563" s="205"/>
      <c r="DW563" s="205"/>
      <c r="DX563" s="205"/>
      <c r="DY563" s="205"/>
      <c r="DZ563" s="205"/>
      <c r="EA563" s="205"/>
      <c r="EB563" s="205"/>
      <c r="EC563" s="205"/>
      <c r="ED563" s="205"/>
      <c r="EE563" s="205"/>
      <c r="EF563" s="205"/>
      <c r="EG563" s="205"/>
      <c r="EH563" s="205"/>
      <c r="EI563" s="205"/>
      <c r="EJ563" s="205"/>
      <c r="EK563" s="205"/>
      <c r="EL563" s="205"/>
      <c r="EM563" s="205"/>
      <c r="EN563" s="205"/>
      <c r="EO563" s="205"/>
      <c r="EP563" s="205"/>
      <c r="EQ563" s="205"/>
      <c r="ER563" s="205"/>
      <c r="ES563" s="205"/>
      <c r="ET563" s="205"/>
      <c r="EU563" s="205"/>
      <c r="EV563" s="205"/>
      <c r="EW563" s="205"/>
      <c r="EX563" s="205"/>
      <c r="EY563" s="205"/>
      <c r="EZ563" s="205"/>
      <c r="FA563" s="205"/>
      <c r="FB563" s="205"/>
      <c r="FC563" s="205"/>
      <c r="FD563" s="205"/>
      <c r="FE563" s="205"/>
      <c r="FF563" s="205"/>
      <c r="FG563" s="205"/>
      <c r="FH563" s="205"/>
      <c r="FI563" s="205"/>
      <c r="FJ563" s="205"/>
      <c r="FK563" s="205"/>
      <c r="FL563" s="205"/>
      <c r="FM563" s="205"/>
      <c r="FN563" s="205"/>
      <c r="FO563" s="205"/>
      <c r="FP563" s="205"/>
      <c r="FQ563" s="205"/>
      <c r="FR563" s="205"/>
      <c r="FS563" s="205"/>
      <c r="FT563" s="205"/>
      <c r="FU563" s="205"/>
      <c r="FV563" s="205"/>
      <c r="FW563" s="205"/>
      <c r="FX563" s="205"/>
      <c r="FY563" s="205"/>
      <c r="FZ563" s="205"/>
      <c r="GA563" s="205"/>
      <c r="GB563" s="205"/>
      <c r="GC563" s="205"/>
      <c r="GD563" s="205"/>
      <c r="GE563" s="205"/>
      <c r="GF563" s="205"/>
      <c r="GG563" s="205"/>
      <c r="GH563" s="205"/>
      <c r="GI563" s="205"/>
      <c r="GJ563" s="205"/>
      <c r="GK563" s="205"/>
      <c r="GL563" s="205"/>
      <c r="GM563" s="205"/>
      <c r="GN563" s="205"/>
      <c r="GO563" s="205"/>
      <c r="GP563" s="205"/>
      <c r="GQ563" s="205"/>
      <c r="GR563" s="205"/>
      <c r="GS563" s="205"/>
      <c r="GT563" s="205"/>
      <c r="GU563" s="205"/>
      <c r="GV563" s="205"/>
      <c r="GW563" s="205"/>
      <c r="GX563" s="205"/>
      <c r="GY563" s="205"/>
    </row>
    <row r="564" spans="1:207" s="116" customFormat="1" ht="30" customHeight="1" x14ac:dyDescent="0.25">
      <c r="A564" s="353">
        <v>424</v>
      </c>
      <c r="B564" s="355" t="s">
        <v>1255</v>
      </c>
      <c r="C564" s="357">
        <v>1952</v>
      </c>
      <c r="D564" s="357" t="s">
        <v>143</v>
      </c>
      <c r="E564" s="357" t="s">
        <v>16</v>
      </c>
      <c r="F564" s="369">
        <v>2</v>
      </c>
      <c r="G564" s="369">
        <v>1</v>
      </c>
      <c r="H564" s="363">
        <v>1484.4</v>
      </c>
      <c r="I564" s="365">
        <v>73</v>
      </c>
      <c r="J564" s="363">
        <v>271.2</v>
      </c>
      <c r="K564" s="207">
        <f>SUM(L564:O564)</f>
        <v>48855.8</v>
      </c>
      <c r="L564" s="271">
        <v>0</v>
      </c>
      <c r="M564" s="271">
        <v>0</v>
      </c>
      <c r="N564" s="271">
        <v>0</v>
      </c>
      <c r="O564" s="271">
        <f>'[1]Прод. прилож (2)'!$D$635</f>
        <v>48855.8</v>
      </c>
      <c r="P564" s="271">
        <f t="shared" si="148"/>
        <v>32.912826731339258</v>
      </c>
      <c r="Q564" s="41">
        <v>9673</v>
      </c>
      <c r="R564" s="57" t="s">
        <v>35</v>
      </c>
      <c r="S564" s="146"/>
      <c r="T564" s="32"/>
      <c r="U564" s="32"/>
      <c r="V564" s="205"/>
      <c r="W564" s="205"/>
      <c r="X564" s="205"/>
      <c r="Y564" s="205"/>
      <c r="Z564" s="205"/>
      <c r="AA564" s="205"/>
      <c r="AB564" s="205"/>
      <c r="AC564" s="205"/>
      <c r="AD564" s="205"/>
      <c r="AE564" s="205"/>
      <c r="AF564" s="205"/>
      <c r="AG564" s="205"/>
      <c r="AH564" s="205"/>
      <c r="AI564" s="205"/>
      <c r="AJ564" s="205"/>
      <c r="AK564" s="205"/>
      <c r="AL564" s="205"/>
      <c r="AM564" s="205"/>
      <c r="AN564" s="205"/>
      <c r="AO564" s="205"/>
      <c r="AP564" s="205"/>
      <c r="AQ564" s="205"/>
      <c r="AR564" s="205"/>
      <c r="AS564" s="205"/>
      <c r="AT564" s="205"/>
      <c r="AU564" s="205"/>
      <c r="AV564" s="205"/>
      <c r="AW564" s="205"/>
      <c r="AX564" s="205"/>
      <c r="AY564" s="205"/>
      <c r="AZ564" s="205"/>
      <c r="BA564" s="205"/>
      <c r="BB564" s="205"/>
      <c r="BC564" s="205"/>
      <c r="BD564" s="205"/>
      <c r="BE564" s="205"/>
      <c r="BF564" s="205"/>
      <c r="BG564" s="205"/>
      <c r="BH564" s="205"/>
      <c r="BI564" s="205"/>
      <c r="BJ564" s="205"/>
      <c r="BK564" s="205"/>
      <c r="BL564" s="205"/>
      <c r="BM564" s="205"/>
      <c r="BN564" s="205"/>
      <c r="BO564" s="205"/>
      <c r="BP564" s="205"/>
      <c r="BQ564" s="205"/>
      <c r="BR564" s="205"/>
      <c r="BS564" s="205"/>
      <c r="BT564" s="205"/>
      <c r="BU564" s="205"/>
      <c r="BV564" s="205"/>
      <c r="BW564" s="205"/>
      <c r="BX564" s="205"/>
      <c r="BY564" s="205"/>
      <c r="BZ564" s="205"/>
      <c r="CA564" s="205"/>
      <c r="CB564" s="205"/>
      <c r="CC564" s="205"/>
      <c r="CD564" s="205"/>
      <c r="CE564" s="205"/>
      <c r="CF564" s="205"/>
      <c r="CG564" s="205"/>
      <c r="CH564" s="205"/>
      <c r="CI564" s="205"/>
      <c r="CJ564" s="205"/>
      <c r="CK564" s="205"/>
      <c r="CL564" s="205"/>
      <c r="CM564" s="205"/>
      <c r="CN564" s="205"/>
      <c r="CO564" s="205"/>
      <c r="CP564" s="205"/>
      <c r="CQ564" s="205"/>
      <c r="CR564" s="205"/>
      <c r="CS564" s="205"/>
      <c r="CT564" s="205"/>
      <c r="CU564" s="205"/>
      <c r="CV564" s="205"/>
      <c r="CW564" s="205"/>
      <c r="CX564" s="205"/>
      <c r="CY564" s="205"/>
      <c r="CZ564" s="205"/>
      <c r="DA564" s="205"/>
      <c r="DB564" s="205"/>
      <c r="DC564" s="205"/>
      <c r="DD564" s="205"/>
      <c r="DE564" s="205"/>
      <c r="DF564" s="205"/>
      <c r="DG564" s="205"/>
      <c r="DH564" s="205"/>
      <c r="DI564" s="205"/>
      <c r="DJ564" s="205"/>
      <c r="DK564" s="205"/>
      <c r="DL564" s="205"/>
      <c r="DM564" s="205"/>
      <c r="DN564" s="205"/>
      <c r="DO564" s="205"/>
      <c r="DP564" s="205"/>
      <c r="DQ564" s="205"/>
      <c r="DR564" s="205"/>
      <c r="DS564" s="205"/>
      <c r="DT564" s="205"/>
      <c r="DU564" s="205"/>
      <c r="DV564" s="205"/>
      <c r="DW564" s="205"/>
      <c r="DX564" s="205"/>
      <c r="DY564" s="205"/>
      <c r="DZ564" s="205"/>
      <c r="EA564" s="205"/>
      <c r="EB564" s="205"/>
      <c r="EC564" s="205"/>
      <c r="ED564" s="205"/>
      <c r="EE564" s="205"/>
      <c r="EF564" s="205"/>
      <c r="EG564" s="205"/>
      <c r="EH564" s="205"/>
      <c r="EI564" s="205"/>
      <c r="EJ564" s="205"/>
      <c r="EK564" s="205"/>
      <c r="EL564" s="205"/>
      <c r="EM564" s="205"/>
      <c r="EN564" s="205"/>
      <c r="EO564" s="205"/>
      <c r="EP564" s="205"/>
      <c r="EQ564" s="205"/>
      <c r="ER564" s="205"/>
      <c r="ES564" s="205"/>
      <c r="ET564" s="205"/>
      <c r="EU564" s="205"/>
      <c r="EV564" s="205"/>
      <c r="EW564" s="205"/>
      <c r="EX564" s="205"/>
      <c r="EY564" s="205"/>
      <c r="EZ564" s="205"/>
      <c r="FA564" s="205"/>
      <c r="FB564" s="205"/>
      <c r="FC564" s="205"/>
      <c r="FD564" s="205"/>
      <c r="FE564" s="205"/>
      <c r="FF564" s="205"/>
      <c r="FG564" s="205"/>
      <c r="FH564" s="205"/>
      <c r="FI564" s="205"/>
      <c r="FJ564" s="205"/>
      <c r="FK564" s="205"/>
      <c r="FL564" s="205"/>
      <c r="FM564" s="205"/>
      <c r="FN564" s="205"/>
      <c r="FO564" s="205"/>
      <c r="FP564" s="205"/>
      <c r="FQ564" s="205"/>
      <c r="FR564" s="205"/>
      <c r="FS564" s="205"/>
      <c r="FT564" s="205"/>
      <c r="FU564" s="205"/>
      <c r="FV564" s="205"/>
      <c r="FW564" s="205"/>
      <c r="FX564" s="205"/>
      <c r="FY564" s="205"/>
      <c r="FZ564" s="205"/>
      <c r="GA564" s="205"/>
      <c r="GB564" s="205"/>
      <c r="GC564" s="205"/>
      <c r="GD564" s="205"/>
      <c r="GE564" s="205"/>
      <c r="GF564" s="205"/>
      <c r="GG564" s="205"/>
      <c r="GH564" s="205"/>
      <c r="GI564" s="205"/>
      <c r="GJ564" s="205"/>
      <c r="GK564" s="205"/>
      <c r="GL564" s="205"/>
      <c r="GM564" s="205"/>
      <c r="GN564" s="205"/>
      <c r="GO564" s="205"/>
      <c r="GP564" s="205"/>
      <c r="GQ564" s="205"/>
      <c r="GR564" s="205"/>
      <c r="GS564" s="205"/>
      <c r="GT564" s="205"/>
      <c r="GU564" s="205"/>
      <c r="GV564" s="205"/>
      <c r="GW564" s="205"/>
      <c r="GX564" s="205"/>
      <c r="GY564" s="205"/>
    </row>
    <row r="565" spans="1:207" s="116" customFormat="1" ht="30" customHeight="1" x14ac:dyDescent="0.25">
      <c r="A565" s="354"/>
      <c r="B565" s="356"/>
      <c r="C565" s="358"/>
      <c r="D565" s="358"/>
      <c r="E565" s="358"/>
      <c r="F565" s="370"/>
      <c r="G565" s="370"/>
      <c r="H565" s="364"/>
      <c r="I565" s="366"/>
      <c r="J565" s="364"/>
      <c r="K565" s="207">
        <f>SUM(L565:O565)</f>
        <v>10145297.4</v>
      </c>
      <c r="L565" s="271">
        <v>0</v>
      </c>
      <c r="M565" s="271">
        <v>0</v>
      </c>
      <c r="N565" s="271">
        <v>0</v>
      </c>
      <c r="O565" s="271">
        <f>'[1]Прод. прилож (2)'!$D$1316</f>
        <v>10145297.4</v>
      </c>
      <c r="P565" s="271">
        <f>K565/H564</f>
        <v>6834.6115602263535</v>
      </c>
      <c r="Q565" s="41">
        <v>9673</v>
      </c>
      <c r="R565" s="57" t="s">
        <v>36</v>
      </c>
      <c r="S565" s="146"/>
      <c r="T565" s="32"/>
      <c r="U565" s="32"/>
      <c r="V565" s="205"/>
      <c r="W565" s="205"/>
      <c r="X565" s="205"/>
      <c r="Y565" s="205"/>
      <c r="Z565" s="205"/>
      <c r="AA565" s="205"/>
      <c r="AB565" s="205"/>
      <c r="AC565" s="205"/>
      <c r="AD565" s="205"/>
      <c r="AE565" s="205"/>
      <c r="AF565" s="205"/>
      <c r="AG565" s="205"/>
      <c r="AH565" s="205"/>
      <c r="AI565" s="205"/>
      <c r="AJ565" s="205"/>
      <c r="AK565" s="205"/>
      <c r="AL565" s="205"/>
      <c r="AM565" s="205"/>
      <c r="AN565" s="205"/>
      <c r="AO565" s="205"/>
      <c r="AP565" s="205"/>
      <c r="AQ565" s="205"/>
      <c r="AR565" s="205"/>
      <c r="AS565" s="205"/>
      <c r="AT565" s="205"/>
      <c r="AU565" s="205"/>
      <c r="AV565" s="205"/>
      <c r="AW565" s="205"/>
      <c r="AX565" s="205"/>
      <c r="AY565" s="205"/>
      <c r="AZ565" s="205"/>
      <c r="BA565" s="205"/>
      <c r="BB565" s="205"/>
      <c r="BC565" s="205"/>
      <c r="BD565" s="205"/>
      <c r="BE565" s="205"/>
      <c r="BF565" s="205"/>
      <c r="BG565" s="205"/>
      <c r="BH565" s="205"/>
      <c r="BI565" s="205"/>
      <c r="BJ565" s="205"/>
      <c r="BK565" s="205"/>
      <c r="BL565" s="205"/>
      <c r="BM565" s="205"/>
      <c r="BN565" s="205"/>
      <c r="BO565" s="205"/>
      <c r="BP565" s="205"/>
      <c r="BQ565" s="205"/>
      <c r="BR565" s="205"/>
      <c r="BS565" s="205"/>
      <c r="BT565" s="205"/>
      <c r="BU565" s="205"/>
      <c r="BV565" s="205"/>
      <c r="BW565" s="205"/>
      <c r="BX565" s="205"/>
      <c r="BY565" s="205"/>
      <c r="BZ565" s="205"/>
      <c r="CA565" s="205"/>
      <c r="CB565" s="205"/>
      <c r="CC565" s="205"/>
      <c r="CD565" s="205"/>
      <c r="CE565" s="205"/>
      <c r="CF565" s="205"/>
      <c r="CG565" s="205"/>
      <c r="CH565" s="205"/>
      <c r="CI565" s="205"/>
      <c r="CJ565" s="205"/>
      <c r="CK565" s="205"/>
      <c r="CL565" s="205"/>
      <c r="CM565" s="205"/>
      <c r="CN565" s="205"/>
      <c r="CO565" s="205"/>
      <c r="CP565" s="205"/>
      <c r="CQ565" s="205"/>
      <c r="CR565" s="205"/>
      <c r="CS565" s="205"/>
      <c r="CT565" s="205"/>
      <c r="CU565" s="205"/>
      <c r="CV565" s="205"/>
      <c r="CW565" s="205"/>
      <c r="CX565" s="205"/>
      <c r="CY565" s="205"/>
      <c r="CZ565" s="205"/>
      <c r="DA565" s="205"/>
      <c r="DB565" s="205"/>
      <c r="DC565" s="205"/>
      <c r="DD565" s="205"/>
      <c r="DE565" s="205"/>
      <c r="DF565" s="205"/>
      <c r="DG565" s="205"/>
      <c r="DH565" s="205"/>
      <c r="DI565" s="205"/>
      <c r="DJ565" s="205"/>
      <c r="DK565" s="205"/>
      <c r="DL565" s="205"/>
      <c r="DM565" s="205"/>
      <c r="DN565" s="205"/>
      <c r="DO565" s="205"/>
      <c r="DP565" s="205"/>
      <c r="DQ565" s="205"/>
      <c r="DR565" s="205"/>
      <c r="DS565" s="205"/>
      <c r="DT565" s="205"/>
      <c r="DU565" s="205"/>
      <c r="DV565" s="205"/>
      <c r="DW565" s="205"/>
      <c r="DX565" s="205"/>
      <c r="DY565" s="205"/>
      <c r="DZ565" s="205"/>
      <c r="EA565" s="205"/>
      <c r="EB565" s="205"/>
      <c r="EC565" s="205"/>
      <c r="ED565" s="205"/>
      <c r="EE565" s="205"/>
      <c r="EF565" s="205"/>
      <c r="EG565" s="205"/>
      <c r="EH565" s="205"/>
      <c r="EI565" s="205"/>
      <c r="EJ565" s="205"/>
      <c r="EK565" s="205"/>
      <c r="EL565" s="205"/>
      <c r="EM565" s="205"/>
      <c r="EN565" s="205"/>
      <c r="EO565" s="205"/>
      <c r="EP565" s="205"/>
      <c r="EQ565" s="205"/>
      <c r="ER565" s="205"/>
      <c r="ES565" s="205"/>
      <c r="ET565" s="205"/>
      <c r="EU565" s="205"/>
      <c r="EV565" s="205"/>
      <c r="EW565" s="205"/>
      <c r="EX565" s="205"/>
      <c r="EY565" s="205"/>
      <c r="EZ565" s="205"/>
      <c r="FA565" s="205"/>
      <c r="FB565" s="205"/>
      <c r="FC565" s="205"/>
      <c r="FD565" s="205"/>
      <c r="FE565" s="205"/>
      <c r="FF565" s="205"/>
      <c r="FG565" s="205"/>
      <c r="FH565" s="205"/>
      <c r="FI565" s="205"/>
      <c r="FJ565" s="205"/>
      <c r="FK565" s="205"/>
      <c r="FL565" s="205"/>
      <c r="FM565" s="205"/>
      <c r="FN565" s="205"/>
      <c r="FO565" s="205"/>
      <c r="FP565" s="205"/>
      <c r="FQ565" s="205"/>
      <c r="FR565" s="205"/>
      <c r="FS565" s="205"/>
      <c r="FT565" s="205"/>
      <c r="FU565" s="205"/>
      <c r="FV565" s="205"/>
      <c r="FW565" s="205"/>
      <c r="FX565" s="205"/>
      <c r="FY565" s="205"/>
      <c r="FZ565" s="205"/>
      <c r="GA565" s="205"/>
      <c r="GB565" s="205"/>
      <c r="GC565" s="205"/>
      <c r="GD565" s="205"/>
      <c r="GE565" s="205"/>
      <c r="GF565" s="205"/>
      <c r="GG565" s="205"/>
      <c r="GH565" s="205"/>
      <c r="GI565" s="205"/>
      <c r="GJ565" s="205"/>
      <c r="GK565" s="205"/>
      <c r="GL565" s="205"/>
      <c r="GM565" s="205"/>
      <c r="GN565" s="205"/>
      <c r="GO565" s="205"/>
      <c r="GP565" s="205"/>
      <c r="GQ565" s="205"/>
      <c r="GR565" s="205"/>
      <c r="GS565" s="205"/>
      <c r="GT565" s="205"/>
      <c r="GU565" s="205"/>
      <c r="GV565" s="205"/>
      <c r="GW565" s="205"/>
      <c r="GX565" s="205"/>
      <c r="GY565" s="205"/>
    </row>
    <row r="566" spans="1:207" s="86" customFormat="1" ht="30" customHeight="1" x14ac:dyDescent="0.25">
      <c r="A566" s="353">
        <v>425</v>
      </c>
      <c r="B566" s="355" t="s">
        <v>993</v>
      </c>
      <c r="C566" s="359">
        <v>1949</v>
      </c>
      <c r="D566" s="357" t="s">
        <v>143</v>
      </c>
      <c r="E566" s="359" t="s">
        <v>16</v>
      </c>
      <c r="F566" s="424">
        <v>2</v>
      </c>
      <c r="G566" s="424">
        <v>1</v>
      </c>
      <c r="H566" s="394">
        <v>1238</v>
      </c>
      <c r="I566" s="396">
        <v>216.6</v>
      </c>
      <c r="J566" s="396">
        <v>216.6</v>
      </c>
      <c r="K566" s="207">
        <f>SUM(L566:O566)</f>
        <v>745524.46</v>
      </c>
      <c r="L566" s="44">
        <v>0</v>
      </c>
      <c r="M566" s="44">
        <v>0</v>
      </c>
      <c r="N566" s="44">
        <v>0</v>
      </c>
      <c r="O566" s="59">
        <f>'[1]Прод. прилож (2)'!$D$174</f>
        <v>745524.46</v>
      </c>
      <c r="P566" s="41">
        <f>K566/H566</f>
        <v>602.20069466882069</v>
      </c>
      <c r="Q566" s="207">
        <v>9673</v>
      </c>
      <c r="R566" s="57" t="s">
        <v>34</v>
      </c>
      <c r="S566" s="135"/>
      <c r="T566" s="85"/>
      <c r="U566" s="85"/>
      <c r="V566" s="85"/>
      <c r="W566" s="85"/>
      <c r="X566" s="85"/>
      <c r="Y566" s="85"/>
      <c r="Z566" s="85"/>
      <c r="AA566" s="85"/>
      <c r="AB566" s="85"/>
      <c r="AC566" s="85"/>
      <c r="AD566" s="85"/>
      <c r="AE566" s="85"/>
      <c r="AF566" s="85"/>
      <c r="AG566" s="85"/>
      <c r="AH566" s="85"/>
      <c r="AI566" s="85"/>
      <c r="AJ566" s="85"/>
      <c r="AK566" s="85"/>
      <c r="AL566" s="85"/>
      <c r="AM566" s="85"/>
      <c r="AN566" s="85"/>
      <c r="AO566" s="85"/>
      <c r="AP566" s="85"/>
      <c r="AQ566" s="85"/>
      <c r="AR566" s="85"/>
      <c r="AS566" s="85"/>
      <c r="AT566" s="85"/>
      <c r="AU566" s="85"/>
      <c r="AV566" s="85"/>
      <c r="AW566" s="85"/>
      <c r="AX566" s="85"/>
      <c r="AY566" s="85"/>
      <c r="AZ566" s="85"/>
      <c r="BA566" s="85"/>
      <c r="BB566" s="85"/>
      <c r="BC566" s="85"/>
      <c r="BD566" s="85"/>
      <c r="BE566" s="85"/>
      <c r="BF566" s="85"/>
      <c r="BG566" s="85"/>
      <c r="BH566" s="85"/>
      <c r="BI566" s="85"/>
      <c r="BJ566" s="85"/>
      <c r="BK566" s="85"/>
      <c r="BL566" s="85"/>
      <c r="BM566" s="85"/>
      <c r="BN566" s="85"/>
      <c r="BO566" s="85"/>
      <c r="BP566" s="85"/>
      <c r="BQ566" s="85"/>
      <c r="BR566" s="85"/>
      <c r="BS566" s="85"/>
      <c r="BT566" s="85"/>
      <c r="BU566" s="85"/>
      <c r="BV566" s="85"/>
      <c r="BW566" s="85"/>
      <c r="BX566" s="85"/>
      <c r="BY566" s="85"/>
      <c r="BZ566" s="85"/>
      <c r="CA566" s="85"/>
      <c r="CB566" s="85"/>
      <c r="CC566" s="85"/>
      <c r="CD566" s="85"/>
      <c r="CE566" s="85"/>
      <c r="CF566" s="85"/>
      <c r="CG566" s="85"/>
      <c r="CH566" s="85"/>
      <c r="CI566" s="85"/>
      <c r="CJ566" s="85"/>
      <c r="CK566" s="85"/>
      <c r="CL566" s="85"/>
      <c r="CM566" s="85"/>
      <c r="CN566" s="85"/>
      <c r="CO566" s="85"/>
      <c r="CP566" s="85"/>
      <c r="CQ566" s="85"/>
      <c r="CR566" s="85"/>
      <c r="CS566" s="85"/>
      <c r="CT566" s="85"/>
      <c r="CU566" s="85"/>
      <c r="CV566" s="85"/>
      <c r="CW566" s="85"/>
      <c r="CX566" s="85"/>
      <c r="CY566" s="85"/>
      <c r="CZ566" s="85"/>
      <c r="DA566" s="85"/>
      <c r="DB566" s="85"/>
      <c r="DC566" s="85"/>
      <c r="DD566" s="85"/>
      <c r="DE566" s="85"/>
      <c r="DF566" s="85"/>
      <c r="DG566" s="85"/>
      <c r="DH566" s="85"/>
      <c r="DI566" s="85"/>
      <c r="DJ566" s="85"/>
      <c r="DK566" s="85"/>
      <c r="DL566" s="85"/>
      <c r="DM566" s="85"/>
      <c r="DN566" s="85"/>
      <c r="DO566" s="85"/>
      <c r="DP566" s="85"/>
      <c r="DQ566" s="85"/>
      <c r="DR566" s="85"/>
      <c r="DS566" s="85"/>
      <c r="DT566" s="85"/>
      <c r="DU566" s="85"/>
      <c r="DV566" s="85"/>
      <c r="DW566" s="85"/>
      <c r="DX566" s="85"/>
      <c r="DY566" s="85"/>
      <c r="DZ566" s="85"/>
      <c r="EA566" s="85"/>
      <c r="EB566" s="85"/>
      <c r="EC566" s="85"/>
      <c r="ED566" s="85"/>
      <c r="EE566" s="85"/>
      <c r="EF566" s="85"/>
      <c r="EG566" s="85"/>
      <c r="EH566" s="85"/>
      <c r="EI566" s="85"/>
      <c r="EJ566" s="85"/>
      <c r="EK566" s="85"/>
      <c r="EL566" s="85"/>
      <c r="EM566" s="85"/>
      <c r="EN566" s="85"/>
      <c r="EO566" s="85"/>
      <c r="EP566" s="85"/>
      <c r="EQ566" s="85"/>
      <c r="ER566" s="85"/>
      <c r="ES566" s="85"/>
      <c r="ET566" s="85"/>
      <c r="EU566" s="85"/>
      <c r="EV566" s="85"/>
      <c r="EW566" s="85"/>
      <c r="EX566" s="85"/>
      <c r="EY566" s="85"/>
      <c r="EZ566" s="85"/>
      <c r="FA566" s="85"/>
      <c r="FB566" s="85"/>
      <c r="FC566" s="85"/>
      <c r="FD566" s="85"/>
      <c r="FE566" s="85"/>
      <c r="FF566" s="85"/>
      <c r="FG566" s="85"/>
      <c r="FH566" s="85"/>
      <c r="FI566" s="85"/>
      <c r="FJ566" s="85"/>
      <c r="FK566" s="85"/>
      <c r="FL566" s="85"/>
      <c r="FM566" s="85"/>
      <c r="FN566" s="85"/>
      <c r="FO566" s="85"/>
      <c r="FP566" s="85"/>
      <c r="FQ566" s="85"/>
      <c r="FR566" s="85"/>
      <c r="FS566" s="85"/>
      <c r="FT566" s="85"/>
      <c r="FU566" s="85"/>
      <c r="FV566" s="85"/>
      <c r="FW566" s="85"/>
      <c r="FX566" s="85"/>
      <c r="FY566" s="85"/>
      <c r="FZ566" s="85"/>
      <c r="GA566" s="85"/>
      <c r="GB566" s="85"/>
      <c r="GC566" s="85"/>
      <c r="GD566" s="85"/>
      <c r="GE566" s="85"/>
      <c r="GF566" s="85"/>
      <c r="GG566" s="85"/>
      <c r="GH566" s="85"/>
      <c r="GI566" s="85"/>
      <c r="GJ566" s="85"/>
      <c r="GK566" s="85"/>
      <c r="GL566" s="85"/>
      <c r="GM566" s="85"/>
      <c r="GN566" s="85"/>
      <c r="GO566" s="85"/>
      <c r="GP566" s="85"/>
      <c r="GQ566" s="85"/>
      <c r="GR566" s="85"/>
      <c r="GS566" s="85"/>
      <c r="GT566" s="85"/>
      <c r="GU566" s="85"/>
      <c r="GV566" s="85"/>
      <c r="GW566" s="85"/>
      <c r="GX566" s="85"/>
      <c r="GY566" s="85"/>
    </row>
    <row r="567" spans="1:207" s="86" customFormat="1" ht="30" customHeight="1" x14ac:dyDescent="0.25">
      <c r="A567" s="354"/>
      <c r="B567" s="356"/>
      <c r="C567" s="360"/>
      <c r="D567" s="358"/>
      <c r="E567" s="360"/>
      <c r="F567" s="425"/>
      <c r="G567" s="425"/>
      <c r="H567" s="395"/>
      <c r="I567" s="397"/>
      <c r="J567" s="397"/>
      <c r="K567" s="207">
        <f>SUM(L567:O567)</f>
        <v>5396057.4199999999</v>
      </c>
      <c r="L567" s="44">
        <v>0</v>
      </c>
      <c r="M567" s="44">
        <v>0</v>
      </c>
      <c r="N567" s="44">
        <v>0</v>
      </c>
      <c r="O567" s="59">
        <f>'[1]Прод. прилож (2)'!$D$1317</f>
        <v>5396057.4199999999</v>
      </c>
      <c r="P567" s="41">
        <f>K567/H566</f>
        <v>4358.6893537964461</v>
      </c>
      <c r="Q567" s="207">
        <v>9673</v>
      </c>
      <c r="R567" s="57" t="s">
        <v>36</v>
      </c>
      <c r="S567" s="135"/>
      <c r="T567" s="85"/>
      <c r="U567" s="85"/>
      <c r="V567" s="85"/>
      <c r="W567" s="85"/>
      <c r="X567" s="85"/>
      <c r="Y567" s="85"/>
      <c r="Z567" s="85"/>
      <c r="AA567" s="85"/>
      <c r="AB567" s="85"/>
      <c r="AC567" s="85"/>
      <c r="AD567" s="85"/>
      <c r="AE567" s="85"/>
      <c r="AF567" s="85"/>
      <c r="AG567" s="85"/>
      <c r="AH567" s="85"/>
      <c r="AI567" s="85"/>
      <c r="AJ567" s="85"/>
      <c r="AK567" s="85"/>
      <c r="AL567" s="85"/>
      <c r="AM567" s="85"/>
      <c r="AN567" s="85"/>
      <c r="AO567" s="85"/>
      <c r="AP567" s="85"/>
      <c r="AQ567" s="85"/>
      <c r="AR567" s="85"/>
      <c r="AS567" s="85"/>
      <c r="AT567" s="85"/>
      <c r="AU567" s="85"/>
      <c r="AV567" s="85"/>
      <c r="AW567" s="85"/>
      <c r="AX567" s="85"/>
      <c r="AY567" s="85"/>
      <c r="AZ567" s="85"/>
      <c r="BA567" s="85"/>
      <c r="BB567" s="85"/>
      <c r="BC567" s="85"/>
      <c r="BD567" s="85"/>
      <c r="BE567" s="85"/>
      <c r="BF567" s="85"/>
      <c r="BG567" s="85"/>
      <c r="BH567" s="85"/>
      <c r="BI567" s="85"/>
      <c r="BJ567" s="85"/>
      <c r="BK567" s="85"/>
      <c r="BL567" s="85"/>
      <c r="BM567" s="85"/>
      <c r="BN567" s="85"/>
      <c r="BO567" s="85"/>
      <c r="BP567" s="85"/>
      <c r="BQ567" s="85"/>
      <c r="BR567" s="85"/>
      <c r="BS567" s="85"/>
      <c r="BT567" s="85"/>
      <c r="BU567" s="85"/>
      <c r="BV567" s="85"/>
      <c r="BW567" s="85"/>
      <c r="BX567" s="85"/>
      <c r="BY567" s="85"/>
      <c r="BZ567" s="85"/>
      <c r="CA567" s="85"/>
      <c r="CB567" s="85"/>
      <c r="CC567" s="85"/>
      <c r="CD567" s="85"/>
      <c r="CE567" s="85"/>
      <c r="CF567" s="85"/>
      <c r="CG567" s="85"/>
      <c r="CH567" s="85"/>
      <c r="CI567" s="85"/>
      <c r="CJ567" s="85"/>
      <c r="CK567" s="85"/>
      <c r="CL567" s="85"/>
      <c r="CM567" s="85"/>
      <c r="CN567" s="85"/>
      <c r="CO567" s="85"/>
      <c r="CP567" s="85"/>
      <c r="CQ567" s="85"/>
      <c r="CR567" s="85"/>
      <c r="CS567" s="85"/>
      <c r="CT567" s="85"/>
      <c r="CU567" s="85"/>
      <c r="CV567" s="85"/>
      <c r="CW567" s="85"/>
      <c r="CX567" s="85"/>
      <c r="CY567" s="85"/>
      <c r="CZ567" s="85"/>
      <c r="DA567" s="85"/>
      <c r="DB567" s="85"/>
      <c r="DC567" s="85"/>
      <c r="DD567" s="85"/>
      <c r="DE567" s="85"/>
      <c r="DF567" s="85"/>
      <c r="DG567" s="85"/>
      <c r="DH567" s="85"/>
      <c r="DI567" s="85"/>
      <c r="DJ567" s="85"/>
      <c r="DK567" s="85"/>
      <c r="DL567" s="85"/>
      <c r="DM567" s="85"/>
      <c r="DN567" s="85"/>
      <c r="DO567" s="85"/>
      <c r="DP567" s="85"/>
      <c r="DQ567" s="85"/>
      <c r="DR567" s="85"/>
      <c r="DS567" s="85"/>
      <c r="DT567" s="85"/>
      <c r="DU567" s="85"/>
      <c r="DV567" s="85"/>
      <c r="DW567" s="85"/>
      <c r="DX567" s="85"/>
      <c r="DY567" s="85"/>
      <c r="DZ567" s="85"/>
      <c r="EA567" s="85"/>
      <c r="EB567" s="85"/>
      <c r="EC567" s="85"/>
      <c r="ED567" s="85"/>
      <c r="EE567" s="85"/>
      <c r="EF567" s="85"/>
      <c r="EG567" s="85"/>
      <c r="EH567" s="85"/>
      <c r="EI567" s="85"/>
      <c r="EJ567" s="85"/>
      <c r="EK567" s="85"/>
      <c r="EL567" s="85"/>
      <c r="EM567" s="85"/>
      <c r="EN567" s="85"/>
      <c r="EO567" s="85"/>
      <c r="EP567" s="85"/>
      <c r="EQ567" s="85"/>
      <c r="ER567" s="85"/>
      <c r="ES567" s="85"/>
      <c r="ET567" s="85"/>
      <c r="EU567" s="85"/>
      <c r="EV567" s="85"/>
      <c r="EW567" s="85"/>
      <c r="EX567" s="85"/>
      <c r="EY567" s="85"/>
      <c r="EZ567" s="85"/>
      <c r="FA567" s="85"/>
      <c r="FB567" s="85"/>
      <c r="FC567" s="85"/>
      <c r="FD567" s="85"/>
      <c r="FE567" s="85"/>
      <c r="FF567" s="85"/>
      <c r="FG567" s="85"/>
      <c r="FH567" s="85"/>
      <c r="FI567" s="85"/>
      <c r="FJ567" s="85"/>
      <c r="FK567" s="85"/>
      <c r="FL567" s="85"/>
      <c r="FM567" s="85"/>
      <c r="FN567" s="85"/>
      <c r="FO567" s="85"/>
      <c r="FP567" s="85"/>
      <c r="FQ567" s="85"/>
      <c r="FR567" s="85"/>
      <c r="FS567" s="85"/>
      <c r="FT567" s="85"/>
      <c r="FU567" s="85"/>
      <c r="FV567" s="85"/>
      <c r="FW567" s="85"/>
      <c r="FX567" s="85"/>
      <c r="FY567" s="85"/>
      <c r="FZ567" s="85"/>
      <c r="GA567" s="85"/>
      <c r="GB567" s="85"/>
      <c r="GC567" s="85"/>
      <c r="GD567" s="85"/>
      <c r="GE567" s="85"/>
      <c r="GF567" s="85"/>
      <c r="GG567" s="85"/>
      <c r="GH567" s="85"/>
      <c r="GI567" s="85"/>
      <c r="GJ567" s="85"/>
      <c r="GK567" s="85"/>
      <c r="GL567" s="85"/>
      <c r="GM567" s="85"/>
      <c r="GN567" s="85"/>
      <c r="GO567" s="85"/>
      <c r="GP567" s="85"/>
      <c r="GQ567" s="85"/>
      <c r="GR567" s="85"/>
      <c r="GS567" s="85"/>
      <c r="GT567" s="85"/>
      <c r="GU567" s="85"/>
      <c r="GV567" s="85"/>
      <c r="GW567" s="85"/>
      <c r="GX567" s="85"/>
      <c r="GY567" s="85"/>
    </row>
    <row r="568" spans="1:207" s="116" customFormat="1" ht="30" customHeight="1" x14ac:dyDescent="0.25">
      <c r="A568" s="232">
        <v>426</v>
      </c>
      <c r="B568" s="209" t="s">
        <v>229</v>
      </c>
      <c r="C568" s="182">
        <v>1962</v>
      </c>
      <c r="D568" s="182" t="s">
        <v>143</v>
      </c>
      <c r="E568" s="182" t="s">
        <v>16</v>
      </c>
      <c r="F568" s="184">
        <v>4</v>
      </c>
      <c r="G568" s="184">
        <v>2</v>
      </c>
      <c r="H568" s="186">
        <v>2009.4</v>
      </c>
      <c r="I568" s="220">
        <v>51.4</v>
      </c>
      <c r="J568" s="186">
        <v>1125.5</v>
      </c>
      <c r="K568" s="207">
        <f t="shared" ref="K568" si="149">SUM(L568:O568)</f>
        <v>10990455.34</v>
      </c>
      <c r="L568" s="271">
        <v>0</v>
      </c>
      <c r="M568" s="271">
        <v>0</v>
      </c>
      <c r="N568" s="271">
        <v>0</v>
      </c>
      <c r="O568" s="271">
        <f>'[1]Прод. прилож (2)'!$D$175</f>
        <v>10990455.34</v>
      </c>
      <c r="P568" s="271">
        <f>K568/H568</f>
        <v>5469.5209216681596</v>
      </c>
      <c r="Q568" s="41">
        <v>9673</v>
      </c>
      <c r="R568" s="57" t="s">
        <v>34</v>
      </c>
      <c r="S568" s="146"/>
      <c r="T568" s="32"/>
      <c r="U568" s="32"/>
      <c r="V568" s="205"/>
      <c r="W568" s="205"/>
      <c r="X568" s="205"/>
      <c r="Y568" s="205"/>
      <c r="Z568" s="205"/>
      <c r="AA568" s="205"/>
      <c r="AB568" s="205"/>
      <c r="AC568" s="205"/>
      <c r="AD568" s="205"/>
      <c r="AE568" s="205"/>
      <c r="AF568" s="205"/>
      <c r="AG568" s="205"/>
      <c r="AH568" s="205"/>
      <c r="AI568" s="205"/>
      <c r="AJ568" s="205"/>
      <c r="AK568" s="205"/>
      <c r="AL568" s="205"/>
      <c r="AM568" s="205"/>
      <c r="AN568" s="205"/>
      <c r="AO568" s="205"/>
      <c r="AP568" s="205"/>
      <c r="AQ568" s="205"/>
      <c r="AR568" s="205"/>
      <c r="AS568" s="205"/>
      <c r="AT568" s="205"/>
      <c r="AU568" s="205"/>
      <c r="AV568" s="205"/>
      <c r="AW568" s="205"/>
      <c r="AX568" s="205"/>
      <c r="AY568" s="205"/>
      <c r="AZ568" s="205"/>
      <c r="BA568" s="205"/>
      <c r="BB568" s="205"/>
      <c r="BC568" s="205"/>
      <c r="BD568" s="205"/>
      <c r="BE568" s="205"/>
      <c r="BF568" s="205"/>
      <c r="BG568" s="205"/>
      <c r="BH568" s="205"/>
      <c r="BI568" s="205"/>
      <c r="BJ568" s="205"/>
      <c r="BK568" s="205"/>
      <c r="BL568" s="205"/>
      <c r="BM568" s="205"/>
      <c r="BN568" s="205"/>
      <c r="BO568" s="205"/>
      <c r="BP568" s="205"/>
      <c r="BQ568" s="205"/>
      <c r="BR568" s="205"/>
      <c r="BS568" s="205"/>
      <c r="BT568" s="205"/>
      <c r="BU568" s="205"/>
      <c r="BV568" s="205"/>
      <c r="BW568" s="205"/>
      <c r="BX568" s="205"/>
      <c r="BY568" s="205"/>
      <c r="BZ568" s="205"/>
      <c r="CA568" s="205"/>
      <c r="CB568" s="205"/>
      <c r="CC568" s="205"/>
      <c r="CD568" s="205"/>
      <c r="CE568" s="205"/>
      <c r="CF568" s="205"/>
      <c r="CG568" s="205"/>
      <c r="CH568" s="205"/>
      <c r="CI568" s="205"/>
      <c r="CJ568" s="205"/>
      <c r="CK568" s="205"/>
      <c r="CL568" s="205"/>
      <c r="CM568" s="205"/>
      <c r="CN568" s="205"/>
      <c r="CO568" s="205"/>
      <c r="CP568" s="205"/>
      <c r="CQ568" s="205"/>
      <c r="CR568" s="205"/>
      <c r="CS568" s="205"/>
      <c r="CT568" s="205"/>
      <c r="CU568" s="205"/>
      <c r="CV568" s="205"/>
      <c r="CW568" s="205"/>
      <c r="CX568" s="205"/>
      <c r="CY568" s="205"/>
      <c r="CZ568" s="205"/>
      <c r="DA568" s="205"/>
      <c r="DB568" s="205"/>
      <c r="DC568" s="205"/>
      <c r="DD568" s="205"/>
      <c r="DE568" s="205"/>
      <c r="DF568" s="205"/>
      <c r="DG568" s="205"/>
      <c r="DH568" s="205"/>
      <c r="DI568" s="205"/>
      <c r="DJ568" s="205"/>
      <c r="DK568" s="205"/>
      <c r="DL568" s="205"/>
      <c r="DM568" s="205"/>
      <c r="DN568" s="205"/>
      <c r="DO568" s="205"/>
      <c r="DP568" s="205"/>
      <c r="DQ568" s="205"/>
      <c r="DR568" s="205"/>
      <c r="DS568" s="205"/>
      <c r="DT568" s="205"/>
      <c r="DU568" s="205"/>
      <c r="DV568" s="205"/>
      <c r="DW568" s="205"/>
      <c r="DX568" s="205"/>
      <c r="DY568" s="205"/>
      <c r="DZ568" s="205"/>
      <c r="EA568" s="205"/>
      <c r="EB568" s="205"/>
      <c r="EC568" s="205"/>
      <c r="ED568" s="205"/>
      <c r="EE568" s="205"/>
      <c r="EF568" s="205"/>
      <c r="EG568" s="205"/>
      <c r="EH568" s="205"/>
      <c r="EI568" s="205"/>
      <c r="EJ568" s="205"/>
      <c r="EK568" s="205"/>
      <c r="EL568" s="205"/>
      <c r="EM568" s="205"/>
      <c r="EN568" s="205"/>
      <c r="EO568" s="205"/>
      <c r="EP568" s="205"/>
      <c r="EQ568" s="205"/>
      <c r="ER568" s="205"/>
      <c r="ES568" s="205"/>
      <c r="ET568" s="205"/>
      <c r="EU568" s="205"/>
      <c r="EV568" s="205"/>
      <c r="EW568" s="205"/>
      <c r="EX568" s="205"/>
      <c r="EY568" s="205"/>
      <c r="EZ568" s="205"/>
      <c r="FA568" s="205"/>
      <c r="FB568" s="205"/>
      <c r="FC568" s="205"/>
      <c r="FD568" s="205"/>
      <c r="FE568" s="205"/>
      <c r="FF568" s="205"/>
      <c r="FG568" s="205"/>
      <c r="FH568" s="205"/>
      <c r="FI568" s="205"/>
      <c r="FJ568" s="205"/>
      <c r="FK568" s="205"/>
      <c r="FL568" s="205"/>
      <c r="FM568" s="205"/>
      <c r="FN568" s="205"/>
      <c r="FO568" s="205"/>
      <c r="FP568" s="205"/>
      <c r="FQ568" s="205"/>
      <c r="FR568" s="205"/>
      <c r="FS568" s="205"/>
      <c r="FT568" s="205"/>
      <c r="FU568" s="205"/>
      <c r="FV568" s="205"/>
      <c r="FW568" s="205"/>
      <c r="FX568" s="205"/>
      <c r="FY568" s="205"/>
      <c r="FZ568" s="205"/>
      <c r="GA568" s="205"/>
      <c r="GB568" s="205"/>
      <c r="GC568" s="205"/>
      <c r="GD568" s="205"/>
      <c r="GE568" s="205"/>
      <c r="GF568" s="205"/>
      <c r="GG568" s="205"/>
      <c r="GH568" s="205"/>
      <c r="GI568" s="205"/>
      <c r="GJ568" s="205"/>
      <c r="GK568" s="205"/>
      <c r="GL568" s="205"/>
      <c r="GM568" s="205"/>
      <c r="GN568" s="205"/>
      <c r="GO568" s="205"/>
      <c r="GP568" s="205"/>
      <c r="GQ568" s="205"/>
      <c r="GR568" s="205"/>
      <c r="GS568" s="205"/>
      <c r="GT568" s="205"/>
      <c r="GU568" s="205"/>
      <c r="GV568" s="205"/>
      <c r="GW568" s="205"/>
      <c r="GX568" s="205"/>
      <c r="GY568" s="205"/>
    </row>
    <row r="569" spans="1:207" s="85" customFormat="1" ht="30" customHeight="1" x14ac:dyDescent="0.25">
      <c r="A569" s="203">
        <v>427</v>
      </c>
      <c r="B569" s="211" t="s">
        <v>1140</v>
      </c>
      <c r="C569" s="205">
        <v>1941</v>
      </c>
      <c r="D569" s="204" t="s">
        <v>143</v>
      </c>
      <c r="E569" s="205" t="s">
        <v>16</v>
      </c>
      <c r="F569" s="52">
        <v>3</v>
      </c>
      <c r="G569" s="52">
        <v>3</v>
      </c>
      <c r="H569" s="263">
        <v>2184.6999999999998</v>
      </c>
      <c r="I569" s="263">
        <v>1080.5999999999999</v>
      </c>
      <c r="J569" s="39">
        <v>862.6</v>
      </c>
      <c r="K569" s="207">
        <f t="shared" ref="K569" si="150">SUM(L569:O569)</f>
        <v>1440937.2</v>
      </c>
      <c r="L569" s="44">
        <v>0</v>
      </c>
      <c r="M569" s="44">
        <v>0</v>
      </c>
      <c r="N569" s="44">
        <v>0</v>
      </c>
      <c r="O569" s="263">
        <f>'[1]Прод. прилож (2)'!$D$176</f>
        <v>1440937.2</v>
      </c>
      <c r="P569" s="41">
        <f t="shared" si="148"/>
        <v>659.55838330205529</v>
      </c>
      <c r="Q569" s="207">
        <v>9673</v>
      </c>
      <c r="R569" s="57" t="s">
        <v>34</v>
      </c>
      <c r="S569" s="135"/>
      <c r="T569" s="87"/>
      <c r="V569" s="86"/>
      <c r="W569" s="86"/>
      <c r="X569" s="86"/>
      <c r="Y569" s="86"/>
      <c r="Z569" s="86"/>
      <c r="AA569" s="86"/>
      <c r="AB569" s="86"/>
      <c r="AC569" s="86"/>
      <c r="AD569" s="86"/>
      <c r="AE569" s="86"/>
      <c r="AF569" s="86"/>
      <c r="AG569" s="86"/>
      <c r="AH569" s="86"/>
      <c r="AI569" s="86"/>
      <c r="AJ569" s="86"/>
      <c r="AK569" s="86"/>
      <c r="AL569" s="86"/>
      <c r="AM569" s="86"/>
      <c r="AN569" s="86"/>
      <c r="AO569" s="86"/>
      <c r="AP569" s="86"/>
      <c r="AQ569" s="86"/>
      <c r="AR569" s="86"/>
      <c r="AS569" s="86"/>
      <c r="AT569" s="86"/>
      <c r="AU569" s="86"/>
      <c r="AV569" s="86"/>
      <c r="AW569" s="86"/>
      <c r="AX569" s="86"/>
      <c r="AY569" s="86"/>
      <c r="AZ569" s="86"/>
      <c r="BA569" s="86"/>
      <c r="BB569" s="86"/>
      <c r="BC569" s="86"/>
      <c r="BD569" s="86"/>
      <c r="BE569" s="86"/>
      <c r="BF569" s="86"/>
      <c r="BG569" s="86"/>
      <c r="BH569" s="86"/>
      <c r="BI569" s="86"/>
      <c r="BJ569" s="86"/>
      <c r="BK569" s="86"/>
      <c r="BL569" s="86"/>
      <c r="BM569" s="86"/>
      <c r="BN569" s="86"/>
      <c r="BO569" s="86"/>
      <c r="BP569" s="86"/>
      <c r="BQ569" s="86"/>
      <c r="BR569" s="86"/>
      <c r="BS569" s="86"/>
      <c r="BT569" s="86"/>
      <c r="BU569" s="86"/>
      <c r="BV569" s="86"/>
      <c r="BW569" s="86"/>
      <c r="BX569" s="86"/>
      <c r="BY569" s="86"/>
      <c r="BZ569" s="86"/>
      <c r="CA569" s="86"/>
      <c r="CB569" s="86"/>
      <c r="CC569" s="86"/>
      <c r="CD569" s="86"/>
      <c r="CE569" s="86"/>
      <c r="CF569" s="86"/>
      <c r="CG569" s="86"/>
      <c r="CH569" s="86"/>
      <c r="CI569" s="86"/>
      <c r="CJ569" s="86"/>
      <c r="CK569" s="86"/>
      <c r="CL569" s="86"/>
      <c r="CM569" s="86"/>
      <c r="CN569" s="86"/>
      <c r="CO569" s="86"/>
      <c r="CP569" s="86"/>
      <c r="CQ569" s="86"/>
      <c r="CR569" s="86"/>
      <c r="CS569" s="86"/>
      <c r="CT569" s="86"/>
      <c r="CU569" s="86"/>
      <c r="CV569" s="86"/>
      <c r="CW569" s="86"/>
      <c r="CX569" s="86"/>
      <c r="CY569" s="86"/>
      <c r="CZ569" s="86"/>
      <c r="DA569" s="86"/>
      <c r="DB569" s="86"/>
      <c r="DC569" s="86"/>
      <c r="DD569" s="86"/>
      <c r="DE569" s="86"/>
      <c r="DF569" s="86"/>
      <c r="DG569" s="86"/>
      <c r="DH569" s="86"/>
      <c r="DI569" s="86"/>
      <c r="DJ569" s="86"/>
      <c r="DK569" s="86"/>
      <c r="DL569" s="86"/>
      <c r="DM569" s="86"/>
      <c r="DN569" s="86"/>
      <c r="DO569" s="86"/>
      <c r="DP569" s="86"/>
      <c r="DQ569" s="86"/>
      <c r="DR569" s="86"/>
      <c r="DS569" s="86"/>
      <c r="DT569" s="86"/>
      <c r="DU569" s="86"/>
      <c r="DV569" s="86"/>
      <c r="DW569" s="86"/>
      <c r="DX569" s="86"/>
      <c r="DY569" s="86"/>
      <c r="DZ569" s="86"/>
      <c r="EA569" s="86"/>
      <c r="EB569" s="86"/>
      <c r="EC569" s="86"/>
      <c r="ED569" s="86"/>
      <c r="EE569" s="86"/>
      <c r="EF569" s="86"/>
      <c r="EG569" s="86"/>
      <c r="EH569" s="86"/>
      <c r="EI569" s="86"/>
      <c r="EJ569" s="86"/>
      <c r="EK569" s="86"/>
      <c r="EL569" s="86"/>
      <c r="EM569" s="86"/>
      <c r="EN569" s="86"/>
      <c r="EO569" s="86"/>
      <c r="EP569" s="86"/>
      <c r="EQ569" s="86"/>
      <c r="ER569" s="86"/>
      <c r="ES569" s="86"/>
      <c r="ET569" s="86"/>
      <c r="EU569" s="86"/>
      <c r="EV569" s="86"/>
      <c r="EW569" s="86"/>
      <c r="EX569" s="86"/>
      <c r="EY569" s="86"/>
      <c r="EZ569" s="86"/>
      <c r="FA569" s="86"/>
      <c r="FB569" s="86"/>
      <c r="FC569" s="86"/>
      <c r="FD569" s="86"/>
      <c r="FE569" s="86"/>
      <c r="FF569" s="86"/>
      <c r="FG569" s="86"/>
      <c r="FH569" s="86"/>
      <c r="FI569" s="86"/>
      <c r="FJ569" s="86"/>
      <c r="FK569" s="86"/>
      <c r="FL569" s="86"/>
      <c r="FM569" s="86"/>
      <c r="FN569" s="86"/>
      <c r="FO569" s="86"/>
      <c r="FP569" s="86"/>
      <c r="FQ569" s="86"/>
      <c r="FR569" s="86"/>
      <c r="FS569" s="86"/>
      <c r="FT569" s="86"/>
      <c r="FU569" s="86"/>
      <c r="FV569" s="86"/>
      <c r="FW569" s="86"/>
      <c r="FX569" s="86"/>
      <c r="FY569" s="86"/>
      <c r="FZ569" s="86"/>
      <c r="GA569" s="86"/>
      <c r="GB569" s="86"/>
      <c r="GC569" s="86"/>
      <c r="GD569" s="86"/>
      <c r="GE569" s="86"/>
      <c r="GF569" s="86"/>
      <c r="GG569" s="86"/>
      <c r="GH569" s="86"/>
      <c r="GI569" s="86"/>
      <c r="GJ569" s="86"/>
      <c r="GK569" s="86"/>
      <c r="GL569" s="86"/>
      <c r="GM569" s="86"/>
      <c r="GN569" s="86"/>
      <c r="GO569" s="86"/>
      <c r="GP569" s="86"/>
      <c r="GQ569" s="86"/>
      <c r="GR569" s="86"/>
      <c r="GS569" s="86"/>
      <c r="GT569" s="86"/>
      <c r="GU569" s="86"/>
      <c r="GV569" s="86"/>
      <c r="GW569" s="86"/>
      <c r="GX569" s="86"/>
      <c r="GY569" s="86"/>
    </row>
    <row r="570" spans="1:207" s="116" customFormat="1" ht="30" customHeight="1" x14ac:dyDescent="0.25">
      <c r="A570" s="353">
        <v>428</v>
      </c>
      <c r="B570" s="355" t="s">
        <v>946</v>
      </c>
      <c r="C570" s="357">
        <v>1984</v>
      </c>
      <c r="D570" s="357" t="s">
        <v>143</v>
      </c>
      <c r="E570" s="357" t="s">
        <v>16</v>
      </c>
      <c r="F570" s="369">
        <v>3</v>
      </c>
      <c r="G570" s="369">
        <v>2</v>
      </c>
      <c r="H570" s="363">
        <v>3703</v>
      </c>
      <c r="I570" s="365">
        <v>0</v>
      </c>
      <c r="J570" s="363">
        <v>1053</v>
      </c>
      <c r="K570" s="207">
        <f>SUM(L570:O570)</f>
        <v>43239.31</v>
      </c>
      <c r="L570" s="271">
        <v>0</v>
      </c>
      <c r="M570" s="271">
        <v>0</v>
      </c>
      <c r="N570" s="271">
        <v>0</v>
      </c>
      <c r="O570" s="271">
        <f>'[1]Прод. прилож (2)'!$D$630</f>
        <v>43239.31</v>
      </c>
      <c r="P570" s="271">
        <f t="shared" si="148"/>
        <v>11.676832298136645</v>
      </c>
      <c r="Q570" s="41">
        <v>9673</v>
      </c>
      <c r="R570" s="57" t="s">
        <v>35</v>
      </c>
      <c r="S570" s="54"/>
      <c r="T570" s="32"/>
      <c r="U570" s="32"/>
      <c r="V570" s="205"/>
      <c r="W570" s="205"/>
      <c r="X570" s="205"/>
      <c r="Y570" s="205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205"/>
      <c r="AT570" s="205"/>
      <c r="AU570" s="205"/>
      <c r="AV570" s="205"/>
      <c r="AW570" s="205"/>
      <c r="AX570" s="205"/>
      <c r="AY570" s="205"/>
      <c r="AZ570" s="205"/>
      <c r="BA570" s="205"/>
      <c r="BB570" s="205"/>
      <c r="BC570" s="205"/>
      <c r="BD570" s="205"/>
      <c r="BE570" s="205"/>
      <c r="BF570" s="205"/>
      <c r="BG570" s="205"/>
      <c r="BH570" s="205"/>
      <c r="BI570" s="205"/>
      <c r="BJ570" s="205"/>
      <c r="BK570" s="205"/>
      <c r="BL570" s="205"/>
      <c r="BM570" s="205"/>
      <c r="BN570" s="205"/>
      <c r="BO570" s="205"/>
      <c r="BP570" s="205"/>
      <c r="BQ570" s="205"/>
      <c r="BR570" s="205"/>
      <c r="BS570" s="205"/>
      <c r="BT570" s="205"/>
      <c r="BU570" s="205"/>
      <c r="BV570" s="205"/>
      <c r="BW570" s="205"/>
      <c r="BX570" s="205"/>
      <c r="BY570" s="205"/>
      <c r="BZ570" s="205"/>
      <c r="CA570" s="205"/>
      <c r="CB570" s="205"/>
      <c r="CC570" s="205"/>
      <c r="CD570" s="205"/>
      <c r="CE570" s="205"/>
      <c r="CF570" s="205"/>
      <c r="CG570" s="205"/>
      <c r="CH570" s="205"/>
      <c r="CI570" s="205"/>
      <c r="CJ570" s="205"/>
      <c r="CK570" s="205"/>
      <c r="CL570" s="205"/>
      <c r="CM570" s="205"/>
      <c r="CN570" s="205"/>
      <c r="CO570" s="205"/>
      <c r="CP570" s="205"/>
      <c r="CQ570" s="205"/>
      <c r="CR570" s="205"/>
      <c r="CS570" s="205"/>
      <c r="CT570" s="205"/>
      <c r="CU570" s="205"/>
      <c r="CV570" s="205"/>
      <c r="CW570" s="205"/>
      <c r="CX570" s="205"/>
      <c r="CY570" s="205"/>
      <c r="CZ570" s="205"/>
      <c r="DA570" s="205"/>
      <c r="DB570" s="205"/>
      <c r="DC570" s="205"/>
      <c r="DD570" s="205"/>
      <c r="DE570" s="205"/>
      <c r="DF570" s="205"/>
      <c r="DG570" s="205"/>
      <c r="DH570" s="205"/>
      <c r="DI570" s="205"/>
      <c r="DJ570" s="205"/>
      <c r="DK570" s="205"/>
      <c r="DL570" s="205"/>
      <c r="DM570" s="205"/>
      <c r="DN570" s="205"/>
      <c r="DO570" s="205"/>
      <c r="DP570" s="205"/>
      <c r="DQ570" s="205"/>
      <c r="DR570" s="205"/>
      <c r="DS570" s="205"/>
      <c r="DT570" s="205"/>
      <c r="DU570" s="205"/>
      <c r="DV570" s="205"/>
      <c r="DW570" s="205"/>
      <c r="DX570" s="205"/>
      <c r="DY570" s="205"/>
      <c r="DZ570" s="205"/>
      <c r="EA570" s="205"/>
      <c r="EB570" s="205"/>
      <c r="EC570" s="205"/>
      <c r="ED570" s="205"/>
      <c r="EE570" s="205"/>
      <c r="EF570" s="205"/>
      <c r="EG570" s="205"/>
      <c r="EH570" s="205"/>
      <c r="EI570" s="205"/>
      <c r="EJ570" s="205"/>
      <c r="EK570" s="205"/>
      <c r="EL570" s="205"/>
      <c r="EM570" s="205"/>
      <c r="EN570" s="205"/>
      <c r="EO570" s="205"/>
      <c r="EP570" s="205"/>
      <c r="EQ570" s="205"/>
      <c r="ER570" s="205"/>
      <c r="ES570" s="205"/>
      <c r="ET570" s="205"/>
      <c r="EU570" s="205"/>
      <c r="EV570" s="205"/>
      <c r="EW570" s="205"/>
      <c r="EX570" s="205"/>
      <c r="EY570" s="205"/>
      <c r="EZ570" s="205"/>
      <c r="FA570" s="205"/>
      <c r="FB570" s="205"/>
      <c r="FC570" s="205"/>
      <c r="FD570" s="205"/>
      <c r="FE570" s="205"/>
      <c r="FF570" s="205"/>
      <c r="FG570" s="205"/>
      <c r="FH570" s="205"/>
      <c r="FI570" s="205"/>
      <c r="FJ570" s="205"/>
      <c r="FK570" s="205"/>
      <c r="FL570" s="205"/>
      <c r="FM570" s="205"/>
      <c r="FN570" s="205"/>
      <c r="FO570" s="205"/>
      <c r="FP570" s="205"/>
      <c r="FQ570" s="205"/>
      <c r="FR570" s="205"/>
      <c r="FS570" s="205"/>
      <c r="FT570" s="205"/>
      <c r="FU570" s="205"/>
      <c r="FV570" s="205"/>
      <c r="FW570" s="205"/>
      <c r="FX570" s="205"/>
      <c r="FY570" s="205"/>
      <c r="FZ570" s="205"/>
      <c r="GA570" s="205"/>
      <c r="GB570" s="205"/>
      <c r="GC570" s="205"/>
      <c r="GD570" s="205"/>
      <c r="GE570" s="205"/>
      <c r="GF570" s="205"/>
      <c r="GG570" s="205"/>
      <c r="GH570" s="205"/>
      <c r="GI570" s="205"/>
      <c r="GJ570" s="205"/>
      <c r="GK570" s="205"/>
      <c r="GL570" s="205"/>
      <c r="GM570" s="205"/>
      <c r="GN570" s="205"/>
      <c r="GO570" s="205"/>
      <c r="GP570" s="205"/>
      <c r="GQ570" s="205"/>
      <c r="GR570" s="205"/>
      <c r="GS570" s="205"/>
      <c r="GT570" s="205"/>
      <c r="GU570" s="205"/>
      <c r="GV570" s="205"/>
      <c r="GW570" s="205"/>
      <c r="GX570" s="205"/>
      <c r="GY570" s="205"/>
    </row>
    <row r="571" spans="1:207" s="116" customFormat="1" ht="30" customHeight="1" x14ac:dyDescent="0.25">
      <c r="A571" s="354"/>
      <c r="B571" s="356"/>
      <c r="C571" s="358"/>
      <c r="D571" s="358"/>
      <c r="E571" s="358"/>
      <c r="F571" s="370"/>
      <c r="G571" s="370"/>
      <c r="H571" s="364"/>
      <c r="I571" s="366"/>
      <c r="J571" s="364"/>
      <c r="K571" s="207">
        <f>SUM(L571:O571)</f>
        <v>12539366.919999998</v>
      </c>
      <c r="L571" s="271">
        <v>0</v>
      </c>
      <c r="M571" s="271">
        <v>0</v>
      </c>
      <c r="N571" s="271">
        <v>0</v>
      </c>
      <c r="O571" s="271">
        <f>'[1]Прод. прилож (2)'!$D$1318</f>
        <v>12539366.919999998</v>
      </c>
      <c r="P571" s="271">
        <f>K571/H570</f>
        <v>3386.2724601674313</v>
      </c>
      <c r="Q571" s="41">
        <v>9673</v>
      </c>
      <c r="R571" s="57" t="s">
        <v>36</v>
      </c>
      <c r="S571" s="54"/>
      <c r="T571" s="32"/>
      <c r="U571" s="32"/>
      <c r="V571" s="205"/>
      <c r="W571" s="205"/>
      <c r="X571" s="205"/>
      <c r="Y571" s="205"/>
      <c r="Z571" s="205"/>
      <c r="AA571" s="205"/>
      <c r="AB571" s="205"/>
      <c r="AC571" s="205"/>
      <c r="AD571" s="205"/>
      <c r="AE571" s="205"/>
      <c r="AF571" s="205"/>
      <c r="AG571" s="205"/>
      <c r="AH571" s="205"/>
      <c r="AI571" s="205"/>
      <c r="AJ571" s="205"/>
      <c r="AK571" s="205"/>
      <c r="AL571" s="205"/>
      <c r="AM571" s="205"/>
      <c r="AN571" s="205"/>
      <c r="AO571" s="205"/>
      <c r="AP571" s="205"/>
      <c r="AQ571" s="205"/>
      <c r="AR571" s="205"/>
      <c r="AS571" s="205"/>
      <c r="AT571" s="205"/>
      <c r="AU571" s="205"/>
      <c r="AV571" s="205"/>
      <c r="AW571" s="205"/>
      <c r="AX571" s="205"/>
      <c r="AY571" s="205"/>
      <c r="AZ571" s="205"/>
      <c r="BA571" s="205"/>
      <c r="BB571" s="205"/>
      <c r="BC571" s="205"/>
      <c r="BD571" s="205"/>
      <c r="BE571" s="205"/>
      <c r="BF571" s="205"/>
      <c r="BG571" s="205"/>
      <c r="BH571" s="205"/>
      <c r="BI571" s="205"/>
      <c r="BJ571" s="205"/>
      <c r="BK571" s="205"/>
      <c r="BL571" s="205"/>
      <c r="BM571" s="205"/>
      <c r="BN571" s="205"/>
      <c r="BO571" s="205"/>
      <c r="BP571" s="205"/>
      <c r="BQ571" s="205"/>
      <c r="BR571" s="205"/>
      <c r="BS571" s="205"/>
      <c r="BT571" s="205"/>
      <c r="BU571" s="205"/>
      <c r="BV571" s="205"/>
      <c r="BW571" s="205"/>
      <c r="BX571" s="205"/>
      <c r="BY571" s="205"/>
      <c r="BZ571" s="205"/>
      <c r="CA571" s="205"/>
      <c r="CB571" s="205"/>
      <c r="CC571" s="205"/>
      <c r="CD571" s="205"/>
      <c r="CE571" s="205"/>
      <c r="CF571" s="205"/>
      <c r="CG571" s="205"/>
      <c r="CH571" s="205"/>
      <c r="CI571" s="205"/>
      <c r="CJ571" s="205"/>
      <c r="CK571" s="205"/>
      <c r="CL571" s="205"/>
      <c r="CM571" s="205"/>
      <c r="CN571" s="205"/>
      <c r="CO571" s="205"/>
      <c r="CP571" s="205"/>
      <c r="CQ571" s="205"/>
      <c r="CR571" s="205"/>
      <c r="CS571" s="205"/>
      <c r="CT571" s="205"/>
      <c r="CU571" s="205"/>
      <c r="CV571" s="205"/>
      <c r="CW571" s="205"/>
      <c r="CX571" s="205"/>
      <c r="CY571" s="205"/>
      <c r="CZ571" s="205"/>
      <c r="DA571" s="205"/>
      <c r="DB571" s="205"/>
      <c r="DC571" s="205"/>
      <c r="DD571" s="205"/>
      <c r="DE571" s="205"/>
      <c r="DF571" s="205"/>
      <c r="DG571" s="205"/>
      <c r="DH571" s="205"/>
      <c r="DI571" s="205"/>
      <c r="DJ571" s="205"/>
      <c r="DK571" s="205"/>
      <c r="DL571" s="205"/>
      <c r="DM571" s="205"/>
      <c r="DN571" s="205"/>
      <c r="DO571" s="205"/>
      <c r="DP571" s="205"/>
      <c r="DQ571" s="205"/>
      <c r="DR571" s="205"/>
      <c r="DS571" s="205"/>
      <c r="DT571" s="205"/>
      <c r="DU571" s="205"/>
      <c r="DV571" s="205"/>
      <c r="DW571" s="205"/>
      <c r="DX571" s="205"/>
      <c r="DY571" s="205"/>
      <c r="DZ571" s="205"/>
      <c r="EA571" s="205"/>
      <c r="EB571" s="205"/>
      <c r="EC571" s="205"/>
      <c r="ED571" s="205"/>
      <c r="EE571" s="205"/>
      <c r="EF571" s="205"/>
      <c r="EG571" s="205"/>
      <c r="EH571" s="205"/>
      <c r="EI571" s="205"/>
      <c r="EJ571" s="205"/>
      <c r="EK571" s="205"/>
      <c r="EL571" s="205"/>
      <c r="EM571" s="205"/>
      <c r="EN571" s="205"/>
      <c r="EO571" s="205"/>
      <c r="EP571" s="205"/>
      <c r="EQ571" s="205"/>
      <c r="ER571" s="205"/>
      <c r="ES571" s="205"/>
      <c r="ET571" s="205"/>
      <c r="EU571" s="205"/>
      <c r="EV571" s="205"/>
      <c r="EW571" s="205"/>
      <c r="EX571" s="205"/>
      <c r="EY571" s="205"/>
      <c r="EZ571" s="205"/>
      <c r="FA571" s="205"/>
      <c r="FB571" s="205"/>
      <c r="FC571" s="205"/>
      <c r="FD571" s="205"/>
      <c r="FE571" s="205"/>
      <c r="FF571" s="205"/>
      <c r="FG571" s="205"/>
      <c r="FH571" s="205"/>
      <c r="FI571" s="205"/>
      <c r="FJ571" s="205"/>
      <c r="FK571" s="205"/>
      <c r="FL571" s="205"/>
      <c r="FM571" s="205"/>
      <c r="FN571" s="205"/>
      <c r="FO571" s="205"/>
      <c r="FP571" s="205"/>
      <c r="FQ571" s="205"/>
      <c r="FR571" s="205"/>
      <c r="FS571" s="205"/>
      <c r="FT571" s="205"/>
      <c r="FU571" s="205"/>
      <c r="FV571" s="205"/>
      <c r="FW571" s="205"/>
      <c r="FX571" s="205"/>
      <c r="FY571" s="205"/>
      <c r="FZ571" s="205"/>
      <c r="GA571" s="205"/>
      <c r="GB571" s="205"/>
      <c r="GC571" s="205"/>
      <c r="GD571" s="205"/>
      <c r="GE571" s="205"/>
      <c r="GF571" s="205"/>
      <c r="GG571" s="205"/>
      <c r="GH571" s="205"/>
      <c r="GI571" s="205"/>
      <c r="GJ571" s="205"/>
      <c r="GK571" s="205"/>
      <c r="GL571" s="205"/>
      <c r="GM571" s="205"/>
      <c r="GN571" s="205"/>
      <c r="GO571" s="205"/>
      <c r="GP571" s="205"/>
      <c r="GQ571" s="205"/>
      <c r="GR571" s="205"/>
      <c r="GS571" s="205"/>
      <c r="GT571" s="205"/>
      <c r="GU571" s="205"/>
      <c r="GV571" s="205"/>
      <c r="GW571" s="205"/>
      <c r="GX571" s="205"/>
      <c r="GY571" s="205"/>
    </row>
    <row r="572" spans="1:207" s="116" customFormat="1" ht="30" customHeight="1" x14ac:dyDescent="0.25">
      <c r="A572" s="232">
        <v>429</v>
      </c>
      <c r="B572" s="211" t="s">
        <v>265</v>
      </c>
      <c r="C572" s="205">
        <v>1988</v>
      </c>
      <c r="D572" s="204" t="s">
        <v>143</v>
      </c>
      <c r="E572" s="204" t="s">
        <v>16</v>
      </c>
      <c r="F572" s="206">
        <v>3</v>
      </c>
      <c r="G572" s="206">
        <v>4</v>
      </c>
      <c r="H572" s="39">
        <v>3528.8</v>
      </c>
      <c r="I572" s="44">
        <v>0</v>
      </c>
      <c r="J572" s="39">
        <v>1787.2</v>
      </c>
      <c r="K572" s="207">
        <f t="shared" si="147"/>
        <v>82846.429999999993</v>
      </c>
      <c r="L572" s="271">
        <v>0</v>
      </c>
      <c r="M572" s="271">
        <v>0</v>
      </c>
      <c r="N572" s="271">
        <v>0</v>
      </c>
      <c r="O572" s="271">
        <f>'[1]Прод. прилож (2)'!$D$1319</f>
        <v>82846.429999999993</v>
      </c>
      <c r="P572" s="271">
        <f t="shared" si="148"/>
        <v>23.47722455225572</v>
      </c>
      <c r="Q572" s="41">
        <v>9673</v>
      </c>
      <c r="R572" s="57" t="s">
        <v>36</v>
      </c>
      <c r="S572" s="46"/>
      <c r="T572" s="15"/>
      <c r="U572" s="15"/>
    </row>
    <row r="573" spans="1:207" s="116" customFormat="1" ht="30" customHeight="1" x14ac:dyDescent="0.25">
      <c r="A573" s="203">
        <v>430</v>
      </c>
      <c r="B573" s="211" t="s">
        <v>230</v>
      </c>
      <c r="C573" s="205">
        <v>1978</v>
      </c>
      <c r="D573" s="204" t="s">
        <v>143</v>
      </c>
      <c r="E573" s="204" t="s">
        <v>16</v>
      </c>
      <c r="F573" s="206">
        <v>2</v>
      </c>
      <c r="G573" s="206">
        <v>3</v>
      </c>
      <c r="H573" s="207">
        <v>1566.8</v>
      </c>
      <c r="I573" s="208">
        <v>123</v>
      </c>
      <c r="J573" s="39">
        <v>763.8</v>
      </c>
      <c r="K573" s="207">
        <f t="shared" si="147"/>
        <v>2651083.86</v>
      </c>
      <c r="L573" s="271">
        <v>0</v>
      </c>
      <c r="M573" s="271">
        <v>0</v>
      </c>
      <c r="N573" s="271">
        <v>0</v>
      </c>
      <c r="O573" s="271">
        <f>'[1]Прод. прилож (2)'!$D$631</f>
        <v>2651083.86</v>
      </c>
      <c r="P573" s="271">
        <f t="shared" si="148"/>
        <v>1692.0371840694409</v>
      </c>
      <c r="Q573" s="41">
        <v>9673</v>
      </c>
      <c r="R573" s="57" t="s">
        <v>35</v>
      </c>
      <c r="S573" s="54"/>
      <c r="T573" s="32"/>
      <c r="U573" s="32"/>
      <c r="V573" s="205"/>
      <c r="W573" s="205"/>
      <c r="X573" s="205"/>
      <c r="Y573" s="205"/>
      <c r="Z573" s="205"/>
      <c r="AA573" s="205"/>
      <c r="AB573" s="205"/>
      <c r="AC573" s="205"/>
      <c r="AD573" s="205"/>
      <c r="AE573" s="205"/>
      <c r="AF573" s="205"/>
      <c r="AG573" s="205"/>
      <c r="AH573" s="205"/>
      <c r="AI573" s="205"/>
      <c r="AJ573" s="205"/>
      <c r="AK573" s="205"/>
      <c r="AL573" s="205"/>
      <c r="AM573" s="205"/>
      <c r="AN573" s="205"/>
      <c r="AO573" s="205"/>
      <c r="AP573" s="205"/>
      <c r="AQ573" s="205"/>
      <c r="AR573" s="205"/>
      <c r="AS573" s="205"/>
      <c r="AT573" s="205"/>
      <c r="AU573" s="205"/>
      <c r="AV573" s="205"/>
      <c r="AW573" s="205"/>
      <c r="AX573" s="205"/>
      <c r="AY573" s="205"/>
      <c r="AZ573" s="205"/>
      <c r="BA573" s="205"/>
      <c r="BB573" s="205"/>
      <c r="BC573" s="205"/>
      <c r="BD573" s="205"/>
      <c r="BE573" s="205"/>
      <c r="BF573" s="205"/>
      <c r="BG573" s="205"/>
      <c r="BH573" s="205"/>
      <c r="BI573" s="205"/>
      <c r="BJ573" s="205"/>
      <c r="BK573" s="205"/>
      <c r="BL573" s="205"/>
      <c r="BM573" s="205"/>
      <c r="BN573" s="205"/>
      <c r="BO573" s="205"/>
      <c r="BP573" s="205"/>
      <c r="BQ573" s="205"/>
      <c r="BR573" s="205"/>
      <c r="BS573" s="205"/>
      <c r="BT573" s="205"/>
      <c r="BU573" s="205"/>
      <c r="BV573" s="205"/>
      <c r="BW573" s="205"/>
      <c r="BX573" s="205"/>
      <c r="BY573" s="205"/>
      <c r="BZ573" s="205"/>
      <c r="CA573" s="205"/>
      <c r="CB573" s="205"/>
      <c r="CC573" s="205"/>
      <c r="CD573" s="205"/>
      <c r="CE573" s="205"/>
      <c r="CF573" s="205"/>
      <c r="CG573" s="205"/>
      <c r="CH573" s="205"/>
      <c r="CI573" s="205"/>
      <c r="CJ573" s="205"/>
      <c r="CK573" s="205"/>
      <c r="CL573" s="205"/>
      <c r="CM573" s="205"/>
      <c r="CN573" s="205"/>
      <c r="CO573" s="205"/>
      <c r="CP573" s="205"/>
      <c r="CQ573" s="205"/>
      <c r="CR573" s="205"/>
      <c r="CS573" s="205"/>
      <c r="CT573" s="205"/>
      <c r="CU573" s="205"/>
      <c r="CV573" s="205"/>
      <c r="CW573" s="205"/>
      <c r="CX573" s="205"/>
      <c r="CY573" s="205"/>
      <c r="CZ573" s="205"/>
      <c r="DA573" s="205"/>
      <c r="DB573" s="205"/>
      <c r="DC573" s="205"/>
      <c r="DD573" s="205"/>
      <c r="DE573" s="205"/>
      <c r="DF573" s="205"/>
      <c r="DG573" s="205"/>
      <c r="DH573" s="205"/>
      <c r="DI573" s="205"/>
      <c r="DJ573" s="205"/>
      <c r="DK573" s="205"/>
      <c r="DL573" s="205"/>
      <c r="DM573" s="205"/>
      <c r="DN573" s="205"/>
      <c r="DO573" s="205"/>
      <c r="DP573" s="205"/>
      <c r="DQ573" s="205"/>
      <c r="DR573" s="205"/>
      <c r="DS573" s="205"/>
      <c r="DT573" s="205"/>
      <c r="DU573" s="205"/>
      <c r="DV573" s="205"/>
      <c r="DW573" s="205"/>
      <c r="DX573" s="205"/>
      <c r="DY573" s="205"/>
      <c r="DZ573" s="205"/>
      <c r="EA573" s="205"/>
      <c r="EB573" s="205"/>
      <c r="EC573" s="205"/>
      <c r="ED573" s="205"/>
      <c r="EE573" s="205"/>
      <c r="EF573" s="205"/>
      <c r="EG573" s="205"/>
      <c r="EH573" s="205"/>
      <c r="EI573" s="205"/>
      <c r="EJ573" s="205"/>
      <c r="EK573" s="205"/>
      <c r="EL573" s="205"/>
      <c r="EM573" s="205"/>
      <c r="EN573" s="205"/>
      <c r="EO573" s="205"/>
      <c r="EP573" s="205"/>
      <c r="EQ573" s="205"/>
      <c r="ER573" s="205"/>
      <c r="ES573" s="205"/>
      <c r="ET573" s="205"/>
      <c r="EU573" s="205"/>
      <c r="EV573" s="205"/>
      <c r="EW573" s="205"/>
      <c r="EX573" s="205"/>
      <c r="EY573" s="205"/>
      <c r="EZ573" s="205"/>
      <c r="FA573" s="205"/>
      <c r="FB573" s="205"/>
      <c r="FC573" s="205"/>
      <c r="FD573" s="205"/>
      <c r="FE573" s="205"/>
      <c r="FF573" s="205"/>
      <c r="FG573" s="205"/>
      <c r="FH573" s="205"/>
      <c r="FI573" s="205"/>
      <c r="FJ573" s="205"/>
      <c r="FK573" s="205"/>
      <c r="FL573" s="205"/>
      <c r="FM573" s="205"/>
      <c r="FN573" s="205"/>
      <c r="FO573" s="205"/>
      <c r="FP573" s="205"/>
      <c r="FQ573" s="205"/>
      <c r="FR573" s="205"/>
      <c r="FS573" s="205"/>
      <c r="FT573" s="205"/>
      <c r="FU573" s="205"/>
      <c r="FV573" s="205"/>
      <c r="FW573" s="205"/>
      <c r="FX573" s="205"/>
      <c r="FY573" s="205"/>
      <c r="FZ573" s="205"/>
      <c r="GA573" s="205"/>
      <c r="GB573" s="205"/>
      <c r="GC573" s="205"/>
      <c r="GD573" s="205"/>
      <c r="GE573" s="205"/>
      <c r="GF573" s="205"/>
      <c r="GG573" s="205"/>
      <c r="GH573" s="205"/>
      <c r="GI573" s="205"/>
      <c r="GJ573" s="205"/>
      <c r="GK573" s="205"/>
      <c r="GL573" s="205"/>
      <c r="GM573" s="205"/>
      <c r="GN573" s="205"/>
      <c r="GO573" s="205"/>
      <c r="GP573" s="205"/>
      <c r="GQ573" s="205"/>
      <c r="GR573" s="205"/>
      <c r="GS573" s="205"/>
      <c r="GT573" s="205"/>
      <c r="GU573" s="205"/>
      <c r="GV573" s="205"/>
      <c r="GW573" s="205"/>
      <c r="GX573" s="205"/>
      <c r="GY573" s="205"/>
    </row>
    <row r="574" spans="1:207" s="116" customFormat="1" ht="30" customHeight="1" x14ac:dyDescent="0.25">
      <c r="A574" s="203">
        <v>431</v>
      </c>
      <c r="B574" s="211" t="s">
        <v>243</v>
      </c>
      <c r="C574" s="205">
        <v>1970</v>
      </c>
      <c r="D574" s="204" t="s">
        <v>143</v>
      </c>
      <c r="E574" s="204" t="s">
        <v>16</v>
      </c>
      <c r="F574" s="206">
        <v>5</v>
      </c>
      <c r="G574" s="206">
        <v>3</v>
      </c>
      <c r="H574" s="39">
        <v>4146.6000000000004</v>
      </c>
      <c r="I574" s="122">
        <v>569</v>
      </c>
      <c r="J574" s="39">
        <v>2005.6</v>
      </c>
      <c r="K574" s="207">
        <f t="shared" si="147"/>
        <v>108557.72</v>
      </c>
      <c r="L574" s="271">
        <v>0</v>
      </c>
      <c r="M574" s="271">
        <v>0</v>
      </c>
      <c r="N574" s="271">
        <v>0</v>
      </c>
      <c r="O574" s="271">
        <f>'[1]Прод. прилож (2)'!$D$632</f>
        <v>108557.72</v>
      </c>
      <c r="P574" s="271">
        <f t="shared" si="148"/>
        <v>26.17993536873583</v>
      </c>
      <c r="Q574" s="41">
        <v>9673</v>
      </c>
      <c r="R574" s="57" t="s">
        <v>35</v>
      </c>
      <c r="S574" s="46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  <c r="BB574" s="15"/>
      <c r="BC574" s="15"/>
      <c r="BD574" s="15"/>
      <c r="BE574" s="15"/>
      <c r="BF574" s="15"/>
      <c r="BG574" s="15"/>
      <c r="BH574" s="15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5"/>
      <c r="CG574" s="15"/>
      <c r="CH574" s="15"/>
      <c r="CI574" s="15"/>
      <c r="CJ574" s="15"/>
      <c r="CK574" s="15"/>
      <c r="CL574" s="15"/>
      <c r="CM574" s="15"/>
      <c r="CN574" s="15"/>
      <c r="CO574" s="15"/>
      <c r="CP574" s="15"/>
      <c r="CQ574" s="15"/>
      <c r="CR574" s="15"/>
      <c r="CS574" s="15"/>
      <c r="CT574" s="15"/>
      <c r="CU574" s="15"/>
      <c r="CV574" s="15"/>
      <c r="CW574" s="15"/>
      <c r="CX574" s="15"/>
      <c r="CY574" s="15"/>
      <c r="CZ574" s="15"/>
      <c r="DA574" s="15"/>
      <c r="DB574" s="15"/>
      <c r="DC574" s="15"/>
      <c r="DD574" s="15"/>
      <c r="DE574" s="15"/>
      <c r="DF574" s="15"/>
      <c r="DG574" s="15"/>
      <c r="DH574" s="15"/>
      <c r="DI574" s="15"/>
      <c r="DJ574" s="15"/>
      <c r="DK574" s="15"/>
      <c r="DL574" s="15"/>
      <c r="DM574" s="15"/>
      <c r="DN574" s="15"/>
      <c r="DO574" s="15"/>
      <c r="DP574" s="15"/>
      <c r="DQ574" s="15"/>
      <c r="DR574" s="15"/>
      <c r="DS574" s="15"/>
      <c r="DT574" s="15"/>
      <c r="DU574" s="15"/>
      <c r="DV574" s="15"/>
      <c r="DW574" s="15"/>
      <c r="DX574" s="15"/>
      <c r="DY574" s="15"/>
      <c r="DZ574" s="15"/>
      <c r="EA574" s="15"/>
      <c r="EB574" s="15"/>
      <c r="EC574" s="15"/>
      <c r="ED574" s="15"/>
      <c r="EE574" s="15"/>
      <c r="EF574" s="15"/>
      <c r="EG574" s="15"/>
      <c r="EH574" s="15"/>
      <c r="EI574" s="15"/>
      <c r="EJ574" s="15"/>
      <c r="EK574" s="15"/>
      <c r="EL574" s="15"/>
      <c r="EM574" s="15"/>
      <c r="EN574" s="15"/>
      <c r="EO574" s="15"/>
      <c r="EP574" s="15"/>
      <c r="EQ574" s="15"/>
      <c r="ER574" s="15"/>
      <c r="ES574" s="15"/>
      <c r="ET574" s="15"/>
      <c r="EU574" s="15"/>
      <c r="EV574" s="15"/>
      <c r="EW574" s="15"/>
      <c r="EX574" s="15"/>
      <c r="EY574" s="15"/>
      <c r="EZ574" s="15"/>
      <c r="FA574" s="15"/>
      <c r="FB574" s="15"/>
      <c r="FC574" s="15"/>
      <c r="FD574" s="15"/>
      <c r="FE574" s="15"/>
      <c r="FF574" s="15"/>
      <c r="FG574" s="15"/>
      <c r="FH574" s="15"/>
      <c r="FI574" s="15"/>
      <c r="FJ574" s="15"/>
      <c r="FK574" s="15"/>
      <c r="FL574" s="15"/>
      <c r="FM574" s="15"/>
      <c r="FN574" s="15"/>
      <c r="FO574" s="15"/>
      <c r="FP574" s="15"/>
      <c r="FQ574" s="15"/>
      <c r="FR574" s="15"/>
      <c r="FS574" s="15"/>
      <c r="FT574" s="15"/>
      <c r="FU574" s="15"/>
      <c r="FV574" s="15"/>
      <c r="FW574" s="15"/>
      <c r="FX574" s="15"/>
      <c r="FY574" s="15"/>
      <c r="FZ574" s="15"/>
      <c r="GA574" s="15"/>
      <c r="GB574" s="15"/>
      <c r="GC574" s="15"/>
      <c r="GD574" s="15"/>
      <c r="GE574" s="15"/>
      <c r="GF574" s="15"/>
      <c r="GG574" s="15"/>
      <c r="GH574" s="15"/>
      <c r="GI574" s="15"/>
      <c r="GJ574" s="15"/>
      <c r="GK574" s="15"/>
      <c r="GL574" s="15"/>
      <c r="GM574" s="15"/>
      <c r="GN574" s="15"/>
      <c r="GO574" s="15"/>
      <c r="GP574" s="15"/>
      <c r="GQ574" s="15"/>
      <c r="GR574" s="15"/>
      <c r="GS574" s="15"/>
      <c r="GT574" s="15"/>
      <c r="GU574" s="15"/>
      <c r="GV574" s="15"/>
      <c r="GW574" s="15"/>
      <c r="GX574" s="15"/>
      <c r="GY574" s="15"/>
    </row>
    <row r="575" spans="1:207" s="117" customFormat="1" ht="30" customHeight="1" x14ac:dyDescent="0.25">
      <c r="A575" s="380">
        <v>432</v>
      </c>
      <c r="B575" s="355" t="s">
        <v>244</v>
      </c>
      <c r="C575" s="359">
        <v>1989</v>
      </c>
      <c r="D575" s="357" t="s">
        <v>143</v>
      </c>
      <c r="E575" s="357" t="s">
        <v>16</v>
      </c>
      <c r="F575" s="369">
        <v>3</v>
      </c>
      <c r="G575" s="369">
        <v>2</v>
      </c>
      <c r="H575" s="363">
        <v>2110.5</v>
      </c>
      <c r="I575" s="432">
        <v>0</v>
      </c>
      <c r="J575" s="363">
        <v>961.9</v>
      </c>
      <c r="K575" s="321">
        <f t="shared" si="147"/>
        <v>49515.55</v>
      </c>
      <c r="L575" s="315">
        <v>0</v>
      </c>
      <c r="M575" s="315">
        <v>0</v>
      </c>
      <c r="N575" s="315">
        <v>0</v>
      </c>
      <c r="O575" s="315">
        <f>'[1]Прод. прилож (2)'!$D$633</f>
        <v>49515.55</v>
      </c>
      <c r="P575" s="315">
        <f t="shared" si="148"/>
        <v>23.46152570480929</v>
      </c>
      <c r="Q575" s="293">
        <v>9673</v>
      </c>
      <c r="R575" s="319" t="s">
        <v>35</v>
      </c>
      <c r="S575" s="174"/>
      <c r="T575" s="121"/>
      <c r="U575" s="121"/>
    </row>
    <row r="576" spans="1:207" s="116" customFormat="1" ht="30" customHeight="1" x14ac:dyDescent="0.25">
      <c r="A576" s="508"/>
      <c r="B576" s="356"/>
      <c r="C576" s="360"/>
      <c r="D576" s="358"/>
      <c r="E576" s="358"/>
      <c r="F576" s="370"/>
      <c r="G576" s="370"/>
      <c r="H576" s="364"/>
      <c r="I576" s="433"/>
      <c r="J576" s="364"/>
      <c r="K576" s="301">
        <f t="shared" si="147"/>
        <v>4833249.6999999993</v>
      </c>
      <c r="L576" s="330">
        <v>0</v>
      </c>
      <c r="M576" s="330">
        <v>0</v>
      </c>
      <c r="N576" s="330">
        <v>0</v>
      </c>
      <c r="O576" s="330">
        <f>'[1]Прод. прилож (2)'!$D$1320</f>
        <v>4833249.6999999993</v>
      </c>
      <c r="P576" s="330">
        <f>K576/H575</f>
        <v>2290.0969912343044</v>
      </c>
      <c r="Q576" s="41">
        <v>9673</v>
      </c>
      <c r="R576" s="57" t="s">
        <v>36</v>
      </c>
      <c r="S576" s="15"/>
      <c r="T576" s="15"/>
      <c r="U576" s="15"/>
    </row>
    <row r="577" spans="1:207" s="116" customFormat="1" ht="30" customHeight="1" x14ac:dyDescent="0.25">
      <c r="A577" s="203">
        <v>433</v>
      </c>
      <c r="B577" s="211" t="s">
        <v>231</v>
      </c>
      <c r="C577" s="204">
        <v>1965</v>
      </c>
      <c r="D577" s="204" t="s">
        <v>143</v>
      </c>
      <c r="E577" s="204" t="s">
        <v>16</v>
      </c>
      <c r="F577" s="206">
        <v>4</v>
      </c>
      <c r="G577" s="206">
        <v>1</v>
      </c>
      <c r="H577" s="207">
        <v>2669.1</v>
      </c>
      <c r="I577" s="208">
        <v>0</v>
      </c>
      <c r="J577" s="39">
        <v>1135.0999999999999</v>
      </c>
      <c r="K577" s="207">
        <f t="shared" si="147"/>
        <v>9732399.3999999985</v>
      </c>
      <c r="L577" s="271">
        <v>0</v>
      </c>
      <c r="M577" s="271">
        <v>0</v>
      </c>
      <c r="N577" s="271">
        <v>0</v>
      </c>
      <c r="O577" s="271">
        <f>'[1]Прод. прилож (2)'!$D$177</f>
        <v>9732399.3999999985</v>
      </c>
      <c r="P577" s="271">
        <f t="shared" si="148"/>
        <v>3646.322505713536</v>
      </c>
      <c r="Q577" s="41">
        <v>9673</v>
      </c>
      <c r="R577" s="57" t="s">
        <v>34</v>
      </c>
      <c r="S577" s="146"/>
      <c r="T577" s="12"/>
      <c r="U577" s="32"/>
      <c r="V577" s="205"/>
      <c r="W577" s="205"/>
      <c r="X577" s="205"/>
      <c r="Y577" s="205"/>
      <c r="Z577" s="205"/>
      <c r="AA577" s="205"/>
      <c r="AB577" s="205"/>
      <c r="AC577" s="205"/>
      <c r="AD577" s="205"/>
      <c r="AE577" s="205"/>
      <c r="AF577" s="205"/>
      <c r="AG577" s="205"/>
      <c r="AH577" s="205"/>
      <c r="AI577" s="205"/>
      <c r="AJ577" s="205"/>
      <c r="AK577" s="205"/>
      <c r="AL577" s="205"/>
      <c r="AM577" s="205"/>
      <c r="AN577" s="205"/>
      <c r="AO577" s="205"/>
      <c r="AP577" s="205"/>
      <c r="AQ577" s="205"/>
      <c r="AR577" s="205"/>
      <c r="AS577" s="205"/>
      <c r="AT577" s="205"/>
      <c r="AU577" s="205"/>
      <c r="AV577" s="205"/>
      <c r="AW577" s="205"/>
      <c r="AX577" s="205"/>
      <c r="AY577" s="205"/>
      <c r="AZ577" s="205"/>
      <c r="BA577" s="205"/>
      <c r="BB577" s="205"/>
      <c r="BC577" s="205"/>
      <c r="BD577" s="205"/>
      <c r="BE577" s="205"/>
      <c r="BF577" s="205"/>
      <c r="BG577" s="205"/>
      <c r="BH577" s="205"/>
      <c r="BI577" s="205"/>
      <c r="BJ577" s="205"/>
      <c r="BK577" s="205"/>
      <c r="BL577" s="205"/>
      <c r="BM577" s="205"/>
      <c r="BN577" s="205"/>
      <c r="BO577" s="205"/>
      <c r="BP577" s="205"/>
      <c r="BQ577" s="205"/>
      <c r="BR577" s="205"/>
      <c r="BS577" s="205"/>
      <c r="BT577" s="205"/>
      <c r="BU577" s="205"/>
      <c r="BV577" s="205"/>
      <c r="BW577" s="205"/>
      <c r="BX577" s="205"/>
      <c r="BY577" s="205"/>
      <c r="BZ577" s="205"/>
      <c r="CA577" s="205"/>
      <c r="CB577" s="205"/>
      <c r="CC577" s="205"/>
      <c r="CD577" s="205"/>
      <c r="CE577" s="205"/>
      <c r="CF577" s="205"/>
      <c r="CG577" s="205"/>
      <c r="CH577" s="205"/>
      <c r="CI577" s="205"/>
      <c r="CJ577" s="205"/>
      <c r="CK577" s="205"/>
      <c r="CL577" s="205"/>
      <c r="CM577" s="205"/>
      <c r="CN577" s="205"/>
      <c r="CO577" s="205"/>
      <c r="CP577" s="205"/>
      <c r="CQ577" s="205"/>
      <c r="CR577" s="205"/>
      <c r="CS577" s="205"/>
      <c r="CT577" s="205"/>
      <c r="CU577" s="205"/>
      <c r="CV577" s="205"/>
      <c r="CW577" s="205"/>
      <c r="CX577" s="205"/>
      <c r="CY577" s="205"/>
      <c r="CZ577" s="205"/>
      <c r="DA577" s="205"/>
      <c r="DB577" s="205"/>
      <c r="DC577" s="205"/>
      <c r="DD577" s="205"/>
      <c r="DE577" s="205"/>
      <c r="DF577" s="205"/>
      <c r="DG577" s="205"/>
      <c r="DH577" s="205"/>
      <c r="DI577" s="205"/>
      <c r="DJ577" s="205"/>
      <c r="DK577" s="205"/>
      <c r="DL577" s="205"/>
      <c r="DM577" s="205"/>
      <c r="DN577" s="205"/>
      <c r="DO577" s="205"/>
      <c r="DP577" s="205"/>
      <c r="DQ577" s="205"/>
      <c r="DR577" s="205"/>
      <c r="DS577" s="205"/>
      <c r="DT577" s="205"/>
      <c r="DU577" s="205"/>
      <c r="DV577" s="205"/>
      <c r="DW577" s="205"/>
      <c r="DX577" s="205"/>
      <c r="DY577" s="205"/>
      <c r="DZ577" s="205"/>
      <c r="EA577" s="205"/>
      <c r="EB577" s="205"/>
      <c r="EC577" s="205"/>
      <c r="ED577" s="205"/>
      <c r="EE577" s="205"/>
      <c r="EF577" s="205"/>
      <c r="EG577" s="205"/>
      <c r="EH577" s="205"/>
      <c r="EI577" s="205"/>
      <c r="EJ577" s="205"/>
      <c r="EK577" s="205"/>
      <c r="EL577" s="205"/>
      <c r="EM577" s="205"/>
      <c r="EN577" s="205"/>
      <c r="EO577" s="205"/>
      <c r="EP577" s="205"/>
      <c r="EQ577" s="205"/>
      <c r="ER577" s="205"/>
      <c r="ES577" s="205"/>
      <c r="ET577" s="205"/>
      <c r="EU577" s="205"/>
      <c r="EV577" s="205"/>
      <c r="EW577" s="205"/>
      <c r="EX577" s="205"/>
      <c r="EY577" s="205"/>
      <c r="EZ577" s="205"/>
      <c r="FA577" s="205"/>
      <c r="FB577" s="205"/>
      <c r="FC577" s="205"/>
      <c r="FD577" s="205"/>
      <c r="FE577" s="205"/>
      <c r="FF577" s="205"/>
      <c r="FG577" s="205"/>
      <c r="FH577" s="205"/>
      <c r="FI577" s="205"/>
      <c r="FJ577" s="205"/>
      <c r="FK577" s="205"/>
      <c r="FL577" s="205"/>
      <c r="FM577" s="205"/>
      <c r="FN577" s="205"/>
      <c r="FO577" s="205"/>
      <c r="FP577" s="205"/>
      <c r="FQ577" s="205"/>
      <c r="FR577" s="205"/>
      <c r="FS577" s="205"/>
      <c r="FT577" s="205"/>
      <c r="FU577" s="205"/>
      <c r="FV577" s="205"/>
      <c r="FW577" s="205"/>
      <c r="FX577" s="205"/>
      <c r="FY577" s="205"/>
      <c r="FZ577" s="205"/>
      <c r="GA577" s="205"/>
      <c r="GB577" s="205"/>
      <c r="GC577" s="205"/>
      <c r="GD577" s="205"/>
      <c r="GE577" s="205"/>
      <c r="GF577" s="205"/>
      <c r="GG577" s="205"/>
      <c r="GH577" s="205"/>
      <c r="GI577" s="205"/>
      <c r="GJ577" s="205"/>
      <c r="GK577" s="205"/>
      <c r="GL577" s="205"/>
      <c r="GM577" s="205"/>
      <c r="GN577" s="205"/>
      <c r="GO577" s="205"/>
      <c r="GP577" s="205"/>
      <c r="GQ577" s="205"/>
      <c r="GR577" s="205"/>
      <c r="GS577" s="205"/>
      <c r="GT577" s="205"/>
      <c r="GU577" s="205"/>
      <c r="GV577" s="205"/>
      <c r="GW577" s="205"/>
      <c r="GX577" s="205"/>
      <c r="GY577" s="205"/>
    </row>
    <row r="578" spans="1:207" s="116" customFormat="1" ht="30" customHeight="1" x14ac:dyDescent="0.25">
      <c r="A578" s="353">
        <v>434</v>
      </c>
      <c r="B578" s="355" t="s">
        <v>232</v>
      </c>
      <c r="C578" s="357">
        <v>1969</v>
      </c>
      <c r="D578" s="357" t="s">
        <v>143</v>
      </c>
      <c r="E578" s="357" t="s">
        <v>16</v>
      </c>
      <c r="F578" s="369">
        <v>4</v>
      </c>
      <c r="G578" s="369">
        <v>1</v>
      </c>
      <c r="H578" s="428">
        <v>2682.7</v>
      </c>
      <c r="I578" s="409">
        <v>0</v>
      </c>
      <c r="J578" s="363">
        <v>1100.9000000000001</v>
      </c>
      <c r="K578" s="207">
        <f t="shared" si="147"/>
        <v>77804.5</v>
      </c>
      <c r="L578" s="271">
        <v>0</v>
      </c>
      <c r="M578" s="271">
        <v>0</v>
      </c>
      <c r="N578" s="271">
        <v>0</v>
      </c>
      <c r="O578" s="271">
        <f>'[1]Прод. прилож (2)'!$D$634</f>
        <v>77804.5</v>
      </c>
      <c r="P578" s="271">
        <f t="shared" si="148"/>
        <v>29.002311104484289</v>
      </c>
      <c r="Q578" s="41">
        <v>9673</v>
      </c>
      <c r="R578" s="57" t="s">
        <v>35</v>
      </c>
      <c r="S578" s="55"/>
      <c r="T578" s="12"/>
      <c r="U578" s="32"/>
      <c r="V578" s="205"/>
      <c r="W578" s="205"/>
      <c r="X578" s="205"/>
      <c r="Y578" s="205"/>
      <c r="Z578" s="205"/>
      <c r="AA578" s="205"/>
      <c r="AB578" s="205"/>
      <c r="AC578" s="205"/>
      <c r="AD578" s="205"/>
      <c r="AE578" s="205"/>
      <c r="AF578" s="205"/>
      <c r="AG578" s="205"/>
      <c r="AH578" s="205"/>
      <c r="AI578" s="205"/>
      <c r="AJ578" s="205"/>
      <c r="AK578" s="205"/>
      <c r="AL578" s="205"/>
      <c r="AM578" s="205"/>
      <c r="AN578" s="205"/>
      <c r="AO578" s="205"/>
      <c r="AP578" s="205"/>
      <c r="AQ578" s="205"/>
      <c r="AR578" s="205"/>
      <c r="AS578" s="205"/>
      <c r="AT578" s="205"/>
      <c r="AU578" s="205"/>
      <c r="AV578" s="205"/>
      <c r="AW578" s="205"/>
      <c r="AX578" s="205"/>
      <c r="AY578" s="205"/>
      <c r="AZ578" s="205"/>
      <c r="BA578" s="205"/>
      <c r="BB578" s="205"/>
      <c r="BC578" s="205"/>
      <c r="BD578" s="205"/>
      <c r="BE578" s="205"/>
      <c r="BF578" s="205"/>
      <c r="BG578" s="205"/>
      <c r="BH578" s="205"/>
      <c r="BI578" s="205"/>
      <c r="BJ578" s="205"/>
      <c r="BK578" s="205"/>
      <c r="BL578" s="205"/>
      <c r="BM578" s="205"/>
      <c r="BN578" s="205"/>
      <c r="BO578" s="205"/>
      <c r="BP578" s="205"/>
      <c r="BQ578" s="205"/>
      <c r="BR578" s="205"/>
      <c r="BS578" s="205"/>
      <c r="BT578" s="205"/>
      <c r="BU578" s="205"/>
      <c r="BV578" s="205"/>
      <c r="BW578" s="205"/>
      <c r="BX578" s="205"/>
      <c r="BY578" s="205"/>
      <c r="BZ578" s="205"/>
      <c r="CA578" s="205"/>
      <c r="CB578" s="205"/>
      <c r="CC578" s="205"/>
      <c r="CD578" s="205"/>
      <c r="CE578" s="205"/>
      <c r="CF578" s="205"/>
      <c r="CG578" s="205"/>
      <c r="CH578" s="205"/>
      <c r="CI578" s="205"/>
      <c r="CJ578" s="205"/>
      <c r="CK578" s="205"/>
      <c r="CL578" s="205"/>
      <c r="CM578" s="205"/>
      <c r="CN578" s="205"/>
      <c r="CO578" s="205"/>
      <c r="CP578" s="205"/>
      <c r="CQ578" s="205"/>
      <c r="CR578" s="205"/>
      <c r="CS578" s="205"/>
      <c r="CT578" s="205"/>
      <c r="CU578" s="205"/>
      <c r="CV578" s="205"/>
      <c r="CW578" s="205"/>
      <c r="CX578" s="205"/>
      <c r="CY578" s="205"/>
      <c r="CZ578" s="205"/>
      <c r="DA578" s="205"/>
      <c r="DB578" s="205"/>
      <c r="DC578" s="205"/>
      <c r="DD578" s="205"/>
      <c r="DE578" s="205"/>
      <c r="DF578" s="205"/>
      <c r="DG578" s="205"/>
      <c r="DH578" s="205"/>
      <c r="DI578" s="205"/>
      <c r="DJ578" s="205"/>
      <c r="DK578" s="205"/>
      <c r="DL578" s="205"/>
      <c r="DM578" s="205"/>
      <c r="DN578" s="205"/>
      <c r="DO578" s="205"/>
      <c r="DP578" s="205"/>
      <c r="DQ578" s="205"/>
      <c r="DR578" s="205"/>
      <c r="DS578" s="205"/>
      <c r="DT578" s="205"/>
      <c r="DU578" s="205"/>
      <c r="DV578" s="205"/>
      <c r="DW578" s="205"/>
      <c r="DX578" s="205"/>
      <c r="DY578" s="205"/>
      <c r="DZ578" s="205"/>
      <c r="EA578" s="205"/>
      <c r="EB578" s="205"/>
      <c r="EC578" s="205"/>
      <c r="ED578" s="205"/>
      <c r="EE578" s="205"/>
      <c r="EF578" s="205"/>
      <c r="EG578" s="205"/>
      <c r="EH578" s="205"/>
      <c r="EI578" s="205"/>
      <c r="EJ578" s="205"/>
      <c r="EK578" s="205"/>
      <c r="EL578" s="205"/>
      <c r="EM578" s="205"/>
      <c r="EN578" s="205"/>
      <c r="EO578" s="205"/>
      <c r="EP578" s="205"/>
      <c r="EQ578" s="205"/>
      <c r="ER578" s="205"/>
      <c r="ES578" s="205"/>
      <c r="ET578" s="205"/>
      <c r="EU578" s="205"/>
      <c r="EV578" s="205"/>
      <c r="EW578" s="205"/>
      <c r="EX578" s="205"/>
      <c r="EY578" s="205"/>
      <c r="EZ578" s="205"/>
      <c r="FA578" s="205"/>
      <c r="FB578" s="205"/>
      <c r="FC578" s="205"/>
      <c r="FD578" s="205"/>
      <c r="FE578" s="205"/>
      <c r="FF578" s="205"/>
      <c r="FG578" s="205"/>
      <c r="FH578" s="205"/>
      <c r="FI578" s="205"/>
      <c r="FJ578" s="205"/>
      <c r="FK578" s="205"/>
      <c r="FL578" s="205"/>
      <c r="FM578" s="205"/>
      <c r="FN578" s="205"/>
      <c r="FO578" s="205"/>
      <c r="FP578" s="205"/>
      <c r="FQ578" s="205"/>
      <c r="FR578" s="205"/>
      <c r="FS578" s="205"/>
      <c r="FT578" s="205"/>
      <c r="FU578" s="205"/>
      <c r="FV578" s="205"/>
      <c r="FW578" s="205"/>
      <c r="FX578" s="205"/>
      <c r="FY578" s="205"/>
      <c r="FZ578" s="205"/>
      <c r="GA578" s="205"/>
      <c r="GB578" s="205"/>
      <c r="GC578" s="205"/>
      <c r="GD578" s="205"/>
      <c r="GE578" s="205"/>
      <c r="GF578" s="205"/>
      <c r="GG578" s="205"/>
      <c r="GH578" s="205"/>
      <c r="GI578" s="205"/>
      <c r="GJ578" s="205"/>
      <c r="GK578" s="205"/>
      <c r="GL578" s="205"/>
      <c r="GM578" s="205"/>
      <c r="GN578" s="205"/>
      <c r="GO578" s="205"/>
      <c r="GP578" s="205"/>
      <c r="GQ578" s="205"/>
      <c r="GR578" s="205"/>
      <c r="GS578" s="205"/>
      <c r="GT578" s="205"/>
      <c r="GU578" s="205"/>
      <c r="GV578" s="205"/>
      <c r="GW578" s="205"/>
      <c r="GX578" s="205"/>
      <c r="GY578" s="205"/>
    </row>
    <row r="579" spans="1:207" s="116" customFormat="1" ht="30" customHeight="1" x14ac:dyDescent="0.25">
      <c r="A579" s="354"/>
      <c r="B579" s="356"/>
      <c r="C579" s="358"/>
      <c r="D579" s="358"/>
      <c r="E579" s="358"/>
      <c r="F579" s="370"/>
      <c r="G579" s="370"/>
      <c r="H579" s="429"/>
      <c r="I579" s="410"/>
      <c r="J579" s="364"/>
      <c r="K579" s="207">
        <f t="shared" si="147"/>
        <v>14598913.829999998</v>
      </c>
      <c r="L579" s="271">
        <v>0</v>
      </c>
      <c r="M579" s="271">
        <v>0</v>
      </c>
      <c r="N579" s="271">
        <v>0</v>
      </c>
      <c r="O579" s="271">
        <f>'[1]Прод. прилож (2)'!$D$1321</f>
        <v>14598913.829999998</v>
      </c>
      <c r="P579" s="271">
        <f>K579/H578</f>
        <v>5441.8734222984303</v>
      </c>
      <c r="Q579" s="41">
        <v>9673</v>
      </c>
      <c r="R579" s="57" t="s">
        <v>36</v>
      </c>
      <c r="S579" s="55"/>
      <c r="T579" s="12"/>
      <c r="U579" s="32"/>
      <c r="V579" s="205"/>
      <c r="W579" s="205"/>
      <c r="X579" s="205"/>
      <c r="Y579" s="205"/>
      <c r="Z579" s="205"/>
      <c r="AA579" s="205"/>
      <c r="AB579" s="205"/>
      <c r="AC579" s="205"/>
      <c r="AD579" s="205"/>
      <c r="AE579" s="205"/>
      <c r="AF579" s="205"/>
      <c r="AG579" s="205"/>
      <c r="AH579" s="205"/>
      <c r="AI579" s="205"/>
      <c r="AJ579" s="205"/>
      <c r="AK579" s="205"/>
      <c r="AL579" s="205"/>
      <c r="AM579" s="205"/>
      <c r="AN579" s="205"/>
      <c r="AO579" s="205"/>
      <c r="AP579" s="205"/>
      <c r="AQ579" s="205"/>
      <c r="AR579" s="205"/>
      <c r="AS579" s="205"/>
      <c r="AT579" s="205"/>
      <c r="AU579" s="205"/>
      <c r="AV579" s="205"/>
      <c r="AW579" s="205"/>
      <c r="AX579" s="205"/>
      <c r="AY579" s="205"/>
      <c r="AZ579" s="205"/>
      <c r="BA579" s="205"/>
      <c r="BB579" s="205"/>
      <c r="BC579" s="205"/>
      <c r="BD579" s="205"/>
      <c r="BE579" s="205"/>
      <c r="BF579" s="205"/>
      <c r="BG579" s="205"/>
      <c r="BH579" s="205"/>
      <c r="BI579" s="205"/>
      <c r="BJ579" s="205"/>
      <c r="BK579" s="205"/>
      <c r="BL579" s="205"/>
      <c r="BM579" s="205"/>
      <c r="BN579" s="205"/>
      <c r="BO579" s="205"/>
      <c r="BP579" s="205"/>
      <c r="BQ579" s="205"/>
      <c r="BR579" s="205"/>
      <c r="BS579" s="205"/>
      <c r="BT579" s="205"/>
      <c r="BU579" s="205"/>
      <c r="BV579" s="205"/>
      <c r="BW579" s="205"/>
      <c r="BX579" s="205"/>
      <c r="BY579" s="205"/>
      <c r="BZ579" s="205"/>
      <c r="CA579" s="205"/>
      <c r="CB579" s="205"/>
      <c r="CC579" s="205"/>
      <c r="CD579" s="205"/>
      <c r="CE579" s="205"/>
      <c r="CF579" s="205"/>
      <c r="CG579" s="205"/>
      <c r="CH579" s="205"/>
      <c r="CI579" s="205"/>
      <c r="CJ579" s="205"/>
      <c r="CK579" s="205"/>
      <c r="CL579" s="205"/>
      <c r="CM579" s="205"/>
      <c r="CN579" s="205"/>
      <c r="CO579" s="205"/>
      <c r="CP579" s="205"/>
      <c r="CQ579" s="205"/>
      <c r="CR579" s="205"/>
      <c r="CS579" s="205"/>
      <c r="CT579" s="205"/>
      <c r="CU579" s="205"/>
      <c r="CV579" s="205"/>
      <c r="CW579" s="205"/>
      <c r="CX579" s="205"/>
      <c r="CY579" s="205"/>
      <c r="CZ579" s="205"/>
      <c r="DA579" s="205"/>
      <c r="DB579" s="205"/>
      <c r="DC579" s="205"/>
      <c r="DD579" s="205"/>
      <c r="DE579" s="205"/>
      <c r="DF579" s="205"/>
      <c r="DG579" s="205"/>
      <c r="DH579" s="205"/>
      <c r="DI579" s="205"/>
      <c r="DJ579" s="205"/>
      <c r="DK579" s="205"/>
      <c r="DL579" s="205"/>
      <c r="DM579" s="205"/>
      <c r="DN579" s="205"/>
      <c r="DO579" s="205"/>
      <c r="DP579" s="205"/>
      <c r="DQ579" s="205"/>
      <c r="DR579" s="205"/>
      <c r="DS579" s="205"/>
      <c r="DT579" s="205"/>
      <c r="DU579" s="205"/>
      <c r="DV579" s="205"/>
      <c r="DW579" s="205"/>
      <c r="DX579" s="205"/>
      <c r="DY579" s="205"/>
      <c r="DZ579" s="205"/>
      <c r="EA579" s="205"/>
      <c r="EB579" s="205"/>
      <c r="EC579" s="205"/>
      <c r="ED579" s="205"/>
      <c r="EE579" s="205"/>
      <c r="EF579" s="205"/>
      <c r="EG579" s="205"/>
      <c r="EH579" s="205"/>
      <c r="EI579" s="205"/>
      <c r="EJ579" s="205"/>
      <c r="EK579" s="205"/>
      <c r="EL579" s="205"/>
      <c r="EM579" s="205"/>
      <c r="EN579" s="205"/>
      <c r="EO579" s="205"/>
      <c r="EP579" s="205"/>
      <c r="EQ579" s="205"/>
      <c r="ER579" s="205"/>
      <c r="ES579" s="205"/>
      <c r="ET579" s="205"/>
      <c r="EU579" s="205"/>
      <c r="EV579" s="205"/>
      <c r="EW579" s="205"/>
      <c r="EX579" s="205"/>
      <c r="EY579" s="205"/>
      <c r="EZ579" s="205"/>
      <c r="FA579" s="205"/>
      <c r="FB579" s="205"/>
      <c r="FC579" s="205"/>
      <c r="FD579" s="205"/>
      <c r="FE579" s="205"/>
      <c r="FF579" s="205"/>
      <c r="FG579" s="205"/>
      <c r="FH579" s="205"/>
      <c r="FI579" s="205"/>
      <c r="FJ579" s="205"/>
      <c r="FK579" s="205"/>
      <c r="FL579" s="205"/>
      <c r="FM579" s="205"/>
      <c r="FN579" s="205"/>
      <c r="FO579" s="205"/>
      <c r="FP579" s="205"/>
      <c r="FQ579" s="205"/>
      <c r="FR579" s="205"/>
      <c r="FS579" s="205"/>
      <c r="FT579" s="205"/>
      <c r="FU579" s="205"/>
      <c r="FV579" s="205"/>
      <c r="FW579" s="205"/>
      <c r="FX579" s="205"/>
      <c r="FY579" s="205"/>
      <c r="FZ579" s="205"/>
      <c r="GA579" s="205"/>
      <c r="GB579" s="205"/>
      <c r="GC579" s="205"/>
      <c r="GD579" s="205"/>
      <c r="GE579" s="205"/>
      <c r="GF579" s="205"/>
      <c r="GG579" s="205"/>
      <c r="GH579" s="205"/>
      <c r="GI579" s="205"/>
      <c r="GJ579" s="205"/>
      <c r="GK579" s="205"/>
      <c r="GL579" s="205"/>
      <c r="GM579" s="205"/>
      <c r="GN579" s="205"/>
      <c r="GO579" s="205"/>
      <c r="GP579" s="205"/>
      <c r="GQ579" s="205"/>
      <c r="GR579" s="205"/>
      <c r="GS579" s="205"/>
      <c r="GT579" s="205"/>
      <c r="GU579" s="205"/>
      <c r="GV579" s="205"/>
      <c r="GW579" s="205"/>
      <c r="GX579" s="205"/>
      <c r="GY579" s="205"/>
    </row>
    <row r="580" spans="1:207" s="116" customFormat="1" ht="30" customHeight="1" x14ac:dyDescent="0.25">
      <c r="A580" s="232">
        <v>435</v>
      </c>
      <c r="B580" s="79" t="s">
        <v>245</v>
      </c>
      <c r="C580" s="205">
        <v>1969</v>
      </c>
      <c r="D580" s="204" t="s">
        <v>143</v>
      </c>
      <c r="E580" s="204" t="s">
        <v>16</v>
      </c>
      <c r="F580" s="206">
        <v>3</v>
      </c>
      <c r="G580" s="206">
        <v>2</v>
      </c>
      <c r="H580" s="44">
        <v>947.1</v>
      </c>
      <c r="I580" s="126">
        <v>0</v>
      </c>
      <c r="J580" s="39">
        <v>875.3</v>
      </c>
      <c r="K580" s="207">
        <f t="shared" si="147"/>
        <v>47966.57</v>
      </c>
      <c r="L580" s="271">
        <v>0</v>
      </c>
      <c r="M580" s="271">
        <v>0</v>
      </c>
      <c r="N580" s="271">
        <v>0</v>
      </c>
      <c r="O580" s="271">
        <f>'[1]Прод. прилож (2)'!$D$636</f>
        <v>47966.57</v>
      </c>
      <c r="P580" s="271">
        <f t="shared" si="148"/>
        <v>50.645729067680286</v>
      </c>
      <c r="Q580" s="41">
        <v>9673</v>
      </c>
      <c r="R580" s="57" t="s">
        <v>35</v>
      </c>
      <c r="S580" s="46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  <c r="BB580" s="15"/>
      <c r="BC580" s="15"/>
      <c r="BD580" s="15"/>
      <c r="BE580" s="15"/>
      <c r="BF580" s="15"/>
      <c r="BG580" s="15"/>
      <c r="BH580" s="15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  <c r="CH580" s="15"/>
      <c r="CI580" s="15"/>
      <c r="CJ580" s="15"/>
      <c r="CK580" s="15"/>
      <c r="CL580" s="15"/>
      <c r="CM580" s="15"/>
      <c r="CN580" s="15"/>
      <c r="CO580" s="15"/>
      <c r="CP580" s="15"/>
      <c r="CQ580" s="15"/>
      <c r="CR580" s="15"/>
      <c r="CS580" s="15"/>
      <c r="CT580" s="15"/>
      <c r="CU580" s="15"/>
      <c r="CV580" s="15"/>
      <c r="CW580" s="15"/>
      <c r="CX580" s="15"/>
      <c r="CY580" s="15"/>
      <c r="CZ580" s="15"/>
      <c r="DA580" s="15"/>
      <c r="DB580" s="15"/>
      <c r="DC580" s="15"/>
      <c r="DD580" s="15"/>
      <c r="DE580" s="15"/>
      <c r="DF580" s="15"/>
      <c r="DG580" s="15"/>
      <c r="DH580" s="15"/>
      <c r="DI580" s="15"/>
      <c r="DJ580" s="15"/>
      <c r="DK580" s="15"/>
      <c r="DL580" s="15"/>
      <c r="DM580" s="15"/>
      <c r="DN580" s="15"/>
      <c r="DO580" s="15"/>
      <c r="DP580" s="15"/>
      <c r="DQ580" s="15"/>
      <c r="DR580" s="15"/>
      <c r="DS580" s="15"/>
      <c r="DT580" s="15"/>
      <c r="DU580" s="15"/>
      <c r="DV580" s="15"/>
      <c r="DW580" s="15"/>
      <c r="DX580" s="15"/>
      <c r="DY580" s="15"/>
      <c r="DZ580" s="15"/>
      <c r="EA580" s="15"/>
      <c r="EB580" s="15"/>
      <c r="EC580" s="15"/>
      <c r="ED580" s="15"/>
      <c r="EE580" s="15"/>
      <c r="EF580" s="15"/>
      <c r="EG580" s="15"/>
      <c r="EH580" s="15"/>
      <c r="EI580" s="15"/>
      <c r="EJ580" s="15"/>
      <c r="EK580" s="15"/>
      <c r="EL580" s="15"/>
      <c r="EM580" s="15"/>
      <c r="EN580" s="15"/>
      <c r="EO580" s="15"/>
      <c r="EP580" s="15"/>
      <c r="EQ580" s="15"/>
      <c r="ER580" s="15"/>
      <c r="ES580" s="15"/>
      <c r="ET580" s="15"/>
      <c r="EU580" s="15"/>
      <c r="EV580" s="15"/>
      <c r="EW580" s="15"/>
      <c r="EX580" s="15"/>
      <c r="EY580" s="15"/>
      <c r="EZ580" s="15"/>
      <c r="FA580" s="15"/>
      <c r="FB580" s="15"/>
      <c r="FC580" s="15"/>
      <c r="FD580" s="15"/>
      <c r="FE580" s="15"/>
      <c r="FF580" s="15"/>
      <c r="FG580" s="15"/>
      <c r="FH580" s="15"/>
      <c r="FI580" s="15"/>
      <c r="FJ580" s="15"/>
      <c r="FK580" s="15"/>
      <c r="FL580" s="15"/>
      <c r="FM580" s="15"/>
      <c r="FN580" s="15"/>
      <c r="FO580" s="15"/>
      <c r="FP580" s="15"/>
      <c r="FQ580" s="15"/>
      <c r="FR580" s="15"/>
      <c r="FS580" s="15"/>
      <c r="FT580" s="15"/>
      <c r="FU580" s="15"/>
      <c r="FV580" s="15"/>
      <c r="FW580" s="15"/>
      <c r="FX580" s="15"/>
      <c r="FY580" s="15"/>
      <c r="FZ580" s="15"/>
      <c r="GA580" s="15"/>
      <c r="GB580" s="15"/>
      <c r="GC580" s="15"/>
      <c r="GD580" s="15"/>
      <c r="GE580" s="15"/>
      <c r="GF580" s="15"/>
      <c r="GG580" s="15"/>
      <c r="GH580" s="15"/>
      <c r="GI580" s="15"/>
      <c r="GJ580" s="15"/>
      <c r="GK580" s="15"/>
      <c r="GL580" s="15"/>
      <c r="GM580" s="15"/>
      <c r="GN580" s="15"/>
      <c r="GO580" s="15"/>
      <c r="GP580" s="15"/>
      <c r="GQ580" s="15"/>
      <c r="GR580" s="15"/>
      <c r="GS580" s="15"/>
      <c r="GT580" s="15"/>
      <c r="GU580" s="15"/>
      <c r="GV580" s="15"/>
      <c r="GW580" s="15"/>
      <c r="GX580" s="15"/>
      <c r="GY580" s="15"/>
    </row>
    <row r="581" spans="1:207" ht="30" customHeight="1" x14ac:dyDescent="0.25">
      <c r="A581" s="353">
        <v>436</v>
      </c>
      <c r="B581" s="436" t="s">
        <v>246</v>
      </c>
      <c r="C581" s="359">
        <v>1961</v>
      </c>
      <c r="D581" s="357" t="s">
        <v>143</v>
      </c>
      <c r="E581" s="357" t="s">
        <v>16</v>
      </c>
      <c r="F581" s="369">
        <v>2</v>
      </c>
      <c r="G581" s="369">
        <v>1</v>
      </c>
      <c r="H581" s="363">
        <v>515.70000000000005</v>
      </c>
      <c r="I581" s="432">
        <v>0</v>
      </c>
      <c r="J581" s="363">
        <v>280</v>
      </c>
      <c r="K581" s="207">
        <f t="shared" si="147"/>
        <v>19350.28</v>
      </c>
      <c r="L581" s="271">
        <v>0</v>
      </c>
      <c r="M581" s="271">
        <v>0</v>
      </c>
      <c r="N581" s="271">
        <v>0</v>
      </c>
      <c r="O581" s="271">
        <f>'[1]Прод. прилож (2)'!$D$637</f>
        <v>19350.28</v>
      </c>
      <c r="P581" s="271">
        <f t="shared" si="148"/>
        <v>37.522357960054286</v>
      </c>
      <c r="Q581" s="41">
        <v>9673</v>
      </c>
      <c r="R581" s="57" t="s">
        <v>35</v>
      </c>
      <c r="S581" s="14"/>
      <c r="T581" s="17"/>
      <c r="U581" s="17"/>
    </row>
    <row r="582" spans="1:207" ht="30" customHeight="1" x14ac:dyDescent="0.25">
      <c r="A582" s="354"/>
      <c r="B582" s="437"/>
      <c r="C582" s="360"/>
      <c r="D582" s="358"/>
      <c r="E582" s="358"/>
      <c r="F582" s="370"/>
      <c r="G582" s="370"/>
      <c r="H582" s="364"/>
      <c r="I582" s="433"/>
      <c r="J582" s="364"/>
      <c r="K582" s="207">
        <f t="shared" si="147"/>
        <v>1863603.9700000002</v>
      </c>
      <c r="L582" s="271">
        <v>0</v>
      </c>
      <c r="M582" s="271">
        <v>0</v>
      </c>
      <c r="N582" s="271">
        <v>0</v>
      </c>
      <c r="O582" s="271">
        <f>'[1]Прод. прилож (2)'!$D$1322</f>
        <v>1863603.9700000002</v>
      </c>
      <c r="P582" s="271">
        <f>K582/H581</f>
        <v>3613.7366104324219</v>
      </c>
      <c r="Q582" s="41">
        <v>9673</v>
      </c>
      <c r="R582" s="57" t="s">
        <v>36</v>
      </c>
      <c r="S582" s="14"/>
      <c r="T582" s="17"/>
      <c r="U582" s="17"/>
    </row>
    <row r="583" spans="1:207" ht="30" customHeight="1" x14ac:dyDescent="0.25">
      <c r="A583" s="353">
        <v>437</v>
      </c>
      <c r="B583" s="436" t="s">
        <v>247</v>
      </c>
      <c r="C583" s="357">
        <v>1962</v>
      </c>
      <c r="D583" s="357" t="s">
        <v>143</v>
      </c>
      <c r="E583" s="357" t="s">
        <v>16</v>
      </c>
      <c r="F583" s="369">
        <v>2</v>
      </c>
      <c r="G583" s="369">
        <v>2</v>
      </c>
      <c r="H583" s="363">
        <v>693.9</v>
      </c>
      <c r="I583" s="432">
        <v>0</v>
      </c>
      <c r="J583" s="363">
        <v>381.9</v>
      </c>
      <c r="K583" s="207">
        <f t="shared" si="147"/>
        <v>22911.08</v>
      </c>
      <c r="L583" s="271">
        <v>0</v>
      </c>
      <c r="M583" s="271">
        <v>0</v>
      </c>
      <c r="N583" s="271">
        <v>0</v>
      </c>
      <c r="O583" s="271">
        <f>'[1]Прод. прилож (2)'!$D$638</f>
        <v>22911.08</v>
      </c>
      <c r="P583" s="271">
        <f t="shared" si="148"/>
        <v>33.017841187490994</v>
      </c>
      <c r="Q583" s="41">
        <v>9673</v>
      </c>
      <c r="R583" s="57" t="s">
        <v>35</v>
      </c>
      <c r="S583" s="14"/>
    </row>
    <row r="584" spans="1:207" ht="30" customHeight="1" x14ac:dyDescent="0.25">
      <c r="A584" s="354"/>
      <c r="B584" s="437"/>
      <c r="C584" s="358"/>
      <c r="D584" s="358"/>
      <c r="E584" s="358"/>
      <c r="F584" s="370"/>
      <c r="G584" s="370"/>
      <c r="H584" s="364"/>
      <c r="I584" s="433"/>
      <c r="J584" s="364"/>
      <c r="K584" s="207">
        <f t="shared" si="147"/>
        <v>5479118.8999999994</v>
      </c>
      <c r="L584" s="271">
        <v>0</v>
      </c>
      <c r="M584" s="271">
        <v>0</v>
      </c>
      <c r="N584" s="271">
        <v>0</v>
      </c>
      <c r="O584" s="271">
        <f>'[1]Прод. прилож (2)'!$D$1323</f>
        <v>5479118.8999999994</v>
      </c>
      <c r="P584" s="271">
        <f>K584/H583</f>
        <v>7896.1217754719692</v>
      </c>
      <c r="Q584" s="41">
        <v>9673</v>
      </c>
      <c r="R584" s="57" t="s">
        <v>36</v>
      </c>
      <c r="S584" s="14"/>
    </row>
    <row r="585" spans="1:207" s="116" customFormat="1" ht="30" customHeight="1" x14ac:dyDescent="0.25">
      <c r="A585" s="380">
        <v>438</v>
      </c>
      <c r="B585" s="436" t="s">
        <v>248</v>
      </c>
      <c r="C585" s="359">
        <v>1956</v>
      </c>
      <c r="D585" s="357" t="s">
        <v>143</v>
      </c>
      <c r="E585" s="357" t="s">
        <v>16</v>
      </c>
      <c r="F585" s="369">
        <v>2</v>
      </c>
      <c r="G585" s="369">
        <v>2</v>
      </c>
      <c r="H585" s="363">
        <v>1215.9000000000001</v>
      </c>
      <c r="I585" s="432">
        <v>0</v>
      </c>
      <c r="J585" s="363">
        <v>672.1</v>
      </c>
      <c r="K585" s="207">
        <f t="shared" si="147"/>
        <v>54915.59</v>
      </c>
      <c r="L585" s="271">
        <v>0</v>
      </c>
      <c r="M585" s="271">
        <v>0</v>
      </c>
      <c r="N585" s="271">
        <v>0</v>
      </c>
      <c r="O585" s="271">
        <f>'[1]Прод. прилож (2)'!$D$639</f>
        <v>54915.59</v>
      </c>
      <c r="P585" s="271">
        <f t="shared" si="148"/>
        <v>45.164561230364335</v>
      </c>
      <c r="Q585" s="41">
        <v>9673</v>
      </c>
      <c r="R585" s="57" t="s">
        <v>35</v>
      </c>
      <c r="S585" s="53"/>
      <c r="T585" s="16"/>
      <c r="U585" s="15"/>
    </row>
    <row r="586" spans="1:207" s="116" customFormat="1" ht="30" customHeight="1" x14ac:dyDescent="0.25">
      <c r="A586" s="508"/>
      <c r="B586" s="437"/>
      <c r="C586" s="360"/>
      <c r="D586" s="358"/>
      <c r="E586" s="358"/>
      <c r="F586" s="370"/>
      <c r="G586" s="370"/>
      <c r="H586" s="364"/>
      <c r="I586" s="433"/>
      <c r="J586" s="364"/>
      <c r="K586" s="207">
        <f t="shared" si="147"/>
        <v>4060318.4499999997</v>
      </c>
      <c r="L586" s="271">
        <v>0</v>
      </c>
      <c r="M586" s="271">
        <v>0</v>
      </c>
      <c r="N586" s="271">
        <v>0</v>
      </c>
      <c r="O586" s="271">
        <f>'[1]Прод. прилож (2)'!$D$1324</f>
        <v>4060318.4499999997</v>
      </c>
      <c r="P586" s="271">
        <f>K586/H585</f>
        <v>3339.3522904844144</v>
      </c>
      <c r="Q586" s="41">
        <v>9673</v>
      </c>
      <c r="R586" s="57" t="s">
        <v>36</v>
      </c>
      <c r="S586" s="53"/>
      <c r="T586" s="16"/>
      <c r="U586" s="15"/>
    </row>
    <row r="587" spans="1:207" s="116" customFormat="1" ht="30" customHeight="1" x14ac:dyDescent="0.25">
      <c r="A587" s="353">
        <v>439</v>
      </c>
      <c r="B587" s="436" t="s">
        <v>249</v>
      </c>
      <c r="C587" s="359">
        <v>1963</v>
      </c>
      <c r="D587" s="357" t="s">
        <v>143</v>
      </c>
      <c r="E587" s="357" t="s">
        <v>16</v>
      </c>
      <c r="F587" s="369">
        <v>2</v>
      </c>
      <c r="G587" s="369">
        <v>2</v>
      </c>
      <c r="H587" s="363">
        <v>1136.5</v>
      </c>
      <c r="I587" s="432">
        <v>0</v>
      </c>
      <c r="J587" s="363">
        <v>642.5</v>
      </c>
      <c r="K587" s="207">
        <f t="shared" si="147"/>
        <v>36464.44</v>
      </c>
      <c r="L587" s="271">
        <v>0</v>
      </c>
      <c r="M587" s="271">
        <v>0</v>
      </c>
      <c r="N587" s="271">
        <v>0</v>
      </c>
      <c r="O587" s="271">
        <f>'[1]Прод. прилож (2)'!$D$641</f>
        <v>36464.44</v>
      </c>
      <c r="P587" s="271">
        <f t="shared" si="148"/>
        <v>32.084857017157944</v>
      </c>
      <c r="Q587" s="41">
        <v>9673</v>
      </c>
      <c r="R587" s="57" t="s">
        <v>35</v>
      </c>
      <c r="S587" s="46"/>
      <c r="T587" s="15"/>
      <c r="U587" s="15"/>
    </row>
    <row r="588" spans="1:207" ht="30" customHeight="1" x14ac:dyDescent="0.25">
      <c r="A588" s="354"/>
      <c r="B588" s="437"/>
      <c r="C588" s="360"/>
      <c r="D588" s="358"/>
      <c r="E588" s="358"/>
      <c r="F588" s="370"/>
      <c r="G588" s="370"/>
      <c r="H588" s="364"/>
      <c r="I588" s="433"/>
      <c r="J588" s="364"/>
      <c r="K588" s="207">
        <f t="shared" si="147"/>
        <v>8594346.1699999999</v>
      </c>
      <c r="L588" s="271">
        <v>0</v>
      </c>
      <c r="M588" s="271">
        <v>0</v>
      </c>
      <c r="N588" s="271">
        <v>0</v>
      </c>
      <c r="O588" s="271">
        <f>'[1]Прод. прилож (2)'!$D$1325</f>
        <v>8594346.1699999999</v>
      </c>
      <c r="P588" s="271">
        <f>K588/H587</f>
        <v>7562.117175538935</v>
      </c>
      <c r="Q588" s="41">
        <v>9673</v>
      </c>
      <c r="R588" s="57" t="s">
        <v>36</v>
      </c>
      <c r="S588" s="14"/>
    </row>
    <row r="589" spans="1:207" ht="30" customHeight="1" x14ac:dyDescent="0.25">
      <c r="A589" s="203">
        <v>440</v>
      </c>
      <c r="B589" s="79" t="s">
        <v>250</v>
      </c>
      <c r="C589" s="205">
        <v>1964</v>
      </c>
      <c r="D589" s="204" t="s">
        <v>143</v>
      </c>
      <c r="E589" s="204" t="s">
        <v>16</v>
      </c>
      <c r="F589" s="206">
        <v>4</v>
      </c>
      <c r="G589" s="206">
        <v>2</v>
      </c>
      <c r="H589" s="39">
        <v>1788</v>
      </c>
      <c r="I589" s="122">
        <v>72.400000000000006</v>
      </c>
      <c r="J589" s="39">
        <v>1193.9000000000001</v>
      </c>
      <c r="K589" s="207">
        <f t="shared" si="147"/>
        <v>68201.03</v>
      </c>
      <c r="L589" s="271">
        <v>0</v>
      </c>
      <c r="M589" s="271">
        <v>0</v>
      </c>
      <c r="N589" s="271">
        <v>0</v>
      </c>
      <c r="O589" s="271">
        <f>'[1]Прод. прилож (2)'!$D$642</f>
        <v>68201.03</v>
      </c>
      <c r="P589" s="271">
        <f t="shared" si="148"/>
        <v>38.143752796420578</v>
      </c>
      <c r="Q589" s="41">
        <v>9673</v>
      </c>
      <c r="R589" s="57" t="s">
        <v>35</v>
      </c>
      <c r="S589" s="17"/>
      <c r="T589" s="17"/>
    </row>
    <row r="590" spans="1:207" ht="30" customHeight="1" x14ac:dyDescent="0.25">
      <c r="A590" s="380">
        <v>441</v>
      </c>
      <c r="B590" s="413" t="s">
        <v>233</v>
      </c>
      <c r="C590" s="357">
        <v>1962</v>
      </c>
      <c r="D590" s="357" t="s">
        <v>143</v>
      </c>
      <c r="E590" s="357" t="s">
        <v>16</v>
      </c>
      <c r="F590" s="369">
        <v>3</v>
      </c>
      <c r="G590" s="369">
        <v>2</v>
      </c>
      <c r="H590" s="363">
        <v>1898.4</v>
      </c>
      <c r="I590" s="409">
        <v>0</v>
      </c>
      <c r="J590" s="365">
        <v>956.4</v>
      </c>
      <c r="K590" s="207">
        <f t="shared" si="147"/>
        <v>42392.9</v>
      </c>
      <c r="L590" s="271">
        <v>0</v>
      </c>
      <c r="M590" s="271">
        <v>0</v>
      </c>
      <c r="N590" s="271">
        <v>0</v>
      </c>
      <c r="O590" s="41">
        <f>'[1]Прод. прилож (2)'!$D$643</f>
        <v>42392.9</v>
      </c>
      <c r="P590" s="271">
        <f t="shared" si="148"/>
        <v>22.330857564264644</v>
      </c>
      <c r="Q590" s="41">
        <v>9673</v>
      </c>
      <c r="R590" s="57" t="s">
        <v>35</v>
      </c>
      <c r="S590" s="268"/>
      <c r="T590" s="268"/>
      <c r="U590" s="26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58"/>
      <c r="BI590" s="58"/>
      <c r="BJ590" s="58"/>
      <c r="BK590" s="58"/>
      <c r="BL590" s="58"/>
      <c r="BM590" s="58"/>
      <c r="BN590" s="58"/>
      <c r="BO590" s="58"/>
      <c r="BP590" s="58"/>
      <c r="BQ590" s="58"/>
      <c r="BR590" s="58"/>
      <c r="BS590" s="58"/>
      <c r="BT590" s="58"/>
      <c r="BU590" s="58"/>
      <c r="BV590" s="58"/>
      <c r="BW590" s="58"/>
      <c r="BX590" s="58"/>
      <c r="BY590" s="58"/>
      <c r="BZ590" s="58"/>
      <c r="CA590" s="58"/>
      <c r="CB590" s="58"/>
      <c r="CC590" s="58"/>
      <c r="CD590" s="58"/>
      <c r="CE590" s="58"/>
      <c r="CF590" s="58"/>
      <c r="CG590" s="58"/>
      <c r="CH590" s="58"/>
      <c r="CI590" s="58"/>
      <c r="CJ590" s="58"/>
      <c r="CK590" s="58"/>
      <c r="CL590" s="58"/>
      <c r="CM590" s="58"/>
      <c r="CN590" s="58"/>
      <c r="CO590" s="58"/>
      <c r="CP590" s="58"/>
      <c r="CQ590" s="58"/>
      <c r="CR590" s="58"/>
      <c r="CS590" s="58"/>
      <c r="CT590" s="58"/>
      <c r="CU590" s="58"/>
      <c r="CV590" s="58"/>
      <c r="CW590" s="58"/>
      <c r="CX590" s="58"/>
      <c r="CY590" s="58"/>
      <c r="CZ590" s="58"/>
      <c r="DA590" s="58"/>
      <c r="DB590" s="58"/>
      <c r="DC590" s="58"/>
      <c r="DD590" s="58"/>
      <c r="DE590" s="58"/>
      <c r="DF590" s="58"/>
      <c r="DG590" s="58"/>
      <c r="DH590" s="58"/>
      <c r="DI590" s="58"/>
      <c r="DJ590" s="58"/>
      <c r="DK590" s="58"/>
      <c r="DL590" s="58"/>
      <c r="DM590" s="58"/>
      <c r="DN590" s="58"/>
      <c r="DO590" s="58"/>
      <c r="DP590" s="58"/>
      <c r="DQ590" s="58"/>
      <c r="DR590" s="58"/>
      <c r="DS590" s="58"/>
      <c r="DT590" s="58"/>
      <c r="DU590" s="58"/>
      <c r="DV590" s="58"/>
      <c r="DW590" s="58"/>
      <c r="DX590" s="58"/>
      <c r="DY590" s="58"/>
      <c r="DZ590" s="58"/>
      <c r="EA590" s="58"/>
      <c r="EB590" s="58"/>
      <c r="EC590" s="58"/>
      <c r="ED590" s="58"/>
      <c r="EE590" s="58"/>
      <c r="EF590" s="58"/>
      <c r="EG590" s="58"/>
      <c r="EH590" s="58"/>
      <c r="EI590" s="58"/>
      <c r="EJ590" s="58"/>
      <c r="EK590" s="58"/>
      <c r="EL590" s="58"/>
      <c r="EM590" s="58"/>
      <c r="EN590" s="58"/>
      <c r="EO590" s="58"/>
      <c r="EP590" s="58"/>
      <c r="EQ590" s="58"/>
      <c r="ER590" s="58"/>
      <c r="ES590" s="58"/>
      <c r="ET590" s="58"/>
      <c r="EU590" s="58"/>
      <c r="EV590" s="58"/>
      <c r="EW590" s="58"/>
      <c r="EX590" s="58"/>
      <c r="EY590" s="58"/>
      <c r="EZ590" s="58"/>
      <c r="FA590" s="58"/>
      <c r="FB590" s="58"/>
      <c r="FC590" s="58"/>
      <c r="FD590" s="58"/>
      <c r="FE590" s="58"/>
      <c r="FF590" s="58"/>
      <c r="FG590" s="58"/>
      <c r="FH590" s="58"/>
      <c r="FI590" s="58"/>
      <c r="FJ590" s="58"/>
      <c r="FK590" s="58"/>
      <c r="FL590" s="58"/>
      <c r="FM590" s="58"/>
      <c r="FN590" s="58"/>
      <c r="FO590" s="58"/>
      <c r="FP590" s="58"/>
      <c r="FQ590" s="58"/>
      <c r="FR590" s="58"/>
      <c r="FS590" s="58"/>
      <c r="FT590" s="58"/>
      <c r="FU590" s="58"/>
      <c r="FV590" s="58"/>
      <c r="FW590" s="58"/>
      <c r="FX590" s="58"/>
      <c r="FY590" s="58"/>
      <c r="FZ590" s="58"/>
      <c r="GA590" s="58"/>
      <c r="GB590" s="58"/>
      <c r="GC590" s="58"/>
      <c r="GD590" s="58"/>
      <c r="GE590" s="58"/>
      <c r="GF590" s="58"/>
      <c r="GG590" s="58"/>
      <c r="GH590" s="58"/>
      <c r="GI590" s="58"/>
      <c r="GJ590" s="58"/>
      <c r="GK590" s="58"/>
      <c r="GL590" s="58"/>
      <c r="GM590" s="58"/>
      <c r="GN590" s="58"/>
      <c r="GO590" s="58"/>
      <c r="GP590" s="58"/>
      <c r="GQ590" s="58"/>
      <c r="GR590" s="58"/>
      <c r="GS590" s="58"/>
      <c r="GT590" s="58"/>
      <c r="GU590" s="58"/>
      <c r="GV590" s="58"/>
      <c r="GW590" s="58"/>
      <c r="GX590" s="58"/>
      <c r="GY590" s="58"/>
    </row>
    <row r="591" spans="1:207" ht="30" customHeight="1" x14ac:dyDescent="0.25">
      <c r="A591" s="508"/>
      <c r="B591" s="414"/>
      <c r="C591" s="358"/>
      <c r="D591" s="358"/>
      <c r="E591" s="358"/>
      <c r="F591" s="370"/>
      <c r="G591" s="370"/>
      <c r="H591" s="364"/>
      <c r="I591" s="410"/>
      <c r="J591" s="366"/>
      <c r="K591" s="207">
        <f t="shared" si="147"/>
        <v>4705996.97</v>
      </c>
      <c r="L591" s="271">
        <v>0</v>
      </c>
      <c r="M591" s="271">
        <v>0</v>
      </c>
      <c r="N591" s="271">
        <v>0</v>
      </c>
      <c r="O591" s="41">
        <f>'[1]Прод. прилож (2)'!$D$1326</f>
        <v>4705996.97</v>
      </c>
      <c r="P591" s="271">
        <f>K591/H590</f>
        <v>2478.9280288664136</v>
      </c>
      <c r="Q591" s="41">
        <v>9673</v>
      </c>
      <c r="R591" s="57" t="s">
        <v>36</v>
      </c>
      <c r="S591" s="268"/>
      <c r="T591" s="268"/>
      <c r="U591" s="268"/>
      <c r="V591" s="58"/>
      <c r="W591" s="58"/>
      <c r="X591" s="58"/>
      <c r="Y591" s="58"/>
      <c r="Z591" s="58"/>
      <c r="AA591" s="58"/>
      <c r="AB591" s="58"/>
      <c r="AC591" s="58"/>
      <c r="AD591" s="58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8"/>
      <c r="AP591" s="58"/>
      <c r="AQ591" s="58"/>
      <c r="AR591" s="58"/>
      <c r="AS591" s="58"/>
      <c r="AT591" s="58"/>
      <c r="AU591" s="58"/>
      <c r="AV591" s="58"/>
      <c r="AW591" s="58"/>
      <c r="AX591" s="58"/>
      <c r="AY591" s="58"/>
      <c r="AZ591" s="58"/>
      <c r="BA591" s="58"/>
      <c r="BB591" s="58"/>
      <c r="BC591" s="58"/>
      <c r="BD591" s="58"/>
      <c r="BE591" s="58"/>
      <c r="BF591" s="58"/>
      <c r="BG591" s="58"/>
      <c r="BH591" s="58"/>
      <c r="BI591" s="58"/>
      <c r="BJ591" s="58"/>
      <c r="BK591" s="58"/>
      <c r="BL591" s="58"/>
      <c r="BM591" s="58"/>
      <c r="BN591" s="58"/>
      <c r="BO591" s="58"/>
      <c r="BP591" s="58"/>
      <c r="BQ591" s="58"/>
      <c r="BR591" s="58"/>
      <c r="BS591" s="58"/>
      <c r="BT591" s="58"/>
      <c r="BU591" s="58"/>
      <c r="BV591" s="58"/>
      <c r="BW591" s="58"/>
      <c r="BX591" s="58"/>
      <c r="BY591" s="58"/>
      <c r="BZ591" s="58"/>
      <c r="CA591" s="58"/>
      <c r="CB591" s="58"/>
      <c r="CC591" s="58"/>
      <c r="CD591" s="58"/>
      <c r="CE591" s="58"/>
      <c r="CF591" s="58"/>
      <c r="CG591" s="58"/>
      <c r="CH591" s="58"/>
      <c r="CI591" s="58"/>
      <c r="CJ591" s="58"/>
      <c r="CK591" s="58"/>
      <c r="CL591" s="58"/>
      <c r="CM591" s="58"/>
      <c r="CN591" s="58"/>
      <c r="CO591" s="58"/>
      <c r="CP591" s="58"/>
      <c r="CQ591" s="58"/>
      <c r="CR591" s="58"/>
      <c r="CS591" s="58"/>
      <c r="CT591" s="58"/>
      <c r="CU591" s="58"/>
      <c r="CV591" s="58"/>
      <c r="CW591" s="58"/>
      <c r="CX591" s="58"/>
      <c r="CY591" s="58"/>
      <c r="CZ591" s="58"/>
      <c r="DA591" s="58"/>
      <c r="DB591" s="58"/>
      <c r="DC591" s="58"/>
      <c r="DD591" s="58"/>
      <c r="DE591" s="58"/>
      <c r="DF591" s="58"/>
      <c r="DG591" s="58"/>
      <c r="DH591" s="58"/>
      <c r="DI591" s="58"/>
      <c r="DJ591" s="58"/>
      <c r="DK591" s="58"/>
      <c r="DL591" s="58"/>
      <c r="DM591" s="58"/>
      <c r="DN591" s="58"/>
      <c r="DO591" s="58"/>
      <c r="DP591" s="58"/>
      <c r="DQ591" s="58"/>
      <c r="DR591" s="58"/>
      <c r="DS591" s="58"/>
      <c r="DT591" s="58"/>
      <c r="DU591" s="58"/>
      <c r="DV591" s="58"/>
      <c r="DW591" s="58"/>
      <c r="DX591" s="58"/>
      <c r="DY591" s="58"/>
      <c r="DZ591" s="58"/>
      <c r="EA591" s="58"/>
      <c r="EB591" s="58"/>
      <c r="EC591" s="58"/>
      <c r="ED591" s="58"/>
      <c r="EE591" s="58"/>
      <c r="EF591" s="58"/>
      <c r="EG591" s="58"/>
      <c r="EH591" s="58"/>
      <c r="EI591" s="58"/>
      <c r="EJ591" s="58"/>
      <c r="EK591" s="58"/>
      <c r="EL591" s="58"/>
      <c r="EM591" s="58"/>
      <c r="EN591" s="58"/>
      <c r="EO591" s="58"/>
      <c r="EP591" s="58"/>
      <c r="EQ591" s="58"/>
      <c r="ER591" s="58"/>
      <c r="ES591" s="58"/>
      <c r="ET591" s="58"/>
      <c r="EU591" s="58"/>
      <c r="EV591" s="58"/>
      <c r="EW591" s="58"/>
      <c r="EX591" s="58"/>
      <c r="EY591" s="58"/>
      <c r="EZ591" s="58"/>
      <c r="FA591" s="58"/>
      <c r="FB591" s="58"/>
      <c r="FC591" s="58"/>
      <c r="FD591" s="58"/>
      <c r="FE591" s="58"/>
      <c r="FF591" s="58"/>
      <c r="FG591" s="58"/>
      <c r="FH591" s="58"/>
      <c r="FI591" s="58"/>
      <c r="FJ591" s="58"/>
      <c r="FK591" s="58"/>
      <c r="FL591" s="58"/>
      <c r="FM591" s="58"/>
      <c r="FN591" s="58"/>
      <c r="FO591" s="58"/>
      <c r="FP591" s="58"/>
      <c r="FQ591" s="58"/>
      <c r="FR591" s="58"/>
      <c r="FS591" s="58"/>
      <c r="FT591" s="58"/>
      <c r="FU591" s="58"/>
      <c r="FV591" s="58"/>
      <c r="FW591" s="58"/>
      <c r="FX591" s="58"/>
      <c r="FY591" s="58"/>
      <c r="FZ591" s="58"/>
      <c r="GA591" s="58"/>
      <c r="GB591" s="58"/>
      <c r="GC591" s="58"/>
      <c r="GD591" s="58"/>
      <c r="GE591" s="58"/>
      <c r="GF591" s="58"/>
      <c r="GG591" s="58"/>
      <c r="GH591" s="58"/>
      <c r="GI591" s="58"/>
      <c r="GJ591" s="58"/>
      <c r="GK591" s="58"/>
      <c r="GL591" s="58"/>
      <c r="GM591" s="58"/>
      <c r="GN591" s="58"/>
      <c r="GO591" s="58"/>
      <c r="GP591" s="58"/>
      <c r="GQ591" s="58"/>
      <c r="GR591" s="58"/>
      <c r="GS591" s="58"/>
      <c r="GT591" s="58"/>
      <c r="GU591" s="58"/>
      <c r="GV591" s="58"/>
      <c r="GW591" s="58"/>
      <c r="GX591" s="58"/>
      <c r="GY591" s="58"/>
    </row>
    <row r="592" spans="1:207" s="86" customFormat="1" ht="30" customHeight="1" x14ac:dyDescent="0.25">
      <c r="A592" s="353">
        <v>442</v>
      </c>
      <c r="B592" s="413" t="s">
        <v>961</v>
      </c>
      <c r="C592" s="359" t="s">
        <v>962</v>
      </c>
      <c r="D592" s="357" t="s">
        <v>143</v>
      </c>
      <c r="E592" s="359" t="s">
        <v>16</v>
      </c>
      <c r="F592" s="392">
        <v>4</v>
      </c>
      <c r="G592" s="392">
        <v>4</v>
      </c>
      <c r="H592" s="363">
        <v>2694.1</v>
      </c>
      <c r="I592" s="363">
        <v>1661.5</v>
      </c>
      <c r="J592" s="363">
        <v>1559.5</v>
      </c>
      <c r="K592" s="207">
        <f t="shared" ref="K592" si="151">SUM(L592:O592)</f>
        <v>2193717.6</v>
      </c>
      <c r="L592" s="39">
        <v>0</v>
      </c>
      <c r="M592" s="39">
        <v>0</v>
      </c>
      <c r="N592" s="39">
        <v>0</v>
      </c>
      <c r="O592" s="263">
        <f>'[1]Прод. прилож (2)'!$D$178</f>
        <v>2193717.6</v>
      </c>
      <c r="P592" s="41">
        <f t="shared" ref="P592" si="152">K592/H592</f>
        <v>814.26732489514131</v>
      </c>
      <c r="Q592" s="207">
        <v>9673</v>
      </c>
      <c r="R592" s="57" t="s">
        <v>34</v>
      </c>
      <c r="S592" s="135"/>
      <c r="T592" s="85"/>
      <c r="U592" s="85"/>
    </row>
    <row r="593" spans="1:207" s="86" customFormat="1" ht="30" customHeight="1" x14ac:dyDescent="0.25">
      <c r="A593" s="354"/>
      <c r="B593" s="414"/>
      <c r="C593" s="360"/>
      <c r="D593" s="358"/>
      <c r="E593" s="360"/>
      <c r="F593" s="393">
        <v>4</v>
      </c>
      <c r="G593" s="393">
        <v>4</v>
      </c>
      <c r="H593" s="364"/>
      <c r="I593" s="364"/>
      <c r="J593" s="364">
        <v>1559.5</v>
      </c>
      <c r="K593" s="207">
        <f t="shared" si="147"/>
        <v>218468.40000000002</v>
      </c>
      <c r="L593" s="39">
        <v>0</v>
      </c>
      <c r="M593" s="39">
        <v>0</v>
      </c>
      <c r="N593" s="39">
        <v>0</v>
      </c>
      <c r="O593" s="263">
        <f>'[1]Прод. прилож (2)'!$D$640</f>
        <v>218468.40000000002</v>
      </c>
      <c r="P593" s="41">
        <f>K593/H592</f>
        <v>81.091421996213967</v>
      </c>
      <c r="Q593" s="207">
        <v>9673</v>
      </c>
      <c r="R593" s="57" t="s">
        <v>35</v>
      </c>
      <c r="S593" s="85"/>
      <c r="T593" s="85"/>
      <c r="U593" s="85"/>
    </row>
    <row r="594" spans="1:207" ht="30" customHeight="1" x14ac:dyDescent="0.25">
      <c r="A594" s="203">
        <v>443</v>
      </c>
      <c r="B594" s="211" t="s">
        <v>266</v>
      </c>
      <c r="C594" s="205">
        <v>1964</v>
      </c>
      <c r="D594" s="204" t="s">
        <v>143</v>
      </c>
      <c r="E594" s="204" t="s">
        <v>16</v>
      </c>
      <c r="F594" s="206">
        <v>3</v>
      </c>
      <c r="G594" s="206">
        <v>2</v>
      </c>
      <c r="H594" s="39">
        <v>1488.4</v>
      </c>
      <c r="I594" s="44">
        <v>0</v>
      </c>
      <c r="J594" s="39">
        <v>970.6</v>
      </c>
      <c r="K594" s="207">
        <f t="shared" si="147"/>
        <v>62255.33</v>
      </c>
      <c r="L594" s="271">
        <v>0</v>
      </c>
      <c r="M594" s="271">
        <v>0</v>
      </c>
      <c r="N594" s="271">
        <v>0</v>
      </c>
      <c r="O594" s="271">
        <f>'[1]Прод. прилож (2)'!$D$1327</f>
        <v>62255.33</v>
      </c>
      <c r="P594" s="271">
        <f t="shared" si="148"/>
        <v>41.82701558720774</v>
      </c>
      <c r="Q594" s="41">
        <v>9673</v>
      </c>
      <c r="R594" s="57" t="s">
        <v>36</v>
      </c>
      <c r="S594" s="17"/>
    </row>
    <row r="595" spans="1:207" s="116" customFormat="1" ht="30" customHeight="1" x14ac:dyDescent="0.25">
      <c r="A595" s="203">
        <v>444</v>
      </c>
      <c r="B595" s="211" t="s">
        <v>267</v>
      </c>
      <c r="C595" s="205">
        <v>1962</v>
      </c>
      <c r="D595" s="204" t="s">
        <v>143</v>
      </c>
      <c r="E595" s="204" t="s">
        <v>16</v>
      </c>
      <c r="F595" s="206">
        <v>2</v>
      </c>
      <c r="G595" s="206">
        <v>2</v>
      </c>
      <c r="H595" s="39">
        <v>1098.8</v>
      </c>
      <c r="I595" s="44">
        <v>0</v>
      </c>
      <c r="J595" s="39">
        <v>490.6</v>
      </c>
      <c r="K595" s="207">
        <f t="shared" si="147"/>
        <v>33360.300000000003</v>
      </c>
      <c r="L595" s="271">
        <v>0</v>
      </c>
      <c r="M595" s="271">
        <v>0</v>
      </c>
      <c r="N595" s="271">
        <v>0</v>
      </c>
      <c r="O595" s="271">
        <f>'[1]Прод. прилож (2)'!$D$1328</f>
        <v>33360.300000000003</v>
      </c>
      <c r="P595" s="271">
        <f t="shared" si="148"/>
        <v>30.360666181288682</v>
      </c>
      <c r="Q595" s="41">
        <v>9673</v>
      </c>
      <c r="R595" s="57" t="s">
        <v>36</v>
      </c>
      <c r="S595" s="46"/>
      <c r="T595" s="15"/>
      <c r="U595" s="15"/>
    </row>
    <row r="596" spans="1:207" s="86" customFormat="1" ht="30" customHeight="1" x14ac:dyDescent="0.25">
      <c r="A596" s="203">
        <v>445</v>
      </c>
      <c r="B596" s="211" t="s">
        <v>937</v>
      </c>
      <c r="C596" s="205">
        <v>1958</v>
      </c>
      <c r="D596" s="204" t="s">
        <v>143</v>
      </c>
      <c r="E596" s="205" t="s">
        <v>16</v>
      </c>
      <c r="F596" s="52">
        <v>2</v>
      </c>
      <c r="G596" s="52">
        <v>1</v>
      </c>
      <c r="H596" s="263">
        <v>701.5</v>
      </c>
      <c r="I596" s="264">
        <v>388</v>
      </c>
      <c r="J596" s="264">
        <v>374.5</v>
      </c>
      <c r="K596" s="207">
        <f>SUM(L596:O596)</f>
        <v>9599.66</v>
      </c>
      <c r="L596" s="39">
        <v>0</v>
      </c>
      <c r="M596" s="39">
        <v>0</v>
      </c>
      <c r="N596" s="39">
        <v>0</v>
      </c>
      <c r="O596" s="263">
        <f>'[1]Прод. прилож (2)'!$D$644</f>
        <v>9599.66</v>
      </c>
      <c r="P596" s="41">
        <f t="shared" si="148"/>
        <v>13.68447612259444</v>
      </c>
      <c r="Q596" s="207">
        <v>9673</v>
      </c>
      <c r="R596" s="57" t="s">
        <v>35</v>
      </c>
      <c r="S596" s="85"/>
      <c r="T596" s="85"/>
      <c r="U596" s="85"/>
    </row>
    <row r="597" spans="1:207" s="86" customFormat="1" ht="30" customHeight="1" x14ac:dyDescent="0.25">
      <c r="A597" s="203">
        <v>446</v>
      </c>
      <c r="B597" s="211" t="s">
        <v>938</v>
      </c>
      <c r="C597" s="205">
        <v>1959</v>
      </c>
      <c r="D597" s="204" t="s">
        <v>143</v>
      </c>
      <c r="E597" s="205" t="s">
        <v>16</v>
      </c>
      <c r="F597" s="52">
        <v>2</v>
      </c>
      <c r="G597" s="52">
        <v>1</v>
      </c>
      <c r="H597" s="263">
        <v>713.8</v>
      </c>
      <c r="I597" s="264">
        <v>398.6</v>
      </c>
      <c r="J597" s="264">
        <v>398.6</v>
      </c>
      <c r="K597" s="207">
        <f>SUM(L597:O597)</f>
        <v>9599.66</v>
      </c>
      <c r="L597" s="41">
        <v>0</v>
      </c>
      <c r="M597" s="41">
        <v>0</v>
      </c>
      <c r="N597" s="41">
        <v>0</v>
      </c>
      <c r="O597" s="263">
        <f>'[1]Прод. прилож (2)'!$D$645</f>
        <v>9599.66</v>
      </c>
      <c r="P597" s="41">
        <f t="shared" si="148"/>
        <v>13.44866909498459</v>
      </c>
      <c r="Q597" s="207">
        <v>9673</v>
      </c>
      <c r="R597" s="57" t="s">
        <v>35</v>
      </c>
      <c r="S597" s="85"/>
      <c r="T597" s="85"/>
      <c r="U597" s="85"/>
    </row>
    <row r="598" spans="1:207" s="116" customFormat="1" ht="30" customHeight="1" x14ac:dyDescent="0.25">
      <c r="A598" s="203">
        <v>447</v>
      </c>
      <c r="B598" s="77" t="s">
        <v>268</v>
      </c>
      <c r="C598" s="204">
        <v>1957</v>
      </c>
      <c r="D598" s="204" t="s">
        <v>143</v>
      </c>
      <c r="E598" s="204" t="s">
        <v>16</v>
      </c>
      <c r="F598" s="206">
        <v>2</v>
      </c>
      <c r="G598" s="206">
        <v>1</v>
      </c>
      <c r="H598" s="39">
        <v>804.4</v>
      </c>
      <c r="I598" s="44">
        <v>0</v>
      </c>
      <c r="J598" s="39">
        <v>451.8</v>
      </c>
      <c r="K598" s="207">
        <f t="shared" si="147"/>
        <v>14229.46</v>
      </c>
      <c r="L598" s="271">
        <v>0</v>
      </c>
      <c r="M598" s="271">
        <v>0</v>
      </c>
      <c r="N598" s="271">
        <v>0</v>
      </c>
      <c r="O598" s="271">
        <f>'[1]Прод. прилож (2)'!$D$1329</f>
        <v>14229.46</v>
      </c>
      <c r="P598" s="271">
        <f t="shared" si="148"/>
        <v>17.689532570860269</v>
      </c>
      <c r="Q598" s="41">
        <v>9673</v>
      </c>
      <c r="R598" s="57" t="s">
        <v>36</v>
      </c>
      <c r="S598" s="46"/>
      <c r="T598" s="15"/>
      <c r="U598" s="15"/>
    </row>
    <row r="599" spans="1:207" s="116" customFormat="1" ht="30" customHeight="1" x14ac:dyDescent="0.25">
      <c r="A599" s="203">
        <v>448</v>
      </c>
      <c r="B599" s="79" t="s">
        <v>251</v>
      </c>
      <c r="C599" s="205">
        <v>1966</v>
      </c>
      <c r="D599" s="204" t="s">
        <v>143</v>
      </c>
      <c r="E599" s="204" t="s">
        <v>16</v>
      </c>
      <c r="F599" s="206">
        <v>2</v>
      </c>
      <c r="G599" s="206">
        <v>2</v>
      </c>
      <c r="H599" s="39">
        <v>559.5</v>
      </c>
      <c r="I599" s="39">
        <v>71.099999999999994</v>
      </c>
      <c r="J599" s="39">
        <v>235.5</v>
      </c>
      <c r="K599" s="207">
        <f t="shared" si="147"/>
        <v>13584.46</v>
      </c>
      <c r="L599" s="271">
        <v>0</v>
      </c>
      <c r="M599" s="271">
        <v>0</v>
      </c>
      <c r="N599" s="271">
        <v>0</v>
      </c>
      <c r="O599" s="271">
        <f>'[1]Прод. прилож (2)'!$D$1330</f>
        <v>13584.46</v>
      </c>
      <c r="P599" s="271">
        <f t="shared" si="148"/>
        <v>24.279642537980337</v>
      </c>
      <c r="Q599" s="41">
        <v>9673</v>
      </c>
      <c r="R599" s="57" t="s">
        <v>36</v>
      </c>
      <c r="S599" s="46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  <c r="BB599" s="15"/>
      <c r="BC599" s="15"/>
      <c r="BD599" s="15"/>
      <c r="BE599" s="15"/>
      <c r="BF599" s="15"/>
      <c r="BG599" s="15"/>
      <c r="BH599" s="15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5"/>
      <c r="CG599" s="15"/>
      <c r="CH599" s="15"/>
      <c r="CI599" s="15"/>
      <c r="CJ599" s="15"/>
      <c r="CK599" s="15"/>
      <c r="CL599" s="15"/>
      <c r="CM599" s="15"/>
      <c r="CN599" s="15"/>
      <c r="CO599" s="15"/>
      <c r="CP599" s="15"/>
      <c r="CQ599" s="15"/>
      <c r="CR599" s="15"/>
      <c r="CS599" s="15"/>
      <c r="CT599" s="15"/>
      <c r="CU599" s="15"/>
      <c r="CV599" s="15"/>
      <c r="CW599" s="15"/>
      <c r="CX599" s="15"/>
      <c r="CY599" s="15"/>
      <c r="CZ599" s="15"/>
      <c r="DA599" s="15"/>
      <c r="DB599" s="15"/>
      <c r="DC599" s="15"/>
      <c r="DD599" s="15"/>
      <c r="DE599" s="15"/>
      <c r="DF599" s="15"/>
      <c r="DG599" s="15"/>
      <c r="DH599" s="15"/>
      <c r="DI599" s="15"/>
      <c r="DJ599" s="15"/>
      <c r="DK599" s="15"/>
      <c r="DL599" s="15"/>
      <c r="DM599" s="15"/>
      <c r="DN599" s="15"/>
      <c r="DO599" s="15"/>
      <c r="DP599" s="15"/>
      <c r="DQ599" s="15"/>
      <c r="DR599" s="15"/>
      <c r="DS599" s="15"/>
      <c r="DT599" s="15"/>
      <c r="DU599" s="15"/>
      <c r="DV599" s="15"/>
      <c r="DW599" s="15"/>
      <c r="DX599" s="15"/>
      <c r="DY599" s="15"/>
      <c r="DZ599" s="15"/>
      <c r="EA599" s="15"/>
      <c r="EB599" s="15"/>
      <c r="EC599" s="15"/>
      <c r="ED599" s="15"/>
      <c r="EE599" s="15"/>
      <c r="EF599" s="15"/>
      <c r="EG599" s="15"/>
      <c r="EH599" s="15"/>
      <c r="EI599" s="15"/>
      <c r="EJ599" s="15"/>
      <c r="EK599" s="15"/>
      <c r="EL599" s="15"/>
      <c r="EM599" s="15"/>
      <c r="EN599" s="15"/>
      <c r="EO599" s="15"/>
      <c r="EP599" s="15"/>
      <c r="EQ599" s="15"/>
      <c r="ER599" s="15"/>
      <c r="ES599" s="15"/>
      <c r="ET599" s="15"/>
      <c r="EU599" s="15"/>
      <c r="EV599" s="15"/>
      <c r="EW599" s="15"/>
      <c r="EX599" s="15"/>
      <c r="EY599" s="15"/>
      <c r="EZ599" s="15"/>
      <c r="FA599" s="15"/>
      <c r="FB599" s="15"/>
      <c r="FC599" s="15"/>
      <c r="FD599" s="15"/>
      <c r="FE599" s="15"/>
      <c r="FF599" s="15"/>
      <c r="FG599" s="15"/>
      <c r="FH599" s="15"/>
      <c r="FI599" s="15"/>
      <c r="FJ599" s="15"/>
      <c r="FK599" s="15"/>
      <c r="FL599" s="15"/>
      <c r="FM599" s="15"/>
      <c r="FN599" s="15"/>
      <c r="FO599" s="15"/>
      <c r="FP599" s="15"/>
      <c r="FQ599" s="15"/>
      <c r="FR599" s="15"/>
      <c r="FS599" s="15"/>
      <c r="FT599" s="15"/>
      <c r="FU599" s="15"/>
      <c r="FV599" s="15"/>
      <c r="FW599" s="15"/>
      <c r="FX599" s="15"/>
      <c r="FY599" s="15"/>
      <c r="FZ599" s="15"/>
      <c r="GA599" s="15"/>
      <c r="GB599" s="15"/>
      <c r="GC599" s="15"/>
      <c r="GD599" s="15"/>
      <c r="GE599" s="15"/>
      <c r="GF599" s="15"/>
      <c r="GG599" s="15"/>
      <c r="GH599" s="15"/>
      <c r="GI599" s="15"/>
      <c r="GJ599" s="15"/>
      <c r="GK599" s="15"/>
      <c r="GL599" s="15"/>
      <c r="GM599" s="15"/>
      <c r="GN599" s="15"/>
      <c r="GO599" s="15"/>
      <c r="GP599" s="15"/>
      <c r="GQ599" s="15"/>
      <c r="GR599" s="15"/>
      <c r="GS599" s="15"/>
      <c r="GT599" s="15"/>
      <c r="GU599" s="15"/>
      <c r="GV599" s="15"/>
      <c r="GW599" s="15"/>
      <c r="GX599" s="15"/>
      <c r="GY599" s="15"/>
    </row>
    <row r="600" spans="1:207" s="116" customFormat="1" ht="30" customHeight="1" x14ac:dyDescent="0.25">
      <c r="A600" s="203">
        <v>449</v>
      </c>
      <c r="B600" s="211" t="s">
        <v>269</v>
      </c>
      <c r="C600" s="205">
        <v>1961</v>
      </c>
      <c r="D600" s="204" t="s">
        <v>143</v>
      </c>
      <c r="E600" s="204" t="s">
        <v>16</v>
      </c>
      <c r="F600" s="206">
        <v>3</v>
      </c>
      <c r="G600" s="206">
        <v>1</v>
      </c>
      <c r="H600" s="39">
        <v>1038.9000000000001</v>
      </c>
      <c r="I600" s="44">
        <v>0</v>
      </c>
      <c r="J600" s="39">
        <v>602.6</v>
      </c>
      <c r="K600" s="207">
        <f t="shared" si="147"/>
        <v>23037.83</v>
      </c>
      <c r="L600" s="271">
        <v>0</v>
      </c>
      <c r="M600" s="271">
        <v>0</v>
      </c>
      <c r="N600" s="271">
        <v>0</v>
      </c>
      <c r="O600" s="271">
        <f>'[1]Прод. прилож (2)'!$D$1331</f>
        <v>23037.83</v>
      </c>
      <c r="P600" s="271">
        <f t="shared" si="148"/>
        <v>22.175214168832419</v>
      </c>
      <c r="Q600" s="41">
        <v>9673</v>
      </c>
      <c r="R600" s="57" t="s">
        <v>36</v>
      </c>
      <c r="S600" s="15"/>
      <c r="T600" s="15"/>
      <c r="U600" s="15"/>
    </row>
    <row r="601" spans="1:207" s="116" customFormat="1" ht="30" customHeight="1" x14ac:dyDescent="0.25">
      <c r="A601" s="203">
        <v>450</v>
      </c>
      <c r="B601" s="276" t="s">
        <v>676</v>
      </c>
      <c r="C601" s="205">
        <v>1980</v>
      </c>
      <c r="D601" s="205" t="s">
        <v>143</v>
      </c>
      <c r="E601" s="204" t="s">
        <v>18</v>
      </c>
      <c r="F601" s="206">
        <v>2</v>
      </c>
      <c r="G601" s="206">
        <v>1</v>
      </c>
      <c r="H601" s="39">
        <v>844.1</v>
      </c>
      <c r="I601" s="264">
        <v>0</v>
      </c>
      <c r="J601" s="122">
        <v>501.8</v>
      </c>
      <c r="K601" s="207">
        <f>SUM(L601:O601)</f>
        <v>2850927.4699999997</v>
      </c>
      <c r="L601" s="271">
        <v>0</v>
      </c>
      <c r="M601" s="271">
        <v>0</v>
      </c>
      <c r="N601" s="271">
        <v>0</v>
      </c>
      <c r="O601" s="271">
        <f>'[1]Прод. прилож (2)'!$D$647</f>
        <v>2850927.4699999997</v>
      </c>
      <c r="P601" s="271">
        <f>K601/H601</f>
        <v>3377.4759744106145</v>
      </c>
      <c r="Q601" s="41">
        <v>9673</v>
      </c>
      <c r="R601" s="57" t="s">
        <v>35</v>
      </c>
      <c r="S601" s="46"/>
      <c r="T601" s="15"/>
      <c r="U601" s="15"/>
    </row>
    <row r="602" spans="1:207" s="116" customFormat="1" ht="30" customHeight="1" x14ac:dyDescent="0.25">
      <c r="A602" s="203">
        <v>451</v>
      </c>
      <c r="B602" s="276" t="s">
        <v>677</v>
      </c>
      <c r="C602" s="205">
        <v>1980</v>
      </c>
      <c r="D602" s="205" t="s">
        <v>143</v>
      </c>
      <c r="E602" s="204" t="s">
        <v>18</v>
      </c>
      <c r="F602" s="206">
        <v>2</v>
      </c>
      <c r="G602" s="206">
        <v>1</v>
      </c>
      <c r="H602" s="39">
        <v>835.5</v>
      </c>
      <c r="I602" s="264">
        <v>0</v>
      </c>
      <c r="J602" s="122">
        <v>500.3</v>
      </c>
      <c r="K602" s="207">
        <f>SUM(L602:O602)</f>
        <v>2850959.9299999997</v>
      </c>
      <c r="L602" s="271">
        <v>0</v>
      </c>
      <c r="M602" s="271">
        <v>0</v>
      </c>
      <c r="N602" s="271">
        <v>0</v>
      </c>
      <c r="O602" s="271">
        <f>'[1]Прод. прилож (2)'!$D$648</f>
        <v>2850959.9299999997</v>
      </c>
      <c r="P602" s="271">
        <f>K602/H602</f>
        <v>3412.2799880311186</v>
      </c>
      <c r="Q602" s="41">
        <v>9673</v>
      </c>
      <c r="R602" s="57" t="s">
        <v>35</v>
      </c>
      <c r="S602" s="46"/>
      <c r="T602" s="15"/>
      <c r="U602" s="15"/>
    </row>
    <row r="603" spans="1:207" s="116" customFormat="1" ht="30" customHeight="1" x14ac:dyDescent="0.25">
      <c r="A603" s="203">
        <v>452</v>
      </c>
      <c r="B603" s="276" t="s">
        <v>678</v>
      </c>
      <c r="C603" s="205">
        <v>1964</v>
      </c>
      <c r="D603" s="205" t="s">
        <v>143</v>
      </c>
      <c r="E603" s="204" t="s">
        <v>16</v>
      </c>
      <c r="F603" s="206">
        <v>2</v>
      </c>
      <c r="G603" s="206">
        <v>1</v>
      </c>
      <c r="H603" s="39">
        <v>272.39999999999998</v>
      </c>
      <c r="I603" s="264">
        <v>0</v>
      </c>
      <c r="J603" s="122">
        <v>188.3</v>
      </c>
      <c r="K603" s="207">
        <f>SUM(L603:O603)</f>
        <v>14128.26</v>
      </c>
      <c r="L603" s="271">
        <v>0</v>
      </c>
      <c r="M603" s="271">
        <v>0</v>
      </c>
      <c r="N603" s="271">
        <v>0</v>
      </c>
      <c r="O603" s="271">
        <f>'[1]Прод. прилож (2)'!$D$649</f>
        <v>14128.26</v>
      </c>
      <c r="P603" s="271">
        <f>K603/H603</f>
        <v>51.865859030837008</v>
      </c>
      <c r="Q603" s="41">
        <v>9673</v>
      </c>
      <c r="R603" s="57" t="s">
        <v>35</v>
      </c>
      <c r="S603" s="15"/>
      <c r="T603" s="15"/>
      <c r="U603" s="15"/>
    </row>
    <row r="604" spans="1:207" s="116" customFormat="1" ht="30" customHeight="1" x14ac:dyDescent="0.25">
      <c r="A604" s="203">
        <v>453</v>
      </c>
      <c r="B604" s="211" t="s">
        <v>1434</v>
      </c>
      <c r="C604" s="205">
        <v>1965</v>
      </c>
      <c r="D604" s="205" t="s">
        <v>143</v>
      </c>
      <c r="E604" s="204" t="s">
        <v>16</v>
      </c>
      <c r="F604" s="206">
        <v>2</v>
      </c>
      <c r="G604" s="206">
        <v>2</v>
      </c>
      <c r="H604" s="39">
        <v>596.9</v>
      </c>
      <c r="I604" s="263">
        <v>0</v>
      </c>
      <c r="J604" s="39">
        <v>560</v>
      </c>
      <c r="K604" s="207">
        <f t="shared" ref="K604:K611" si="153">SUM(L604:O604)</f>
        <v>33876.46</v>
      </c>
      <c r="L604" s="271">
        <v>0</v>
      </c>
      <c r="M604" s="271">
        <v>0</v>
      </c>
      <c r="N604" s="271">
        <v>0</v>
      </c>
      <c r="O604" s="271">
        <f>'[1]Прод. прилож (2)'!$D$1332</f>
        <v>33876.46</v>
      </c>
      <c r="P604" s="271">
        <f t="shared" ref="P604:P611" si="154">K604/H604</f>
        <v>56.753995644161499</v>
      </c>
      <c r="Q604" s="41">
        <v>9673</v>
      </c>
      <c r="R604" s="57" t="s">
        <v>36</v>
      </c>
      <c r="S604" s="53"/>
      <c r="T604" s="16"/>
      <c r="U604" s="15"/>
    </row>
    <row r="605" spans="1:207" s="116" customFormat="1" ht="30" customHeight="1" x14ac:dyDescent="0.25">
      <c r="A605" s="353">
        <v>454</v>
      </c>
      <c r="B605" s="355" t="s">
        <v>1139</v>
      </c>
      <c r="C605" s="359">
        <v>1965</v>
      </c>
      <c r="D605" s="359" t="s">
        <v>143</v>
      </c>
      <c r="E605" s="357" t="s">
        <v>16</v>
      </c>
      <c r="F605" s="369">
        <v>2</v>
      </c>
      <c r="G605" s="369">
        <v>2</v>
      </c>
      <c r="H605" s="363">
        <v>624</v>
      </c>
      <c r="I605" s="396">
        <v>0</v>
      </c>
      <c r="J605" s="365">
        <v>487.9</v>
      </c>
      <c r="K605" s="207">
        <f t="shared" si="153"/>
        <v>11253.7</v>
      </c>
      <c r="L605" s="271">
        <v>0</v>
      </c>
      <c r="M605" s="271">
        <v>0</v>
      </c>
      <c r="N605" s="271">
        <v>0</v>
      </c>
      <c r="O605" s="271">
        <f>'[1]Прод. прилож (2)'!$D$651</f>
        <v>11253.7</v>
      </c>
      <c r="P605" s="271">
        <f t="shared" si="154"/>
        <v>18.034775641025643</v>
      </c>
      <c r="Q605" s="41">
        <v>9673</v>
      </c>
      <c r="R605" s="57" t="s">
        <v>35</v>
      </c>
      <c r="S605" s="53"/>
      <c r="T605" s="16"/>
      <c r="U605" s="15"/>
    </row>
    <row r="606" spans="1:207" s="116" customFormat="1" ht="30" customHeight="1" x14ac:dyDescent="0.25">
      <c r="A606" s="354"/>
      <c r="B606" s="356"/>
      <c r="C606" s="360"/>
      <c r="D606" s="360"/>
      <c r="E606" s="358"/>
      <c r="F606" s="370"/>
      <c r="G606" s="370"/>
      <c r="H606" s="364"/>
      <c r="I606" s="397"/>
      <c r="J606" s="366"/>
      <c r="K606" s="207">
        <f t="shared" si="153"/>
        <v>7387612.6799999997</v>
      </c>
      <c r="L606" s="271">
        <v>0</v>
      </c>
      <c r="M606" s="271">
        <v>0</v>
      </c>
      <c r="N606" s="271">
        <v>0</v>
      </c>
      <c r="O606" s="271">
        <f>'[1]Прод. прилож (2)'!$D$1333</f>
        <v>7387612.6799999997</v>
      </c>
      <c r="P606" s="271">
        <f>K606/H605</f>
        <v>11839.122884615384</v>
      </c>
      <c r="Q606" s="41">
        <v>9673</v>
      </c>
      <c r="R606" s="57" t="s">
        <v>36</v>
      </c>
      <c r="S606" s="53"/>
      <c r="T606" s="16"/>
      <c r="U606" s="15"/>
    </row>
    <row r="607" spans="1:207" s="116" customFormat="1" ht="30" customHeight="1" x14ac:dyDescent="0.25">
      <c r="A607" s="353">
        <v>455</v>
      </c>
      <c r="B607" s="355" t="s">
        <v>681</v>
      </c>
      <c r="C607" s="359">
        <v>1962</v>
      </c>
      <c r="D607" s="359" t="s">
        <v>143</v>
      </c>
      <c r="E607" s="357" t="s">
        <v>16</v>
      </c>
      <c r="F607" s="369">
        <v>2</v>
      </c>
      <c r="G607" s="369">
        <v>2</v>
      </c>
      <c r="H607" s="363">
        <v>375.6</v>
      </c>
      <c r="I607" s="396">
        <v>0</v>
      </c>
      <c r="J607" s="365">
        <v>258</v>
      </c>
      <c r="K607" s="207">
        <f t="shared" si="153"/>
        <v>25210.74</v>
      </c>
      <c r="L607" s="271">
        <v>0</v>
      </c>
      <c r="M607" s="271">
        <v>0</v>
      </c>
      <c r="N607" s="271">
        <v>0</v>
      </c>
      <c r="O607" s="271">
        <f>'[1]Прод. прилож (2)'!$D$653</f>
        <v>25210.74</v>
      </c>
      <c r="P607" s="271">
        <f t="shared" si="154"/>
        <v>67.121246006389782</v>
      </c>
      <c r="Q607" s="41">
        <v>9673</v>
      </c>
      <c r="R607" s="57" t="s">
        <v>35</v>
      </c>
      <c r="S607" s="53"/>
      <c r="T607" s="16"/>
      <c r="U607" s="15"/>
    </row>
    <row r="608" spans="1:207" s="116" customFormat="1" ht="30" customHeight="1" x14ac:dyDescent="0.25">
      <c r="A608" s="354"/>
      <c r="B608" s="356"/>
      <c r="C608" s="360"/>
      <c r="D608" s="360"/>
      <c r="E608" s="358"/>
      <c r="F608" s="370"/>
      <c r="G608" s="370"/>
      <c r="H608" s="364"/>
      <c r="I608" s="397"/>
      <c r="J608" s="366"/>
      <c r="K608" s="207">
        <f t="shared" si="153"/>
        <v>3135340</v>
      </c>
      <c r="L608" s="271">
        <v>0</v>
      </c>
      <c r="M608" s="271">
        <v>0</v>
      </c>
      <c r="N608" s="271">
        <v>0</v>
      </c>
      <c r="O608" s="271">
        <f>'[1]Прод. прилож (2)'!$D$1334</f>
        <v>3135340</v>
      </c>
      <c r="P608" s="271">
        <f>K608/H607</f>
        <v>8347.5505857294993</v>
      </c>
      <c r="Q608" s="41">
        <v>9673</v>
      </c>
      <c r="R608" s="57" t="s">
        <v>36</v>
      </c>
      <c r="S608" s="53"/>
      <c r="T608" s="16"/>
      <c r="U608" s="15"/>
    </row>
    <row r="609" spans="1:207" s="116" customFormat="1" ht="30" customHeight="1" x14ac:dyDescent="0.25">
      <c r="A609" s="203">
        <v>456</v>
      </c>
      <c r="B609" s="211" t="s">
        <v>682</v>
      </c>
      <c r="C609" s="204">
        <v>1962</v>
      </c>
      <c r="D609" s="204" t="s">
        <v>143</v>
      </c>
      <c r="E609" s="204" t="s">
        <v>16</v>
      </c>
      <c r="F609" s="206">
        <v>2</v>
      </c>
      <c r="G609" s="206">
        <v>2</v>
      </c>
      <c r="H609" s="207">
        <v>461.02</v>
      </c>
      <c r="I609" s="208">
        <v>0</v>
      </c>
      <c r="J609" s="208">
        <v>258.5</v>
      </c>
      <c r="K609" s="207">
        <f t="shared" si="153"/>
        <v>3416374.6499999994</v>
      </c>
      <c r="L609" s="271">
        <v>0</v>
      </c>
      <c r="M609" s="271">
        <v>0</v>
      </c>
      <c r="N609" s="271">
        <v>0</v>
      </c>
      <c r="O609" s="207">
        <f>'[1]Прод. прилож (2)'!$D$180</f>
        <v>3416374.6499999994</v>
      </c>
      <c r="P609" s="271">
        <f t="shared" si="154"/>
        <v>7410.4695024077037</v>
      </c>
      <c r="Q609" s="41">
        <v>9673</v>
      </c>
      <c r="R609" s="57" t="s">
        <v>34</v>
      </c>
      <c r="S609" s="144"/>
      <c r="T609" s="16"/>
      <c r="U609" s="15"/>
    </row>
    <row r="610" spans="1:207" s="116" customFormat="1" ht="30" customHeight="1" x14ac:dyDescent="0.25">
      <c r="A610" s="203">
        <v>457</v>
      </c>
      <c r="B610" s="276" t="s">
        <v>679</v>
      </c>
      <c r="C610" s="205">
        <v>1963</v>
      </c>
      <c r="D610" s="205" t="s">
        <v>143</v>
      </c>
      <c r="E610" s="204" t="s">
        <v>16</v>
      </c>
      <c r="F610" s="206">
        <v>2</v>
      </c>
      <c r="G610" s="206">
        <v>2</v>
      </c>
      <c r="H610" s="39">
        <v>420.2</v>
      </c>
      <c r="I610" s="264">
        <v>0</v>
      </c>
      <c r="J610" s="122">
        <v>379.2</v>
      </c>
      <c r="K610" s="207">
        <f t="shared" si="153"/>
        <v>1915902.22</v>
      </c>
      <c r="L610" s="271">
        <v>0</v>
      </c>
      <c r="M610" s="271">
        <v>0</v>
      </c>
      <c r="N610" s="271">
        <v>0</v>
      </c>
      <c r="O610" s="271">
        <f>'[1]Прод. прилож (2)'!$D$181</f>
        <v>1915902.22</v>
      </c>
      <c r="P610" s="271">
        <f t="shared" si="154"/>
        <v>4559.5007615421227</v>
      </c>
      <c r="Q610" s="41">
        <v>9673</v>
      </c>
      <c r="R610" s="57" t="s">
        <v>34</v>
      </c>
      <c r="S610" s="144"/>
      <c r="T610" s="16"/>
      <c r="U610" s="15"/>
    </row>
    <row r="611" spans="1:207" s="14" customFormat="1" ht="30" customHeight="1" x14ac:dyDescent="0.25">
      <c r="A611" s="278">
        <v>458</v>
      </c>
      <c r="B611" s="280" t="s">
        <v>680</v>
      </c>
      <c r="C611" s="284">
        <v>1966</v>
      </c>
      <c r="D611" s="284" t="s">
        <v>143</v>
      </c>
      <c r="E611" s="282" t="s">
        <v>16</v>
      </c>
      <c r="F611" s="291">
        <v>2</v>
      </c>
      <c r="G611" s="291">
        <v>2</v>
      </c>
      <c r="H611" s="287">
        <v>308.5</v>
      </c>
      <c r="I611" s="320">
        <v>0</v>
      </c>
      <c r="J611" s="289">
        <v>273.5</v>
      </c>
      <c r="K611" s="321">
        <f t="shared" si="153"/>
        <v>14703.17</v>
      </c>
      <c r="L611" s="315">
        <v>0</v>
      </c>
      <c r="M611" s="315">
        <v>0</v>
      </c>
      <c r="N611" s="315">
        <v>0</v>
      </c>
      <c r="O611" s="315">
        <f>'[1]Прод. прилож (2)'!$D$652</f>
        <v>14703.17</v>
      </c>
      <c r="P611" s="315">
        <f t="shared" si="154"/>
        <v>47.660194489465155</v>
      </c>
      <c r="Q611" s="293">
        <v>9673</v>
      </c>
      <c r="R611" s="319" t="s">
        <v>35</v>
      </c>
      <c r="S611" s="17"/>
      <c r="T611" s="17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</row>
    <row r="612" spans="1:207" s="15" customFormat="1" ht="30" customHeight="1" x14ac:dyDescent="0.25">
      <c r="A612" s="333">
        <v>459</v>
      </c>
      <c r="B612" s="298" t="s">
        <v>683</v>
      </c>
      <c r="C612" s="308">
        <v>1963</v>
      </c>
      <c r="D612" s="308" t="s">
        <v>143</v>
      </c>
      <c r="E612" s="299" t="s">
        <v>16</v>
      </c>
      <c r="F612" s="300">
        <v>2</v>
      </c>
      <c r="G612" s="300">
        <v>1</v>
      </c>
      <c r="H612" s="309">
        <v>423.9</v>
      </c>
      <c r="I612" s="309">
        <v>0</v>
      </c>
      <c r="J612" s="309">
        <v>373.5</v>
      </c>
      <c r="K612" s="301">
        <f t="shared" ref="K612:K631" si="155">SUM(L612:O612)</f>
        <v>32907.07</v>
      </c>
      <c r="L612" s="330">
        <v>0</v>
      </c>
      <c r="M612" s="330">
        <v>0</v>
      </c>
      <c r="N612" s="330">
        <v>0</v>
      </c>
      <c r="O612" s="330">
        <f>'[1]Прод. прилож (2)'!$D$1336</f>
        <v>32907.07</v>
      </c>
      <c r="P612" s="330">
        <f t="shared" ref="P612:P630" si="156">K612/H612</f>
        <v>77.629322953526781</v>
      </c>
      <c r="Q612" s="41">
        <v>9673</v>
      </c>
      <c r="R612" s="57" t="s">
        <v>36</v>
      </c>
    </row>
    <row r="613" spans="1:207" s="14" customFormat="1" ht="30" customHeight="1" x14ac:dyDescent="0.25">
      <c r="A613" s="353">
        <v>460</v>
      </c>
      <c r="B613" s="451" t="s">
        <v>684</v>
      </c>
      <c r="C613" s="353">
        <v>1950</v>
      </c>
      <c r="D613" s="353" t="s">
        <v>143</v>
      </c>
      <c r="E613" s="353" t="s">
        <v>16</v>
      </c>
      <c r="F613" s="374">
        <v>2</v>
      </c>
      <c r="G613" s="374">
        <v>1</v>
      </c>
      <c r="H613" s="489">
        <v>503.8</v>
      </c>
      <c r="I613" s="454">
        <v>0</v>
      </c>
      <c r="J613" s="454">
        <v>488.8</v>
      </c>
      <c r="K613" s="322">
        <f t="shared" ref="K613" si="157">SUM(L613:O613)</f>
        <v>974669.3</v>
      </c>
      <c r="L613" s="316">
        <v>0</v>
      </c>
      <c r="M613" s="316">
        <v>0</v>
      </c>
      <c r="N613" s="316">
        <v>0</v>
      </c>
      <c r="O613" s="316">
        <f>'[1]Прод. прилож (2)'!$D$183</f>
        <v>974669.3</v>
      </c>
      <c r="P613" s="316">
        <f t="shared" ref="P613" si="158">K613/H613</f>
        <v>1934.6353711790393</v>
      </c>
      <c r="Q613" s="294">
        <v>9673</v>
      </c>
      <c r="R613" s="295" t="s">
        <v>34</v>
      </c>
      <c r="S613" s="133"/>
    </row>
    <row r="614" spans="1:207" s="14" customFormat="1" ht="30" customHeight="1" x14ac:dyDescent="0.25">
      <c r="A614" s="354"/>
      <c r="B614" s="452" t="s">
        <v>684</v>
      </c>
      <c r="C614" s="354">
        <v>1950</v>
      </c>
      <c r="D614" s="354" t="s">
        <v>143</v>
      </c>
      <c r="E614" s="354" t="s">
        <v>16</v>
      </c>
      <c r="F614" s="375">
        <v>2</v>
      </c>
      <c r="G614" s="375">
        <v>1</v>
      </c>
      <c r="H614" s="490">
        <v>503.8</v>
      </c>
      <c r="I614" s="455">
        <v>0</v>
      </c>
      <c r="J614" s="455">
        <v>488.8</v>
      </c>
      <c r="K614" s="207">
        <f t="shared" si="155"/>
        <v>5015116.08</v>
      </c>
      <c r="L614" s="271">
        <v>0</v>
      </c>
      <c r="M614" s="271">
        <v>0</v>
      </c>
      <c r="N614" s="271">
        <v>0</v>
      </c>
      <c r="O614" s="271">
        <f>'[1]Прод. прилож (2)'!$D$655</f>
        <v>5015116.08</v>
      </c>
      <c r="P614" s="271">
        <f t="shared" si="156"/>
        <v>9954.5773719730059</v>
      </c>
      <c r="Q614" s="41">
        <v>9673</v>
      </c>
      <c r="R614" s="57" t="s">
        <v>35</v>
      </c>
    </row>
    <row r="615" spans="1:207" s="14" customFormat="1" ht="30" customHeight="1" x14ac:dyDescent="0.25">
      <c r="A615" s="203">
        <v>461</v>
      </c>
      <c r="B615" s="211" t="s">
        <v>685</v>
      </c>
      <c r="C615" s="205">
        <v>1961</v>
      </c>
      <c r="D615" s="205" t="s">
        <v>143</v>
      </c>
      <c r="E615" s="204" t="s">
        <v>16</v>
      </c>
      <c r="F615" s="206">
        <v>2</v>
      </c>
      <c r="G615" s="206">
        <v>1</v>
      </c>
      <c r="H615" s="263">
        <v>500.9</v>
      </c>
      <c r="I615" s="263">
        <v>0</v>
      </c>
      <c r="J615" s="263">
        <v>461.9</v>
      </c>
      <c r="K615" s="207">
        <f t="shared" si="155"/>
        <v>32907.07</v>
      </c>
      <c r="L615" s="271">
        <v>0</v>
      </c>
      <c r="M615" s="271">
        <v>0</v>
      </c>
      <c r="N615" s="271">
        <v>0</v>
      </c>
      <c r="O615" s="271">
        <f>'[1]Прод. прилож (2)'!$D$1337</f>
        <v>32907.07</v>
      </c>
      <c r="P615" s="271">
        <f t="shared" si="156"/>
        <v>65.695887402675183</v>
      </c>
      <c r="Q615" s="41">
        <v>9673</v>
      </c>
      <c r="R615" s="57" t="s">
        <v>36</v>
      </c>
    </row>
    <row r="616" spans="1:207" s="86" customFormat="1" ht="30" customHeight="1" x14ac:dyDescent="0.25">
      <c r="A616" s="203">
        <v>462</v>
      </c>
      <c r="B616" s="209" t="s">
        <v>1026</v>
      </c>
      <c r="C616" s="180">
        <v>1950</v>
      </c>
      <c r="D616" s="182" t="s">
        <v>143</v>
      </c>
      <c r="E616" s="180" t="s">
        <v>16</v>
      </c>
      <c r="F616" s="218">
        <v>2</v>
      </c>
      <c r="G616" s="218">
        <v>1</v>
      </c>
      <c r="H616" s="253">
        <v>583.13</v>
      </c>
      <c r="I616" s="188">
        <v>465.3</v>
      </c>
      <c r="J616" s="188">
        <v>465.3</v>
      </c>
      <c r="K616" s="207">
        <f t="shared" si="155"/>
        <v>1526080</v>
      </c>
      <c r="L616" s="39">
        <v>0</v>
      </c>
      <c r="M616" s="39">
        <v>0</v>
      </c>
      <c r="N616" s="39">
        <v>0</v>
      </c>
      <c r="O616" s="39">
        <f>'[1]Прод. прилож (2)'!$D$184</f>
        <v>1526080</v>
      </c>
      <c r="P616" s="41">
        <f>K616/H616</f>
        <v>2617.0493714952067</v>
      </c>
      <c r="Q616" s="207">
        <v>9673</v>
      </c>
      <c r="R616" s="45" t="s">
        <v>34</v>
      </c>
      <c r="S616" s="135"/>
      <c r="T616" s="85"/>
      <c r="U616" s="85"/>
    </row>
    <row r="617" spans="1:207" s="86" customFormat="1" ht="30" customHeight="1" x14ac:dyDescent="0.25">
      <c r="A617" s="203">
        <v>463</v>
      </c>
      <c r="B617" s="209" t="s">
        <v>1249</v>
      </c>
      <c r="C617" s="180">
        <v>1950</v>
      </c>
      <c r="D617" s="182" t="s">
        <v>143</v>
      </c>
      <c r="E617" s="180" t="s">
        <v>16</v>
      </c>
      <c r="F617" s="218">
        <v>2</v>
      </c>
      <c r="G617" s="218">
        <v>1</v>
      </c>
      <c r="H617" s="253">
        <v>583.13</v>
      </c>
      <c r="I617" s="188">
        <v>465.3</v>
      </c>
      <c r="J617" s="188">
        <v>465.3</v>
      </c>
      <c r="K617" s="207">
        <f t="shared" ref="K617" si="159">SUM(L617:O617)</f>
        <v>223700.4</v>
      </c>
      <c r="L617" s="39">
        <v>0</v>
      </c>
      <c r="M617" s="39">
        <v>0</v>
      </c>
      <c r="N617" s="39">
        <v>0</v>
      </c>
      <c r="O617" s="39">
        <f>'[1]Прод. прилож (2)'!$D$185</f>
        <v>223700.4</v>
      </c>
      <c r="P617" s="41">
        <f>K617/H617</f>
        <v>383.62011901291305</v>
      </c>
      <c r="Q617" s="207">
        <v>9673</v>
      </c>
      <c r="R617" s="45" t="s">
        <v>34</v>
      </c>
      <c r="S617" s="135"/>
      <c r="T617" s="85"/>
      <c r="U617" s="85"/>
    </row>
    <row r="618" spans="1:207" s="14" customFormat="1" ht="30" customHeight="1" x14ac:dyDescent="0.25">
      <c r="A618" s="367">
        <v>464</v>
      </c>
      <c r="B618" s="355" t="s">
        <v>686</v>
      </c>
      <c r="C618" s="359">
        <v>1962</v>
      </c>
      <c r="D618" s="359" t="s">
        <v>143</v>
      </c>
      <c r="E618" s="357" t="s">
        <v>16</v>
      </c>
      <c r="F618" s="369">
        <v>2</v>
      </c>
      <c r="G618" s="369">
        <v>1</v>
      </c>
      <c r="H618" s="394">
        <v>342.7</v>
      </c>
      <c r="I618" s="396">
        <v>0</v>
      </c>
      <c r="J618" s="396">
        <v>277.60000000000002</v>
      </c>
      <c r="K618" s="207">
        <f t="shared" si="155"/>
        <v>2522285.63</v>
      </c>
      <c r="L618" s="271">
        <v>0</v>
      </c>
      <c r="M618" s="271">
        <v>0</v>
      </c>
      <c r="N618" s="271">
        <v>0</v>
      </c>
      <c r="O618" s="271">
        <f>'[1]Прод. прилож (2)'!$D$186</f>
        <v>2522285.63</v>
      </c>
      <c r="P618" s="271">
        <f t="shared" si="156"/>
        <v>7360.0397723956812</v>
      </c>
      <c r="Q618" s="41">
        <v>9673</v>
      </c>
      <c r="R618" s="57" t="s">
        <v>34</v>
      </c>
      <c r="S618" s="133"/>
    </row>
    <row r="619" spans="1:207" s="14" customFormat="1" ht="30" customHeight="1" x14ac:dyDescent="0.25">
      <c r="A619" s="368"/>
      <c r="B619" s="356"/>
      <c r="C619" s="360"/>
      <c r="D619" s="360"/>
      <c r="E619" s="358"/>
      <c r="F619" s="370"/>
      <c r="G619" s="370"/>
      <c r="H619" s="395"/>
      <c r="I619" s="397"/>
      <c r="J619" s="397"/>
      <c r="K619" s="207">
        <f t="shared" ref="K619" si="160">SUM(L619:O619)</f>
        <v>1476158.65</v>
      </c>
      <c r="L619" s="271">
        <v>0</v>
      </c>
      <c r="M619" s="271">
        <v>0</v>
      </c>
      <c r="N619" s="271">
        <v>0</v>
      </c>
      <c r="O619" s="271">
        <f>'[1]Прод. прилож (2)'!$D$656</f>
        <v>1476158.65</v>
      </c>
      <c r="P619" s="271">
        <f>K619/H618</f>
        <v>4307.4369711117597</v>
      </c>
      <c r="Q619" s="41">
        <v>9673</v>
      </c>
      <c r="R619" s="57" t="s">
        <v>35</v>
      </c>
    </row>
    <row r="620" spans="1:207" s="14" customFormat="1" ht="30" customHeight="1" x14ac:dyDescent="0.25">
      <c r="A620" s="203">
        <v>465</v>
      </c>
      <c r="B620" s="211" t="s">
        <v>687</v>
      </c>
      <c r="C620" s="205">
        <v>1960</v>
      </c>
      <c r="D620" s="205" t="s">
        <v>143</v>
      </c>
      <c r="E620" s="204" t="s">
        <v>16</v>
      </c>
      <c r="F620" s="206">
        <v>2</v>
      </c>
      <c r="G620" s="206">
        <v>3</v>
      </c>
      <c r="H620" s="263">
        <v>595.29999999999995</v>
      </c>
      <c r="I620" s="263">
        <v>0</v>
      </c>
      <c r="J620" s="263">
        <v>535.5</v>
      </c>
      <c r="K620" s="207">
        <f t="shared" si="155"/>
        <v>5987.63</v>
      </c>
      <c r="L620" s="271">
        <v>0</v>
      </c>
      <c r="M620" s="271">
        <v>0</v>
      </c>
      <c r="N620" s="271">
        <v>0</v>
      </c>
      <c r="O620" s="271">
        <f>'[1]Прод. прилож (2)'!$D$1338</f>
        <v>5987.63</v>
      </c>
      <c r="P620" s="271">
        <f t="shared" si="156"/>
        <v>10.058172350075592</v>
      </c>
      <c r="Q620" s="41">
        <v>9673</v>
      </c>
      <c r="R620" s="57" t="s">
        <v>36</v>
      </c>
    </row>
    <row r="621" spans="1:207" s="14" customFormat="1" ht="30" customHeight="1" x14ac:dyDescent="0.25">
      <c r="A621" s="203">
        <v>466</v>
      </c>
      <c r="B621" s="211" t="s">
        <v>688</v>
      </c>
      <c r="C621" s="205">
        <v>1966</v>
      </c>
      <c r="D621" s="205" t="s">
        <v>143</v>
      </c>
      <c r="E621" s="204" t="s">
        <v>16</v>
      </c>
      <c r="F621" s="206">
        <v>2</v>
      </c>
      <c r="G621" s="206">
        <v>2</v>
      </c>
      <c r="H621" s="263">
        <v>425.4</v>
      </c>
      <c r="I621" s="263">
        <v>0</v>
      </c>
      <c r="J621" s="263">
        <v>379.7</v>
      </c>
      <c r="K621" s="207">
        <f t="shared" si="155"/>
        <v>21060</v>
      </c>
      <c r="L621" s="271">
        <v>0</v>
      </c>
      <c r="M621" s="271">
        <v>0</v>
      </c>
      <c r="N621" s="271">
        <v>0</v>
      </c>
      <c r="O621" s="271">
        <f>'[1]Прод. прилож (2)'!$D$1339</f>
        <v>21060</v>
      </c>
      <c r="P621" s="271">
        <f t="shared" si="156"/>
        <v>49.506346967559949</v>
      </c>
      <c r="Q621" s="41">
        <v>9673</v>
      </c>
      <c r="R621" s="57" t="s">
        <v>36</v>
      </c>
    </row>
    <row r="622" spans="1:207" s="14" customFormat="1" ht="30" customHeight="1" x14ac:dyDescent="0.25">
      <c r="A622" s="203">
        <v>467</v>
      </c>
      <c r="B622" s="211" t="s">
        <v>1256</v>
      </c>
      <c r="C622" s="205">
        <v>1975</v>
      </c>
      <c r="D622" s="205" t="s">
        <v>143</v>
      </c>
      <c r="E622" s="204" t="s">
        <v>16</v>
      </c>
      <c r="F622" s="206">
        <v>2</v>
      </c>
      <c r="G622" s="206">
        <v>3</v>
      </c>
      <c r="H622" s="263">
        <v>775</v>
      </c>
      <c r="I622" s="263">
        <v>0</v>
      </c>
      <c r="J622" s="263">
        <v>777.4</v>
      </c>
      <c r="K622" s="207">
        <f>SUM(L622:O622)</f>
        <v>5289658.37</v>
      </c>
      <c r="L622" s="271">
        <v>0</v>
      </c>
      <c r="M622" s="271">
        <v>0</v>
      </c>
      <c r="N622" s="271">
        <v>0</v>
      </c>
      <c r="O622" s="271">
        <f>'[1]Прод. прилож (2)'!$D$657</f>
        <v>5289658.37</v>
      </c>
      <c r="P622" s="271">
        <f t="shared" si="156"/>
        <v>6825.3656387096771</v>
      </c>
      <c r="Q622" s="41">
        <v>9673</v>
      </c>
      <c r="R622" s="57" t="s">
        <v>35</v>
      </c>
    </row>
    <row r="623" spans="1:207" s="86" customFormat="1" ht="30" customHeight="1" x14ac:dyDescent="0.25">
      <c r="A623" s="203">
        <v>468</v>
      </c>
      <c r="B623" s="211" t="s">
        <v>1025</v>
      </c>
      <c r="C623" s="205">
        <v>1959</v>
      </c>
      <c r="D623" s="204" t="s">
        <v>143</v>
      </c>
      <c r="E623" s="205" t="s">
        <v>16</v>
      </c>
      <c r="F623" s="52">
        <v>2</v>
      </c>
      <c r="G623" s="52">
        <v>2</v>
      </c>
      <c r="H623" s="44">
        <v>511.88</v>
      </c>
      <c r="I623" s="126">
        <v>392.5</v>
      </c>
      <c r="J623" s="126">
        <v>392.5</v>
      </c>
      <c r="K623" s="207">
        <f t="shared" si="155"/>
        <v>961240.8</v>
      </c>
      <c r="L623" s="44">
        <v>0</v>
      </c>
      <c r="M623" s="44">
        <v>0</v>
      </c>
      <c r="N623" s="44">
        <v>0</v>
      </c>
      <c r="O623" s="44">
        <f>'[1]Прод. прилож (2)'!$D$187</f>
        <v>961240.8</v>
      </c>
      <c r="P623" s="41">
        <f>K623/H623</f>
        <v>1877.8635617722905</v>
      </c>
      <c r="Q623" s="207">
        <v>9673</v>
      </c>
      <c r="R623" s="45" t="s">
        <v>34</v>
      </c>
      <c r="S623" s="135"/>
      <c r="T623" s="85"/>
      <c r="U623" s="85"/>
    </row>
    <row r="624" spans="1:207" s="14" customFormat="1" ht="30" customHeight="1" x14ac:dyDescent="0.25">
      <c r="A624" s="203">
        <v>469</v>
      </c>
      <c r="B624" s="211" t="s">
        <v>689</v>
      </c>
      <c r="C624" s="205">
        <v>1962</v>
      </c>
      <c r="D624" s="205" t="s">
        <v>143</v>
      </c>
      <c r="E624" s="204" t="s">
        <v>16</v>
      </c>
      <c r="F624" s="206">
        <v>2</v>
      </c>
      <c r="G624" s="206">
        <v>2</v>
      </c>
      <c r="H624" s="263">
        <v>423.8</v>
      </c>
      <c r="I624" s="264">
        <v>0</v>
      </c>
      <c r="J624" s="264">
        <v>378</v>
      </c>
      <c r="K624" s="207">
        <f t="shared" si="155"/>
        <v>14911.13</v>
      </c>
      <c r="L624" s="271">
        <v>0</v>
      </c>
      <c r="M624" s="271">
        <v>0</v>
      </c>
      <c r="N624" s="271">
        <v>0</v>
      </c>
      <c r="O624" s="271">
        <f>'[1]Прод. прилож (2)'!$D$658</f>
        <v>14911.13</v>
      </c>
      <c r="P624" s="271">
        <f t="shared" si="156"/>
        <v>35.184355828220859</v>
      </c>
      <c r="Q624" s="41">
        <v>9673</v>
      </c>
      <c r="R624" s="57" t="s">
        <v>35</v>
      </c>
    </row>
    <row r="625" spans="1:21" s="14" customFormat="1" ht="30" customHeight="1" x14ac:dyDescent="0.25">
      <c r="A625" s="203">
        <v>470</v>
      </c>
      <c r="B625" s="211" t="s">
        <v>690</v>
      </c>
      <c r="C625" s="205">
        <v>1961</v>
      </c>
      <c r="D625" s="205" t="s">
        <v>143</v>
      </c>
      <c r="E625" s="204" t="s">
        <v>16</v>
      </c>
      <c r="F625" s="206">
        <v>2</v>
      </c>
      <c r="G625" s="206">
        <v>1</v>
      </c>
      <c r="H625" s="263">
        <v>301</v>
      </c>
      <c r="I625" s="264">
        <v>0</v>
      </c>
      <c r="J625" s="264">
        <v>279.5</v>
      </c>
      <c r="K625" s="207">
        <f t="shared" si="155"/>
        <v>14911.13</v>
      </c>
      <c r="L625" s="271">
        <v>0</v>
      </c>
      <c r="M625" s="271">
        <v>0</v>
      </c>
      <c r="N625" s="271">
        <v>0</v>
      </c>
      <c r="O625" s="271">
        <f>'[1]Прод. прилож (2)'!$D$659</f>
        <v>14911.13</v>
      </c>
      <c r="P625" s="271">
        <f t="shared" si="156"/>
        <v>49.538637873754148</v>
      </c>
      <c r="Q625" s="41">
        <v>9673</v>
      </c>
      <c r="R625" s="57" t="s">
        <v>35</v>
      </c>
    </row>
    <row r="626" spans="1:21" s="14" customFormat="1" ht="30" customHeight="1" x14ac:dyDescent="0.25">
      <c r="A626" s="367">
        <v>471</v>
      </c>
      <c r="B626" s="355" t="s">
        <v>691</v>
      </c>
      <c r="C626" s="359">
        <v>1982</v>
      </c>
      <c r="D626" s="359" t="s">
        <v>143</v>
      </c>
      <c r="E626" s="357" t="s">
        <v>16</v>
      </c>
      <c r="F626" s="369">
        <v>2</v>
      </c>
      <c r="G626" s="369">
        <v>1</v>
      </c>
      <c r="H626" s="394">
        <v>1830.6</v>
      </c>
      <c r="I626" s="396">
        <v>0</v>
      </c>
      <c r="J626" s="371">
        <v>1539</v>
      </c>
      <c r="K626" s="207">
        <f t="shared" si="155"/>
        <v>1589782.22</v>
      </c>
      <c r="L626" s="271">
        <v>0</v>
      </c>
      <c r="M626" s="271">
        <v>0</v>
      </c>
      <c r="N626" s="271">
        <v>0</v>
      </c>
      <c r="O626" s="271">
        <f>'[1]Прод. прилож (2)'!$D$188</f>
        <v>1589782.22</v>
      </c>
      <c r="P626" s="271">
        <f t="shared" si="156"/>
        <v>868.44871626789029</v>
      </c>
      <c r="Q626" s="41">
        <v>9673</v>
      </c>
      <c r="R626" s="57" t="s">
        <v>34</v>
      </c>
      <c r="S626" s="133"/>
    </row>
    <row r="627" spans="1:21" s="14" customFormat="1" ht="30" customHeight="1" x14ac:dyDescent="0.25">
      <c r="A627" s="368"/>
      <c r="B627" s="356"/>
      <c r="C627" s="360"/>
      <c r="D627" s="360"/>
      <c r="E627" s="358"/>
      <c r="F627" s="370"/>
      <c r="G627" s="370"/>
      <c r="H627" s="395"/>
      <c r="I627" s="397"/>
      <c r="J627" s="372"/>
      <c r="K627" s="207">
        <f t="shared" ref="K627" si="161">SUM(L627:O627)</f>
        <v>703441.49</v>
      </c>
      <c r="L627" s="271">
        <v>0</v>
      </c>
      <c r="M627" s="271">
        <v>0</v>
      </c>
      <c r="N627" s="271">
        <v>0</v>
      </c>
      <c r="O627" s="271">
        <f>'[1]Прод. прилож (2)'!$D$660</f>
        <v>703441.49</v>
      </c>
      <c r="P627" s="271">
        <f>K627/H626</f>
        <v>384.26826723478644</v>
      </c>
      <c r="Q627" s="41">
        <v>9673</v>
      </c>
      <c r="R627" s="57" t="s">
        <v>35</v>
      </c>
    </row>
    <row r="628" spans="1:21" ht="30" customHeight="1" x14ac:dyDescent="0.25">
      <c r="A628" s="353">
        <v>472</v>
      </c>
      <c r="B628" s="355" t="s">
        <v>692</v>
      </c>
      <c r="C628" s="359">
        <v>1957</v>
      </c>
      <c r="D628" s="359" t="s">
        <v>143</v>
      </c>
      <c r="E628" s="357" t="s">
        <v>16</v>
      </c>
      <c r="F628" s="369">
        <v>2</v>
      </c>
      <c r="G628" s="369">
        <v>1</v>
      </c>
      <c r="H628" s="394">
        <v>451.8</v>
      </c>
      <c r="I628" s="396">
        <v>0</v>
      </c>
      <c r="J628" s="396">
        <v>393.2</v>
      </c>
      <c r="K628" s="207">
        <f t="shared" si="155"/>
        <v>9742.6299999999992</v>
      </c>
      <c r="L628" s="271">
        <v>0</v>
      </c>
      <c r="M628" s="271">
        <v>0</v>
      </c>
      <c r="N628" s="271">
        <v>0</v>
      </c>
      <c r="O628" s="271">
        <f>'[1]Прод. прилож (2)'!$D$661</f>
        <v>9742.6299999999992</v>
      </c>
      <c r="P628" s="271">
        <f t="shared" si="156"/>
        <v>21.564032757857458</v>
      </c>
      <c r="Q628" s="41">
        <v>9673</v>
      </c>
      <c r="R628" s="57" t="s">
        <v>35</v>
      </c>
      <c r="S628" s="14"/>
    </row>
    <row r="629" spans="1:21" ht="30" customHeight="1" x14ac:dyDescent="0.25">
      <c r="A629" s="354"/>
      <c r="B629" s="356"/>
      <c r="C629" s="360"/>
      <c r="D629" s="360"/>
      <c r="E629" s="358"/>
      <c r="F629" s="370"/>
      <c r="G629" s="370"/>
      <c r="H629" s="395"/>
      <c r="I629" s="397"/>
      <c r="J629" s="397"/>
      <c r="K629" s="207">
        <f t="shared" si="155"/>
        <v>3518500</v>
      </c>
      <c r="L629" s="271">
        <v>0</v>
      </c>
      <c r="M629" s="271">
        <v>0</v>
      </c>
      <c r="N629" s="271">
        <v>0</v>
      </c>
      <c r="O629" s="271">
        <f>'[1]Прод. прилож (2)'!$D$1340</f>
        <v>3518500</v>
      </c>
      <c r="P629" s="271">
        <f>K629/H628</f>
        <v>7787.7379371403276</v>
      </c>
      <c r="Q629" s="41">
        <v>9673</v>
      </c>
      <c r="R629" s="57" t="s">
        <v>36</v>
      </c>
      <c r="S629" s="14"/>
    </row>
    <row r="630" spans="1:21" ht="30" customHeight="1" x14ac:dyDescent="0.25">
      <c r="A630" s="353">
        <v>473</v>
      </c>
      <c r="B630" s="355" t="s">
        <v>693</v>
      </c>
      <c r="C630" s="359">
        <v>1961</v>
      </c>
      <c r="D630" s="359" t="s">
        <v>143</v>
      </c>
      <c r="E630" s="357" t="s">
        <v>16</v>
      </c>
      <c r="F630" s="369">
        <v>2</v>
      </c>
      <c r="G630" s="369">
        <v>1</v>
      </c>
      <c r="H630" s="394">
        <v>299.3</v>
      </c>
      <c r="I630" s="396">
        <v>0</v>
      </c>
      <c r="J630" s="396">
        <v>276.39999999999998</v>
      </c>
      <c r="K630" s="207">
        <f t="shared" si="155"/>
        <v>14911.13</v>
      </c>
      <c r="L630" s="271">
        <v>0</v>
      </c>
      <c r="M630" s="271">
        <v>0</v>
      </c>
      <c r="N630" s="271">
        <v>0</v>
      </c>
      <c r="O630" s="207">
        <f>'[1]Прод. прилож (2)'!$D$662</f>
        <v>14911.13</v>
      </c>
      <c r="P630" s="271">
        <f t="shared" si="156"/>
        <v>49.820013364517202</v>
      </c>
      <c r="Q630" s="41">
        <v>9673</v>
      </c>
      <c r="R630" s="57" t="s">
        <v>35</v>
      </c>
      <c r="S630" s="14"/>
    </row>
    <row r="631" spans="1:21" ht="30" customHeight="1" x14ac:dyDescent="0.25">
      <c r="A631" s="354"/>
      <c r="B631" s="356"/>
      <c r="C631" s="360"/>
      <c r="D631" s="360"/>
      <c r="E631" s="358"/>
      <c r="F631" s="370"/>
      <c r="G631" s="370"/>
      <c r="H631" s="395"/>
      <c r="I631" s="397"/>
      <c r="J631" s="397"/>
      <c r="K631" s="207">
        <f t="shared" si="155"/>
        <v>2110402.5</v>
      </c>
      <c r="L631" s="271">
        <v>0</v>
      </c>
      <c r="M631" s="271">
        <v>0</v>
      </c>
      <c r="N631" s="271">
        <v>0</v>
      </c>
      <c r="O631" s="207">
        <f>'[1]Прод. прилож (2)'!$D$1341</f>
        <v>2110402.5</v>
      </c>
      <c r="P631" s="271">
        <f>K631/H630</f>
        <v>7051.1276311393249</v>
      </c>
      <c r="Q631" s="41">
        <v>9673</v>
      </c>
      <c r="R631" s="57" t="s">
        <v>36</v>
      </c>
      <c r="S631" s="14"/>
    </row>
    <row r="632" spans="1:21" s="117" customFormat="1" ht="30" customHeight="1" x14ac:dyDescent="0.25">
      <c r="A632" s="380">
        <v>474</v>
      </c>
      <c r="B632" s="355" t="s">
        <v>694</v>
      </c>
      <c r="C632" s="359">
        <v>1976</v>
      </c>
      <c r="D632" s="359" t="s">
        <v>143</v>
      </c>
      <c r="E632" s="357" t="s">
        <v>16</v>
      </c>
      <c r="F632" s="369">
        <v>2</v>
      </c>
      <c r="G632" s="369">
        <v>2</v>
      </c>
      <c r="H632" s="394">
        <v>772.7</v>
      </c>
      <c r="I632" s="418">
        <v>392.3</v>
      </c>
      <c r="J632" s="418">
        <v>380.4</v>
      </c>
      <c r="K632" s="194">
        <f t="shared" ref="K632:K637" si="162">SUM(L632:O632)</f>
        <v>5383376.1999999993</v>
      </c>
      <c r="L632" s="214">
        <v>0</v>
      </c>
      <c r="M632" s="214">
        <v>0</v>
      </c>
      <c r="N632" s="214">
        <v>0</v>
      </c>
      <c r="O632" s="214">
        <f>'[1]Прод. прилож (2)'!$D$190</f>
        <v>5383376.1999999993</v>
      </c>
      <c r="P632" s="214">
        <f>K632/H632</f>
        <v>6966.9680341659105</v>
      </c>
      <c r="Q632" s="216">
        <v>9673</v>
      </c>
      <c r="R632" s="234" t="s">
        <v>34</v>
      </c>
      <c r="S632" s="150"/>
      <c r="T632" s="121"/>
      <c r="U632" s="121"/>
    </row>
    <row r="633" spans="1:21" s="116" customFormat="1" ht="30" customHeight="1" x14ac:dyDescent="0.25">
      <c r="A633" s="381"/>
      <c r="B633" s="356"/>
      <c r="C633" s="360"/>
      <c r="D633" s="360"/>
      <c r="E633" s="358"/>
      <c r="F633" s="370"/>
      <c r="G633" s="370"/>
      <c r="H633" s="395"/>
      <c r="I633" s="419"/>
      <c r="J633" s="419"/>
      <c r="K633" s="207">
        <f t="shared" si="162"/>
        <v>287476.06</v>
      </c>
      <c r="L633" s="271">
        <v>0</v>
      </c>
      <c r="M633" s="271">
        <v>0</v>
      </c>
      <c r="N633" s="271">
        <v>0</v>
      </c>
      <c r="O633" s="271">
        <f>'[1]Прод. прилож (2)'!$D$664</f>
        <v>287476.06</v>
      </c>
      <c r="P633" s="271">
        <f>K633/H632</f>
        <v>372.04097321081917</v>
      </c>
      <c r="Q633" s="41">
        <v>9673</v>
      </c>
      <c r="R633" s="57" t="s">
        <v>35</v>
      </c>
      <c r="S633" s="15"/>
      <c r="T633" s="15"/>
      <c r="U633" s="15"/>
    </row>
    <row r="634" spans="1:21" s="116" customFormat="1" ht="30" customHeight="1" x14ac:dyDescent="0.25">
      <c r="A634" s="380">
        <v>475</v>
      </c>
      <c r="B634" s="355" t="s">
        <v>695</v>
      </c>
      <c r="C634" s="359">
        <v>1963</v>
      </c>
      <c r="D634" s="359" t="s">
        <v>143</v>
      </c>
      <c r="E634" s="357" t="s">
        <v>16</v>
      </c>
      <c r="F634" s="369">
        <v>3</v>
      </c>
      <c r="G634" s="369">
        <v>2</v>
      </c>
      <c r="H634" s="394">
        <v>1453.4</v>
      </c>
      <c r="I634" s="396">
        <v>0</v>
      </c>
      <c r="J634" s="365">
        <v>976.2</v>
      </c>
      <c r="K634" s="207">
        <f t="shared" si="162"/>
        <v>49380.58</v>
      </c>
      <c r="L634" s="271">
        <v>0</v>
      </c>
      <c r="M634" s="271">
        <v>0</v>
      </c>
      <c r="N634" s="271">
        <v>0</v>
      </c>
      <c r="O634" s="271">
        <f>'[1]Прод. прилож (2)'!$D$666</f>
        <v>49380.58</v>
      </c>
      <c r="P634" s="271">
        <f>K634/H634</f>
        <v>33.975904775010321</v>
      </c>
      <c r="Q634" s="41">
        <v>9673</v>
      </c>
      <c r="R634" s="57" t="s">
        <v>35</v>
      </c>
      <c r="S634" s="53"/>
      <c r="T634" s="15"/>
      <c r="U634" s="15"/>
    </row>
    <row r="635" spans="1:21" ht="30" customHeight="1" x14ac:dyDescent="0.25">
      <c r="A635" s="508"/>
      <c r="B635" s="356"/>
      <c r="C635" s="360"/>
      <c r="D635" s="360"/>
      <c r="E635" s="358"/>
      <c r="F635" s="370"/>
      <c r="G635" s="370"/>
      <c r="H635" s="395"/>
      <c r="I635" s="397"/>
      <c r="J635" s="366"/>
      <c r="K635" s="207">
        <f t="shared" si="162"/>
        <v>4711302.5</v>
      </c>
      <c r="L635" s="271">
        <v>0</v>
      </c>
      <c r="M635" s="271">
        <v>0</v>
      </c>
      <c r="N635" s="271">
        <v>0</v>
      </c>
      <c r="O635" s="271">
        <f>'[1]Прод. прилож (2)'!$D$1335</f>
        <v>4711302.5</v>
      </c>
      <c r="P635" s="271">
        <f>K635/H634</f>
        <v>3241.5732076510249</v>
      </c>
      <c r="Q635" s="41">
        <v>9673</v>
      </c>
      <c r="R635" s="57" t="s">
        <v>36</v>
      </c>
      <c r="S635" s="17"/>
    </row>
    <row r="636" spans="1:21" s="116" customFormat="1" ht="30" customHeight="1" x14ac:dyDescent="0.25">
      <c r="A636" s="203">
        <v>476</v>
      </c>
      <c r="B636" s="211" t="s">
        <v>696</v>
      </c>
      <c r="C636" s="205">
        <v>1963</v>
      </c>
      <c r="D636" s="205" t="s">
        <v>143</v>
      </c>
      <c r="E636" s="204" t="s">
        <v>16</v>
      </c>
      <c r="F636" s="206">
        <v>2</v>
      </c>
      <c r="G636" s="206">
        <v>2</v>
      </c>
      <c r="H636" s="60">
        <v>408.6</v>
      </c>
      <c r="I636" s="263">
        <v>0</v>
      </c>
      <c r="J636" s="39">
        <v>373.6</v>
      </c>
      <c r="K636" s="207">
        <f t="shared" si="162"/>
        <v>15176.17</v>
      </c>
      <c r="L636" s="271">
        <v>0</v>
      </c>
      <c r="M636" s="271">
        <v>0</v>
      </c>
      <c r="N636" s="271">
        <v>0</v>
      </c>
      <c r="O636" s="271">
        <f>'[1]Прод. прилож (2)'!$D$1342</f>
        <v>15176.17</v>
      </c>
      <c r="P636" s="271">
        <f>K636/H636</f>
        <v>37.141874694077337</v>
      </c>
      <c r="Q636" s="41">
        <v>9673</v>
      </c>
      <c r="R636" s="57" t="s">
        <v>36</v>
      </c>
      <c r="S636" s="46"/>
      <c r="T636" s="15"/>
      <c r="U636" s="15"/>
    </row>
    <row r="637" spans="1:21" s="15" customFormat="1" ht="30" customHeight="1" x14ac:dyDescent="0.25">
      <c r="A637" s="203">
        <v>477</v>
      </c>
      <c r="B637" s="211" t="s">
        <v>697</v>
      </c>
      <c r="C637" s="205">
        <v>1960</v>
      </c>
      <c r="D637" s="205" t="s">
        <v>143</v>
      </c>
      <c r="E637" s="204" t="s">
        <v>16</v>
      </c>
      <c r="F637" s="206">
        <v>2</v>
      </c>
      <c r="G637" s="206">
        <v>2</v>
      </c>
      <c r="H637" s="263">
        <v>422.8</v>
      </c>
      <c r="I637" s="263">
        <v>0</v>
      </c>
      <c r="J637" s="39">
        <v>387.8</v>
      </c>
      <c r="K637" s="207">
        <f t="shared" si="162"/>
        <v>15176.17</v>
      </c>
      <c r="L637" s="271">
        <v>0</v>
      </c>
      <c r="M637" s="271">
        <v>0</v>
      </c>
      <c r="N637" s="271">
        <v>0</v>
      </c>
      <c r="O637" s="271">
        <f>'[1]Прод. прилож (2)'!$D$1343</f>
        <v>15176.17</v>
      </c>
      <c r="P637" s="271">
        <f>K637/H637</f>
        <v>35.894441816461686</v>
      </c>
      <c r="Q637" s="41">
        <v>9673</v>
      </c>
      <c r="R637" s="57" t="s">
        <v>36</v>
      </c>
      <c r="U637" s="16"/>
    </row>
    <row r="638" spans="1:21" s="116" customFormat="1" ht="30" customHeight="1" x14ac:dyDescent="0.25">
      <c r="A638" s="402" t="s">
        <v>1390</v>
      </c>
      <c r="B638" s="402"/>
      <c r="C638" s="402"/>
      <c r="D638" s="402"/>
      <c r="E638" s="402"/>
      <c r="F638" s="402"/>
      <c r="G638" s="402"/>
      <c r="H638" s="402"/>
      <c r="I638" s="402"/>
      <c r="J638" s="402"/>
      <c r="K638" s="402"/>
      <c r="L638" s="402"/>
      <c r="M638" s="402"/>
      <c r="N638" s="402"/>
      <c r="O638" s="402"/>
      <c r="P638" s="402"/>
      <c r="Q638" s="402"/>
      <c r="R638" s="402"/>
      <c r="S638" s="46"/>
      <c r="T638" s="15"/>
      <c r="U638" s="15"/>
    </row>
    <row r="639" spans="1:21" s="116" customFormat="1" ht="33" customHeight="1" x14ac:dyDescent="0.25">
      <c r="A639" s="388" t="s">
        <v>1454</v>
      </c>
      <c r="B639" s="388"/>
      <c r="C639" s="196" t="s">
        <v>17</v>
      </c>
      <c r="D639" s="196" t="s">
        <v>17</v>
      </c>
      <c r="E639" s="196" t="s">
        <v>17</v>
      </c>
      <c r="F639" s="73" t="s">
        <v>17</v>
      </c>
      <c r="G639" s="73" t="s">
        <v>17</v>
      </c>
      <c r="H639" s="74">
        <f>SUM(H640:H696)</f>
        <v>32371.989999999994</v>
      </c>
      <c r="I639" s="74">
        <f t="shared" ref="I639:O639" si="163">SUM(I640:I696)</f>
        <v>1646.8899999999999</v>
      </c>
      <c r="J639" s="74">
        <f t="shared" si="163"/>
        <v>25474.710000000003</v>
      </c>
      <c r="K639" s="74">
        <f t="shared" si="163"/>
        <v>105179564.61000004</v>
      </c>
      <c r="L639" s="74">
        <f t="shared" si="163"/>
        <v>0</v>
      </c>
      <c r="M639" s="74">
        <f t="shared" si="163"/>
        <v>487776.65</v>
      </c>
      <c r="N639" s="74">
        <f t="shared" si="163"/>
        <v>0</v>
      </c>
      <c r="O639" s="74">
        <f t="shared" si="163"/>
        <v>104691787.96000004</v>
      </c>
      <c r="P639" s="29">
        <f>K639/H639</f>
        <v>3249.0917181798236</v>
      </c>
      <c r="Q639" s="75" t="s">
        <v>17</v>
      </c>
      <c r="R639" s="76" t="s">
        <v>17</v>
      </c>
      <c r="S639" s="46"/>
      <c r="T639" s="15"/>
      <c r="U639" s="15"/>
    </row>
    <row r="640" spans="1:21" s="86" customFormat="1" ht="30" customHeight="1" x14ac:dyDescent="0.25">
      <c r="A640" s="203">
        <v>478</v>
      </c>
      <c r="B640" s="209" t="s">
        <v>909</v>
      </c>
      <c r="C640" s="180">
        <v>1953</v>
      </c>
      <c r="D640" s="180" t="s">
        <v>143</v>
      </c>
      <c r="E640" s="180" t="s">
        <v>16</v>
      </c>
      <c r="F640" s="199">
        <v>2</v>
      </c>
      <c r="G640" s="199">
        <v>2</v>
      </c>
      <c r="H640" s="190">
        <v>692.6</v>
      </c>
      <c r="I640" s="192">
        <v>0</v>
      </c>
      <c r="J640" s="192">
        <v>469.54</v>
      </c>
      <c r="K640" s="207">
        <f>SUM(L640:O640)</f>
        <v>259063.97</v>
      </c>
      <c r="L640" s="263">
        <v>0</v>
      </c>
      <c r="M640" s="263">
        <v>0</v>
      </c>
      <c r="N640" s="263">
        <v>0</v>
      </c>
      <c r="O640" s="263">
        <f>'[1]Прод. прилож (2)'!$D$192</f>
        <v>259063.97</v>
      </c>
      <c r="P640" s="41">
        <f>K640/H640</f>
        <v>374.0455818654346</v>
      </c>
      <c r="Q640" s="207">
        <v>9673</v>
      </c>
      <c r="R640" s="272" t="s">
        <v>34</v>
      </c>
      <c r="S640" s="135"/>
      <c r="T640" s="85"/>
      <c r="U640" s="85"/>
    </row>
    <row r="641" spans="1:21" s="85" customFormat="1" ht="30" customHeight="1" x14ac:dyDescent="0.25">
      <c r="A641" s="203">
        <v>479</v>
      </c>
      <c r="B641" s="209" t="s">
        <v>910</v>
      </c>
      <c r="C641" s="180">
        <v>1954</v>
      </c>
      <c r="D641" s="180" t="s">
        <v>143</v>
      </c>
      <c r="E641" s="180" t="s">
        <v>16</v>
      </c>
      <c r="F641" s="222">
        <v>2</v>
      </c>
      <c r="G641" s="222">
        <v>2</v>
      </c>
      <c r="H641" s="190">
        <v>692.6</v>
      </c>
      <c r="I641" s="192">
        <v>0</v>
      </c>
      <c r="J641" s="192">
        <v>513.1</v>
      </c>
      <c r="K641" s="207">
        <f>SUM(L641:O641)</f>
        <v>258138.17</v>
      </c>
      <c r="L641" s="263">
        <v>0</v>
      </c>
      <c r="M641" s="263">
        <v>0</v>
      </c>
      <c r="N641" s="263">
        <v>0</v>
      </c>
      <c r="O641" s="271">
        <f>'[1]Прод. прилож (2)'!$D$193</f>
        <v>258138.17</v>
      </c>
      <c r="P641" s="41">
        <f>K641/H641</f>
        <v>372.70887958417558</v>
      </c>
      <c r="Q641" s="207">
        <v>9673</v>
      </c>
      <c r="R641" s="272" t="s">
        <v>34</v>
      </c>
      <c r="S641" s="135"/>
    </row>
    <row r="642" spans="1:21" s="116" customFormat="1" ht="30" customHeight="1" x14ac:dyDescent="0.25">
      <c r="A642" s="353">
        <v>480</v>
      </c>
      <c r="B642" s="355" t="s">
        <v>700</v>
      </c>
      <c r="C642" s="359">
        <v>1966</v>
      </c>
      <c r="D642" s="359" t="s">
        <v>143</v>
      </c>
      <c r="E642" s="359" t="s">
        <v>16</v>
      </c>
      <c r="F642" s="392">
        <v>2</v>
      </c>
      <c r="G642" s="392">
        <v>2</v>
      </c>
      <c r="H642" s="483">
        <v>676.5</v>
      </c>
      <c r="I642" s="396">
        <v>0</v>
      </c>
      <c r="J642" s="396">
        <v>628.1</v>
      </c>
      <c r="K642" s="207">
        <f t="shared" ref="K642:K667" si="164">SUM(L642:O642)</f>
        <v>31302.37</v>
      </c>
      <c r="L642" s="271">
        <v>0</v>
      </c>
      <c r="M642" s="271">
        <v>0</v>
      </c>
      <c r="N642" s="271">
        <v>0</v>
      </c>
      <c r="O642" s="263">
        <f>'[1]Прод. прилож (2)'!$D$668</f>
        <v>31302.37</v>
      </c>
      <c r="P642" s="271">
        <f t="shared" ref="P642:P668" si="165">K642/H642</f>
        <v>46.271056910569101</v>
      </c>
      <c r="Q642" s="41">
        <v>9673</v>
      </c>
      <c r="R642" s="272" t="s">
        <v>35</v>
      </c>
      <c r="S642" s="46"/>
      <c r="T642" s="15"/>
      <c r="U642" s="15"/>
    </row>
    <row r="643" spans="1:21" s="116" customFormat="1" ht="30" customHeight="1" x14ac:dyDescent="0.25">
      <c r="A643" s="354"/>
      <c r="B643" s="356"/>
      <c r="C643" s="360"/>
      <c r="D643" s="360"/>
      <c r="E643" s="360"/>
      <c r="F643" s="393"/>
      <c r="G643" s="393"/>
      <c r="H643" s="485"/>
      <c r="I643" s="397"/>
      <c r="J643" s="397"/>
      <c r="K643" s="207">
        <f t="shared" si="164"/>
        <v>6383014.7000000002</v>
      </c>
      <c r="L643" s="271">
        <v>0</v>
      </c>
      <c r="M643" s="271">
        <v>0</v>
      </c>
      <c r="N643" s="271">
        <v>0</v>
      </c>
      <c r="O643" s="263">
        <f>'[1]Прод. прилож (2)'!$D$1345</f>
        <v>6383014.7000000002</v>
      </c>
      <c r="P643" s="271">
        <f>K643/H642</f>
        <v>9435.3506282335547</v>
      </c>
      <c r="Q643" s="41">
        <v>9673</v>
      </c>
      <c r="R643" s="272" t="s">
        <v>36</v>
      </c>
      <c r="S643" s="46"/>
      <c r="T643" s="15"/>
      <c r="U643" s="15"/>
    </row>
    <row r="644" spans="1:21" s="116" customFormat="1" ht="30" customHeight="1" x14ac:dyDescent="0.25">
      <c r="A644" s="203">
        <v>481</v>
      </c>
      <c r="B644" s="211" t="s">
        <v>701</v>
      </c>
      <c r="C644" s="205">
        <v>1970</v>
      </c>
      <c r="D644" s="205" t="s">
        <v>143</v>
      </c>
      <c r="E644" s="205" t="s">
        <v>16</v>
      </c>
      <c r="F644" s="205">
        <v>2</v>
      </c>
      <c r="G644" s="205">
        <v>3</v>
      </c>
      <c r="H644" s="71">
        <v>980.3</v>
      </c>
      <c r="I644" s="263">
        <v>0</v>
      </c>
      <c r="J644" s="263">
        <v>894.7</v>
      </c>
      <c r="K644" s="207">
        <f t="shared" si="164"/>
        <v>49992.53</v>
      </c>
      <c r="L644" s="271">
        <v>0</v>
      </c>
      <c r="M644" s="271">
        <v>0</v>
      </c>
      <c r="N644" s="271">
        <v>0</v>
      </c>
      <c r="O644" s="263">
        <f>'[1]Прод. прилож (2)'!$D$1346</f>
        <v>49992.53</v>
      </c>
      <c r="P644" s="271">
        <f t="shared" si="165"/>
        <v>50.997174334387431</v>
      </c>
      <c r="Q644" s="41">
        <v>9673</v>
      </c>
      <c r="R644" s="272" t="s">
        <v>36</v>
      </c>
      <c r="S644" s="46"/>
      <c r="T644" s="15"/>
      <c r="U644" s="15"/>
    </row>
    <row r="645" spans="1:21" s="116" customFormat="1" ht="30" customHeight="1" x14ac:dyDescent="0.25">
      <c r="A645" s="203">
        <v>482</v>
      </c>
      <c r="B645" s="211" t="s">
        <v>1257</v>
      </c>
      <c r="C645" s="205">
        <v>1985</v>
      </c>
      <c r="D645" s="205" t="s">
        <v>143</v>
      </c>
      <c r="E645" s="205" t="s">
        <v>16</v>
      </c>
      <c r="F645" s="205">
        <v>5</v>
      </c>
      <c r="G645" s="205">
        <v>6</v>
      </c>
      <c r="H645" s="71">
        <v>4688.5</v>
      </c>
      <c r="I645" s="263">
        <v>33</v>
      </c>
      <c r="J645" s="263">
        <v>3955.6</v>
      </c>
      <c r="K645" s="207">
        <f>SUM(L645:O645)</f>
        <v>5503754.5</v>
      </c>
      <c r="L645" s="271">
        <v>0</v>
      </c>
      <c r="M645" s="271">
        <v>0</v>
      </c>
      <c r="N645" s="271">
        <v>0</v>
      </c>
      <c r="O645" s="263">
        <f>'[1]Прод. прилож (2)'!$D$669</f>
        <v>5503754.5</v>
      </c>
      <c r="P645" s="271">
        <f>K645/H645</f>
        <v>1173.8838647755147</v>
      </c>
      <c r="Q645" s="41">
        <v>9673</v>
      </c>
      <c r="R645" s="272" t="s">
        <v>35</v>
      </c>
      <c r="S645" s="46"/>
      <c r="T645" s="15"/>
      <c r="U645" s="15"/>
    </row>
    <row r="646" spans="1:21" s="116" customFormat="1" ht="30" customHeight="1" x14ac:dyDescent="0.25">
      <c r="A646" s="203">
        <v>483</v>
      </c>
      <c r="B646" s="211" t="s">
        <v>702</v>
      </c>
      <c r="C646" s="205">
        <v>1952</v>
      </c>
      <c r="D646" s="205" t="s">
        <v>143</v>
      </c>
      <c r="E646" s="205" t="s">
        <v>16</v>
      </c>
      <c r="F646" s="265">
        <v>2</v>
      </c>
      <c r="G646" s="265">
        <v>2</v>
      </c>
      <c r="H646" s="71">
        <v>615.4</v>
      </c>
      <c r="I646" s="264">
        <v>0</v>
      </c>
      <c r="J646" s="264">
        <v>570.79999999999995</v>
      </c>
      <c r="K646" s="207">
        <f t="shared" si="164"/>
        <v>2020836.13</v>
      </c>
      <c r="L646" s="271">
        <v>0</v>
      </c>
      <c r="M646" s="271">
        <v>0</v>
      </c>
      <c r="N646" s="271">
        <v>0</v>
      </c>
      <c r="O646" s="263">
        <f>'[1]Прод. прилож (2)'!$D$194</f>
        <v>2020836.13</v>
      </c>
      <c r="P646" s="271">
        <f t="shared" si="165"/>
        <v>3283.7766168345793</v>
      </c>
      <c r="Q646" s="41">
        <v>9673</v>
      </c>
      <c r="R646" s="272" t="s">
        <v>34</v>
      </c>
      <c r="S646" s="144"/>
      <c r="T646" s="15"/>
      <c r="U646" s="15"/>
    </row>
    <row r="647" spans="1:21" s="117" customFormat="1" ht="30" customHeight="1" x14ac:dyDescent="0.25">
      <c r="A647" s="367">
        <v>484</v>
      </c>
      <c r="B647" s="355" t="s">
        <v>698</v>
      </c>
      <c r="C647" s="359">
        <v>1961</v>
      </c>
      <c r="D647" s="359" t="s">
        <v>143</v>
      </c>
      <c r="E647" s="359" t="s">
        <v>16</v>
      </c>
      <c r="F647" s="392">
        <v>2</v>
      </c>
      <c r="G647" s="392">
        <v>2</v>
      </c>
      <c r="H647" s="483">
        <v>718.8</v>
      </c>
      <c r="I647" s="396">
        <v>0</v>
      </c>
      <c r="J647" s="396">
        <v>544.79999999999995</v>
      </c>
      <c r="K647" s="321">
        <f t="shared" si="164"/>
        <v>602519.40999999992</v>
      </c>
      <c r="L647" s="315">
        <v>0</v>
      </c>
      <c r="M647" s="315">
        <v>0</v>
      </c>
      <c r="N647" s="315">
        <v>0</v>
      </c>
      <c r="O647" s="317">
        <f>'[1]Прод. прилож (2)'!$D$195</f>
        <v>602519.40999999992</v>
      </c>
      <c r="P647" s="315">
        <f t="shared" si="165"/>
        <v>838.22956316082355</v>
      </c>
      <c r="Q647" s="293">
        <v>9673</v>
      </c>
      <c r="R647" s="306" t="s">
        <v>34</v>
      </c>
      <c r="S647" s="150"/>
      <c r="T647" s="121"/>
      <c r="U647" s="121"/>
    </row>
    <row r="648" spans="1:21" s="116" customFormat="1" ht="30" customHeight="1" x14ac:dyDescent="0.25">
      <c r="A648" s="368"/>
      <c r="B648" s="356"/>
      <c r="C648" s="360"/>
      <c r="D648" s="360"/>
      <c r="E648" s="360"/>
      <c r="F648" s="393"/>
      <c r="G648" s="393"/>
      <c r="H648" s="485"/>
      <c r="I648" s="397"/>
      <c r="J648" s="397"/>
      <c r="K648" s="301">
        <f t="shared" ref="K648" si="166">SUM(L648:O648)</f>
        <v>5395532.1500000004</v>
      </c>
      <c r="L648" s="330">
        <v>0</v>
      </c>
      <c r="M648" s="330">
        <v>0</v>
      </c>
      <c r="N648" s="330">
        <v>0</v>
      </c>
      <c r="O648" s="309">
        <f>'[1]Прод. прилож (2)'!$D$670</f>
        <v>5395532.1500000004</v>
      </c>
      <c r="P648" s="330">
        <f>K648/H647</f>
        <v>7506.305161380079</v>
      </c>
      <c r="Q648" s="41">
        <v>9673</v>
      </c>
      <c r="R648" s="304" t="s">
        <v>35</v>
      </c>
      <c r="S648" s="15"/>
      <c r="T648" s="15"/>
      <c r="U648" s="15"/>
    </row>
    <row r="649" spans="1:21" s="116" customFormat="1" ht="30" customHeight="1" x14ac:dyDescent="0.25">
      <c r="A649" s="353">
        <v>485</v>
      </c>
      <c r="B649" s="355" t="s">
        <v>699</v>
      </c>
      <c r="C649" s="359">
        <v>1965</v>
      </c>
      <c r="D649" s="359" t="s">
        <v>143</v>
      </c>
      <c r="E649" s="359" t="s">
        <v>16</v>
      </c>
      <c r="F649" s="392">
        <v>2</v>
      </c>
      <c r="G649" s="392">
        <v>2</v>
      </c>
      <c r="H649" s="483">
        <v>589.6</v>
      </c>
      <c r="I649" s="396">
        <v>0</v>
      </c>
      <c r="J649" s="396">
        <v>541.20000000000005</v>
      </c>
      <c r="K649" s="207">
        <f t="shared" si="164"/>
        <v>30788.65</v>
      </c>
      <c r="L649" s="271">
        <v>0</v>
      </c>
      <c r="M649" s="271">
        <v>0</v>
      </c>
      <c r="N649" s="271">
        <v>0</v>
      </c>
      <c r="O649" s="263">
        <f>'[1]Прод. прилож (2)'!$D$671</f>
        <v>30788.65</v>
      </c>
      <c r="P649" s="271">
        <f t="shared" si="165"/>
        <v>52.219555630936227</v>
      </c>
      <c r="Q649" s="41">
        <v>9673</v>
      </c>
      <c r="R649" s="272" t="s">
        <v>35</v>
      </c>
      <c r="S649" s="46"/>
      <c r="T649" s="15"/>
      <c r="U649" s="15"/>
    </row>
    <row r="650" spans="1:21" s="116" customFormat="1" ht="30" customHeight="1" x14ac:dyDescent="0.25">
      <c r="A650" s="354"/>
      <c r="B650" s="356"/>
      <c r="C650" s="360"/>
      <c r="D650" s="360"/>
      <c r="E650" s="360"/>
      <c r="F650" s="393"/>
      <c r="G650" s="393"/>
      <c r="H650" s="485"/>
      <c r="I650" s="397"/>
      <c r="J650" s="397"/>
      <c r="K650" s="207">
        <f t="shared" si="164"/>
        <v>6079803.7000000002</v>
      </c>
      <c r="L650" s="271">
        <v>0</v>
      </c>
      <c r="M650" s="271">
        <v>0</v>
      </c>
      <c r="N650" s="271">
        <v>0</v>
      </c>
      <c r="O650" s="263">
        <f>'[1]Прод. прилож (2)'!$D$1347</f>
        <v>6079803.7000000002</v>
      </c>
      <c r="P650" s="271">
        <f>K650/H649</f>
        <v>10311.743046132971</v>
      </c>
      <c r="Q650" s="41">
        <v>9673</v>
      </c>
      <c r="R650" s="272" t="s">
        <v>36</v>
      </c>
      <c r="S650" s="46"/>
      <c r="T650" s="15"/>
      <c r="U650" s="15"/>
    </row>
    <row r="651" spans="1:21" s="116" customFormat="1" ht="30" customHeight="1" x14ac:dyDescent="0.25">
      <c r="A651" s="203">
        <v>486</v>
      </c>
      <c r="B651" s="211" t="s">
        <v>921</v>
      </c>
      <c r="C651" s="205">
        <v>1964</v>
      </c>
      <c r="D651" s="205" t="s">
        <v>143</v>
      </c>
      <c r="E651" s="205" t="s">
        <v>16</v>
      </c>
      <c r="F651" s="265">
        <v>2</v>
      </c>
      <c r="G651" s="265">
        <v>2</v>
      </c>
      <c r="H651" s="71">
        <v>576.47</v>
      </c>
      <c r="I651" s="264">
        <v>0</v>
      </c>
      <c r="J651" s="264">
        <v>528.07000000000005</v>
      </c>
      <c r="K651" s="207">
        <f>SUM(L651:O651)</f>
        <v>3299940.14</v>
      </c>
      <c r="L651" s="271">
        <v>0</v>
      </c>
      <c r="M651" s="271">
        <v>0</v>
      </c>
      <c r="N651" s="271">
        <v>0</v>
      </c>
      <c r="O651" s="263">
        <f>'[1]Прод. прилож (2)'!$D$196</f>
        <v>3299940.14</v>
      </c>
      <c r="P651" s="271">
        <f>K651/H651</f>
        <v>5724.3917983589781</v>
      </c>
      <c r="Q651" s="41">
        <v>9673</v>
      </c>
      <c r="R651" s="272" t="s">
        <v>34</v>
      </c>
      <c r="S651" s="144"/>
      <c r="T651" s="15"/>
      <c r="U651" s="15"/>
    </row>
    <row r="652" spans="1:21" s="116" customFormat="1" ht="30" customHeight="1" x14ac:dyDescent="0.25">
      <c r="A652" s="203">
        <v>487</v>
      </c>
      <c r="B652" s="211" t="s">
        <v>703</v>
      </c>
      <c r="C652" s="205">
        <v>1966</v>
      </c>
      <c r="D652" s="205" t="s">
        <v>143</v>
      </c>
      <c r="E652" s="205" t="s">
        <v>16</v>
      </c>
      <c r="F652" s="205">
        <v>2</v>
      </c>
      <c r="G652" s="205">
        <v>2</v>
      </c>
      <c r="H652" s="71">
        <v>560.5</v>
      </c>
      <c r="I652" s="263">
        <v>0</v>
      </c>
      <c r="J652" s="263">
        <v>510.5</v>
      </c>
      <c r="K652" s="207">
        <f t="shared" si="164"/>
        <v>31066.43</v>
      </c>
      <c r="L652" s="271">
        <v>0</v>
      </c>
      <c r="M652" s="271">
        <v>0</v>
      </c>
      <c r="N652" s="271">
        <v>0</v>
      </c>
      <c r="O652" s="263">
        <f>'[1]Прод. прилож (2)'!$D$1348</f>
        <v>31066.43</v>
      </c>
      <c r="P652" s="271">
        <f t="shared" si="165"/>
        <v>55.426280107047283</v>
      </c>
      <c r="Q652" s="41">
        <v>9673</v>
      </c>
      <c r="R652" s="272" t="s">
        <v>36</v>
      </c>
      <c r="S652" s="46"/>
      <c r="T652" s="15"/>
      <c r="U652" s="15"/>
    </row>
    <row r="653" spans="1:21" s="86" customFormat="1" ht="30" customHeight="1" x14ac:dyDescent="0.25">
      <c r="A653" s="203">
        <v>488</v>
      </c>
      <c r="B653" s="209" t="s">
        <v>911</v>
      </c>
      <c r="C653" s="182">
        <v>1952</v>
      </c>
      <c r="D653" s="182" t="s">
        <v>143</v>
      </c>
      <c r="E653" s="182" t="s">
        <v>16</v>
      </c>
      <c r="F653" s="184">
        <v>2</v>
      </c>
      <c r="G653" s="184">
        <v>1</v>
      </c>
      <c r="H653" s="253">
        <v>334.8</v>
      </c>
      <c r="I653" s="188">
        <v>0</v>
      </c>
      <c r="J653" s="188">
        <v>258.60000000000002</v>
      </c>
      <c r="K653" s="207">
        <f>SUM(L653:O653)</f>
        <v>163944.97</v>
      </c>
      <c r="L653" s="69">
        <v>0</v>
      </c>
      <c r="M653" s="69">
        <v>0</v>
      </c>
      <c r="N653" s="69">
        <v>0</v>
      </c>
      <c r="O653" s="271">
        <f>'[1]Прод. прилож (2)'!$D$197</f>
        <v>163944.97</v>
      </c>
      <c r="P653" s="41">
        <f>K653/H653</f>
        <v>489.68031660692952</v>
      </c>
      <c r="Q653" s="207">
        <v>9673</v>
      </c>
      <c r="R653" s="45" t="s">
        <v>34</v>
      </c>
      <c r="S653" s="135"/>
      <c r="T653" s="85"/>
      <c r="U653" s="85"/>
    </row>
    <row r="654" spans="1:21" s="116" customFormat="1" ht="30" customHeight="1" x14ac:dyDescent="0.25">
      <c r="A654" s="203">
        <v>489</v>
      </c>
      <c r="B654" s="211" t="s">
        <v>704</v>
      </c>
      <c r="C654" s="205">
        <v>1964</v>
      </c>
      <c r="D654" s="205" t="s">
        <v>143</v>
      </c>
      <c r="E654" s="205" t="s">
        <v>16</v>
      </c>
      <c r="F654" s="265">
        <v>2</v>
      </c>
      <c r="G654" s="265">
        <v>2</v>
      </c>
      <c r="H654" s="71">
        <v>481.9</v>
      </c>
      <c r="I654" s="264">
        <v>0</v>
      </c>
      <c r="J654" s="264">
        <v>356.4</v>
      </c>
      <c r="K654" s="207">
        <f t="shared" si="164"/>
        <v>445226.77999999997</v>
      </c>
      <c r="L654" s="271">
        <v>0</v>
      </c>
      <c r="M654" s="271">
        <v>0</v>
      </c>
      <c r="N654" s="271">
        <v>0</v>
      </c>
      <c r="O654" s="263">
        <f>'[1]Прод. прилож (2)'!$D$198</f>
        <v>445226.77999999997</v>
      </c>
      <c r="P654" s="271">
        <f t="shared" si="165"/>
        <v>923.89869267482879</v>
      </c>
      <c r="Q654" s="41">
        <v>9673</v>
      </c>
      <c r="R654" s="272" t="s">
        <v>34</v>
      </c>
      <c r="S654" s="144"/>
      <c r="T654" s="15"/>
      <c r="U654" s="15"/>
    </row>
    <row r="655" spans="1:21" s="86" customFormat="1" ht="30" customHeight="1" x14ac:dyDescent="0.25">
      <c r="A655" s="367">
        <v>490</v>
      </c>
      <c r="B655" s="355" t="s">
        <v>1114</v>
      </c>
      <c r="C655" s="359">
        <v>1960</v>
      </c>
      <c r="D655" s="359" t="s">
        <v>143</v>
      </c>
      <c r="E655" s="359" t="s">
        <v>16</v>
      </c>
      <c r="F655" s="424">
        <v>2</v>
      </c>
      <c r="G655" s="424">
        <v>1</v>
      </c>
      <c r="H655" s="394">
        <v>354.8</v>
      </c>
      <c r="I655" s="396">
        <v>0</v>
      </c>
      <c r="J655" s="396">
        <v>276.5</v>
      </c>
      <c r="K655" s="207">
        <f t="shared" si="164"/>
        <v>2114312.64</v>
      </c>
      <c r="L655" s="274">
        <v>0</v>
      </c>
      <c r="M655" s="274">
        <v>0</v>
      </c>
      <c r="N655" s="274">
        <v>0</v>
      </c>
      <c r="O655" s="271">
        <f>'[1]Прод. прилож (2)'!$D$199</f>
        <v>2114312.64</v>
      </c>
      <c r="P655" s="41">
        <f t="shared" ref="P655" si="167">K655/H655</f>
        <v>5959.1675310033825</v>
      </c>
      <c r="Q655" s="207">
        <v>9673</v>
      </c>
      <c r="R655" s="272" t="s">
        <v>34</v>
      </c>
      <c r="S655" s="135"/>
      <c r="T655" s="85"/>
      <c r="U655" s="85"/>
    </row>
    <row r="656" spans="1:21" s="86" customFormat="1" ht="30" customHeight="1" x14ac:dyDescent="0.25">
      <c r="A656" s="368"/>
      <c r="B656" s="356"/>
      <c r="C656" s="360"/>
      <c r="D656" s="360"/>
      <c r="E656" s="360"/>
      <c r="F656" s="425"/>
      <c r="G656" s="425"/>
      <c r="H656" s="395"/>
      <c r="I656" s="397"/>
      <c r="J656" s="397"/>
      <c r="K656" s="207">
        <f t="shared" ref="K656" si="168">SUM(L656:O656)</f>
        <v>1871270.08</v>
      </c>
      <c r="L656" s="274">
        <v>0</v>
      </c>
      <c r="M656" s="274">
        <v>0</v>
      </c>
      <c r="N656" s="274">
        <v>0</v>
      </c>
      <c r="O656" s="271">
        <f>'[1]Прод. прилож (2)'!$D$672</f>
        <v>1871270.08</v>
      </c>
      <c r="P656" s="41">
        <f>K656/H655</f>
        <v>5274.1546786922208</v>
      </c>
      <c r="Q656" s="207">
        <v>9673</v>
      </c>
      <c r="R656" s="272" t="s">
        <v>35</v>
      </c>
      <c r="S656" s="85"/>
      <c r="T656" s="85"/>
      <c r="U656" s="85"/>
    </row>
    <row r="657" spans="1:21" s="86" customFormat="1" ht="30" customHeight="1" x14ac:dyDescent="0.25">
      <c r="A657" s="247">
        <v>491</v>
      </c>
      <c r="B657" s="209" t="s">
        <v>912</v>
      </c>
      <c r="C657" s="182">
        <v>1958</v>
      </c>
      <c r="D657" s="180" t="s">
        <v>143</v>
      </c>
      <c r="E657" s="182" t="s">
        <v>913</v>
      </c>
      <c r="F657" s="218">
        <v>2</v>
      </c>
      <c r="G657" s="218">
        <v>1</v>
      </c>
      <c r="H657" s="186">
        <v>476.8</v>
      </c>
      <c r="I657" s="220">
        <v>0</v>
      </c>
      <c r="J657" s="220">
        <v>362.8</v>
      </c>
      <c r="K657" s="207">
        <f>SUM(L657:O657)</f>
        <v>207185.41</v>
      </c>
      <c r="L657" s="18">
        <v>0</v>
      </c>
      <c r="M657" s="18">
        <v>0</v>
      </c>
      <c r="N657" s="18">
        <v>0</v>
      </c>
      <c r="O657" s="39">
        <f>'[1]Прод. прилож (2)'!$D$200</f>
        <v>207185.41</v>
      </c>
      <c r="P657" s="41">
        <f t="shared" ref="P657" si="169">K657/H657</f>
        <v>434.53315855704699</v>
      </c>
      <c r="Q657" s="207">
        <v>9673</v>
      </c>
      <c r="R657" s="57" t="s">
        <v>34</v>
      </c>
      <c r="S657" s="135"/>
      <c r="T657" s="85"/>
      <c r="U657" s="85"/>
    </row>
    <row r="658" spans="1:21" s="86" customFormat="1" ht="30" customHeight="1" x14ac:dyDescent="0.25">
      <c r="A658" s="367">
        <v>492</v>
      </c>
      <c r="B658" s="355" t="s">
        <v>971</v>
      </c>
      <c r="C658" s="357">
        <v>1980</v>
      </c>
      <c r="D658" s="359" t="s">
        <v>143</v>
      </c>
      <c r="E658" s="357" t="s">
        <v>16</v>
      </c>
      <c r="F658" s="361">
        <v>3</v>
      </c>
      <c r="G658" s="361">
        <v>3</v>
      </c>
      <c r="H658" s="363">
        <v>2583.77</v>
      </c>
      <c r="I658" s="365">
        <v>0</v>
      </c>
      <c r="J658" s="371">
        <v>1803.15</v>
      </c>
      <c r="K658" s="207">
        <f>SUM(L658:O658)</f>
        <v>33427.879999999997</v>
      </c>
      <c r="L658" s="271">
        <v>0</v>
      </c>
      <c r="M658" s="271">
        <v>0</v>
      </c>
      <c r="N658" s="271">
        <v>0</v>
      </c>
      <c r="O658" s="263">
        <f>'[1]Прод. прилож (2)'!$D$673</f>
        <v>33427.879999999997</v>
      </c>
      <c r="P658" s="271">
        <f>K658/H658</f>
        <v>12.937637638025056</v>
      </c>
      <c r="Q658" s="41">
        <v>9673</v>
      </c>
      <c r="R658" s="272" t="s">
        <v>35</v>
      </c>
      <c r="S658" s="88"/>
      <c r="T658" s="85"/>
      <c r="U658" s="85"/>
    </row>
    <row r="659" spans="1:21" s="86" customFormat="1" ht="30" customHeight="1" x14ac:dyDescent="0.25">
      <c r="A659" s="450"/>
      <c r="B659" s="356"/>
      <c r="C659" s="358"/>
      <c r="D659" s="360"/>
      <c r="E659" s="358"/>
      <c r="F659" s="362"/>
      <c r="G659" s="362"/>
      <c r="H659" s="364"/>
      <c r="I659" s="366"/>
      <c r="J659" s="372"/>
      <c r="K659" s="207">
        <f>SUM(L659:O659)</f>
        <v>8773000</v>
      </c>
      <c r="L659" s="271">
        <v>0</v>
      </c>
      <c r="M659" s="271">
        <v>0</v>
      </c>
      <c r="N659" s="271">
        <v>0</v>
      </c>
      <c r="O659" s="263">
        <f>'[1]Прод. прилож (2)'!$D$1349</f>
        <v>8773000</v>
      </c>
      <c r="P659" s="271">
        <f>K659/H658</f>
        <v>3395.4260634654015</v>
      </c>
      <c r="Q659" s="41">
        <v>9673</v>
      </c>
      <c r="R659" s="272" t="s">
        <v>36</v>
      </c>
      <c r="S659" s="88"/>
      <c r="T659" s="85"/>
      <c r="U659" s="85"/>
    </row>
    <row r="660" spans="1:21" s="116" customFormat="1" ht="30" customHeight="1" x14ac:dyDescent="0.25">
      <c r="A660" s="247">
        <v>493</v>
      </c>
      <c r="B660" s="211" t="s">
        <v>705</v>
      </c>
      <c r="C660" s="205">
        <v>1990</v>
      </c>
      <c r="D660" s="205" t="s">
        <v>143</v>
      </c>
      <c r="E660" s="205" t="s">
        <v>159</v>
      </c>
      <c r="F660" s="205">
        <v>4</v>
      </c>
      <c r="G660" s="205">
        <v>4</v>
      </c>
      <c r="H660" s="71">
        <v>2228</v>
      </c>
      <c r="I660" s="263">
        <v>0</v>
      </c>
      <c r="J660" s="263">
        <v>1947.8</v>
      </c>
      <c r="K660" s="207">
        <f t="shared" si="164"/>
        <v>18086.77</v>
      </c>
      <c r="L660" s="271">
        <v>0</v>
      </c>
      <c r="M660" s="271">
        <v>0</v>
      </c>
      <c r="N660" s="271">
        <v>0</v>
      </c>
      <c r="O660" s="263">
        <f>'[1]Прод. прилож (2)'!$D$1350</f>
        <v>18086.77</v>
      </c>
      <c r="P660" s="271">
        <f t="shared" si="165"/>
        <v>8.1179398563734289</v>
      </c>
      <c r="Q660" s="41">
        <v>9673</v>
      </c>
      <c r="R660" s="272" t="s">
        <v>36</v>
      </c>
      <c r="S660" s="46"/>
      <c r="T660" s="15"/>
      <c r="U660" s="15"/>
    </row>
    <row r="661" spans="1:21" s="116" customFormat="1" ht="30" customHeight="1" x14ac:dyDescent="0.25">
      <c r="A661" s="367">
        <v>494</v>
      </c>
      <c r="B661" s="355" t="s">
        <v>706</v>
      </c>
      <c r="C661" s="359">
        <v>1964</v>
      </c>
      <c r="D661" s="359" t="s">
        <v>143</v>
      </c>
      <c r="E661" s="359" t="s">
        <v>16</v>
      </c>
      <c r="F661" s="392">
        <v>2</v>
      </c>
      <c r="G661" s="392">
        <v>2</v>
      </c>
      <c r="H661" s="483">
        <v>601.9</v>
      </c>
      <c r="I661" s="396">
        <v>0</v>
      </c>
      <c r="J661" s="396">
        <v>532.6</v>
      </c>
      <c r="K661" s="207">
        <f t="shared" si="164"/>
        <v>29453.63</v>
      </c>
      <c r="L661" s="271">
        <v>0</v>
      </c>
      <c r="M661" s="271">
        <v>0</v>
      </c>
      <c r="N661" s="271">
        <v>0</v>
      </c>
      <c r="O661" s="263">
        <f>'[1]Прод. прилож (2)'!$D$674</f>
        <v>29453.63</v>
      </c>
      <c r="P661" s="271">
        <f t="shared" si="165"/>
        <v>48.934424322977243</v>
      </c>
      <c r="Q661" s="41">
        <v>9673</v>
      </c>
      <c r="R661" s="272" t="s">
        <v>35</v>
      </c>
      <c r="S661" s="46"/>
      <c r="T661" s="15"/>
      <c r="U661" s="15"/>
    </row>
    <row r="662" spans="1:21" s="116" customFormat="1" ht="30" customHeight="1" x14ac:dyDescent="0.25">
      <c r="A662" s="450"/>
      <c r="B662" s="356"/>
      <c r="C662" s="360"/>
      <c r="D662" s="360"/>
      <c r="E662" s="360"/>
      <c r="F662" s="393"/>
      <c r="G662" s="393"/>
      <c r="H662" s="485"/>
      <c r="I662" s="397"/>
      <c r="J662" s="397"/>
      <c r="K662" s="207">
        <f t="shared" si="164"/>
        <v>6896800.3399999999</v>
      </c>
      <c r="L662" s="271">
        <v>0</v>
      </c>
      <c r="M662" s="271">
        <v>0</v>
      </c>
      <c r="N662" s="271">
        <v>0</v>
      </c>
      <c r="O662" s="263">
        <f>'[1]Прод. прилож (2)'!$D$1351</f>
        <v>6896800.3399999999</v>
      </c>
      <c r="P662" s="271">
        <f>K662/H661</f>
        <v>11458.382355873069</v>
      </c>
      <c r="Q662" s="41">
        <v>9673</v>
      </c>
      <c r="R662" s="272" t="s">
        <v>36</v>
      </c>
      <c r="S662" s="46"/>
      <c r="T662" s="15"/>
      <c r="U662" s="15"/>
    </row>
    <row r="663" spans="1:21" s="116" customFormat="1" ht="30" customHeight="1" x14ac:dyDescent="0.25">
      <c r="A663" s="367">
        <v>495</v>
      </c>
      <c r="B663" s="355" t="s">
        <v>707</v>
      </c>
      <c r="C663" s="359">
        <v>1964</v>
      </c>
      <c r="D663" s="359" t="s">
        <v>143</v>
      </c>
      <c r="E663" s="359" t="s">
        <v>16</v>
      </c>
      <c r="F663" s="392">
        <v>2</v>
      </c>
      <c r="G663" s="392">
        <v>2</v>
      </c>
      <c r="H663" s="483">
        <v>429.2</v>
      </c>
      <c r="I663" s="396">
        <v>0</v>
      </c>
      <c r="J663" s="396">
        <v>390</v>
      </c>
      <c r="K663" s="207">
        <f t="shared" si="164"/>
        <v>20968.939999999999</v>
      </c>
      <c r="L663" s="271">
        <v>0</v>
      </c>
      <c r="M663" s="271">
        <v>0</v>
      </c>
      <c r="N663" s="271">
        <v>0</v>
      </c>
      <c r="O663" s="263">
        <f>'[1]Прод. прилож (2)'!$D$675</f>
        <v>20968.939999999999</v>
      </c>
      <c r="P663" s="271">
        <f t="shared" si="165"/>
        <v>48.855871388630007</v>
      </c>
      <c r="Q663" s="41">
        <v>9673</v>
      </c>
      <c r="R663" s="272" t="s">
        <v>35</v>
      </c>
      <c r="S663" s="46"/>
      <c r="T663" s="15"/>
      <c r="U663" s="15"/>
    </row>
    <row r="664" spans="1:21" s="116" customFormat="1" ht="30" customHeight="1" x14ac:dyDescent="0.25">
      <c r="A664" s="450"/>
      <c r="B664" s="356"/>
      <c r="C664" s="360"/>
      <c r="D664" s="360"/>
      <c r="E664" s="360"/>
      <c r="F664" s="393"/>
      <c r="G664" s="393"/>
      <c r="H664" s="485"/>
      <c r="I664" s="397"/>
      <c r="J664" s="397"/>
      <c r="K664" s="207">
        <f t="shared" si="164"/>
        <v>2672975</v>
      </c>
      <c r="L664" s="271">
        <v>0</v>
      </c>
      <c r="M664" s="271">
        <v>0</v>
      </c>
      <c r="N664" s="271">
        <v>0</v>
      </c>
      <c r="O664" s="263">
        <f>'[1]Прод. прилож (2)'!$D$1352</f>
        <v>2672975</v>
      </c>
      <c r="P664" s="271">
        <f>K664/H663</f>
        <v>6227.8075489282392</v>
      </c>
      <c r="Q664" s="41">
        <v>9673</v>
      </c>
      <c r="R664" s="272" t="s">
        <v>36</v>
      </c>
      <c r="S664" s="46"/>
      <c r="T664" s="15"/>
      <c r="U664" s="15"/>
    </row>
    <row r="665" spans="1:21" s="116" customFormat="1" ht="30" customHeight="1" x14ac:dyDescent="0.25">
      <c r="A665" s="267">
        <v>496</v>
      </c>
      <c r="B665" s="211" t="s">
        <v>708</v>
      </c>
      <c r="C665" s="205">
        <v>1976</v>
      </c>
      <c r="D665" s="205">
        <v>2021</v>
      </c>
      <c r="E665" s="205" t="s">
        <v>16</v>
      </c>
      <c r="F665" s="205">
        <v>2</v>
      </c>
      <c r="G665" s="205">
        <v>2</v>
      </c>
      <c r="H665" s="71">
        <v>801.3</v>
      </c>
      <c r="I665" s="263">
        <v>0</v>
      </c>
      <c r="J665" s="263">
        <v>742.1</v>
      </c>
      <c r="K665" s="207">
        <f t="shared" si="164"/>
        <v>14402.4</v>
      </c>
      <c r="L665" s="271">
        <v>0</v>
      </c>
      <c r="M665" s="271">
        <v>0</v>
      </c>
      <c r="N665" s="271">
        <v>0</v>
      </c>
      <c r="O665" s="263">
        <f>'[1]Прод. прилож (2)'!$D$1354</f>
        <v>14402.4</v>
      </c>
      <c r="P665" s="271">
        <f t="shared" si="165"/>
        <v>17.973792587046052</v>
      </c>
      <c r="Q665" s="41">
        <v>9673</v>
      </c>
      <c r="R665" s="272" t="s">
        <v>36</v>
      </c>
      <c r="S665" s="15"/>
      <c r="T665" s="15"/>
      <c r="U665" s="15"/>
    </row>
    <row r="666" spans="1:21" s="116" customFormat="1" ht="30" customHeight="1" x14ac:dyDescent="0.25">
      <c r="A666" s="367">
        <v>497</v>
      </c>
      <c r="B666" s="355" t="s">
        <v>709</v>
      </c>
      <c r="C666" s="359">
        <v>1965</v>
      </c>
      <c r="D666" s="359" t="s">
        <v>143</v>
      </c>
      <c r="E666" s="359" t="s">
        <v>16</v>
      </c>
      <c r="F666" s="392">
        <v>2</v>
      </c>
      <c r="G666" s="392">
        <v>3</v>
      </c>
      <c r="H666" s="483">
        <v>564.1</v>
      </c>
      <c r="I666" s="396">
        <v>0</v>
      </c>
      <c r="J666" s="396">
        <v>497.8</v>
      </c>
      <c r="K666" s="207">
        <f t="shared" si="164"/>
        <v>27996.95</v>
      </c>
      <c r="L666" s="271">
        <v>0</v>
      </c>
      <c r="M666" s="271">
        <v>0</v>
      </c>
      <c r="N666" s="271">
        <v>0</v>
      </c>
      <c r="O666" s="263">
        <f>'[1]Прод. прилож (2)'!$D$676</f>
        <v>27996.95</v>
      </c>
      <c r="P666" s="271">
        <f t="shared" si="165"/>
        <v>49.63118241446552</v>
      </c>
      <c r="Q666" s="41">
        <v>9673</v>
      </c>
      <c r="R666" s="272" t="s">
        <v>35</v>
      </c>
      <c r="S666" s="46"/>
      <c r="T666" s="15"/>
      <c r="U666" s="15"/>
    </row>
    <row r="667" spans="1:21" s="116" customFormat="1" ht="30" customHeight="1" x14ac:dyDescent="0.25">
      <c r="A667" s="450"/>
      <c r="B667" s="356"/>
      <c r="C667" s="360"/>
      <c r="D667" s="360"/>
      <c r="E667" s="360"/>
      <c r="F667" s="393"/>
      <c r="G667" s="393"/>
      <c r="H667" s="485"/>
      <c r="I667" s="397"/>
      <c r="J667" s="397"/>
      <c r="K667" s="207">
        <f t="shared" si="164"/>
        <v>4335350</v>
      </c>
      <c r="L667" s="271">
        <v>0</v>
      </c>
      <c r="M667" s="271">
        <v>0</v>
      </c>
      <c r="N667" s="271">
        <v>0</v>
      </c>
      <c r="O667" s="263">
        <f>'[1]Прод. прилож (2)'!$D$1353</f>
        <v>4335350</v>
      </c>
      <c r="P667" s="271">
        <f>K667/H666</f>
        <v>7685.4281155823428</v>
      </c>
      <c r="Q667" s="41">
        <v>9673</v>
      </c>
      <c r="R667" s="272" t="s">
        <v>36</v>
      </c>
      <c r="S667" s="46"/>
      <c r="T667" s="15"/>
      <c r="U667" s="15"/>
    </row>
    <row r="668" spans="1:21" s="116" customFormat="1" ht="30" customHeight="1" x14ac:dyDescent="0.25">
      <c r="A668" s="367">
        <v>498</v>
      </c>
      <c r="B668" s="355" t="s">
        <v>710</v>
      </c>
      <c r="C668" s="359">
        <v>1962</v>
      </c>
      <c r="D668" s="359" t="s">
        <v>143</v>
      </c>
      <c r="E668" s="359" t="s">
        <v>16</v>
      </c>
      <c r="F668" s="392">
        <v>2</v>
      </c>
      <c r="G668" s="392">
        <v>2</v>
      </c>
      <c r="H668" s="483">
        <v>506</v>
      </c>
      <c r="I668" s="396">
        <v>0</v>
      </c>
      <c r="J668" s="396">
        <v>354.12</v>
      </c>
      <c r="K668" s="207">
        <f>SUM(L668:O668)</f>
        <v>2834710.53</v>
      </c>
      <c r="L668" s="271">
        <v>0</v>
      </c>
      <c r="M668" s="271">
        <v>0</v>
      </c>
      <c r="N668" s="271">
        <v>0</v>
      </c>
      <c r="O668" s="263">
        <f>'[1]Прод. прилож (2)'!$D$201</f>
        <v>2834710.53</v>
      </c>
      <c r="P668" s="271">
        <f t="shared" si="165"/>
        <v>5602.1947233201581</v>
      </c>
      <c r="Q668" s="41">
        <v>9673</v>
      </c>
      <c r="R668" s="272" t="s">
        <v>34</v>
      </c>
      <c r="S668" s="144"/>
      <c r="T668" s="15"/>
      <c r="U668" s="15"/>
    </row>
    <row r="669" spans="1:21" s="116" customFormat="1" ht="30" customHeight="1" x14ac:dyDescent="0.25">
      <c r="A669" s="487"/>
      <c r="B669" s="415"/>
      <c r="C669" s="439"/>
      <c r="D669" s="439"/>
      <c r="E669" s="439"/>
      <c r="F669" s="411"/>
      <c r="G669" s="411"/>
      <c r="H669" s="484"/>
      <c r="I669" s="486"/>
      <c r="J669" s="486"/>
      <c r="K669" s="207">
        <f t="shared" ref="K669" si="170">SUM(L669:O669)</f>
        <v>1205366.19</v>
      </c>
      <c r="L669" s="271">
        <v>0</v>
      </c>
      <c r="M669" s="271">
        <v>0</v>
      </c>
      <c r="N669" s="271">
        <v>0</v>
      </c>
      <c r="O669" s="263">
        <f>'[1]Прод. прилож (2)'!$D$677</f>
        <v>1205366.19</v>
      </c>
      <c r="P669" s="271">
        <f>K669/H668</f>
        <v>2382.1466205533598</v>
      </c>
      <c r="Q669" s="41">
        <v>9673</v>
      </c>
      <c r="R669" s="272" t="s">
        <v>35</v>
      </c>
      <c r="S669" s="46"/>
      <c r="T669" s="15"/>
      <c r="U669" s="15"/>
    </row>
    <row r="670" spans="1:21" s="116" customFormat="1" ht="30" customHeight="1" x14ac:dyDescent="0.25">
      <c r="A670" s="368"/>
      <c r="B670" s="356"/>
      <c r="C670" s="360"/>
      <c r="D670" s="360"/>
      <c r="E670" s="360"/>
      <c r="F670" s="360"/>
      <c r="G670" s="360"/>
      <c r="H670" s="485"/>
      <c r="I670" s="395"/>
      <c r="J670" s="395"/>
      <c r="K670" s="207">
        <f>SUM(L670:O670)</f>
        <v>433642</v>
      </c>
      <c r="L670" s="271">
        <v>0</v>
      </c>
      <c r="M670" s="271">
        <v>0</v>
      </c>
      <c r="N670" s="271">
        <v>0</v>
      </c>
      <c r="O670" s="263">
        <f>'[1]Прод. прилож (2)'!$D$1355</f>
        <v>433642</v>
      </c>
      <c r="P670" s="271">
        <f>K670/H668</f>
        <v>857</v>
      </c>
      <c r="Q670" s="41">
        <v>9673</v>
      </c>
      <c r="R670" s="272" t="s">
        <v>36</v>
      </c>
      <c r="S670" s="46"/>
      <c r="T670" s="15"/>
      <c r="U670" s="15"/>
    </row>
    <row r="671" spans="1:21" s="116" customFormat="1" ht="30" customHeight="1" x14ac:dyDescent="0.25">
      <c r="A671" s="205">
        <v>499</v>
      </c>
      <c r="B671" s="211" t="s">
        <v>1103</v>
      </c>
      <c r="C671" s="204">
        <v>1967</v>
      </c>
      <c r="D671" s="204" t="s">
        <v>143</v>
      </c>
      <c r="E671" s="204" t="s">
        <v>16</v>
      </c>
      <c r="F671" s="206">
        <v>2</v>
      </c>
      <c r="G671" s="206">
        <v>2</v>
      </c>
      <c r="H671" s="38">
        <v>832.7</v>
      </c>
      <c r="I671" s="125">
        <v>0</v>
      </c>
      <c r="J671" s="125">
        <v>457.8</v>
      </c>
      <c r="K671" s="207">
        <f t="shared" ref="K671" si="171">SUM(L671:O671)</f>
        <v>4339591.4000000004</v>
      </c>
      <c r="L671" s="271">
        <v>0</v>
      </c>
      <c r="M671" s="271">
        <v>0</v>
      </c>
      <c r="N671" s="271">
        <v>0</v>
      </c>
      <c r="O671" s="263">
        <f>'[1]Прод. прилож (2)'!$D$679</f>
        <v>4339591.4000000004</v>
      </c>
      <c r="P671" s="271">
        <f t="shared" ref="P671" si="172">K671/H671</f>
        <v>5211.4703975021021</v>
      </c>
      <c r="Q671" s="41">
        <v>9673</v>
      </c>
      <c r="R671" s="272" t="s">
        <v>35</v>
      </c>
      <c r="S671" s="66"/>
    </row>
    <row r="672" spans="1:21" s="116" customFormat="1" ht="30" customHeight="1" x14ac:dyDescent="0.25">
      <c r="A672" s="359">
        <v>500</v>
      </c>
      <c r="B672" s="355" t="s">
        <v>1080</v>
      </c>
      <c r="C672" s="359">
        <v>1965</v>
      </c>
      <c r="D672" s="359" t="s">
        <v>143</v>
      </c>
      <c r="E672" s="359" t="s">
        <v>16</v>
      </c>
      <c r="F672" s="392">
        <v>2</v>
      </c>
      <c r="G672" s="392">
        <v>1</v>
      </c>
      <c r="H672" s="394">
        <v>348.2</v>
      </c>
      <c r="I672" s="396">
        <v>0</v>
      </c>
      <c r="J672" s="396">
        <v>286.75</v>
      </c>
      <c r="K672" s="207">
        <f>SUM(L672:O672)</f>
        <v>2355106.15</v>
      </c>
      <c r="L672" s="271">
        <v>0</v>
      </c>
      <c r="M672" s="271">
        <v>0</v>
      </c>
      <c r="N672" s="271">
        <v>0</v>
      </c>
      <c r="O672" s="263">
        <f>'[1]Прод. прилож (2)'!$D$203</f>
        <v>2355106.15</v>
      </c>
      <c r="P672" s="271">
        <f>K672/H672</f>
        <v>6763.6592475588741</v>
      </c>
      <c r="Q672" s="41">
        <v>9673</v>
      </c>
      <c r="R672" s="272" t="s">
        <v>34</v>
      </c>
      <c r="S672" s="144"/>
      <c r="T672" s="15"/>
      <c r="U672" s="15"/>
    </row>
    <row r="673" spans="1:21" s="116" customFormat="1" ht="30" customHeight="1" x14ac:dyDescent="0.25">
      <c r="A673" s="360"/>
      <c r="B673" s="356"/>
      <c r="C673" s="360"/>
      <c r="D673" s="360"/>
      <c r="E673" s="360"/>
      <c r="F673" s="393"/>
      <c r="G673" s="393"/>
      <c r="H673" s="395"/>
      <c r="I673" s="397"/>
      <c r="J673" s="397"/>
      <c r="K673" s="207">
        <f>SUM(L673:O673)</f>
        <v>1014106.54</v>
      </c>
      <c r="L673" s="271">
        <v>0</v>
      </c>
      <c r="M673" s="271">
        <v>0</v>
      </c>
      <c r="N673" s="271">
        <v>0</v>
      </c>
      <c r="O673" s="263">
        <f>'[1]Прод. прилож (2)'!$D$680</f>
        <v>1014106.54</v>
      </c>
      <c r="P673" s="271">
        <f>K673/H672</f>
        <v>2912.4254451464676</v>
      </c>
      <c r="Q673" s="41">
        <v>9673</v>
      </c>
      <c r="R673" s="272" t="s">
        <v>35</v>
      </c>
      <c r="S673" s="46"/>
      <c r="T673" s="15"/>
      <c r="U673" s="15"/>
    </row>
    <row r="674" spans="1:21" s="116" customFormat="1" ht="30" customHeight="1" x14ac:dyDescent="0.25">
      <c r="A674" s="359">
        <v>501</v>
      </c>
      <c r="B674" s="355" t="s">
        <v>1081</v>
      </c>
      <c r="C674" s="359">
        <v>1966</v>
      </c>
      <c r="D674" s="359" t="s">
        <v>143</v>
      </c>
      <c r="E674" s="359" t="s">
        <v>16</v>
      </c>
      <c r="F674" s="392">
        <v>2</v>
      </c>
      <c r="G674" s="392">
        <v>2</v>
      </c>
      <c r="H674" s="394">
        <v>709.8</v>
      </c>
      <c r="I674" s="396">
        <v>0</v>
      </c>
      <c r="J674" s="396">
        <v>538.5</v>
      </c>
      <c r="K674" s="207">
        <f>SUM(L674:O674)</f>
        <v>4142064.99</v>
      </c>
      <c r="L674" s="271">
        <v>0</v>
      </c>
      <c r="M674" s="271">
        <v>0</v>
      </c>
      <c r="N674" s="271">
        <v>0</v>
      </c>
      <c r="O674" s="263">
        <f>'[1]Прод. прилож (2)'!$D$204</f>
        <v>4142064.99</v>
      </c>
      <c r="P674" s="271">
        <f>K674/H674</f>
        <v>5835.5381656804739</v>
      </c>
      <c r="Q674" s="41">
        <v>9673</v>
      </c>
      <c r="R674" s="272" t="s">
        <v>34</v>
      </c>
      <c r="S674" s="144"/>
      <c r="T674" s="15"/>
      <c r="U674" s="15"/>
    </row>
    <row r="675" spans="1:21" s="116" customFormat="1" ht="30" customHeight="1" x14ac:dyDescent="0.25">
      <c r="A675" s="360"/>
      <c r="B675" s="356"/>
      <c r="C675" s="360"/>
      <c r="D675" s="360"/>
      <c r="E675" s="360"/>
      <c r="F675" s="393"/>
      <c r="G675" s="393"/>
      <c r="H675" s="395"/>
      <c r="I675" s="397"/>
      <c r="J675" s="397"/>
      <c r="K675" s="207">
        <f>SUM(L675:O675)</f>
        <v>1667048.03</v>
      </c>
      <c r="L675" s="271">
        <v>0</v>
      </c>
      <c r="M675" s="271">
        <v>0</v>
      </c>
      <c r="N675" s="271">
        <v>0</v>
      </c>
      <c r="O675" s="263">
        <f>'[1]Прод. прилож (2)'!$D$681</f>
        <v>1667048.03</v>
      </c>
      <c r="P675" s="271">
        <f>K675/H674</f>
        <v>2348.6165539588619</v>
      </c>
      <c r="Q675" s="41">
        <v>9673</v>
      </c>
      <c r="R675" s="272" t="s">
        <v>35</v>
      </c>
      <c r="S675" s="46"/>
      <c r="T675" s="15"/>
      <c r="U675" s="15"/>
    </row>
    <row r="676" spans="1:21" s="116" customFormat="1" ht="30" customHeight="1" x14ac:dyDescent="0.25">
      <c r="A676" s="353">
        <v>502</v>
      </c>
      <c r="B676" s="355" t="s">
        <v>711</v>
      </c>
      <c r="C676" s="359">
        <v>1966</v>
      </c>
      <c r="D676" s="359" t="s">
        <v>143</v>
      </c>
      <c r="E676" s="359" t="s">
        <v>18</v>
      </c>
      <c r="F676" s="392">
        <v>2</v>
      </c>
      <c r="G676" s="392">
        <v>2</v>
      </c>
      <c r="H676" s="394">
        <v>739.2</v>
      </c>
      <c r="I676" s="396">
        <v>255.2</v>
      </c>
      <c r="J676" s="396">
        <v>484</v>
      </c>
      <c r="K676" s="207">
        <f t="shared" ref="K676:K682" si="173">SUM(L676:O676)</f>
        <v>26859.72</v>
      </c>
      <c r="L676" s="271">
        <v>0</v>
      </c>
      <c r="M676" s="271">
        <v>0</v>
      </c>
      <c r="N676" s="271">
        <v>0</v>
      </c>
      <c r="O676" s="263">
        <f>'[1]Прод. прилож (2)'!$D$683</f>
        <v>26859.72</v>
      </c>
      <c r="P676" s="271">
        <f>K676/H676</f>
        <v>36.336201298701297</v>
      </c>
      <c r="Q676" s="41">
        <v>9673</v>
      </c>
      <c r="R676" s="272" t="s">
        <v>35</v>
      </c>
      <c r="S676" s="46"/>
      <c r="T676" s="15"/>
      <c r="U676" s="15"/>
    </row>
    <row r="677" spans="1:21" s="116" customFormat="1" ht="30" customHeight="1" x14ac:dyDescent="0.25">
      <c r="A677" s="354"/>
      <c r="B677" s="356"/>
      <c r="C677" s="360"/>
      <c r="D677" s="360"/>
      <c r="E677" s="360"/>
      <c r="F677" s="393"/>
      <c r="G677" s="393"/>
      <c r="H677" s="395"/>
      <c r="I677" s="397"/>
      <c r="J677" s="397"/>
      <c r="K677" s="207">
        <f t="shared" si="173"/>
        <v>2096024</v>
      </c>
      <c r="L677" s="271">
        <v>0</v>
      </c>
      <c r="M677" s="271">
        <v>0</v>
      </c>
      <c r="N677" s="271">
        <v>0</v>
      </c>
      <c r="O677" s="263">
        <f>'[1]Прод. прилож (2)'!$D$1356</f>
        <v>2096024</v>
      </c>
      <c r="P677" s="271">
        <f>K677/H676</f>
        <v>2835.530303030303</v>
      </c>
      <c r="Q677" s="41">
        <v>9673</v>
      </c>
      <c r="R677" s="272" t="s">
        <v>36</v>
      </c>
      <c r="S677" s="46"/>
      <c r="T677" s="15"/>
      <c r="U677" s="15"/>
    </row>
    <row r="678" spans="1:21" s="116" customFormat="1" ht="30" customHeight="1" x14ac:dyDescent="0.25">
      <c r="A678" s="203">
        <v>503</v>
      </c>
      <c r="B678" s="211" t="s">
        <v>712</v>
      </c>
      <c r="C678" s="205">
        <v>1964</v>
      </c>
      <c r="D678" s="205" t="s">
        <v>143</v>
      </c>
      <c r="E678" s="205" t="s">
        <v>16</v>
      </c>
      <c r="F678" s="265">
        <v>2</v>
      </c>
      <c r="G678" s="265">
        <v>2</v>
      </c>
      <c r="H678" s="263">
        <v>460</v>
      </c>
      <c r="I678" s="264">
        <v>0</v>
      </c>
      <c r="J678" s="264">
        <v>460</v>
      </c>
      <c r="K678" s="207">
        <f t="shared" si="173"/>
        <v>8139.7</v>
      </c>
      <c r="L678" s="271">
        <v>0</v>
      </c>
      <c r="M678" s="271">
        <v>0</v>
      </c>
      <c r="N678" s="271">
        <v>0</v>
      </c>
      <c r="O678" s="263">
        <f>'[1]Прод. прилож (2)'!$D$684</f>
        <v>8139.7</v>
      </c>
      <c r="P678" s="271">
        <f>K678/H678</f>
        <v>17.695</v>
      </c>
      <c r="Q678" s="41">
        <v>9673</v>
      </c>
      <c r="R678" s="272" t="s">
        <v>35</v>
      </c>
      <c r="S678" s="46"/>
      <c r="T678" s="15"/>
      <c r="U678" s="15"/>
    </row>
    <row r="679" spans="1:21" s="116" customFormat="1" ht="30" customHeight="1" x14ac:dyDescent="0.25">
      <c r="A679" s="353">
        <v>504</v>
      </c>
      <c r="B679" s="355" t="s">
        <v>713</v>
      </c>
      <c r="C679" s="359">
        <v>1964</v>
      </c>
      <c r="D679" s="359" t="s">
        <v>143</v>
      </c>
      <c r="E679" s="359" t="s">
        <v>16</v>
      </c>
      <c r="F679" s="392">
        <v>2</v>
      </c>
      <c r="G679" s="392">
        <v>2</v>
      </c>
      <c r="H679" s="394">
        <v>676</v>
      </c>
      <c r="I679" s="396">
        <v>60</v>
      </c>
      <c r="J679" s="396">
        <v>400</v>
      </c>
      <c r="K679" s="207">
        <f t="shared" si="173"/>
        <v>20419.509999999998</v>
      </c>
      <c r="L679" s="271">
        <v>0</v>
      </c>
      <c r="M679" s="271">
        <v>0</v>
      </c>
      <c r="N679" s="271">
        <v>0</v>
      </c>
      <c r="O679" s="263">
        <f>'[1]Прод. прилож (2)'!$D$685</f>
        <v>20419.509999999998</v>
      </c>
      <c r="P679" s="271">
        <f>K679/H679</f>
        <v>30.206375739644969</v>
      </c>
      <c r="Q679" s="41">
        <v>9673</v>
      </c>
      <c r="R679" s="272" t="s">
        <v>35</v>
      </c>
      <c r="S679" s="46"/>
      <c r="T679" s="15"/>
      <c r="U679" s="15"/>
    </row>
    <row r="680" spans="1:21" s="116" customFormat="1" ht="30" customHeight="1" x14ac:dyDescent="0.25">
      <c r="A680" s="354"/>
      <c r="B680" s="356"/>
      <c r="C680" s="360"/>
      <c r="D680" s="360"/>
      <c r="E680" s="360"/>
      <c r="F680" s="393"/>
      <c r="G680" s="393"/>
      <c r="H680" s="395"/>
      <c r="I680" s="397"/>
      <c r="J680" s="397"/>
      <c r="K680" s="207">
        <f t="shared" si="173"/>
        <v>3100000</v>
      </c>
      <c r="L680" s="271">
        <v>0</v>
      </c>
      <c r="M680" s="271">
        <v>0</v>
      </c>
      <c r="N680" s="271">
        <v>0</v>
      </c>
      <c r="O680" s="263">
        <f>'[1]Прод. прилож (2)'!$D$1357</f>
        <v>3100000</v>
      </c>
      <c r="P680" s="271">
        <f>K680/H679</f>
        <v>4585.7988165680472</v>
      </c>
      <c r="Q680" s="41">
        <v>9673</v>
      </c>
      <c r="R680" s="272" t="s">
        <v>36</v>
      </c>
      <c r="S680" s="46"/>
      <c r="T680" s="15"/>
      <c r="U680" s="15"/>
    </row>
    <row r="681" spans="1:21" s="116" customFormat="1" ht="30" customHeight="1" x14ac:dyDescent="0.25">
      <c r="A681" s="353">
        <v>505</v>
      </c>
      <c r="B681" s="355" t="s">
        <v>714</v>
      </c>
      <c r="C681" s="359">
        <v>1966</v>
      </c>
      <c r="D681" s="359" t="s">
        <v>143</v>
      </c>
      <c r="E681" s="359" t="s">
        <v>18</v>
      </c>
      <c r="F681" s="392">
        <v>2</v>
      </c>
      <c r="G681" s="392">
        <v>2</v>
      </c>
      <c r="H681" s="394">
        <v>739.2</v>
      </c>
      <c r="I681" s="396">
        <v>255.2</v>
      </c>
      <c r="J681" s="396">
        <v>484</v>
      </c>
      <c r="K681" s="207">
        <f t="shared" si="173"/>
        <v>26859.72</v>
      </c>
      <c r="L681" s="271">
        <v>0</v>
      </c>
      <c r="M681" s="271">
        <v>0</v>
      </c>
      <c r="N681" s="271">
        <v>0</v>
      </c>
      <c r="O681" s="263">
        <f>'[1]Прод. прилож (2)'!$D$686</f>
        <v>26859.72</v>
      </c>
      <c r="P681" s="271">
        <f>K681/H681</f>
        <v>36.336201298701297</v>
      </c>
      <c r="Q681" s="41">
        <v>9673</v>
      </c>
      <c r="R681" s="272" t="s">
        <v>35</v>
      </c>
      <c r="S681" s="15"/>
      <c r="T681" s="15"/>
      <c r="U681" s="15"/>
    </row>
    <row r="682" spans="1:21" s="116" customFormat="1" ht="30" customHeight="1" x14ac:dyDescent="0.25">
      <c r="A682" s="354"/>
      <c r="B682" s="356"/>
      <c r="C682" s="360"/>
      <c r="D682" s="360"/>
      <c r="E682" s="360"/>
      <c r="F682" s="393"/>
      <c r="G682" s="393"/>
      <c r="H682" s="395"/>
      <c r="I682" s="397"/>
      <c r="J682" s="397"/>
      <c r="K682" s="207">
        <f t="shared" si="173"/>
        <v>2096024</v>
      </c>
      <c r="L682" s="271">
        <v>0</v>
      </c>
      <c r="M682" s="271">
        <v>0</v>
      </c>
      <c r="N682" s="271">
        <v>0</v>
      </c>
      <c r="O682" s="263">
        <f>'[1]Прод. прилож (2)'!$D$1358</f>
        <v>2096024</v>
      </c>
      <c r="P682" s="271">
        <f>K682/H681</f>
        <v>2835.530303030303</v>
      </c>
      <c r="Q682" s="41">
        <v>9673</v>
      </c>
      <c r="R682" s="272" t="s">
        <v>36</v>
      </c>
      <c r="S682" s="46"/>
      <c r="T682" s="15"/>
      <c r="U682" s="15"/>
    </row>
    <row r="683" spans="1:21" s="116" customFormat="1" ht="30" customHeight="1" x14ac:dyDescent="0.25">
      <c r="A683" s="247">
        <v>506</v>
      </c>
      <c r="B683" s="209" t="s">
        <v>715</v>
      </c>
      <c r="C683" s="180">
        <v>1962</v>
      </c>
      <c r="D683" s="180" t="s">
        <v>143</v>
      </c>
      <c r="E683" s="180" t="s">
        <v>16</v>
      </c>
      <c r="F683" s="199">
        <v>2</v>
      </c>
      <c r="G683" s="199">
        <v>2</v>
      </c>
      <c r="H683" s="190">
        <v>368.5</v>
      </c>
      <c r="I683" s="192">
        <v>12</v>
      </c>
      <c r="J683" s="192">
        <v>356.5</v>
      </c>
      <c r="K683" s="207">
        <f>SUM(L683:N683)</f>
        <v>266636.65000000002</v>
      </c>
      <c r="L683" s="271">
        <v>0</v>
      </c>
      <c r="M683" s="271">
        <f>'[1]Прод. прилож (2)'!$D$206</f>
        <v>266636.65000000002</v>
      </c>
      <c r="N683" s="271">
        <v>0</v>
      </c>
      <c r="O683" s="263">
        <v>0</v>
      </c>
      <c r="P683" s="271">
        <f>K683/H683</f>
        <v>723.57299864314791</v>
      </c>
      <c r="Q683" s="41">
        <v>9673</v>
      </c>
      <c r="R683" s="272" t="s">
        <v>34</v>
      </c>
      <c r="S683" s="144"/>
      <c r="T683" s="15"/>
      <c r="U683" s="15"/>
    </row>
    <row r="684" spans="1:21" s="117" customFormat="1" ht="30" customHeight="1" x14ac:dyDescent="0.25">
      <c r="A684" s="367">
        <v>507</v>
      </c>
      <c r="B684" s="436" t="s">
        <v>716</v>
      </c>
      <c r="C684" s="421">
        <v>1966</v>
      </c>
      <c r="D684" s="421" t="s">
        <v>143</v>
      </c>
      <c r="E684" s="421" t="s">
        <v>16</v>
      </c>
      <c r="F684" s="509">
        <v>2</v>
      </c>
      <c r="G684" s="509">
        <v>2</v>
      </c>
      <c r="H684" s="511">
        <v>488.1</v>
      </c>
      <c r="I684" s="396">
        <v>12</v>
      </c>
      <c r="J684" s="396">
        <v>386.7</v>
      </c>
      <c r="K684" s="321">
        <f>SUM(L684:O684)</f>
        <v>4530787.2700000005</v>
      </c>
      <c r="L684" s="315">
        <v>0</v>
      </c>
      <c r="M684" s="315">
        <v>0</v>
      </c>
      <c r="N684" s="315">
        <v>0</v>
      </c>
      <c r="O684" s="317">
        <f>'[1]Прод. прилож (2)'!$D$207</f>
        <v>4530787.2700000005</v>
      </c>
      <c r="P684" s="315">
        <f>K684/H684</f>
        <v>9282.4979922147104</v>
      </c>
      <c r="Q684" s="293">
        <v>9673</v>
      </c>
      <c r="R684" s="306" t="s">
        <v>34</v>
      </c>
      <c r="S684" s="150"/>
      <c r="T684" s="121"/>
      <c r="U684" s="121"/>
    </row>
    <row r="685" spans="1:21" s="116" customFormat="1" ht="30" customHeight="1" x14ac:dyDescent="0.25">
      <c r="A685" s="368"/>
      <c r="B685" s="437" t="s">
        <v>716</v>
      </c>
      <c r="C685" s="368">
        <v>1966</v>
      </c>
      <c r="D685" s="368" t="s">
        <v>143</v>
      </c>
      <c r="E685" s="368" t="s">
        <v>16</v>
      </c>
      <c r="F685" s="510">
        <v>2</v>
      </c>
      <c r="G685" s="510">
        <v>2</v>
      </c>
      <c r="H685" s="512">
        <v>488.1</v>
      </c>
      <c r="I685" s="397">
        <v>12</v>
      </c>
      <c r="J685" s="397">
        <v>386.7</v>
      </c>
      <c r="K685" s="301">
        <f>SUM(L685:O685)</f>
        <v>361912.04</v>
      </c>
      <c r="L685" s="330">
        <v>0</v>
      </c>
      <c r="M685" s="330">
        <v>0</v>
      </c>
      <c r="N685" s="330">
        <v>0</v>
      </c>
      <c r="O685" s="309">
        <f>'[1]Прод. прилож (2)'!$D$688</f>
        <v>361912.04</v>
      </c>
      <c r="P685" s="330">
        <f>K685/H685</f>
        <v>741.47109198934641</v>
      </c>
      <c r="Q685" s="41">
        <v>9673</v>
      </c>
      <c r="R685" s="304" t="s">
        <v>35</v>
      </c>
      <c r="S685" s="15"/>
      <c r="T685" s="15"/>
      <c r="U685" s="15"/>
    </row>
    <row r="686" spans="1:21" s="116" customFormat="1" ht="30" customHeight="1" x14ac:dyDescent="0.25">
      <c r="A686" s="353">
        <v>508</v>
      </c>
      <c r="B686" s="355" t="s">
        <v>918</v>
      </c>
      <c r="C686" s="357">
        <v>1985</v>
      </c>
      <c r="D686" s="359" t="s">
        <v>143</v>
      </c>
      <c r="E686" s="359" t="s">
        <v>16</v>
      </c>
      <c r="F686" s="369">
        <v>2</v>
      </c>
      <c r="G686" s="369">
        <v>3</v>
      </c>
      <c r="H686" s="371">
        <v>1354.1</v>
      </c>
      <c r="I686" s="373">
        <v>0</v>
      </c>
      <c r="J686" s="371">
        <v>1354.1</v>
      </c>
      <c r="K686" s="38">
        <f>SUM(L686:O686)</f>
        <v>21724.37</v>
      </c>
      <c r="L686" s="38">
        <v>0</v>
      </c>
      <c r="M686" s="38">
        <v>0</v>
      </c>
      <c r="N686" s="38">
        <v>0</v>
      </c>
      <c r="O686" s="38">
        <f>'[1]Прод. прилож (2)'!$D$690</f>
        <v>21724.37</v>
      </c>
      <c r="P686" s="271">
        <f>K686/H686</f>
        <v>16.043401521305665</v>
      </c>
      <c r="Q686" s="41">
        <v>9673</v>
      </c>
      <c r="R686" s="272" t="s">
        <v>35</v>
      </c>
      <c r="S686" s="66"/>
    </row>
    <row r="687" spans="1:21" s="116" customFormat="1" ht="30" customHeight="1" x14ac:dyDescent="0.25">
      <c r="A687" s="354"/>
      <c r="B687" s="356"/>
      <c r="C687" s="358"/>
      <c r="D687" s="360"/>
      <c r="E687" s="360"/>
      <c r="F687" s="370"/>
      <c r="G687" s="370"/>
      <c r="H687" s="372"/>
      <c r="I687" s="453"/>
      <c r="J687" s="372"/>
      <c r="K687" s="38">
        <f>SUM(L687:O687)</f>
        <v>7308250</v>
      </c>
      <c r="L687" s="38">
        <v>0</v>
      </c>
      <c r="M687" s="38">
        <v>0</v>
      </c>
      <c r="N687" s="38">
        <v>0</v>
      </c>
      <c r="O687" s="38">
        <f>'[1]Прод. прилож (2)'!$D$1359</f>
        <v>7308250</v>
      </c>
      <c r="P687" s="271">
        <f>K687/H686</f>
        <v>5397.1272431873576</v>
      </c>
      <c r="Q687" s="41">
        <v>9673</v>
      </c>
      <c r="R687" s="272" t="s">
        <v>36</v>
      </c>
      <c r="S687" s="66"/>
    </row>
    <row r="688" spans="1:21" s="116" customFormat="1" ht="30" customHeight="1" x14ac:dyDescent="0.25">
      <c r="A688" s="203">
        <v>509</v>
      </c>
      <c r="B688" s="211" t="s">
        <v>717</v>
      </c>
      <c r="C688" s="205">
        <v>1966</v>
      </c>
      <c r="D688" s="205" t="s">
        <v>143</v>
      </c>
      <c r="E688" s="205" t="s">
        <v>16</v>
      </c>
      <c r="F688" s="205">
        <v>2</v>
      </c>
      <c r="G688" s="205">
        <v>2</v>
      </c>
      <c r="H688" s="263">
        <v>776.69</v>
      </c>
      <c r="I688" s="263">
        <v>244.46</v>
      </c>
      <c r="J688" s="38">
        <v>470.23</v>
      </c>
      <c r="K688" s="38">
        <f t="shared" ref="K688:K696" si="174">SUM(L688:O688)</f>
        <v>38402.86</v>
      </c>
      <c r="L688" s="271">
        <v>0</v>
      </c>
      <c r="M688" s="271">
        <v>0</v>
      </c>
      <c r="N688" s="271">
        <v>0</v>
      </c>
      <c r="O688" s="263">
        <f>'[1]Прод. прилож (2)'!$D$1362</f>
        <v>38402.86</v>
      </c>
      <c r="P688" s="271">
        <f t="shared" ref="P688:P694" si="175">K688/H688</f>
        <v>49.444257039488079</v>
      </c>
      <c r="Q688" s="41">
        <v>9673</v>
      </c>
      <c r="R688" s="272" t="s">
        <v>36</v>
      </c>
      <c r="S688" s="46"/>
      <c r="T688" s="15"/>
      <c r="U688" s="15"/>
    </row>
    <row r="689" spans="1:21" s="116" customFormat="1" ht="30" customHeight="1" x14ac:dyDescent="0.25">
      <c r="A689" s="203">
        <v>510</v>
      </c>
      <c r="B689" s="211" t="s">
        <v>718</v>
      </c>
      <c r="C689" s="205">
        <v>1965</v>
      </c>
      <c r="D689" s="205" t="s">
        <v>143</v>
      </c>
      <c r="E689" s="205" t="s">
        <v>16</v>
      </c>
      <c r="F689" s="205">
        <v>2</v>
      </c>
      <c r="G689" s="205">
        <v>2</v>
      </c>
      <c r="H689" s="263">
        <v>777.41</v>
      </c>
      <c r="I689" s="263">
        <v>234.94</v>
      </c>
      <c r="J689" s="38">
        <v>480.5</v>
      </c>
      <c r="K689" s="38">
        <f t="shared" si="174"/>
        <v>38402.86</v>
      </c>
      <c r="L689" s="271">
        <v>0</v>
      </c>
      <c r="M689" s="271">
        <v>0</v>
      </c>
      <c r="N689" s="271">
        <v>0</v>
      </c>
      <c r="O689" s="263">
        <f>'[1]Прод. прилож (2)'!$D$1363</f>
        <v>38402.86</v>
      </c>
      <c r="P689" s="271">
        <f t="shared" si="175"/>
        <v>49.398464130896187</v>
      </c>
      <c r="Q689" s="41">
        <v>9673</v>
      </c>
      <c r="R689" s="272" t="s">
        <v>36</v>
      </c>
      <c r="S689" s="46"/>
      <c r="T689" s="15"/>
      <c r="U689" s="15"/>
    </row>
    <row r="690" spans="1:21" s="116" customFormat="1" ht="30" customHeight="1" x14ac:dyDescent="0.25">
      <c r="A690" s="203">
        <v>511</v>
      </c>
      <c r="B690" s="211" t="s">
        <v>719</v>
      </c>
      <c r="C690" s="205">
        <v>1966</v>
      </c>
      <c r="D690" s="205" t="s">
        <v>143</v>
      </c>
      <c r="E690" s="205" t="s">
        <v>16</v>
      </c>
      <c r="F690" s="205">
        <v>2</v>
      </c>
      <c r="G690" s="205">
        <v>2</v>
      </c>
      <c r="H690" s="263">
        <v>804.29</v>
      </c>
      <c r="I690" s="263">
        <v>268.39999999999998</v>
      </c>
      <c r="J690" s="38">
        <v>474.08</v>
      </c>
      <c r="K690" s="38">
        <f t="shared" si="174"/>
        <v>39985.800000000003</v>
      </c>
      <c r="L690" s="271">
        <v>0</v>
      </c>
      <c r="M690" s="271">
        <v>0</v>
      </c>
      <c r="N690" s="271">
        <v>0</v>
      </c>
      <c r="O690" s="263">
        <f>'[1]Прод. прилож (2)'!$D$1364</f>
        <v>39985.800000000003</v>
      </c>
      <c r="P690" s="271">
        <f t="shared" si="175"/>
        <v>49.715649827798437</v>
      </c>
      <c r="Q690" s="41">
        <v>9673</v>
      </c>
      <c r="R690" s="272" t="s">
        <v>36</v>
      </c>
      <c r="S690" s="46"/>
      <c r="T690" s="15"/>
      <c r="U690" s="15"/>
    </row>
    <row r="691" spans="1:21" s="116" customFormat="1" ht="30" customHeight="1" x14ac:dyDescent="0.25">
      <c r="A691" s="203">
        <v>512</v>
      </c>
      <c r="B691" s="211" t="s">
        <v>720</v>
      </c>
      <c r="C691" s="205">
        <v>1966</v>
      </c>
      <c r="D691" s="205" t="s">
        <v>143</v>
      </c>
      <c r="E691" s="205" t="s">
        <v>16</v>
      </c>
      <c r="F691" s="205">
        <v>2</v>
      </c>
      <c r="G691" s="205">
        <v>2</v>
      </c>
      <c r="H691" s="263">
        <v>790.46</v>
      </c>
      <c r="I691" s="263">
        <v>259.69</v>
      </c>
      <c r="J691" s="38">
        <v>468.77</v>
      </c>
      <c r="K691" s="38">
        <f t="shared" si="174"/>
        <v>38691.9</v>
      </c>
      <c r="L691" s="271">
        <v>0</v>
      </c>
      <c r="M691" s="271">
        <v>0</v>
      </c>
      <c r="N691" s="271">
        <v>0</v>
      </c>
      <c r="O691" s="263">
        <f>'[1]Прод. прилож (2)'!$D$1365</f>
        <v>38691.9</v>
      </c>
      <c r="P691" s="271">
        <f t="shared" si="175"/>
        <v>48.948586898767807</v>
      </c>
      <c r="Q691" s="41">
        <v>9673</v>
      </c>
      <c r="R691" s="272" t="s">
        <v>36</v>
      </c>
      <c r="S691" s="46"/>
      <c r="T691" s="15"/>
      <c r="U691" s="15"/>
    </row>
    <row r="692" spans="1:21" s="117" customFormat="1" ht="30" customHeight="1" x14ac:dyDescent="0.25">
      <c r="A692" s="353">
        <v>513</v>
      </c>
      <c r="B692" s="355" t="s">
        <v>721</v>
      </c>
      <c r="C692" s="359">
        <v>1964</v>
      </c>
      <c r="D692" s="359" t="s">
        <v>143</v>
      </c>
      <c r="E692" s="359" t="s">
        <v>16</v>
      </c>
      <c r="F692" s="392">
        <v>2</v>
      </c>
      <c r="G692" s="392">
        <v>2</v>
      </c>
      <c r="H692" s="394">
        <v>372.7</v>
      </c>
      <c r="I692" s="396">
        <v>0</v>
      </c>
      <c r="J692" s="371">
        <v>246.9</v>
      </c>
      <c r="K692" s="246">
        <f t="shared" si="174"/>
        <v>221140</v>
      </c>
      <c r="L692" s="214">
        <v>0</v>
      </c>
      <c r="M692" s="214">
        <f>'[1]Прод. прилож (2)'!$D$691</f>
        <v>221140</v>
      </c>
      <c r="N692" s="214">
        <v>0</v>
      </c>
      <c r="O692" s="190">
        <v>0</v>
      </c>
      <c r="P692" s="214">
        <f t="shared" si="175"/>
        <v>593.34585457472497</v>
      </c>
      <c r="Q692" s="216">
        <v>9673</v>
      </c>
      <c r="R692" s="244" t="s">
        <v>35</v>
      </c>
      <c r="S692" s="174"/>
      <c r="T692" s="121"/>
      <c r="U692" s="121"/>
    </row>
    <row r="693" spans="1:21" s="116" customFormat="1" ht="30" customHeight="1" x14ac:dyDescent="0.25">
      <c r="A693" s="354"/>
      <c r="B693" s="356"/>
      <c r="C693" s="360"/>
      <c r="D693" s="360"/>
      <c r="E693" s="360"/>
      <c r="F693" s="393"/>
      <c r="G693" s="393"/>
      <c r="H693" s="395"/>
      <c r="I693" s="397"/>
      <c r="J693" s="372"/>
      <c r="K693" s="38">
        <f t="shared" si="174"/>
        <v>3331000</v>
      </c>
      <c r="L693" s="271">
        <v>0</v>
      </c>
      <c r="M693" s="271">
        <v>0</v>
      </c>
      <c r="N693" s="271">
        <v>0</v>
      </c>
      <c r="O693" s="263">
        <f>'[1]Прод. прилож (2)'!$D$1361</f>
        <v>3331000</v>
      </c>
      <c r="P693" s="271">
        <f>K693/H692</f>
        <v>8937.4832304802785</v>
      </c>
      <c r="Q693" s="41">
        <v>9673</v>
      </c>
      <c r="R693" s="272" t="s">
        <v>36</v>
      </c>
      <c r="S693" s="15"/>
      <c r="T693" s="15"/>
      <c r="U693" s="15"/>
    </row>
    <row r="694" spans="1:21" s="116" customFormat="1" ht="30" customHeight="1" x14ac:dyDescent="0.25">
      <c r="A694" s="353">
        <v>514</v>
      </c>
      <c r="B694" s="355" t="s">
        <v>722</v>
      </c>
      <c r="C694" s="359">
        <v>1964</v>
      </c>
      <c r="D694" s="359" t="s">
        <v>143</v>
      </c>
      <c r="E694" s="359" t="s">
        <v>16</v>
      </c>
      <c r="F694" s="392">
        <v>2</v>
      </c>
      <c r="G694" s="392">
        <v>2</v>
      </c>
      <c r="H694" s="394">
        <v>378.8</v>
      </c>
      <c r="I694" s="396">
        <v>0</v>
      </c>
      <c r="J694" s="371">
        <v>246.9</v>
      </c>
      <c r="K694" s="38">
        <f t="shared" si="174"/>
        <v>24305.54</v>
      </c>
      <c r="L694" s="271">
        <v>0</v>
      </c>
      <c r="M694" s="271">
        <v>0</v>
      </c>
      <c r="N694" s="271">
        <v>0</v>
      </c>
      <c r="O694" s="263">
        <f>'[1]Прод. прилож (2)'!$D$692</f>
        <v>24305.54</v>
      </c>
      <c r="P694" s="271">
        <f t="shared" si="175"/>
        <v>64.164572333685328</v>
      </c>
      <c r="Q694" s="41">
        <v>9673</v>
      </c>
      <c r="R694" s="272" t="s">
        <v>35</v>
      </c>
      <c r="S694" s="46"/>
      <c r="T694" s="15"/>
      <c r="U694" s="15"/>
    </row>
    <row r="695" spans="1:21" s="116" customFormat="1" ht="30" customHeight="1" x14ac:dyDescent="0.25">
      <c r="A695" s="354"/>
      <c r="B695" s="356"/>
      <c r="C695" s="360"/>
      <c r="D695" s="360"/>
      <c r="E695" s="360"/>
      <c r="F695" s="393"/>
      <c r="G695" s="393"/>
      <c r="H695" s="395"/>
      <c r="I695" s="397"/>
      <c r="J695" s="372"/>
      <c r="K695" s="38">
        <f t="shared" si="174"/>
        <v>5632343.2000000002</v>
      </c>
      <c r="L695" s="271">
        <v>0</v>
      </c>
      <c r="M695" s="271">
        <v>0</v>
      </c>
      <c r="N695" s="271">
        <v>0</v>
      </c>
      <c r="O695" s="263">
        <f>'[1]Прод. прилож (2)'!$D$1360</f>
        <v>5632343.2000000002</v>
      </c>
      <c r="P695" s="271">
        <f>K695/H694</f>
        <v>14868.910242872229</v>
      </c>
      <c r="Q695" s="41">
        <v>9673</v>
      </c>
      <c r="R695" s="272" t="s">
        <v>36</v>
      </c>
      <c r="S695" s="46"/>
      <c r="T695" s="15"/>
      <c r="U695" s="15"/>
    </row>
    <row r="696" spans="1:21" s="86" customFormat="1" ht="30" customHeight="1" x14ac:dyDescent="0.25">
      <c r="A696" s="203">
        <v>515</v>
      </c>
      <c r="B696" s="211" t="s">
        <v>954</v>
      </c>
      <c r="C696" s="272" t="s">
        <v>955</v>
      </c>
      <c r="D696" s="205" t="s">
        <v>143</v>
      </c>
      <c r="E696" s="204" t="s">
        <v>16</v>
      </c>
      <c r="F696" s="129" t="s">
        <v>956</v>
      </c>
      <c r="G696" s="129" t="s">
        <v>957</v>
      </c>
      <c r="H696" s="263">
        <v>1113.9000000000001</v>
      </c>
      <c r="I696" s="264">
        <v>0</v>
      </c>
      <c r="J696" s="38">
        <v>814</v>
      </c>
      <c r="K696" s="38">
        <f t="shared" si="174"/>
        <v>389865</v>
      </c>
      <c r="L696" s="274">
        <v>0</v>
      </c>
      <c r="M696" s="274">
        <v>0</v>
      </c>
      <c r="N696" s="274">
        <v>0</v>
      </c>
      <c r="O696" s="263">
        <f>'[1]Прод. прилож (2)'!$D$209</f>
        <v>389865</v>
      </c>
      <c r="P696" s="41">
        <f>K696/H696</f>
        <v>349.99999999999994</v>
      </c>
      <c r="Q696" s="207">
        <v>9673</v>
      </c>
      <c r="R696" s="272" t="s">
        <v>34</v>
      </c>
      <c r="S696" s="135"/>
      <c r="T696" s="85"/>
      <c r="U696" s="85"/>
    </row>
    <row r="697" spans="1:21" s="116" customFormat="1" ht="30" customHeight="1" x14ac:dyDescent="0.25">
      <c r="A697" s="402" t="s">
        <v>1391</v>
      </c>
      <c r="B697" s="402"/>
      <c r="C697" s="402"/>
      <c r="D697" s="402"/>
      <c r="E697" s="402"/>
      <c r="F697" s="402"/>
      <c r="G697" s="402"/>
      <c r="H697" s="402"/>
      <c r="I697" s="402"/>
      <c r="J697" s="402"/>
      <c r="K697" s="402"/>
      <c r="L697" s="402"/>
      <c r="M697" s="402"/>
      <c r="N697" s="402"/>
      <c r="O697" s="402"/>
      <c r="P697" s="402"/>
      <c r="Q697" s="402"/>
      <c r="R697" s="402"/>
      <c r="S697" s="46"/>
      <c r="T697" s="15"/>
      <c r="U697" s="15"/>
    </row>
    <row r="698" spans="1:21" s="116" customFormat="1" ht="33" customHeight="1" x14ac:dyDescent="0.25">
      <c r="A698" s="388" t="s">
        <v>1455</v>
      </c>
      <c r="B698" s="388"/>
      <c r="C698" s="196" t="s">
        <v>17</v>
      </c>
      <c r="D698" s="196" t="s">
        <v>17</v>
      </c>
      <c r="E698" s="196" t="s">
        <v>17</v>
      </c>
      <c r="F698" s="73" t="s">
        <v>17</v>
      </c>
      <c r="G698" s="73" t="s">
        <v>17</v>
      </c>
      <c r="H698" s="74">
        <f>SUM(H699:H817)</f>
        <v>198421.61000000002</v>
      </c>
      <c r="I698" s="74">
        <f t="shared" ref="I698:O698" si="176">SUM(I699:I817)</f>
        <v>4069.2</v>
      </c>
      <c r="J698" s="74">
        <f t="shared" si="176"/>
        <v>181554.96000000014</v>
      </c>
      <c r="K698" s="74">
        <f t="shared" si="176"/>
        <v>501194944.09999979</v>
      </c>
      <c r="L698" s="74">
        <f t="shared" si="176"/>
        <v>0</v>
      </c>
      <c r="M698" s="74">
        <f t="shared" si="176"/>
        <v>485780.12</v>
      </c>
      <c r="N698" s="74">
        <f t="shared" si="176"/>
        <v>0</v>
      </c>
      <c r="O698" s="74">
        <f t="shared" si="176"/>
        <v>500709163.97999984</v>
      </c>
      <c r="P698" s="29">
        <f t="shared" ref="P698:P756" si="177">K698/H698</f>
        <v>2525.9090685737292</v>
      </c>
      <c r="Q698" s="75" t="s">
        <v>17</v>
      </c>
      <c r="R698" s="76" t="s">
        <v>17</v>
      </c>
      <c r="S698" s="46"/>
      <c r="T698" s="15"/>
      <c r="U698" s="15"/>
    </row>
    <row r="699" spans="1:21" s="116" customFormat="1" ht="30" customHeight="1" x14ac:dyDescent="0.25">
      <c r="A699" s="353">
        <v>516</v>
      </c>
      <c r="B699" s="355" t="s">
        <v>1233</v>
      </c>
      <c r="C699" s="357">
        <v>1983</v>
      </c>
      <c r="D699" s="357" t="s">
        <v>143</v>
      </c>
      <c r="E699" s="357" t="s">
        <v>16</v>
      </c>
      <c r="F699" s="369">
        <v>2</v>
      </c>
      <c r="G699" s="369">
        <v>3</v>
      </c>
      <c r="H699" s="371">
        <v>3986.2</v>
      </c>
      <c r="I699" s="373">
        <v>0</v>
      </c>
      <c r="J699" s="371">
        <v>3783</v>
      </c>
      <c r="K699" s="207">
        <f t="shared" ref="K699:K700" si="178">SUM(L699:O699)</f>
        <v>441304.12</v>
      </c>
      <c r="L699" s="271">
        <v>0</v>
      </c>
      <c r="M699" s="271">
        <v>0</v>
      </c>
      <c r="N699" s="271">
        <v>0</v>
      </c>
      <c r="O699" s="43">
        <f>'[1]Прод. прилож (2)'!$D$694</f>
        <v>441304.12</v>
      </c>
      <c r="P699" s="271">
        <f t="shared" ref="P699" si="179">K699/H699</f>
        <v>110.70797250514275</v>
      </c>
      <c r="Q699" s="41">
        <v>9673</v>
      </c>
      <c r="R699" s="272" t="s">
        <v>35</v>
      </c>
      <c r="S699" s="66"/>
    </row>
    <row r="700" spans="1:21" s="116" customFormat="1" ht="30" customHeight="1" x14ac:dyDescent="0.25">
      <c r="A700" s="354"/>
      <c r="B700" s="356"/>
      <c r="C700" s="358"/>
      <c r="D700" s="358"/>
      <c r="E700" s="358"/>
      <c r="F700" s="370"/>
      <c r="G700" s="370"/>
      <c r="H700" s="372"/>
      <c r="I700" s="453"/>
      <c r="J700" s="372"/>
      <c r="K700" s="207">
        <f t="shared" si="178"/>
        <v>16301310</v>
      </c>
      <c r="L700" s="271">
        <v>0</v>
      </c>
      <c r="M700" s="271">
        <v>0</v>
      </c>
      <c r="N700" s="271">
        <v>0</v>
      </c>
      <c r="O700" s="43">
        <f>'[1]Прод. прилож (2)'!$D$1367</f>
        <v>16301310</v>
      </c>
      <c r="P700" s="271">
        <f>K700/H699</f>
        <v>4089.4360543876373</v>
      </c>
      <c r="Q700" s="41">
        <v>9673</v>
      </c>
      <c r="R700" s="272" t="s">
        <v>36</v>
      </c>
      <c r="S700" s="66"/>
    </row>
    <row r="701" spans="1:21" s="116" customFormat="1" ht="30" customHeight="1" x14ac:dyDescent="0.25">
      <c r="A701" s="353">
        <v>517</v>
      </c>
      <c r="B701" s="355" t="s">
        <v>1234</v>
      </c>
      <c r="C701" s="357">
        <v>1983</v>
      </c>
      <c r="D701" s="357" t="s">
        <v>143</v>
      </c>
      <c r="E701" s="357" t="s">
        <v>16</v>
      </c>
      <c r="F701" s="369">
        <v>2</v>
      </c>
      <c r="G701" s="369">
        <v>3</v>
      </c>
      <c r="H701" s="371">
        <v>3863.9</v>
      </c>
      <c r="I701" s="373">
        <v>0</v>
      </c>
      <c r="J701" s="371">
        <v>3694</v>
      </c>
      <c r="K701" s="207">
        <f t="shared" ref="K701:K702" si="180">SUM(L701:O701)</f>
        <v>448823.62</v>
      </c>
      <c r="L701" s="271">
        <v>0</v>
      </c>
      <c r="M701" s="271">
        <v>0</v>
      </c>
      <c r="N701" s="271">
        <v>0</v>
      </c>
      <c r="O701" s="43">
        <f>'[1]Прод. прилож (2)'!$D$695</f>
        <v>448823.62</v>
      </c>
      <c r="P701" s="271">
        <f t="shared" si="177"/>
        <v>116.15818732368849</v>
      </c>
      <c r="Q701" s="41">
        <v>9673</v>
      </c>
      <c r="R701" s="272" t="s">
        <v>35</v>
      </c>
      <c r="S701" s="66"/>
    </row>
    <row r="702" spans="1:21" s="116" customFormat="1" ht="30" customHeight="1" x14ac:dyDescent="0.25">
      <c r="A702" s="354"/>
      <c r="B702" s="356"/>
      <c r="C702" s="358"/>
      <c r="D702" s="358"/>
      <c r="E702" s="358"/>
      <c r="F702" s="370"/>
      <c r="G702" s="370"/>
      <c r="H702" s="372"/>
      <c r="I702" s="453"/>
      <c r="J702" s="372"/>
      <c r="K702" s="207">
        <f t="shared" si="180"/>
        <v>16301310</v>
      </c>
      <c r="L702" s="271">
        <v>0</v>
      </c>
      <c r="M702" s="271">
        <v>0</v>
      </c>
      <c r="N702" s="271">
        <v>0</v>
      </c>
      <c r="O702" s="43">
        <f>'[1]Прод. прилож (2)'!$D$1368</f>
        <v>16301310</v>
      </c>
      <c r="P702" s="271">
        <f>K702/H701</f>
        <v>4218.8747120784701</v>
      </c>
      <c r="Q702" s="41">
        <v>9673</v>
      </c>
      <c r="R702" s="272" t="s">
        <v>36</v>
      </c>
      <c r="S702" s="66"/>
    </row>
    <row r="703" spans="1:21" s="116" customFormat="1" ht="30" customHeight="1" x14ac:dyDescent="0.25">
      <c r="A703" s="203">
        <v>518</v>
      </c>
      <c r="B703" s="211" t="s">
        <v>984</v>
      </c>
      <c r="C703" s="204">
        <v>1976</v>
      </c>
      <c r="D703" s="204" t="s">
        <v>143</v>
      </c>
      <c r="E703" s="204" t="s">
        <v>16</v>
      </c>
      <c r="F703" s="206">
        <v>2</v>
      </c>
      <c r="G703" s="206">
        <v>3</v>
      </c>
      <c r="H703" s="38">
        <v>988.5</v>
      </c>
      <c r="I703" s="125">
        <v>0</v>
      </c>
      <c r="J703" s="125">
        <v>586.5</v>
      </c>
      <c r="K703" s="207">
        <f t="shared" ref="K703:K709" si="181">SUM(L703:O703)</f>
        <v>3296047.69</v>
      </c>
      <c r="L703" s="271">
        <v>0</v>
      </c>
      <c r="M703" s="271">
        <v>0</v>
      </c>
      <c r="N703" s="271">
        <v>0</v>
      </c>
      <c r="O703" s="43">
        <f>'[1]Прод. прилож (2)'!$D$211</f>
        <v>3296047.69</v>
      </c>
      <c r="P703" s="271">
        <f t="shared" ref="P703:P709" si="182">K703/H703</f>
        <v>3334.3932119372785</v>
      </c>
      <c r="Q703" s="41">
        <v>9673</v>
      </c>
      <c r="R703" s="272" t="s">
        <v>34</v>
      </c>
      <c r="S703" s="147"/>
    </row>
    <row r="704" spans="1:21" s="116" customFormat="1" ht="30" customHeight="1" x14ac:dyDescent="0.25">
      <c r="A704" s="203">
        <v>519</v>
      </c>
      <c r="B704" s="242" t="s">
        <v>922</v>
      </c>
      <c r="C704" s="182">
        <v>1982</v>
      </c>
      <c r="D704" s="182" t="s">
        <v>143</v>
      </c>
      <c r="E704" s="182" t="s">
        <v>272</v>
      </c>
      <c r="F704" s="184">
        <v>9</v>
      </c>
      <c r="G704" s="184">
        <v>1</v>
      </c>
      <c r="H704" s="246">
        <v>2225.1999999999998</v>
      </c>
      <c r="I704" s="224">
        <v>0</v>
      </c>
      <c r="J704" s="246">
        <v>1944.2</v>
      </c>
      <c r="K704" s="207">
        <f t="shared" ref="K704" si="183">SUM(L704:O704)</f>
        <v>3573299.75</v>
      </c>
      <c r="L704" s="271">
        <v>0</v>
      </c>
      <c r="M704" s="271">
        <v>0</v>
      </c>
      <c r="N704" s="271">
        <v>0</v>
      </c>
      <c r="O704" s="43">
        <f>'[1]Прод. прилож (2)'!$D$700</f>
        <v>3573299.75</v>
      </c>
      <c r="P704" s="271">
        <f t="shared" ref="P704" si="184">K704/H704</f>
        <v>1605.8330711846127</v>
      </c>
      <c r="Q704" s="41">
        <v>9673</v>
      </c>
      <c r="R704" s="57" t="s">
        <v>35</v>
      </c>
      <c r="S704" s="66"/>
    </row>
    <row r="705" spans="1:207" s="116" customFormat="1" ht="30" customHeight="1" x14ac:dyDescent="0.25">
      <c r="A705" s="203">
        <v>520</v>
      </c>
      <c r="B705" s="80" t="s">
        <v>923</v>
      </c>
      <c r="C705" s="204">
        <v>1982</v>
      </c>
      <c r="D705" s="204" t="s">
        <v>143</v>
      </c>
      <c r="E705" s="204" t="s">
        <v>272</v>
      </c>
      <c r="F705" s="206">
        <v>9</v>
      </c>
      <c r="G705" s="206">
        <v>1</v>
      </c>
      <c r="H705" s="38">
        <v>2176.6999999999998</v>
      </c>
      <c r="I705" s="125">
        <v>0</v>
      </c>
      <c r="J705" s="41">
        <v>1911.6</v>
      </c>
      <c r="K705" s="207">
        <f t="shared" si="181"/>
        <v>3574766.79</v>
      </c>
      <c r="L705" s="271">
        <v>0</v>
      </c>
      <c r="M705" s="271">
        <v>0</v>
      </c>
      <c r="N705" s="271">
        <v>0</v>
      </c>
      <c r="O705" s="43">
        <f>'[1]Прод. прилож (2)'!$D$701</f>
        <v>3574766.79</v>
      </c>
      <c r="P705" s="271">
        <f t="shared" si="182"/>
        <v>1642.2873110672119</v>
      </c>
      <c r="Q705" s="41">
        <v>9673</v>
      </c>
      <c r="R705" s="57" t="s">
        <v>35</v>
      </c>
      <c r="S705" s="66"/>
    </row>
    <row r="706" spans="1:207" s="116" customFormat="1" ht="30" customHeight="1" x14ac:dyDescent="0.25">
      <c r="A706" s="203">
        <v>521</v>
      </c>
      <c r="B706" s="80" t="s">
        <v>924</v>
      </c>
      <c r="C706" s="204">
        <v>1982</v>
      </c>
      <c r="D706" s="204" t="s">
        <v>143</v>
      </c>
      <c r="E706" s="204" t="s">
        <v>272</v>
      </c>
      <c r="F706" s="206">
        <v>9</v>
      </c>
      <c r="G706" s="206">
        <v>1</v>
      </c>
      <c r="H706" s="38">
        <v>2170</v>
      </c>
      <c r="I706" s="125">
        <v>0</v>
      </c>
      <c r="J706" s="41">
        <v>1912.1</v>
      </c>
      <c r="K706" s="207">
        <f t="shared" si="181"/>
        <v>3574594.9699999997</v>
      </c>
      <c r="L706" s="271">
        <v>0</v>
      </c>
      <c r="M706" s="271">
        <v>0</v>
      </c>
      <c r="N706" s="271">
        <v>0</v>
      </c>
      <c r="O706" s="43">
        <f>'[1]Прод. прилож (2)'!$D$696</f>
        <v>3574594.9699999997</v>
      </c>
      <c r="P706" s="271">
        <f t="shared" si="182"/>
        <v>1647.278788018433</v>
      </c>
      <c r="Q706" s="41">
        <v>9673</v>
      </c>
      <c r="R706" s="57" t="s">
        <v>35</v>
      </c>
      <c r="S706" s="66"/>
    </row>
    <row r="707" spans="1:207" s="116" customFormat="1" ht="30" customHeight="1" x14ac:dyDescent="0.25">
      <c r="A707" s="203">
        <v>522</v>
      </c>
      <c r="B707" s="80" t="s">
        <v>925</v>
      </c>
      <c r="C707" s="204">
        <v>1981</v>
      </c>
      <c r="D707" s="204">
        <v>2010</v>
      </c>
      <c r="E707" s="204" t="s">
        <v>272</v>
      </c>
      <c r="F707" s="206">
        <v>12</v>
      </c>
      <c r="G707" s="206">
        <v>4</v>
      </c>
      <c r="H707" s="38">
        <v>12735.7</v>
      </c>
      <c r="I707" s="125">
        <v>38.9</v>
      </c>
      <c r="J707" s="41">
        <v>10910.4</v>
      </c>
      <c r="K707" s="207">
        <f t="shared" si="181"/>
        <v>22569026.130000003</v>
      </c>
      <c r="L707" s="271">
        <v>0</v>
      </c>
      <c r="M707" s="271">
        <v>0</v>
      </c>
      <c r="N707" s="271">
        <v>0</v>
      </c>
      <c r="O707" s="43">
        <f>'[1]Прод. прилож (2)'!$D$697</f>
        <v>22569026.130000003</v>
      </c>
      <c r="P707" s="271">
        <f t="shared" si="182"/>
        <v>1772.1072363513588</v>
      </c>
      <c r="Q707" s="41">
        <v>9673</v>
      </c>
      <c r="R707" s="57" t="s">
        <v>35</v>
      </c>
      <c r="S707" s="66"/>
    </row>
    <row r="708" spans="1:207" s="116" customFormat="1" ht="30" customHeight="1" x14ac:dyDescent="0.25">
      <c r="A708" s="203">
        <v>523</v>
      </c>
      <c r="B708" s="80" t="s">
        <v>1148</v>
      </c>
      <c r="C708" s="204">
        <v>1982</v>
      </c>
      <c r="D708" s="204" t="s">
        <v>143</v>
      </c>
      <c r="E708" s="204" t="s">
        <v>272</v>
      </c>
      <c r="F708" s="206">
        <v>9</v>
      </c>
      <c r="G708" s="206">
        <v>1</v>
      </c>
      <c r="H708" s="38">
        <v>2153.4</v>
      </c>
      <c r="I708" s="125">
        <v>0</v>
      </c>
      <c r="J708" s="41">
        <v>1924</v>
      </c>
      <c r="K708" s="207">
        <f t="shared" si="181"/>
        <v>3572821.7800000003</v>
      </c>
      <c r="L708" s="271">
        <v>0</v>
      </c>
      <c r="M708" s="271">
        <v>0</v>
      </c>
      <c r="N708" s="271">
        <v>0</v>
      </c>
      <c r="O708" s="43">
        <f>'[1]Прод. прилож (2)'!$D$698</f>
        <v>3572821.7800000003</v>
      </c>
      <c r="P708" s="271">
        <f t="shared" si="182"/>
        <v>1659.1537940001858</v>
      </c>
      <c r="Q708" s="41">
        <v>9673</v>
      </c>
      <c r="R708" s="57" t="s">
        <v>35</v>
      </c>
      <c r="S708" s="66"/>
    </row>
    <row r="709" spans="1:207" s="116" customFormat="1" ht="30" customHeight="1" x14ac:dyDescent="0.25">
      <c r="A709" s="203">
        <v>524</v>
      </c>
      <c r="B709" s="80" t="s">
        <v>1149</v>
      </c>
      <c r="C709" s="204">
        <v>1986</v>
      </c>
      <c r="D709" s="204" t="s">
        <v>143</v>
      </c>
      <c r="E709" s="204" t="s">
        <v>272</v>
      </c>
      <c r="F709" s="206">
        <v>9</v>
      </c>
      <c r="G709" s="206">
        <v>1</v>
      </c>
      <c r="H709" s="38">
        <v>4354.8999999999996</v>
      </c>
      <c r="I709" s="125">
        <v>0</v>
      </c>
      <c r="J709" s="41">
        <v>3843.2</v>
      </c>
      <c r="K709" s="207">
        <f t="shared" si="181"/>
        <v>6969574.1700000009</v>
      </c>
      <c r="L709" s="271">
        <v>0</v>
      </c>
      <c r="M709" s="271">
        <v>0</v>
      </c>
      <c r="N709" s="271">
        <v>0</v>
      </c>
      <c r="O709" s="43">
        <f>'[1]Прод. прилож (2)'!$D$699</f>
        <v>6969574.1700000009</v>
      </c>
      <c r="P709" s="271">
        <f t="shared" si="182"/>
        <v>1600.3982112103611</v>
      </c>
      <c r="Q709" s="41">
        <v>9673</v>
      </c>
      <c r="R709" s="57" t="s">
        <v>35</v>
      </c>
      <c r="S709" s="66"/>
    </row>
    <row r="710" spans="1:207" s="116" customFormat="1" ht="30" customHeight="1" x14ac:dyDescent="0.25">
      <c r="A710" s="203">
        <v>525</v>
      </c>
      <c r="B710" s="80" t="s">
        <v>271</v>
      </c>
      <c r="C710" s="205">
        <v>1989</v>
      </c>
      <c r="D710" s="205">
        <v>2019</v>
      </c>
      <c r="E710" s="204" t="s">
        <v>272</v>
      </c>
      <c r="F710" s="206">
        <v>9</v>
      </c>
      <c r="G710" s="206">
        <v>2</v>
      </c>
      <c r="H710" s="41">
        <v>4422.5</v>
      </c>
      <c r="I710" s="128">
        <v>0</v>
      </c>
      <c r="J710" s="41">
        <v>3852.1</v>
      </c>
      <c r="K710" s="207">
        <f t="shared" ref="K710:K757" si="185">SUM(L710:O710)</f>
        <v>6966523.8399999999</v>
      </c>
      <c r="L710" s="271">
        <v>0</v>
      </c>
      <c r="M710" s="271">
        <v>0</v>
      </c>
      <c r="N710" s="271">
        <v>0</v>
      </c>
      <c r="O710" s="43">
        <f>'[1]Прод. прилож (2)'!$D$702</f>
        <v>6966523.8399999999</v>
      </c>
      <c r="P710" s="271">
        <f t="shared" si="177"/>
        <v>1575.2456393442624</v>
      </c>
      <c r="Q710" s="41">
        <v>9673</v>
      </c>
      <c r="R710" s="57" t="s">
        <v>35</v>
      </c>
      <c r="S710" s="46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  <c r="BB710" s="15"/>
      <c r="BC710" s="15"/>
      <c r="BD710" s="15"/>
      <c r="BE710" s="15"/>
      <c r="BF710" s="15"/>
      <c r="BG710" s="15"/>
      <c r="BH710" s="15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5"/>
      <c r="CE710" s="15"/>
      <c r="CF710" s="15"/>
      <c r="CG710" s="15"/>
      <c r="CH710" s="15"/>
      <c r="CI710" s="15"/>
      <c r="CJ710" s="15"/>
      <c r="CK710" s="15"/>
      <c r="CL710" s="15"/>
      <c r="CM710" s="15"/>
      <c r="CN710" s="15"/>
      <c r="CO710" s="15"/>
      <c r="CP710" s="15"/>
      <c r="CQ710" s="15"/>
      <c r="CR710" s="15"/>
      <c r="CS710" s="15"/>
      <c r="CT710" s="15"/>
      <c r="CU710" s="15"/>
      <c r="CV710" s="15"/>
      <c r="CW710" s="15"/>
      <c r="CX710" s="15"/>
      <c r="CY710" s="15"/>
      <c r="CZ710" s="15"/>
      <c r="DA710" s="15"/>
      <c r="DB710" s="15"/>
      <c r="DC710" s="15"/>
      <c r="DD710" s="15"/>
      <c r="DE710" s="15"/>
      <c r="DF710" s="15"/>
      <c r="DG710" s="15"/>
      <c r="DH710" s="15"/>
      <c r="DI710" s="15"/>
      <c r="DJ710" s="15"/>
      <c r="DK710" s="15"/>
      <c r="DL710" s="15"/>
      <c r="DM710" s="15"/>
      <c r="DN710" s="15"/>
      <c r="DO710" s="15"/>
      <c r="DP710" s="15"/>
      <c r="DQ710" s="15"/>
      <c r="DR710" s="15"/>
      <c r="DS710" s="15"/>
      <c r="DT710" s="15"/>
      <c r="DU710" s="15"/>
      <c r="DV710" s="15"/>
      <c r="DW710" s="15"/>
      <c r="DX710" s="15"/>
      <c r="DY710" s="15"/>
      <c r="DZ710" s="15"/>
      <c r="EA710" s="15"/>
      <c r="EB710" s="15"/>
      <c r="EC710" s="15"/>
      <c r="ED710" s="15"/>
      <c r="EE710" s="15"/>
      <c r="EF710" s="15"/>
      <c r="EG710" s="15"/>
      <c r="EH710" s="15"/>
      <c r="EI710" s="15"/>
      <c r="EJ710" s="15"/>
      <c r="EK710" s="15"/>
      <c r="EL710" s="15"/>
      <c r="EM710" s="15"/>
      <c r="EN710" s="15"/>
      <c r="EO710" s="15"/>
      <c r="EP710" s="15"/>
      <c r="EQ710" s="15"/>
      <c r="ER710" s="15"/>
      <c r="ES710" s="15"/>
      <c r="ET710" s="15"/>
      <c r="EU710" s="15"/>
      <c r="EV710" s="15"/>
      <c r="EW710" s="15"/>
      <c r="EX710" s="15"/>
      <c r="EY710" s="15"/>
      <c r="EZ710" s="15"/>
      <c r="FA710" s="15"/>
      <c r="FB710" s="15"/>
      <c r="FC710" s="15"/>
      <c r="FD710" s="15"/>
      <c r="FE710" s="15"/>
      <c r="FF710" s="15"/>
      <c r="FG710" s="15"/>
      <c r="FH710" s="15"/>
      <c r="FI710" s="15"/>
      <c r="FJ710" s="15"/>
      <c r="FK710" s="15"/>
      <c r="FL710" s="15"/>
      <c r="FM710" s="15"/>
      <c r="FN710" s="15"/>
      <c r="FO710" s="15"/>
      <c r="FP710" s="15"/>
      <c r="FQ710" s="15"/>
      <c r="FR710" s="15"/>
      <c r="FS710" s="15"/>
      <c r="FT710" s="15"/>
      <c r="FU710" s="15"/>
      <c r="FV710" s="15"/>
      <c r="FW710" s="15"/>
      <c r="FX710" s="15"/>
      <c r="FY710" s="15"/>
      <c r="FZ710" s="15"/>
      <c r="GA710" s="15"/>
      <c r="GB710" s="15"/>
      <c r="GC710" s="15"/>
      <c r="GD710" s="15"/>
      <c r="GE710" s="15"/>
      <c r="GF710" s="15"/>
      <c r="GG710" s="15"/>
      <c r="GH710" s="15"/>
      <c r="GI710" s="15"/>
      <c r="GJ710" s="15"/>
      <c r="GK710" s="15"/>
      <c r="GL710" s="15"/>
      <c r="GM710" s="15"/>
      <c r="GN710" s="15"/>
      <c r="GO710" s="15"/>
      <c r="GP710" s="15"/>
      <c r="GQ710" s="15"/>
      <c r="GR710" s="15"/>
      <c r="GS710" s="15"/>
      <c r="GT710" s="15"/>
      <c r="GU710" s="15"/>
      <c r="GV710" s="15"/>
      <c r="GW710" s="15"/>
      <c r="GX710" s="15"/>
      <c r="GY710" s="15"/>
    </row>
    <row r="711" spans="1:207" s="15" customFormat="1" ht="30" customHeight="1" x14ac:dyDescent="0.25">
      <c r="A711" s="203">
        <v>526</v>
      </c>
      <c r="B711" s="80" t="s">
        <v>273</v>
      </c>
      <c r="C711" s="205">
        <v>1988</v>
      </c>
      <c r="D711" s="205" t="s">
        <v>143</v>
      </c>
      <c r="E711" s="204" t="s">
        <v>272</v>
      </c>
      <c r="F711" s="206">
        <v>9</v>
      </c>
      <c r="G711" s="206">
        <v>2</v>
      </c>
      <c r="H711" s="41">
        <v>4382.5</v>
      </c>
      <c r="I711" s="128">
        <v>0</v>
      </c>
      <c r="J711" s="41">
        <v>3858.5</v>
      </c>
      <c r="K711" s="207">
        <f t="shared" si="185"/>
        <v>6967101.5800000001</v>
      </c>
      <c r="L711" s="271">
        <v>0</v>
      </c>
      <c r="M711" s="271">
        <v>0</v>
      </c>
      <c r="N711" s="271">
        <v>0</v>
      </c>
      <c r="O711" s="43">
        <f>'[1]Прод. прилож (2)'!$D$703</f>
        <v>6967101.5800000001</v>
      </c>
      <c r="P711" s="271">
        <f t="shared" si="177"/>
        <v>1589.7550667427267</v>
      </c>
      <c r="Q711" s="41">
        <v>9673</v>
      </c>
      <c r="R711" s="57" t="s">
        <v>35</v>
      </c>
      <c r="S711" s="46"/>
    </row>
    <row r="712" spans="1:207" s="15" customFormat="1" ht="30" customHeight="1" x14ac:dyDescent="0.25">
      <c r="A712" s="203">
        <v>527</v>
      </c>
      <c r="B712" s="80" t="s">
        <v>315</v>
      </c>
      <c r="C712" s="205">
        <v>1987</v>
      </c>
      <c r="D712" s="205" t="s">
        <v>143</v>
      </c>
      <c r="E712" s="204" t="s">
        <v>272</v>
      </c>
      <c r="F712" s="206">
        <v>9</v>
      </c>
      <c r="G712" s="206">
        <v>2</v>
      </c>
      <c r="H712" s="41">
        <v>4442.6000000000004</v>
      </c>
      <c r="I712" s="128">
        <v>0</v>
      </c>
      <c r="J712" s="41">
        <v>3909.1</v>
      </c>
      <c r="K712" s="207">
        <f t="shared" si="185"/>
        <v>6967174.5700000003</v>
      </c>
      <c r="L712" s="271">
        <v>0</v>
      </c>
      <c r="M712" s="271">
        <v>0</v>
      </c>
      <c r="N712" s="271">
        <v>0</v>
      </c>
      <c r="O712" s="43">
        <f>'[1]Прод. прилож (2)'!$D$704</f>
        <v>6967174.5700000003</v>
      </c>
      <c r="P712" s="271">
        <f t="shared" si="177"/>
        <v>1568.2651082699319</v>
      </c>
      <c r="Q712" s="41">
        <v>9673</v>
      </c>
      <c r="R712" s="57" t="s">
        <v>35</v>
      </c>
      <c r="S712" s="46"/>
      <c r="V712" s="116"/>
      <c r="W712" s="116"/>
      <c r="X712" s="116"/>
      <c r="Y712" s="116"/>
      <c r="Z712" s="116"/>
      <c r="AA712" s="116"/>
      <c r="AB712" s="116"/>
      <c r="AC712" s="116"/>
      <c r="AD712" s="116"/>
      <c r="AE712" s="116"/>
      <c r="AF712" s="116"/>
      <c r="AG712" s="116"/>
      <c r="AH712" s="116"/>
      <c r="AI712" s="116"/>
      <c r="AJ712" s="116"/>
      <c r="AK712" s="116"/>
      <c r="AL712" s="116"/>
      <c r="AM712" s="116"/>
      <c r="AN712" s="116"/>
      <c r="AO712" s="116"/>
      <c r="AP712" s="116"/>
      <c r="AQ712" s="116"/>
      <c r="AR712" s="116"/>
      <c r="AS712" s="116"/>
      <c r="AT712" s="116"/>
      <c r="AU712" s="116"/>
      <c r="AV712" s="116"/>
      <c r="AW712" s="116"/>
      <c r="AX712" s="116"/>
      <c r="AY712" s="116"/>
      <c r="AZ712" s="116"/>
      <c r="BA712" s="116"/>
      <c r="BB712" s="116"/>
      <c r="BC712" s="116"/>
      <c r="BD712" s="116"/>
      <c r="BE712" s="116"/>
      <c r="BF712" s="116"/>
      <c r="BG712" s="116"/>
      <c r="BH712" s="116"/>
      <c r="BI712" s="116"/>
      <c r="BJ712" s="116"/>
      <c r="BK712" s="116"/>
      <c r="BL712" s="116"/>
      <c r="BM712" s="116"/>
      <c r="BN712" s="116"/>
      <c r="BO712" s="116"/>
      <c r="BP712" s="116"/>
      <c r="BQ712" s="116"/>
      <c r="BR712" s="116"/>
      <c r="BS712" s="116"/>
      <c r="BT712" s="116"/>
      <c r="BU712" s="116"/>
      <c r="BV712" s="116"/>
      <c r="BW712" s="116"/>
      <c r="BX712" s="116"/>
      <c r="BY712" s="116"/>
      <c r="BZ712" s="116"/>
      <c r="CA712" s="116"/>
      <c r="CB712" s="116"/>
      <c r="CC712" s="116"/>
      <c r="CD712" s="116"/>
      <c r="CE712" s="116"/>
      <c r="CF712" s="116"/>
      <c r="CG712" s="116"/>
      <c r="CH712" s="116"/>
      <c r="CI712" s="116"/>
      <c r="CJ712" s="116"/>
      <c r="CK712" s="116"/>
      <c r="CL712" s="116"/>
      <c r="CM712" s="116"/>
      <c r="CN712" s="116"/>
      <c r="CO712" s="116"/>
      <c r="CP712" s="116"/>
      <c r="CQ712" s="116"/>
      <c r="CR712" s="116"/>
      <c r="CS712" s="116"/>
      <c r="CT712" s="116"/>
      <c r="CU712" s="116"/>
      <c r="CV712" s="116"/>
      <c r="CW712" s="116"/>
      <c r="CX712" s="116"/>
      <c r="CY712" s="116"/>
      <c r="CZ712" s="116"/>
      <c r="DA712" s="116"/>
      <c r="DB712" s="116"/>
      <c r="DC712" s="116"/>
      <c r="DD712" s="116"/>
      <c r="DE712" s="116"/>
      <c r="DF712" s="116"/>
      <c r="DG712" s="116"/>
      <c r="DH712" s="116"/>
      <c r="DI712" s="116"/>
      <c r="DJ712" s="116"/>
      <c r="DK712" s="116"/>
      <c r="DL712" s="116"/>
      <c r="DM712" s="116"/>
      <c r="DN712" s="116"/>
      <c r="DO712" s="116"/>
      <c r="DP712" s="116"/>
      <c r="DQ712" s="116"/>
      <c r="DR712" s="116"/>
      <c r="DS712" s="116"/>
      <c r="DT712" s="116"/>
      <c r="DU712" s="116"/>
      <c r="DV712" s="116"/>
      <c r="DW712" s="116"/>
      <c r="DX712" s="116"/>
      <c r="DY712" s="116"/>
      <c r="DZ712" s="116"/>
      <c r="EA712" s="116"/>
      <c r="EB712" s="116"/>
      <c r="EC712" s="116"/>
      <c r="ED712" s="116"/>
      <c r="EE712" s="116"/>
      <c r="EF712" s="116"/>
      <c r="EG712" s="116"/>
      <c r="EH712" s="116"/>
      <c r="EI712" s="116"/>
      <c r="EJ712" s="116"/>
      <c r="EK712" s="116"/>
      <c r="EL712" s="116"/>
      <c r="EM712" s="116"/>
      <c r="EN712" s="116"/>
      <c r="EO712" s="116"/>
      <c r="EP712" s="116"/>
      <c r="EQ712" s="116"/>
      <c r="ER712" s="116"/>
      <c r="ES712" s="116"/>
      <c r="ET712" s="116"/>
      <c r="EU712" s="116"/>
      <c r="EV712" s="116"/>
      <c r="EW712" s="116"/>
      <c r="EX712" s="116"/>
      <c r="EY712" s="116"/>
      <c r="EZ712" s="116"/>
      <c r="FA712" s="116"/>
      <c r="FB712" s="116"/>
      <c r="FC712" s="116"/>
      <c r="FD712" s="116"/>
      <c r="FE712" s="116"/>
      <c r="FF712" s="116"/>
      <c r="FG712" s="116"/>
      <c r="FH712" s="116"/>
      <c r="FI712" s="116"/>
      <c r="FJ712" s="116"/>
      <c r="FK712" s="116"/>
      <c r="FL712" s="116"/>
      <c r="FM712" s="116"/>
      <c r="FN712" s="116"/>
      <c r="FO712" s="116"/>
      <c r="FP712" s="116"/>
      <c r="FQ712" s="116"/>
      <c r="FR712" s="116"/>
      <c r="FS712" s="116"/>
      <c r="FT712" s="116"/>
      <c r="FU712" s="116"/>
      <c r="FV712" s="116"/>
      <c r="FW712" s="116"/>
      <c r="FX712" s="116"/>
      <c r="FY712" s="116"/>
      <c r="FZ712" s="116"/>
      <c r="GA712" s="116"/>
      <c r="GB712" s="116"/>
      <c r="GC712" s="116"/>
      <c r="GD712" s="116"/>
      <c r="GE712" s="116"/>
      <c r="GF712" s="116"/>
      <c r="GG712" s="116"/>
      <c r="GH712" s="116"/>
      <c r="GI712" s="116"/>
      <c r="GJ712" s="116"/>
      <c r="GK712" s="116"/>
      <c r="GL712" s="116"/>
      <c r="GM712" s="116"/>
      <c r="GN712" s="116"/>
      <c r="GO712" s="116"/>
      <c r="GP712" s="116"/>
      <c r="GQ712" s="116"/>
      <c r="GR712" s="116"/>
      <c r="GS712" s="116"/>
      <c r="GT712" s="116"/>
      <c r="GU712" s="116"/>
      <c r="GV712" s="116"/>
      <c r="GW712" s="116"/>
      <c r="GX712" s="116"/>
      <c r="GY712" s="116"/>
    </row>
    <row r="713" spans="1:207" s="15" customFormat="1" ht="30" customHeight="1" x14ac:dyDescent="0.25">
      <c r="A713" s="203">
        <v>528</v>
      </c>
      <c r="B713" s="80" t="s">
        <v>316</v>
      </c>
      <c r="C713" s="205">
        <v>1987</v>
      </c>
      <c r="D713" s="205">
        <v>2019</v>
      </c>
      <c r="E713" s="204" t="s">
        <v>272</v>
      </c>
      <c r="F713" s="206">
        <v>9</v>
      </c>
      <c r="G713" s="206">
        <v>4</v>
      </c>
      <c r="H713" s="41">
        <v>8737.9</v>
      </c>
      <c r="I713" s="128">
        <v>0</v>
      </c>
      <c r="J713" s="41">
        <v>7725.3</v>
      </c>
      <c r="K713" s="207">
        <f t="shared" si="185"/>
        <v>13777906.210000001</v>
      </c>
      <c r="L713" s="271">
        <v>0</v>
      </c>
      <c r="M713" s="271">
        <v>0</v>
      </c>
      <c r="N713" s="271">
        <v>0</v>
      </c>
      <c r="O713" s="43">
        <f>'[1]Прод. прилож (2)'!$D$705</f>
        <v>13777906.210000001</v>
      </c>
      <c r="P713" s="271">
        <f t="shared" si="177"/>
        <v>1576.7983394179382</v>
      </c>
      <c r="Q713" s="41">
        <v>9673</v>
      </c>
      <c r="R713" s="57" t="s">
        <v>35</v>
      </c>
      <c r="S713" s="53"/>
      <c r="T713" s="16"/>
    </row>
    <row r="714" spans="1:207" s="116" customFormat="1" ht="30" customHeight="1" x14ac:dyDescent="0.25">
      <c r="A714" s="203">
        <v>529</v>
      </c>
      <c r="B714" s="242" t="s">
        <v>1115</v>
      </c>
      <c r="C714" s="180">
        <v>1958</v>
      </c>
      <c r="D714" s="180" t="s">
        <v>143</v>
      </c>
      <c r="E714" s="182" t="s">
        <v>16</v>
      </c>
      <c r="F714" s="184">
        <v>3</v>
      </c>
      <c r="G714" s="184">
        <v>3</v>
      </c>
      <c r="H714" s="216">
        <v>2070</v>
      </c>
      <c r="I714" s="228">
        <v>159</v>
      </c>
      <c r="J714" s="41">
        <v>813.4</v>
      </c>
      <c r="K714" s="207">
        <f t="shared" ref="K714" si="186">SUM(L714:O714)</f>
        <v>676148</v>
      </c>
      <c r="L714" s="43">
        <v>0</v>
      </c>
      <c r="M714" s="43">
        <v>0</v>
      </c>
      <c r="N714" s="43">
        <v>0</v>
      </c>
      <c r="O714" s="51">
        <f>'[1]Прод. прилож (2)'!$D$212</f>
        <v>676148</v>
      </c>
      <c r="P714" s="41">
        <f>K714/H713</f>
        <v>77.381064100069807</v>
      </c>
      <c r="Q714" s="207">
        <v>9673</v>
      </c>
      <c r="R714" s="57" t="s">
        <v>34</v>
      </c>
      <c r="S714" s="134"/>
      <c r="T714" s="15"/>
      <c r="U714" s="15"/>
    </row>
    <row r="715" spans="1:207" s="15" customFormat="1" ht="30" customHeight="1" x14ac:dyDescent="0.25">
      <c r="A715" s="353">
        <v>530</v>
      </c>
      <c r="B715" s="390" t="s">
        <v>312</v>
      </c>
      <c r="C715" s="359">
        <v>1965</v>
      </c>
      <c r="D715" s="359" t="s">
        <v>143</v>
      </c>
      <c r="E715" s="357" t="s">
        <v>16</v>
      </c>
      <c r="F715" s="369">
        <v>5</v>
      </c>
      <c r="G715" s="369">
        <v>3</v>
      </c>
      <c r="H715" s="376">
        <v>2711.7</v>
      </c>
      <c r="I715" s="378">
        <v>0</v>
      </c>
      <c r="J715" s="376">
        <v>2711.7</v>
      </c>
      <c r="K715" s="207">
        <f t="shared" si="185"/>
        <v>73789.850000000006</v>
      </c>
      <c r="L715" s="271">
        <v>0</v>
      </c>
      <c r="M715" s="271">
        <v>0</v>
      </c>
      <c r="N715" s="271">
        <v>0</v>
      </c>
      <c r="O715" s="43">
        <f>'[1]Прод. прилож (2)'!$D$706</f>
        <v>73789.850000000006</v>
      </c>
      <c r="P715" s="271">
        <f t="shared" si="177"/>
        <v>27.211656894199216</v>
      </c>
      <c r="Q715" s="41">
        <v>9673</v>
      </c>
      <c r="R715" s="57" t="s">
        <v>35</v>
      </c>
      <c r="S715" s="46"/>
      <c r="V715" s="116"/>
      <c r="W715" s="116"/>
      <c r="X715" s="116"/>
      <c r="Y715" s="116"/>
      <c r="Z715" s="116"/>
      <c r="AA715" s="116"/>
      <c r="AB715" s="116"/>
      <c r="AC715" s="116"/>
      <c r="AD715" s="116"/>
      <c r="AE715" s="116"/>
      <c r="AF715" s="116"/>
      <c r="AG715" s="116"/>
      <c r="AH715" s="116"/>
      <c r="AI715" s="116"/>
      <c r="AJ715" s="116"/>
      <c r="AK715" s="116"/>
      <c r="AL715" s="116"/>
      <c r="AM715" s="116"/>
      <c r="AN715" s="116"/>
      <c r="AO715" s="116"/>
      <c r="AP715" s="116"/>
      <c r="AQ715" s="116"/>
      <c r="AR715" s="116"/>
      <c r="AS715" s="116"/>
      <c r="AT715" s="116"/>
      <c r="AU715" s="116"/>
      <c r="AV715" s="116"/>
      <c r="AW715" s="116"/>
      <c r="AX715" s="116"/>
      <c r="AY715" s="116"/>
      <c r="AZ715" s="116"/>
      <c r="BA715" s="116"/>
      <c r="BB715" s="116"/>
      <c r="BC715" s="116"/>
      <c r="BD715" s="116"/>
      <c r="BE715" s="116"/>
      <c r="BF715" s="116"/>
      <c r="BG715" s="116"/>
      <c r="BH715" s="116"/>
      <c r="BI715" s="116"/>
      <c r="BJ715" s="116"/>
      <c r="BK715" s="116"/>
      <c r="BL715" s="116"/>
      <c r="BM715" s="116"/>
      <c r="BN715" s="116"/>
      <c r="BO715" s="116"/>
      <c r="BP715" s="116"/>
      <c r="BQ715" s="116"/>
      <c r="BR715" s="116"/>
      <c r="BS715" s="116"/>
      <c r="BT715" s="116"/>
      <c r="BU715" s="116"/>
      <c r="BV715" s="116"/>
      <c r="BW715" s="116"/>
      <c r="BX715" s="116"/>
      <c r="BY715" s="116"/>
      <c r="BZ715" s="116"/>
      <c r="CA715" s="116"/>
      <c r="CB715" s="116"/>
      <c r="CC715" s="116"/>
      <c r="CD715" s="116"/>
      <c r="CE715" s="116"/>
      <c r="CF715" s="116"/>
      <c r="CG715" s="116"/>
      <c r="CH715" s="116"/>
      <c r="CI715" s="116"/>
      <c r="CJ715" s="116"/>
      <c r="CK715" s="116"/>
      <c r="CL715" s="116"/>
      <c r="CM715" s="116"/>
      <c r="CN715" s="116"/>
      <c r="CO715" s="116"/>
      <c r="CP715" s="116"/>
      <c r="CQ715" s="116"/>
      <c r="CR715" s="116"/>
      <c r="CS715" s="116"/>
      <c r="CT715" s="116"/>
      <c r="CU715" s="116"/>
      <c r="CV715" s="116"/>
      <c r="CW715" s="116"/>
      <c r="CX715" s="116"/>
      <c r="CY715" s="116"/>
      <c r="CZ715" s="116"/>
      <c r="DA715" s="116"/>
      <c r="DB715" s="116"/>
      <c r="DC715" s="116"/>
      <c r="DD715" s="116"/>
      <c r="DE715" s="116"/>
      <c r="DF715" s="116"/>
      <c r="DG715" s="116"/>
      <c r="DH715" s="116"/>
      <c r="DI715" s="116"/>
      <c r="DJ715" s="116"/>
      <c r="DK715" s="116"/>
      <c r="DL715" s="116"/>
      <c r="DM715" s="116"/>
      <c r="DN715" s="116"/>
      <c r="DO715" s="116"/>
      <c r="DP715" s="116"/>
      <c r="DQ715" s="116"/>
      <c r="DR715" s="116"/>
      <c r="DS715" s="116"/>
      <c r="DT715" s="116"/>
      <c r="DU715" s="116"/>
      <c r="DV715" s="116"/>
      <c r="DW715" s="116"/>
      <c r="DX715" s="116"/>
      <c r="DY715" s="116"/>
      <c r="DZ715" s="116"/>
      <c r="EA715" s="116"/>
      <c r="EB715" s="116"/>
      <c r="EC715" s="116"/>
      <c r="ED715" s="116"/>
      <c r="EE715" s="116"/>
      <c r="EF715" s="116"/>
      <c r="EG715" s="116"/>
      <c r="EH715" s="116"/>
      <c r="EI715" s="116"/>
      <c r="EJ715" s="116"/>
      <c r="EK715" s="116"/>
      <c r="EL715" s="116"/>
      <c r="EM715" s="116"/>
      <c r="EN715" s="116"/>
      <c r="EO715" s="116"/>
      <c r="EP715" s="116"/>
      <c r="EQ715" s="116"/>
      <c r="ER715" s="116"/>
      <c r="ES715" s="116"/>
      <c r="ET715" s="116"/>
      <c r="EU715" s="116"/>
      <c r="EV715" s="116"/>
      <c r="EW715" s="116"/>
      <c r="EX715" s="116"/>
      <c r="EY715" s="116"/>
      <c r="EZ715" s="116"/>
      <c r="FA715" s="116"/>
      <c r="FB715" s="116"/>
      <c r="FC715" s="116"/>
      <c r="FD715" s="116"/>
      <c r="FE715" s="116"/>
      <c r="FF715" s="116"/>
      <c r="FG715" s="116"/>
      <c r="FH715" s="116"/>
      <c r="FI715" s="116"/>
      <c r="FJ715" s="116"/>
      <c r="FK715" s="116"/>
      <c r="FL715" s="116"/>
      <c r="FM715" s="116"/>
      <c r="FN715" s="116"/>
      <c r="FO715" s="116"/>
      <c r="FP715" s="116"/>
      <c r="FQ715" s="116"/>
      <c r="FR715" s="116"/>
      <c r="FS715" s="116"/>
      <c r="FT715" s="116"/>
      <c r="FU715" s="116"/>
      <c r="FV715" s="116"/>
      <c r="FW715" s="116"/>
      <c r="FX715" s="116"/>
      <c r="FY715" s="116"/>
      <c r="FZ715" s="116"/>
      <c r="GA715" s="116"/>
      <c r="GB715" s="116"/>
      <c r="GC715" s="116"/>
      <c r="GD715" s="116"/>
      <c r="GE715" s="116"/>
      <c r="GF715" s="116"/>
      <c r="GG715" s="116"/>
      <c r="GH715" s="116"/>
      <c r="GI715" s="116"/>
      <c r="GJ715" s="116"/>
      <c r="GK715" s="116"/>
      <c r="GL715" s="116"/>
      <c r="GM715" s="116"/>
      <c r="GN715" s="116"/>
      <c r="GO715" s="116"/>
      <c r="GP715" s="116"/>
      <c r="GQ715" s="116"/>
      <c r="GR715" s="116"/>
      <c r="GS715" s="116"/>
      <c r="GT715" s="116"/>
      <c r="GU715" s="116"/>
      <c r="GV715" s="116"/>
      <c r="GW715" s="116"/>
      <c r="GX715" s="116"/>
      <c r="GY715" s="116"/>
    </row>
    <row r="716" spans="1:207" s="15" customFormat="1" ht="30" customHeight="1" x14ac:dyDescent="0.25">
      <c r="A716" s="354"/>
      <c r="B716" s="391"/>
      <c r="C716" s="360"/>
      <c r="D716" s="360"/>
      <c r="E716" s="358"/>
      <c r="F716" s="370"/>
      <c r="G716" s="370"/>
      <c r="H716" s="377"/>
      <c r="I716" s="379"/>
      <c r="J716" s="377"/>
      <c r="K716" s="207">
        <f t="shared" si="185"/>
        <v>8191750</v>
      </c>
      <c r="L716" s="271">
        <v>0</v>
      </c>
      <c r="M716" s="271">
        <v>0</v>
      </c>
      <c r="N716" s="271">
        <v>0</v>
      </c>
      <c r="O716" s="43">
        <f>'[1]Прод. прилож (2)'!$D$1369</f>
        <v>8191750</v>
      </c>
      <c r="P716" s="271">
        <f>K716/H715</f>
        <v>3020.8909540140871</v>
      </c>
      <c r="Q716" s="41">
        <v>9673</v>
      </c>
      <c r="R716" s="57" t="s">
        <v>36</v>
      </c>
      <c r="S716" s="46"/>
      <c r="V716" s="116"/>
      <c r="W716" s="116"/>
      <c r="X716" s="116"/>
      <c r="Y716" s="116"/>
      <c r="Z716" s="116"/>
      <c r="AA716" s="116"/>
      <c r="AB716" s="116"/>
      <c r="AC716" s="116"/>
      <c r="AD716" s="116"/>
      <c r="AE716" s="116"/>
      <c r="AF716" s="116"/>
      <c r="AG716" s="116"/>
      <c r="AH716" s="116"/>
      <c r="AI716" s="116"/>
      <c r="AJ716" s="116"/>
      <c r="AK716" s="116"/>
      <c r="AL716" s="116"/>
      <c r="AM716" s="116"/>
      <c r="AN716" s="116"/>
      <c r="AO716" s="116"/>
      <c r="AP716" s="116"/>
      <c r="AQ716" s="116"/>
      <c r="AR716" s="116"/>
      <c r="AS716" s="116"/>
      <c r="AT716" s="116"/>
      <c r="AU716" s="116"/>
      <c r="AV716" s="116"/>
      <c r="AW716" s="116"/>
      <c r="AX716" s="116"/>
      <c r="AY716" s="116"/>
      <c r="AZ716" s="116"/>
      <c r="BA716" s="116"/>
      <c r="BB716" s="116"/>
      <c r="BC716" s="116"/>
      <c r="BD716" s="116"/>
      <c r="BE716" s="116"/>
      <c r="BF716" s="116"/>
      <c r="BG716" s="116"/>
      <c r="BH716" s="116"/>
      <c r="BI716" s="116"/>
      <c r="BJ716" s="116"/>
      <c r="BK716" s="116"/>
      <c r="BL716" s="116"/>
      <c r="BM716" s="116"/>
      <c r="BN716" s="116"/>
      <c r="BO716" s="116"/>
      <c r="BP716" s="116"/>
      <c r="BQ716" s="116"/>
      <c r="BR716" s="116"/>
      <c r="BS716" s="116"/>
      <c r="BT716" s="116"/>
      <c r="BU716" s="116"/>
      <c r="BV716" s="116"/>
      <c r="BW716" s="116"/>
      <c r="BX716" s="116"/>
      <c r="BY716" s="116"/>
      <c r="BZ716" s="116"/>
      <c r="CA716" s="116"/>
      <c r="CB716" s="116"/>
      <c r="CC716" s="116"/>
      <c r="CD716" s="116"/>
      <c r="CE716" s="116"/>
      <c r="CF716" s="116"/>
      <c r="CG716" s="116"/>
      <c r="CH716" s="116"/>
      <c r="CI716" s="116"/>
      <c r="CJ716" s="116"/>
      <c r="CK716" s="116"/>
      <c r="CL716" s="116"/>
      <c r="CM716" s="116"/>
      <c r="CN716" s="116"/>
      <c r="CO716" s="116"/>
      <c r="CP716" s="116"/>
      <c r="CQ716" s="116"/>
      <c r="CR716" s="116"/>
      <c r="CS716" s="116"/>
      <c r="CT716" s="116"/>
      <c r="CU716" s="116"/>
      <c r="CV716" s="116"/>
      <c r="CW716" s="116"/>
      <c r="CX716" s="116"/>
      <c r="CY716" s="116"/>
      <c r="CZ716" s="116"/>
      <c r="DA716" s="116"/>
      <c r="DB716" s="116"/>
      <c r="DC716" s="116"/>
      <c r="DD716" s="116"/>
      <c r="DE716" s="116"/>
      <c r="DF716" s="116"/>
      <c r="DG716" s="116"/>
      <c r="DH716" s="116"/>
      <c r="DI716" s="116"/>
      <c r="DJ716" s="116"/>
      <c r="DK716" s="116"/>
      <c r="DL716" s="116"/>
      <c r="DM716" s="116"/>
      <c r="DN716" s="116"/>
      <c r="DO716" s="116"/>
      <c r="DP716" s="116"/>
      <c r="DQ716" s="116"/>
      <c r="DR716" s="116"/>
      <c r="DS716" s="116"/>
      <c r="DT716" s="116"/>
      <c r="DU716" s="116"/>
      <c r="DV716" s="116"/>
      <c r="DW716" s="116"/>
      <c r="DX716" s="116"/>
      <c r="DY716" s="116"/>
      <c r="DZ716" s="116"/>
      <c r="EA716" s="116"/>
      <c r="EB716" s="116"/>
      <c r="EC716" s="116"/>
      <c r="ED716" s="116"/>
      <c r="EE716" s="116"/>
      <c r="EF716" s="116"/>
      <c r="EG716" s="116"/>
      <c r="EH716" s="116"/>
      <c r="EI716" s="116"/>
      <c r="EJ716" s="116"/>
      <c r="EK716" s="116"/>
      <c r="EL716" s="116"/>
      <c r="EM716" s="116"/>
      <c r="EN716" s="116"/>
      <c r="EO716" s="116"/>
      <c r="EP716" s="116"/>
      <c r="EQ716" s="116"/>
      <c r="ER716" s="116"/>
      <c r="ES716" s="116"/>
      <c r="ET716" s="116"/>
      <c r="EU716" s="116"/>
      <c r="EV716" s="116"/>
      <c r="EW716" s="116"/>
      <c r="EX716" s="116"/>
      <c r="EY716" s="116"/>
      <c r="EZ716" s="116"/>
      <c r="FA716" s="116"/>
      <c r="FB716" s="116"/>
      <c r="FC716" s="116"/>
      <c r="FD716" s="116"/>
      <c r="FE716" s="116"/>
      <c r="FF716" s="116"/>
      <c r="FG716" s="116"/>
      <c r="FH716" s="116"/>
      <c r="FI716" s="116"/>
      <c r="FJ716" s="116"/>
      <c r="FK716" s="116"/>
      <c r="FL716" s="116"/>
      <c r="FM716" s="116"/>
      <c r="FN716" s="116"/>
      <c r="FO716" s="116"/>
      <c r="FP716" s="116"/>
      <c r="FQ716" s="116"/>
      <c r="FR716" s="116"/>
      <c r="FS716" s="116"/>
      <c r="FT716" s="116"/>
      <c r="FU716" s="116"/>
      <c r="FV716" s="116"/>
      <c r="FW716" s="116"/>
      <c r="FX716" s="116"/>
      <c r="FY716" s="116"/>
      <c r="FZ716" s="116"/>
      <c r="GA716" s="116"/>
      <c r="GB716" s="116"/>
      <c r="GC716" s="116"/>
      <c r="GD716" s="116"/>
      <c r="GE716" s="116"/>
      <c r="GF716" s="116"/>
      <c r="GG716" s="116"/>
      <c r="GH716" s="116"/>
      <c r="GI716" s="116"/>
      <c r="GJ716" s="116"/>
      <c r="GK716" s="116"/>
      <c r="GL716" s="116"/>
      <c r="GM716" s="116"/>
      <c r="GN716" s="116"/>
      <c r="GO716" s="116"/>
      <c r="GP716" s="116"/>
      <c r="GQ716" s="116"/>
      <c r="GR716" s="116"/>
      <c r="GS716" s="116"/>
      <c r="GT716" s="116"/>
      <c r="GU716" s="116"/>
      <c r="GV716" s="116"/>
      <c r="GW716" s="116"/>
      <c r="GX716" s="116"/>
      <c r="GY716" s="116"/>
    </row>
    <row r="717" spans="1:207" s="15" customFormat="1" ht="30" customHeight="1" x14ac:dyDescent="0.25">
      <c r="A717" s="203">
        <v>531</v>
      </c>
      <c r="B717" s="242" t="s">
        <v>274</v>
      </c>
      <c r="C717" s="180">
        <v>1963</v>
      </c>
      <c r="D717" s="180" t="s">
        <v>143</v>
      </c>
      <c r="E717" s="182" t="s">
        <v>16</v>
      </c>
      <c r="F717" s="184">
        <v>2</v>
      </c>
      <c r="G717" s="184">
        <v>2</v>
      </c>
      <c r="H717" s="216">
        <v>374</v>
      </c>
      <c r="I717" s="228">
        <v>0</v>
      </c>
      <c r="J717" s="41">
        <v>374</v>
      </c>
      <c r="K717" s="207">
        <f t="shared" si="185"/>
        <v>252503.85</v>
      </c>
      <c r="L717" s="271">
        <v>0</v>
      </c>
      <c r="M717" s="271">
        <f>'[1]Прод. прилож (2)'!$D$213</f>
        <v>252503.85</v>
      </c>
      <c r="N717" s="271">
        <v>0</v>
      </c>
      <c r="O717" s="43">
        <v>0</v>
      </c>
      <c r="P717" s="271">
        <f t="shared" si="177"/>
        <v>675.14398395721923</v>
      </c>
      <c r="Q717" s="41">
        <v>9673</v>
      </c>
      <c r="R717" s="272" t="s">
        <v>34</v>
      </c>
      <c r="S717" s="144"/>
    </row>
    <row r="718" spans="1:207" s="15" customFormat="1" ht="30" customHeight="1" x14ac:dyDescent="0.25">
      <c r="A718" s="203">
        <v>532</v>
      </c>
      <c r="B718" s="242" t="s">
        <v>1258</v>
      </c>
      <c r="C718" s="180">
        <v>1971</v>
      </c>
      <c r="D718" s="180" t="s">
        <v>143</v>
      </c>
      <c r="E718" s="182" t="s">
        <v>16</v>
      </c>
      <c r="F718" s="184">
        <v>5</v>
      </c>
      <c r="G718" s="184">
        <v>1</v>
      </c>
      <c r="H718" s="216">
        <v>3851.7</v>
      </c>
      <c r="I718" s="228">
        <v>303.39999999999998</v>
      </c>
      <c r="J718" s="41">
        <v>3101.38</v>
      </c>
      <c r="K718" s="207">
        <f>SUM(L718:O718)</f>
        <v>15451867.27</v>
      </c>
      <c r="L718" s="271">
        <v>0</v>
      </c>
      <c r="M718" s="271">
        <v>0</v>
      </c>
      <c r="N718" s="271">
        <v>0</v>
      </c>
      <c r="O718" s="43">
        <f>'[1]Прод. прилож (2)'!$D$1373</f>
        <v>15451867.27</v>
      </c>
      <c r="P718" s="271">
        <f>K718/H718</f>
        <v>4011.7006179089753</v>
      </c>
      <c r="Q718" s="41">
        <v>9673</v>
      </c>
      <c r="R718" s="272" t="s">
        <v>36</v>
      </c>
      <c r="S718" s="144"/>
    </row>
    <row r="719" spans="1:207" s="86" customFormat="1" ht="30" customHeight="1" x14ac:dyDescent="0.25">
      <c r="A719" s="353">
        <v>533</v>
      </c>
      <c r="B719" s="390" t="s">
        <v>1242</v>
      </c>
      <c r="C719" s="357">
        <v>1959</v>
      </c>
      <c r="D719" s="359" t="s">
        <v>143</v>
      </c>
      <c r="E719" s="357" t="s">
        <v>16</v>
      </c>
      <c r="F719" s="369">
        <v>2</v>
      </c>
      <c r="G719" s="369">
        <v>2</v>
      </c>
      <c r="H719" s="428">
        <v>757</v>
      </c>
      <c r="I719" s="409">
        <v>158.69999999999999</v>
      </c>
      <c r="J719" s="376">
        <v>453.5</v>
      </c>
      <c r="K719" s="207">
        <f>SUM(L719:O719)</f>
        <v>232534.8</v>
      </c>
      <c r="L719" s="61">
        <v>0</v>
      </c>
      <c r="M719" s="61">
        <v>0</v>
      </c>
      <c r="N719" s="61">
        <v>0</v>
      </c>
      <c r="O719" s="61">
        <f>'[1]Прод. прилож (2)'!$D$707</f>
        <v>232534.8</v>
      </c>
      <c r="P719" s="41">
        <f>K719/H719</f>
        <v>307.17939233817702</v>
      </c>
      <c r="Q719" s="207">
        <v>9673</v>
      </c>
      <c r="R719" s="45" t="s">
        <v>35</v>
      </c>
      <c r="S719" s="85"/>
      <c r="T719" s="85"/>
      <c r="U719" s="85"/>
    </row>
    <row r="720" spans="1:207" s="86" customFormat="1" ht="30" customHeight="1" x14ac:dyDescent="0.25">
      <c r="A720" s="354"/>
      <c r="B720" s="391"/>
      <c r="C720" s="358"/>
      <c r="D720" s="360"/>
      <c r="E720" s="358"/>
      <c r="F720" s="370"/>
      <c r="G720" s="370"/>
      <c r="H720" s="429"/>
      <c r="I720" s="410"/>
      <c r="J720" s="377"/>
      <c r="K720" s="207">
        <f>SUM(L720:O720)</f>
        <v>6126798.4100000001</v>
      </c>
      <c r="L720" s="271">
        <v>0</v>
      </c>
      <c r="M720" s="271">
        <v>0</v>
      </c>
      <c r="N720" s="271">
        <v>0</v>
      </c>
      <c r="O720" s="61">
        <f>'[1]Прод. прилож (2)'!$D$1374</f>
        <v>6126798.4100000001</v>
      </c>
      <c r="P720" s="41">
        <f>K720/H719</f>
        <v>8093.5249801849404</v>
      </c>
      <c r="Q720" s="41">
        <v>9673</v>
      </c>
      <c r="R720" s="45" t="s">
        <v>36</v>
      </c>
      <c r="S720" s="88"/>
      <c r="T720" s="85"/>
      <c r="U720" s="85"/>
    </row>
    <row r="721" spans="1:207" s="15" customFormat="1" ht="30" customHeight="1" x14ac:dyDescent="0.25">
      <c r="A721" s="203">
        <v>534</v>
      </c>
      <c r="B721" s="80" t="s">
        <v>343</v>
      </c>
      <c r="C721" s="205">
        <v>1965</v>
      </c>
      <c r="D721" s="205" t="s">
        <v>143</v>
      </c>
      <c r="E721" s="204" t="s">
        <v>16</v>
      </c>
      <c r="F721" s="206">
        <v>5</v>
      </c>
      <c r="G721" s="206">
        <v>4</v>
      </c>
      <c r="H721" s="43">
        <v>3455.5</v>
      </c>
      <c r="I721" s="41">
        <v>0</v>
      </c>
      <c r="J721" s="41">
        <v>3455.5</v>
      </c>
      <c r="K721" s="207">
        <f t="shared" si="185"/>
        <v>95271.76</v>
      </c>
      <c r="L721" s="271">
        <v>0</v>
      </c>
      <c r="M721" s="271">
        <v>0</v>
      </c>
      <c r="N721" s="271">
        <v>0</v>
      </c>
      <c r="O721" s="43">
        <f>'[1]Прод. прилож (2)'!$D$1370</f>
        <v>95271.76</v>
      </c>
      <c r="P721" s="271">
        <f t="shared" si="177"/>
        <v>27.571049052235566</v>
      </c>
      <c r="Q721" s="41">
        <v>9673</v>
      </c>
      <c r="R721" s="57" t="s">
        <v>36</v>
      </c>
      <c r="S721" s="46"/>
      <c r="V721" s="116"/>
      <c r="W721" s="116"/>
      <c r="X721" s="116"/>
      <c r="Y721" s="116"/>
      <c r="Z721" s="116"/>
      <c r="AA721" s="116"/>
      <c r="AB721" s="116"/>
      <c r="AC721" s="116"/>
      <c r="AD721" s="116"/>
      <c r="AE721" s="116"/>
      <c r="AF721" s="116"/>
      <c r="AG721" s="116"/>
      <c r="AH721" s="116"/>
      <c r="AI721" s="116"/>
      <c r="AJ721" s="116"/>
      <c r="AK721" s="116"/>
      <c r="AL721" s="116"/>
      <c r="AM721" s="116"/>
      <c r="AN721" s="116"/>
      <c r="AO721" s="116"/>
      <c r="AP721" s="116"/>
      <c r="AQ721" s="116"/>
      <c r="AR721" s="116"/>
      <c r="AS721" s="116"/>
      <c r="AT721" s="116"/>
      <c r="AU721" s="116"/>
      <c r="AV721" s="116"/>
      <c r="AW721" s="116"/>
      <c r="AX721" s="116"/>
      <c r="AY721" s="116"/>
      <c r="AZ721" s="116"/>
      <c r="BA721" s="116"/>
      <c r="BB721" s="116"/>
      <c r="BC721" s="116"/>
      <c r="BD721" s="116"/>
      <c r="BE721" s="116"/>
      <c r="BF721" s="116"/>
      <c r="BG721" s="116"/>
      <c r="BH721" s="116"/>
      <c r="BI721" s="116"/>
      <c r="BJ721" s="116"/>
      <c r="BK721" s="116"/>
      <c r="BL721" s="116"/>
      <c r="BM721" s="116"/>
      <c r="BN721" s="116"/>
      <c r="BO721" s="116"/>
      <c r="BP721" s="116"/>
      <c r="BQ721" s="116"/>
      <c r="BR721" s="116"/>
      <c r="BS721" s="116"/>
      <c r="BT721" s="116"/>
      <c r="BU721" s="116"/>
      <c r="BV721" s="116"/>
      <c r="BW721" s="116"/>
      <c r="BX721" s="116"/>
      <c r="BY721" s="116"/>
      <c r="BZ721" s="116"/>
      <c r="CA721" s="116"/>
      <c r="CB721" s="116"/>
      <c r="CC721" s="116"/>
      <c r="CD721" s="116"/>
      <c r="CE721" s="116"/>
      <c r="CF721" s="116"/>
      <c r="CG721" s="116"/>
      <c r="CH721" s="116"/>
      <c r="CI721" s="116"/>
      <c r="CJ721" s="116"/>
      <c r="CK721" s="116"/>
      <c r="CL721" s="116"/>
      <c r="CM721" s="116"/>
      <c r="CN721" s="116"/>
      <c r="CO721" s="116"/>
      <c r="CP721" s="116"/>
      <c r="CQ721" s="116"/>
      <c r="CR721" s="116"/>
      <c r="CS721" s="116"/>
      <c r="CT721" s="116"/>
      <c r="CU721" s="116"/>
      <c r="CV721" s="116"/>
      <c r="CW721" s="116"/>
      <c r="CX721" s="116"/>
      <c r="CY721" s="116"/>
      <c r="CZ721" s="116"/>
      <c r="DA721" s="116"/>
      <c r="DB721" s="116"/>
      <c r="DC721" s="116"/>
      <c r="DD721" s="116"/>
      <c r="DE721" s="116"/>
      <c r="DF721" s="116"/>
      <c r="DG721" s="116"/>
      <c r="DH721" s="116"/>
      <c r="DI721" s="116"/>
      <c r="DJ721" s="116"/>
      <c r="DK721" s="116"/>
      <c r="DL721" s="116"/>
      <c r="DM721" s="116"/>
      <c r="DN721" s="116"/>
      <c r="DO721" s="116"/>
      <c r="DP721" s="116"/>
      <c r="DQ721" s="116"/>
      <c r="DR721" s="116"/>
      <c r="DS721" s="116"/>
      <c r="DT721" s="116"/>
      <c r="DU721" s="116"/>
      <c r="DV721" s="116"/>
      <c r="DW721" s="116"/>
      <c r="DX721" s="116"/>
      <c r="DY721" s="116"/>
      <c r="DZ721" s="116"/>
      <c r="EA721" s="116"/>
      <c r="EB721" s="116"/>
      <c r="EC721" s="116"/>
      <c r="ED721" s="116"/>
      <c r="EE721" s="116"/>
      <c r="EF721" s="116"/>
      <c r="EG721" s="116"/>
      <c r="EH721" s="116"/>
      <c r="EI721" s="116"/>
      <c r="EJ721" s="116"/>
      <c r="EK721" s="116"/>
      <c r="EL721" s="116"/>
      <c r="EM721" s="116"/>
      <c r="EN721" s="116"/>
      <c r="EO721" s="116"/>
      <c r="EP721" s="116"/>
      <c r="EQ721" s="116"/>
      <c r="ER721" s="116"/>
      <c r="ES721" s="116"/>
      <c r="ET721" s="116"/>
      <c r="EU721" s="116"/>
      <c r="EV721" s="116"/>
      <c r="EW721" s="116"/>
      <c r="EX721" s="116"/>
      <c r="EY721" s="116"/>
      <c r="EZ721" s="116"/>
      <c r="FA721" s="116"/>
      <c r="FB721" s="116"/>
      <c r="FC721" s="116"/>
      <c r="FD721" s="116"/>
      <c r="FE721" s="116"/>
      <c r="FF721" s="116"/>
      <c r="FG721" s="116"/>
      <c r="FH721" s="116"/>
      <c r="FI721" s="116"/>
      <c r="FJ721" s="116"/>
      <c r="FK721" s="116"/>
      <c r="FL721" s="116"/>
      <c r="FM721" s="116"/>
      <c r="FN721" s="116"/>
      <c r="FO721" s="116"/>
      <c r="FP721" s="116"/>
      <c r="FQ721" s="116"/>
      <c r="FR721" s="116"/>
      <c r="FS721" s="116"/>
      <c r="FT721" s="116"/>
      <c r="FU721" s="116"/>
      <c r="FV721" s="116"/>
      <c r="FW721" s="116"/>
      <c r="FX721" s="116"/>
      <c r="FY721" s="116"/>
      <c r="FZ721" s="116"/>
      <c r="GA721" s="116"/>
      <c r="GB721" s="116"/>
      <c r="GC721" s="116"/>
      <c r="GD721" s="116"/>
      <c r="GE721" s="116"/>
      <c r="GF721" s="116"/>
      <c r="GG721" s="116"/>
      <c r="GH721" s="116"/>
      <c r="GI721" s="116"/>
      <c r="GJ721" s="116"/>
      <c r="GK721" s="116"/>
      <c r="GL721" s="116"/>
      <c r="GM721" s="116"/>
      <c r="GN721" s="116"/>
      <c r="GO721" s="116"/>
      <c r="GP721" s="116"/>
      <c r="GQ721" s="116"/>
      <c r="GR721" s="116"/>
      <c r="GS721" s="116"/>
      <c r="GT721" s="116"/>
      <c r="GU721" s="116"/>
      <c r="GV721" s="116"/>
      <c r="GW721" s="116"/>
      <c r="GX721" s="116"/>
      <c r="GY721" s="116"/>
    </row>
    <row r="722" spans="1:207" s="15" customFormat="1" ht="30" customHeight="1" x14ac:dyDescent="0.25">
      <c r="A722" s="333">
        <v>535</v>
      </c>
      <c r="B722" s="80" t="s">
        <v>344</v>
      </c>
      <c r="C722" s="308">
        <v>1965</v>
      </c>
      <c r="D722" s="308" t="s">
        <v>143</v>
      </c>
      <c r="E722" s="299" t="s">
        <v>16</v>
      </c>
      <c r="F722" s="300">
        <v>5</v>
      </c>
      <c r="G722" s="300">
        <v>4</v>
      </c>
      <c r="H722" s="43">
        <v>3406.5</v>
      </c>
      <c r="I722" s="41">
        <v>0</v>
      </c>
      <c r="J722" s="41">
        <v>3406.5</v>
      </c>
      <c r="K722" s="301">
        <f t="shared" si="185"/>
        <v>99345.67</v>
      </c>
      <c r="L722" s="330">
        <v>0</v>
      </c>
      <c r="M722" s="330">
        <v>0</v>
      </c>
      <c r="N722" s="330">
        <v>0</v>
      </c>
      <c r="O722" s="43">
        <f>'[1]Прод. прилож (2)'!$D$1371</f>
        <v>99345.67</v>
      </c>
      <c r="P722" s="330">
        <f t="shared" si="177"/>
        <v>29.163560839571407</v>
      </c>
      <c r="Q722" s="41">
        <v>9673</v>
      </c>
      <c r="R722" s="57" t="s">
        <v>36</v>
      </c>
      <c r="V722" s="116"/>
      <c r="W722" s="116"/>
      <c r="X722" s="116"/>
      <c r="Y722" s="116"/>
      <c r="Z722" s="116"/>
      <c r="AA722" s="116"/>
      <c r="AB722" s="116"/>
      <c r="AC722" s="116"/>
      <c r="AD722" s="116"/>
      <c r="AE722" s="116"/>
      <c r="AF722" s="116"/>
      <c r="AG722" s="116"/>
      <c r="AH722" s="116"/>
      <c r="AI722" s="116"/>
      <c r="AJ722" s="116"/>
      <c r="AK722" s="116"/>
      <c r="AL722" s="116"/>
      <c r="AM722" s="116"/>
      <c r="AN722" s="116"/>
      <c r="AO722" s="116"/>
      <c r="AP722" s="116"/>
      <c r="AQ722" s="116"/>
      <c r="AR722" s="116"/>
      <c r="AS722" s="116"/>
      <c r="AT722" s="116"/>
      <c r="AU722" s="116"/>
      <c r="AV722" s="116"/>
      <c r="AW722" s="116"/>
      <c r="AX722" s="116"/>
      <c r="AY722" s="116"/>
      <c r="AZ722" s="116"/>
      <c r="BA722" s="116"/>
      <c r="BB722" s="116"/>
      <c r="BC722" s="116"/>
      <c r="BD722" s="116"/>
      <c r="BE722" s="116"/>
      <c r="BF722" s="116"/>
      <c r="BG722" s="116"/>
      <c r="BH722" s="116"/>
      <c r="BI722" s="116"/>
      <c r="BJ722" s="116"/>
      <c r="BK722" s="116"/>
      <c r="BL722" s="116"/>
      <c r="BM722" s="116"/>
      <c r="BN722" s="116"/>
      <c r="BO722" s="116"/>
      <c r="BP722" s="116"/>
      <c r="BQ722" s="116"/>
      <c r="BR722" s="116"/>
      <c r="BS722" s="116"/>
      <c r="BT722" s="116"/>
      <c r="BU722" s="116"/>
      <c r="BV722" s="116"/>
      <c r="BW722" s="116"/>
      <c r="BX722" s="116"/>
      <c r="BY722" s="116"/>
      <c r="BZ722" s="116"/>
      <c r="CA722" s="116"/>
      <c r="CB722" s="116"/>
      <c r="CC722" s="116"/>
      <c r="CD722" s="116"/>
      <c r="CE722" s="116"/>
      <c r="CF722" s="116"/>
      <c r="CG722" s="116"/>
      <c r="CH722" s="116"/>
      <c r="CI722" s="116"/>
      <c r="CJ722" s="116"/>
      <c r="CK722" s="116"/>
      <c r="CL722" s="116"/>
      <c r="CM722" s="116"/>
      <c r="CN722" s="116"/>
      <c r="CO722" s="116"/>
      <c r="CP722" s="116"/>
      <c r="CQ722" s="116"/>
      <c r="CR722" s="116"/>
      <c r="CS722" s="116"/>
      <c r="CT722" s="116"/>
      <c r="CU722" s="116"/>
      <c r="CV722" s="116"/>
      <c r="CW722" s="116"/>
      <c r="CX722" s="116"/>
      <c r="CY722" s="116"/>
      <c r="CZ722" s="116"/>
      <c r="DA722" s="116"/>
      <c r="DB722" s="116"/>
      <c r="DC722" s="116"/>
      <c r="DD722" s="116"/>
      <c r="DE722" s="116"/>
      <c r="DF722" s="116"/>
      <c r="DG722" s="116"/>
      <c r="DH722" s="116"/>
      <c r="DI722" s="116"/>
      <c r="DJ722" s="116"/>
      <c r="DK722" s="116"/>
      <c r="DL722" s="116"/>
      <c r="DM722" s="116"/>
      <c r="DN722" s="116"/>
      <c r="DO722" s="116"/>
      <c r="DP722" s="116"/>
      <c r="DQ722" s="116"/>
      <c r="DR722" s="116"/>
      <c r="DS722" s="116"/>
      <c r="DT722" s="116"/>
      <c r="DU722" s="116"/>
      <c r="DV722" s="116"/>
      <c r="DW722" s="116"/>
      <c r="DX722" s="116"/>
      <c r="DY722" s="116"/>
      <c r="DZ722" s="116"/>
      <c r="EA722" s="116"/>
      <c r="EB722" s="116"/>
      <c r="EC722" s="116"/>
      <c r="ED722" s="116"/>
      <c r="EE722" s="116"/>
      <c r="EF722" s="116"/>
      <c r="EG722" s="116"/>
      <c r="EH722" s="116"/>
      <c r="EI722" s="116"/>
      <c r="EJ722" s="116"/>
      <c r="EK722" s="116"/>
      <c r="EL722" s="116"/>
      <c r="EM722" s="116"/>
      <c r="EN722" s="116"/>
      <c r="EO722" s="116"/>
      <c r="EP722" s="116"/>
      <c r="EQ722" s="116"/>
      <c r="ER722" s="116"/>
      <c r="ES722" s="116"/>
      <c r="ET722" s="116"/>
      <c r="EU722" s="116"/>
      <c r="EV722" s="116"/>
      <c r="EW722" s="116"/>
      <c r="EX722" s="116"/>
      <c r="EY722" s="116"/>
      <c r="EZ722" s="116"/>
      <c r="FA722" s="116"/>
      <c r="FB722" s="116"/>
      <c r="FC722" s="116"/>
      <c r="FD722" s="116"/>
      <c r="FE722" s="116"/>
      <c r="FF722" s="116"/>
      <c r="FG722" s="116"/>
      <c r="FH722" s="116"/>
      <c r="FI722" s="116"/>
      <c r="FJ722" s="116"/>
      <c r="FK722" s="116"/>
      <c r="FL722" s="116"/>
      <c r="FM722" s="116"/>
      <c r="FN722" s="116"/>
      <c r="FO722" s="116"/>
      <c r="FP722" s="116"/>
      <c r="FQ722" s="116"/>
      <c r="FR722" s="116"/>
      <c r="FS722" s="116"/>
      <c r="FT722" s="116"/>
      <c r="FU722" s="116"/>
      <c r="FV722" s="116"/>
      <c r="FW722" s="116"/>
      <c r="FX722" s="116"/>
      <c r="FY722" s="116"/>
      <c r="FZ722" s="116"/>
      <c r="GA722" s="116"/>
      <c r="GB722" s="116"/>
      <c r="GC722" s="116"/>
      <c r="GD722" s="116"/>
      <c r="GE722" s="116"/>
      <c r="GF722" s="116"/>
      <c r="GG722" s="116"/>
      <c r="GH722" s="116"/>
      <c r="GI722" s="116"/>
      <c r="GJ722" s="116"/>
      <c r="GK722" s="116"/>
      <c r="GL722" s="116"/>
      <c r="GM722" s="116"/>
      <c r="GN722" s="116"/>
      <c r="GO722" s="116"/>
      <c r="GP722" s="116"/>
      <c r="GQ722" s="116"/>
      <c r="GR722" s="116"/>
      <c r="GS722" s="116"/>
      <c r="GT722" s="116"/>
      <c r="GU722" s="116"/>
      <c r="GV722" s="116"/>
      <c r="GW722" s="116"/>
      <c r="GX722" s="116"/>
      <c r="GY722" s="116"/>
    </row>
    <row r="723" spans="1:207" s="86" customFormat="1" ht="30" customHeight="1" x14ac:dyDescent="0.25">
      <c r="A723" s="203">
        <v>536</v>
      </c>
      <c r="B723" s="242" t="s">
        <v>895</v>
      </c>
      <c r="C723" s="182">
        <v>1959</v>
      </c>
      <c r="D723" s="180" t="s">
        <v>143</v>
      </c>
      <c r="E723" s="182" t="s">
        <v>16</v>
      </c>
      <c r="F723" s="184">
        <v>2</v>
      </c>
      <c r="G723" s="184">
        <v>2</v>
      </c>
      <c r="H723" s="194">
        <v>757</v>
      </c>
      <c r="I723" s="201">
        <v>158.69999999999999</v>
      </c>
      <c r="J723" s="41">
        <v>453.5</v>
      </c>
      <c r="K723" s="207">
        <f>SUM(L723:O723)</f>
        <v>1890229</v>
      </c>
      <c r="L723" s="61">
        <v>0</v>
      </c>
      <c r="M723" s="61">
        <v>0</v>
      </c>
      <c r="N723" s="61">
        <v>0</v>
      </c>
      <c r="O723" s="61">
        <f>'[1]Прод. прилож (2)'!$D$1375</f>
        <v>1890229</v>
      </c>
      <c r="P723" s="41">
        <f>K723/H723</f>
        <v>2497</v>
      </c>
      <c r="Q723" s="207">
        <v>9673</v>
      </c>
      <c r="R723" s="45" t="s">
        <v>36</v>
      </c>
      <c r="S723" s="85"/>
      <c r="T723" s="85"/>
      <c r="U723" s="85"/>
    </row>
    <row r="724" spans="1:207" s="15" customFormat="1" ht="30" customHeight="1" x14ac:dyDescent="0.25">
      <c r="A724" s="203">
        <v>537</v>
      </c>
      <c r="B724" s="80" t="s">
        <v>317</v>
      </c>
      <c r="C724" s="205">
        <v>1965</v>
      </c>
      <c r="D724" s="205" t="s">
        <v>143</v>
      </c>
      <c r="E724" s="204" t="s">
        <v>16</v>
      </c>
      <c r="F724" s="206">
        <v>5</v>
      </c>
      <c r="G724" s="206">
        <v>4</v>
      </c>
      <c r="H724" s="41">
        <v>3410.1</v>
      </c>
      <c r="I724" s="128">
        <v>0</v>
      </c>
      <c r="J724" s="41">
        <v>3410.1</v>
      </c>
      <c r="K724" s="207">
        <f t="shared" si="185"/>
        <v>98092.46</v>
      </c>
      <c r="L724" s="271">
        <v>0</v>
      </c>
      <c r="M724" s="271">
        <v>0</v>
      </c>
      <c r="N724" s="271">
        <v>0</v>
      </c>
      <c r="O724" s="43">
        <f>'[1]Прод. прилож (2)'!$D$708</f>
        <v>98092.46</v>
      </c>
      <c r="P724" s="271">
        <f t="shared" si="177"/>
        <v>28.765273745637959</v>
      </c>
      <c r="Q724" s="41">
        <v>9673</v>
      </c>
      <c r="R724" s="57" t="s">
        <v>35</v>
      </c>
      <c r="S724" s="53"/>
      <c r="T724" s="16"/>
    </row>
    <row r="725" spans="1:207" s="15" customFormat="1" ht="30" customHeight="1" x14ac:dyDescent="0.25">
      <c r="A725" s="203">
        <v>538</v>
      </c>
      <c r="B725" s="80" t="s">
        <v>345</v>
      </c>
      <c r="C725" s="205">
        <v>1961</v>
      </c>
      <c r="D725" s="205" t="s">
        <v>143</v>
      </c>
      <c r="E725" s="204" t="s">
        <v>16</v>
      </c>
      <c r="F725" s="206">
        <v>3</v>
      </c>
      <c r="G725" s="206">
        <v>3</v>
      </c>
      <c r="H725" s="43">
        <v>1586.2</v>
      </c>
      <c r="I725" s="41">
        <v>0</v>
      </c>
      <c r="J725" s="41">
        <f t="shared" ref="J725:J748" si="187">H725</f>
        <v>1586.2</v>
      </c>
      <c r="K725" s="207">
        <f t="shared" si="185"/>
        <v>70953.460000000006</v>
      </c>
      <c r="L725" s="271">
        <v>0</v>
      </c>
      <c r="M725" s="271">
        <v>0</v>
      </c>
      <c r="N725" s="271">
        <v>0</v>
      </c>
      <c r="O725" s="43">
        <f>'[1]Прод. прилож (2)'!$D$1372</f>
        <v>70953.460000000006</v>
      </c>
      <c r="P725" s="271">
        <f t="shared" si="177"/>
        <v>44.73172361618964</v>
      </c>
      <c r="Q725" s="41">
        <v>9673</v>
      </c>
      <c r="R725" s="57" t="s">
        <v>36</v>
      </c>
      <c r="S725" s="53"/>
      <c r="T725" s="16"/>
    </row>
    <row r="726" spans="1:207" s="15" customFormat="1" ht="30" customHeight="1" x14ac:dyDescent="0.25">
      <c r="A726" s="353">
        <v>539</v>
      </c>
      <c r="B726" s="390" t="s">
        <v>284</v>
      </c>
      <c r="C726" s="353">
        <v>1962</v>
      </c>
      <c r="D726" s="353" t="s">
        <v>143</v>
      </c>
      <c r="E726" s="353" t="s">
        <v>16</v>
      </c>
      <c r="F726" s="374">
        <v>3</v>
      </c>
      <c r="G726" s="374">
        <v>3</v>
      </c>
      <c r="H726" s="376">
        <v>1883.7</v>
      </c>
      <c r="I726" s="378">
        <v>0</v>
      </c>
      <c r="J726" s="376">
        <f t="shared" ref="J726" si="188">H726</f>
        <v>1883.7</v>
      </c>
      <c r="K726" s="207">
        <f t="shared" ref="K726" si="189">SUM(L726:O726)</f>
        <v>12113616.620000001</v>
      </c>
      <c r="L726" s="271">
        <v>0</v>
      </c>
      <c r="M726" s="271">
        <v>0</v>
      </c>
      <c r="N726" s="271">
        <v>0</v>
      </c>
      <c r="O726" s="43">
        <f>'[1]Прод. прилож (2)'!$D$214</f>
        <v>12113616.620000001</v>
      </c>
      <c r="P726" s="271">
        <f t="shared" ref="P726" si="190">K726/H726</f>
        <v>6430.7568190263846</v>
      </c>
      <c r="Q726" s="41">
        <v>9673</v>
      </c>
      <c r="R726" s="272" t="s">
        <v>34</v>
      </c>
      <c r="S726" s="144"/>
    </row>
    <row r="727" spans="1:207" s="15" customFormat="1" ht="30" customHeight="1" x14ac:dyDescent="0.25">
      <c r="A727" s="354"/>
      <c r="B727" s="391"/>
      <c r="C727" s="354">
        <v>1962</v>
      </c>
      <c r="D727" s="354" t="s">
        <v>143</v>
      </c>
      <c r="E727" s="354" t="s">
        <v>16</v>
      </c>
      <c r="F727" s="375">
        <v>3</v>
      </c>
      <c r="G727" s="375">
        <v>3</v>
      </c>
      <c r="H727" s="377"/>
      <c r="I727" s="379"/>
      <c r="J727" s="377"/>
      <c r="K727" s="207">
        <f t="shared" si="185"/>
        <v>490035.54000000004</v>
      </c>
      <c r="L727" s="271">
        <v>0</v>
      </c>
      <c r="M727" s="271">
        <v>0</v>
      </c>
      <c r="N727" s="271">
        <v>0</v>
      </c>
      <c r="O727" s="43">
        <f>'[1]Прод. прилож (2)'!$D$709</f>
        <v>490035.54000000004</v>
      </c>
      <c r="P727" s="271">
        <f>K727/J726</f>
        <v>260.14521420608378</v>
      </c>
      <c r="Q727" s="41">
        <v>9673</v>
      </c>
      <c r="R727" s="272" t="s">
        <v>35</v>
      </c>
      <c r="S727" s="46"/>
    </row>
    <row r="728" spans="1:207" s="121" customFormat="1" ht="30" customHeight="1" x14ac:dyDescent="0.25">
      <c r="A728" s="353">
        <v>540</v>
      </c>
      <c r="B728" s="390" t="s">
        <v>285</v>
      </c>
      <c r="C728" s="353">
        <v>1962</v>
      </c>
      <c r="D728" s="353" t="s">
        <v>143</v>
      </c>
      <c r="E728" s="353" t="s">
        <v>16</v>
      </c>
      <c r="F728" s="374">
        <v>3</v>
      </c>
      <c r="G728" s="374">
        <v>2</v>
      </c>
      <c r="H728" s="376">
        <v>1172.0999999999999</v>
      </c>
      <c r="I728" s="378">
        <v>0</v>
      </c>
      <c r="J728" s="376">
        <f t="shared" ref="J728" si="191">H728</f>
        <v>1172.0999999999999</v>
      </c>
      <c r="K728" s="194">
        <f t="shared" ref="K728" si="192">SUM(L728:O728)</f>
        <v>3726343.27</v>
      </c>
      <c r="L728" s="214">
        <v>0</v>
      </c>
      <c r="M728" s="214">
        <v>0</v>
      </c>
      <c r="N728" s="214">
        <v>0</v>
      </c>
      <c r="O728" s="152">
        <f>'[1]Прод. прилож (2)'!$D$215</f>
        <v>3726343.27</v>
      </c>
      <c r="P728" s="214">
        <f t="shared" ref="P728" si="193">K728/H728</f>
        <v>3179.2025168500982</v>
      </c>
      <c r="Q728" s="216">
        <v>9673</v>
      </c>
      <c r="R728" s="244" t="s">
        <v>34</v>
      </c>
      <c r="S728" s="150"/>
    </row>
    <row r="729" spans="1:207" s="15" customFormat="1" ht="30" customHeight="1" x14ac:dyDescent="0.25">
      <c r="A729" s="354"/>
      <c r="B729" s="391"/>
      <c r="C729" s="354">
        <v>1962</v>
      </c>
      <c r="D729" s="354" t="s">
        <v>143</v>
      </c>
      <c r="E729" s="354" t="s">
        <v>16</v>
      </c>
      <c r="F729" s="375">
        <v>3</v>
      </c>
      <c r="G729" s="375">
        <v>2</v>
      </c>
      <c r="H729" s="377"/>
      <c r="I729" s="379"/>
      <c r="J729" s="377"/>
      <c r="K729" s="207">
        <f t="shared" si="185"/>
        <v>4677762.18</v>
      </c>
      <c r="L729" s="271">
        <v>0</v>
      </c>
      <c r="M729" s="271">
        <v>0</v>
      </c>
      <c r="N729" s="271">
        <v>0</v>
      </c>
      <c r="O729" s="43">
        <f>'[1]Прод. прилож (2)'!$D$710</f>
        <v>4677762.18</v>
      </c>
      <c r="P729" s="271">
        <f>K729/H728</f>
        <v>3990.924136165856</v>
      </c>
      <c r="Q729" s="41">
        <v>9673</v>
      </c>
      <c r="R729" s="272" t="s">
        <v>35</v>
      </c>
    </row>
    <row r="730" spans="1:207" s="15" customFormat="1" ht="30" customHeight="1" x14ac:dyDescent="0.25">
      <c r="A730" s="203">
        <v>541</v>
      </c>
      <c r="B730" s="80" t="s">
        <v>275</v>
      </c>
      <c r="C730" s="205">
        <v>1969</v>
      </c>
      <c r="D730" s="205" t="s">
        <v>143</v>
      </c>
      <c r="E730" s="204" t="s">
        <v>16</v>
      </c>
      <c r="F730" s="206">
        <v>2</v>
      </c>
      <c r="G730" s="206">
        <v>2</v>
      </c>
      <c r="H730" s="41">
        <v>671.2</v>
      </c>
      <c r="I730" s="128">
        <v>0</v>
      </c>
      <c r="J730" s="41">
        <f t="shared" si="187"/>
        <v>671.2</v>
      </c>
      <c r="K730" s="207">
        <f t="shared" si="185"/>
        <v>31932.62</v>
      </c>
      <c r="L730" s="271">
        <v>0</v>
      </c>
      <c r="M730" s="271">
        <v>0</v>
      </c>
      <c r="N730" s="271">
        <v>0</v>
      </c>
      <c r="O730" s="43">
        <f>'[1]Прод. прилож (2)'!$D$711</f>
        <v>31932.62</v>
      </c>
      <c r="P730" s="271">
        <f t="shared" si="177"/>
        <v>47.575417163289629</v>
      </c>
      <c r="Q730" s="41">
        <v>9673</v>
      </c>
      <c r="R730" s="57" t="s">
        <v>35</v>
      </c>
    </row>
    <row r="731" spans="1:207" s="15" customFormat="1" ht="30" customHeight="1" x14ac:dyDescent="0.25">
      <c r="A731" s="203">
        <v>542</v>
      </c>
      <c r="B731" s="80" t="s">
        <v>332</v>
      </c>
      <c r="C731" s="205">
        <v>1963</v>
      </c>
      <c r="D731" s="205" t="s">
        <v>143</v>
      </c>
      <c r="E731" s="204" t="s">
        <v>16</v>
      </c>
      <c r="F731" s="206">
        <v>2</v>
      </c>
      <c r="G731" s="206">
        <v>2</v>
      </c>
      <c r="H731" s="43">
        <v>605.6</v>
      </c>
      <c r="I731" s="41">
        <v>0</v>
      </c>
      <c r="J731" s="41">
        <f t="shared" si="187"/>
        <v>605.6</v>
      </c>
      <c r="K731" s="207">
        <f t="shared" si="185"/>
        <v>30777.37</v>
      </c>
      <c r="L731" s="271">
        <v>0</v>
      </c>
      <c r="M731" s="271">
        <v>0</v>
      </c>
      <c r="N731" s="271">
        <v>0</v>
      </c>
      <c r="O731" s="43">
        <f>'[1]Прод. прилож (2)'!$D$1376</f>
        <v>30777.37</v>
      </c>
      <c r="P731" s="271">
        <f t="shared" si="177"/>
        <v>50.821284676354026</v>
      </c>
      <c r="Q731" s="41">
        <v>9673</v>
      </c>
      <c r="R731" s="57" t="s">
        <v>36</v>
      </c>
      <c r="S731" s="53"/>
      <c r="T731" s="16"/>
    </row>
    <row r="732" spans="1:207" s="15" customFormat="1" ht="30" customHeight="1" x14ac:dyDescent="0.25">
      <c r="A732" s="203">
        <v>543</v>
      </c>
      <c r="B732" s="80" t="s">
        <v>723</v>
      </c>
      <c r="C732" s="180">
        <v>1960</v>
      </c>
      <c r="D732" s="180" t="s">
        <v>143</v>
      </c>
      <c r="E732" s="182" t="s">
        <v>16</v>
      </c>
      <c r="F732" s="222">
        <v>3</v>
      </c>
      <c r="G732" s="222">
        <v>3</v>
      </c>
      <c r="H732" s="214">
        <v>1908.2</v>
      </c>
      <c r="I732" s="212">
        <v>50</v>
      </c>
      <c r="J732" s="41">
        <v>1451.5</v>
      </c>
      <c r="K732" s="207">
        <f t="shared" si="185"/>
        <v>610080.4</v>
      </c>
      <c r="L732" s="271">
        <v>0</v>
      </c>
      <c r="M732" s="271">
        <v>0</v>
      </c>
      <c r="N732" s="271">
        <v>0</v>
      </c>
      <c r="O732" s="43">
        <f>'[1]Прод. прилож (2)'!$D$216</f>
        <v>610080.4</v>
      </c>
      <c r="P732" s="271">
        <f t="shared" si="177"/>
        <v>319.71512420081751</v>
      </c>
      <c r="Q732" s="41">
        <v>9673</v>
      </c>
      <c r="R732" s="57" t="s">
        <v>34</v>
      </c>
      <c r="S732" s="144"/>
      <c r="T732" s="16"/>
    </row>
    <row r="733" spans="1:207" s="15" customFormat="1" ht="30" customHeight="1" x14ac:dyDescent="0.25">
      <c r="A733" s="203">
        <v>544</v>
      </c>
      <c r="B733" s="80" t="s">
        <v>313</v>
      </c>
      <c r="C733" s="205">
        <v>1964</v>
      </c>
      <c r="D733" s="205" t="s">
        <v>143</v>
      </c>
      <c r="E733" s="204" t="s">
        <v>16</v>
      </c>
      <c r="F733" s="206">
        <v>4</v>
      </c>
      <c r="G733" s="206">
        <v>3</v>
      </c>
      <c r="H733" s="41">
        <v>2211.6</v>
      </c>
      <c r="I733" s="128">
        <v>0</v>
      </c>
      <c r="J733" s="41">
        <f t="shared" si="187"/>
        <v>2211.6</v>
      </c>
      <c r="K733" s="207">
        <f t="shared" si="185"/>
        <v>77540.98</v>
      </c>
      <c r="L733" s="271">
        <v>0</v>
      </c>
      <c r="M733" s="271">
        <v>0</v>
      </c>
      <c r="N733" s="271">
        <v>0</v>
      </c>
      <c r="O733" s="43">
        <f>'[1]Прод. прилож (2)'!$D$712</f>
        <v>77540.98</v>
      </c>
      <c r="P733" s="271">
        <f t="shared" si="177"/>
        <v>35.061032736480378</v>
      </c>
      <c r="Q733" s="41">
        <v>9673</v>
      </c>
      <c r="R733" s="57" t="s">
        <v>35</v>
      </c>
      <c r="S733" s="53"/>
      <c r="T733" s="16"/>
    </row>
    <row r="734" spans="1:207" s="15" customFormat="1" ht="30" customHeight="1" x14ac:dyDescent="0.25">
      <c r="A734" s="203">
        <v>545</v>
      </c>
      <c r="B734" s="80" t="s">
        <v>314</v>
      </c>
      <c r="C734" s="205">
        <v>1963</v>
      </c>
      <c r="D734" s="205" t="s">
        <v>143</v>
      </c>
      <c r="E734" s="204" t="s">
        <v>16</v>
      </c>
      <c r="F734" s="206">
        <v>4</v>
      </c>
      <c r="G734" s="206">
        <v>4</v>
      </c>
      <c r="H734" s="41">
        <v>2697.3</v>
      </c>
      <c r="I734" s="128">
        <v>0</v>
      </c>
      <c r="J734" s="41">
        <f t="shared" si="187"/>
        <v>2697.3</v>
      </c>
      <c r="K734" s="207">
        <f t="shared" si="185"/>
        <v>94187.1</v>
      </c>
      <c r="L734" s="271">
        <v>0</v>
      </c>
      <c r="M734" s="271">
        <v>0</v>
      </c>
      <c r="N734" s="271">
        <v>0</v>
      </c>
      <c r="O734" s="43">
        <f>'[1]Прод. прилож (2)'!$D$713</f>
        <v>94187.1</v>
      </c>
      <c r="P734" s="271">
        <f t="shared" si="177"/>
        <v>34.919030141252364</v>
      </c>
      <c r="Q734" s="41">
        <v>9673</v>
      </c>
      <c r="R734" s="57" t="s">
        <v>35</v>
      </c>
      <c r="S734" s="46"/>
      <c r="V734" s="116"/>
      <c r="W734" s="116"/>
      <c r="X734" s="116"/>
      <c r="Y734" s="116"/>
      <c r="Z734" s="116"/>
      <c r="AA734" s="116"/>
      <c r="AB734" s="116"/>
      <c r="AC734" s="116"/>
      <c r="AD734" s="116"/>
      <c r="AE734" s="116"/>
      <c r="AF734" s="116"/>
      <c r="AG734" s="116"/>
      <c r="AH734" s="116"/>
      <c r="AI734" s="116"/>
      <c r="AJ734" s="116"/>
      <c r="AK734" s="116"/>
      <c r="AL734" s="116"/>
      <c r="AM734" s="116"/>
      <c r="AN734" s="116"/>
      <c r="AO734" s="116"/>
      <c r="AP734" s="116"/>
      <c r="AQ734" s="116"/>
      <c r="AR734" s="116"/>
      <c r="AS734" s="116"/>
      <c r="AT734" s="116"/>
      <c r="AU734" s="116"/>
      <c r="AV734" s="116"/>
      <c r="AW734" s="116"/>
      <c r="AX734" s="116"/>
      <c r="AY734" s="116"/>
      <c r="AZ734" s="116"/>
      <c r="BA734" s="116"/>
      <c r="BB734" s="116"/>
      <c r="BC734" s="116"/>
      <c r="BD734" s="116"/>
      <c r="BE734" s="116"/>
      <c r="BF734" s="116"/>
      <c r="BG734" s="116"/>
      <c r="BH734" s="116"/>
      <c r="BI734" s="116"/>
      <c r="BJ734" s="116"/>
      <c r="BK734" s="116"/>
      <c r="BL734" s="116"/>
      <c r="BM734" s="116"/>
      <c r="BN734" s="116"/>
      <c r="BO734" s="116"/>
      <c r="BP734" s="116"/>
      <c r="BQ734" s="116"/>
      <c r="BR734" s="116"/>
      <c r="BS734" s="116"/>
      <c r="BT734" s="116"/>
      <c r="BU734" s="116"/>
      <c r="BV734" s="116"/>
      <c r="BW734" s="116"/>
      <c r="BX734" s="116"/>
      <c r="BY734" s="116"/>
      <c r="BZ734" s="116"/>
      <c r="CA734" s="116"/>
      <c r="CB734" s="116"/>
      <c r="CC734" s="116"/>
      <c r="CD734" s="116"/>
      <c r="CE734" s="116"/>
      <c r="CF734" s="116"/>
      <c r="CG734" s="116"/>
      <c r="CH734" s="116"/>
      <c r="CI734" s="116"/>
      <c r="CJ734" s="116"/>
      <c r="CK734" s="116"/>
      <c r="CL734" s="116"/>
      <c r="CM734" s="116"/>
      <c r="CN734" s="116"/>
      <c r="CO734" s="116"/>
      <c r="CP734" s="116"/>
      <c r="CQ734" s="116"/>
      <c r="CR734" s="116"/>
      <c r="CS734" s="116"/>
      <c r="CT734" s="116"/>
      <c r="CU734" s="116"/>
      <c r="CV734" s="116"/>
      <c r="CW734" s="116"/>
      <c r="CX734" s="116"/>
      <c r="CY734" s="116"/>
      <c r="CZ734" s="116"/>
      <c r="DA734" s="116"/>
      <c r="DB734" s="116"/>
      <c r="DC734" s="116"/>
      <c r="DD734" s="116"/>
      <c r="DE734" s="116"/>
      <c r="DF734" s="116"/>
      <c r="DG734" s="116"/>
      <c r="DH734" s="116"/>
      <c r="DI734" s="116"/>
      <c r="DJ734" s="116"/>
      <c r="DK734" s="116"/>
      <c r="DL734" s="116"/>
      <c r="DM734" s="116"/>
      <c r="DN734" s="116"/>
      <c r="DO734" s="116"/>
      <c r="DP734" s="116"/>
      <c r="DQ734" s="116"/>
      <c r="DR734" s="116"/>
      <c r="DS734" s="116"/>
      <c r="DT734" s="116"/>
      <c r="DU734" s="116"/>
      <c r="DV734" s="116"/>
      <c r="DW734" s="116"/>
      <c r="DX734" s="116"/>
      <c r="DY734" s="116"/>
      <c r="DZ734" s="116"/>
      <c r="EA734" s="116"/>
      <c r="EB734" s="116"/>
      <c r="EC734" s="116"/>
      <c r="ED734" s="116"/>
      <c r="EE734" s="116"/>
      <c r="EF734" s="116"/>
      <c r="EG734" s="116"/>
      <c r="EH734" s="116"/>
      <c r="EI734" s="116"/>
      <c r="EJ734" s="116"/>
      <c r="EK734" s="116"/>
      <c r="EL734" s="116"/>
      <c r="EM734" s="116"/>
      <c r="EN734" s="116"/>
      <c r="EO734" s="116"/>
      <c r="EP734" s="116"/>
      <c r="EQ734" s="116"/>
      <c r="ER734" s="116"/>
      <c r="ES734" s="116"/>
      <c r="ET734" s="116"/>
      <c r="EU734" s="116"/>
      <c r="EV734" s="116"/>
      <c r="EW734" s="116"/>
      <c r="EX734" s="116"/>
      <c r="EY734" s="116"/>
      <c r="EZ734" s="116"/>
      <c r="FA734" s="116"/>
      <c r="FB734" s="116"/>
      <c r="FC734" s="116"/>
      <c r="FD734" s="116"/>
      <c r="FE734" s="116"/>
      <c r="FF734" s="116"/>
      <c r="FG734" s="116"/>
      <c r="FH734" s="116"/>
      <c r="FI734" s="116"/>
      <c r="FJ734" s="116"/>
      <c r="FK734" s="116"/>
      <c r="FL734" s="116"/>
      <c r="FM734" s="116"/>
      <c r="FN734" s="116"/>
      <c r="FO734" s="116"/>
      <c r="FP734" s="116"/>
      <c r="FQ734" s="116"/>
      <c r="FR734" s="116"/>
      <c r="FS734" s="116"/>
      <c r="FT734" s="116"/>
      <c r="FU734" s="116"/>
      <c r="FV734" s="116"/>
      <c r="FW734" s="116"/>
      <c r="FX734" s="116"/>
      <c r="FY734" s="116"/>
      <c r="FZ734" s="116"/>
      <c r="GA734" s="116"/>
      <c r="GB734" s="116"/>
      <c r="GC734" s="116"/>
      <c r="GD734" s="116"/>
      <c r="GE734" s="116"/>
      <c r="GF734" s="116"/>
      <c r="GG734" s="116"/>
      <c r="GH734" s="116"/>
      <c r="GI734" s="116"/>
      <c r="GJ734" s="116"/>
      <c r="GK734" s="116"/>
      <c r="GL734" s="116"/>
      <c r="GM734" s="116"/>
      <c r="GN734" s="116"/>
      <c r="GO734" s="116"/>
      <c r="GP734" s="116"/>
      <c r="GQ734" s="116"/>
      <c r="GR734" s="116"/>
      <c r="GS734" s="116"/>
      <c r="GT734" s="116"/>
      <c r="GU734" s="116"/>
      <c r="GV734" s="116"/>
      <c r="GW734" s="116"/>
      <c r="GX734" s="116"/>
      <c r="GY734" s="116"/>
    </row>
    <row r="735" spans="1:207" s="15" customFormat="1" ht="30" customHeight="1" x14ac:dyDescent="0.25">
      <c r="A735" s="203">
        <v>546</v>
      </c>
      <c r="B735" s="80" t="s">
        <v>286</v>
      </c>
      <c r="C735" s="205">
        <v>1964</v>
      </c>
      <c r="D735" s="205" t="s">
        <v>143</v>
      </c>
      <c r="E735" s="204" t="s">
        <v>16</v>
      </c>
      <c r="F735" s="206">
        <v>4</v>
      </c>
      <c r="G735" s="206">
        <v>3</v>
      </c>
      <c r="H735" s="41">
        <v>2439.36</v>
      </c>
      <c r="I735" s="128">
        <v>0</v>
      </c>
      <c r="J735" s="41">
        <f t="shared" si="187"/>
        <v>2439.36</v>
      </c>
      <c r="K735" s="207">
        <f t="shared" si="185"/>
        <v>19275309.170000002</v>
      </c>
      <c r="L735" s="271">
        <v>0</v>
      </c>
      <c r="M735" s="271">
        <v>0</v>
      </c>
      <c r="N735" s="271">
        <v>0</v>
      </c>
      <c r="O735" s="43">
        <f>'[1]Прод. прилож (2)'!$D$217</f>
        <v>19275309.170000002</v>
      </c>
      <c r="P735" s="271">
        <f t="shared" si="177"/>
        <v>7901.7894734684514</v>
      </c>
      <c r="Q735" s="41">
        <v>9673</v>
      </c>
      <c r="R735" s="272" t="s">
        <v>34</v>
      </c>
      <c r="S735" s="144"/>
    </row>
    <row r="736" spans="1:207" s="15" customFormat="1" ht="30" customHeight="1" x14ac:dyDescent="0.25">
      <c r="A736" s="353">
        <v>547</v>
      </c>
      <c r="B736" s="390" t="s">
        <v>276</v>
      </c>
      <c r="C736" s="359">
        <v>1954</v>
      </c>
      <c r="D736" s="359" t="s">
        <v>143</v>
      </c>
      <c r="E736" s="357" t="s">
        <v>16</v>
      </c>
      <c r="F736" s="369">
        <v>2</v>
      </c>
      <c r="G736" s="369">
        <v>2</v>
      </c>
      <c r="H736" s="376">
        <v>944</v>
      </c>
      <c r="I736" s="378">
        <v>0</v>
      </c>
      <c r="J736" s="376">
        <f t="shared" ref="J736" si="194">H736</f>
        <v>944</v>
      </c>
      <c r="K736" s="207">
        <f t="shared" ref="K736" si="195">SUM(L736:O736)</f>
        <v>2382045.9099999997</v>
      </c>
      <c r="L736" s="271">
        <v>0</v>
      </c>
      <c r="M736" s="271">
        <v>0</v>
      </c>
      <c r="N736" s="271">
        <v>0</v>
      </c>
      <c r="O736" s="43">
        <f>'[1]Прод. прилож (2)'!$D$218</f>
        <v>2382045.9099999997</v>
      </c>
      <c r="P736" s="271">
        <f t="shared" ref="P736" si="196">K736/H736</f>
        <v>2523.3537182203386</v>
      </c>
      <c r="Q736" s="41">
        <v>9673</v>
      </c>
      <c r="R736" s="272" t="s">
        <v>34</v>
      </c>
      <c r="S736" s="144"/>
    </row>
    <row r="737" spans="1:207" s="15" customFormat="1" ht="30" customHeight="1" x14ac:dyDescent="0.25">
      <c r="A737" s="354"/>
      <c r="B737" s="391"/>
      <c r="C737" s="360"/>
      <c r="D737" s="360"/>
      <c r="E737" s="358"/>
      <c r="F737" s="370"/>
      <c r="G737" s="370"/>
      <c r="H737" s="377"/>
      <c r="I737" s="379"/>
      <c r="J737" s="377"/>
      <c r="K737" s="207">
        <f t="shared" si="185"/>
        <v>474201.63</v>
      </c>
      <c r="L737" s="271">
        <v>0</v>
      </c>
      <c r="M737" s="271">
        <v>0</v>
      </c>
      <c r="N737" s="271">
        <v>0</v>
      </c>
      <c r="O737" s="43">
        <f>'[1]Прод. прилож (2)'!$D$714</f>
        <v>474201.63</v>
      </c>
      <c r="P737" s="271">
        <f>K737/H736</f>
        <v>502.33223516949153</v>
      </c>
      <c r="Q737" s="41">
        <v>9673</v>
      </c>
      <c r="R737" s="272" t="s">
        <v>35</v>
      </c>
      <c r="S737" s="144"/>
    </row>
    <row r="738" spans="1:207" s="15" customFormat="1" ht="30" customHeight="1" x14ac:dyDescent="0.25">
      <c r="A738" s="359">
        <v>548</v>
      </c>
      <c r="B738" s="390" t="s">
        <v>277</v>
      </c>
      <c r="C738" s="359">
        <v>1966</v>
      </c>
      <c r="D738" s="359" t="s">
        <v>143</v>
      </c>
      <c r="E738" s="357" t="s">
        <v>16</v>
      </c>
      <c r="F738" s="369">
        <v>5</v>
      </c>
      <c r="G738" s="369">
        <v>3</v>
      </c>
      <c r="H738" s="376">
        <v>4271</v>
      </c>
      <c r="I738" s="378">
        <v>0</v>
      </c>
      <c r="J738" s="378">
        <f t="shared" si="187"/>
        <v>4271</v>
      </c>
      <c r="K738" s="207">
        <f t="shared" si="185"/>
        <v>8442079.8800000008</v>
      </c>
      <c r="L738" s="271">
        <v>0</v>
      </c>
      <c r="M738" s="271">
        <v>0</v>
      </c>
      <c r="N738" s="271">
        <v>0</v>
      </c>
      <c r="O738" s="43">
        <f>'[1]Прод. прилож (2)'!$D$219</f>
        <v>8442079.8800000008</v>
      </c>
      <c r="P738" s="271">
        <f t="shared" si="177"/>
        <v>1976.6049824397098</v>
      </c>
      <c r="Q738" s="41">
        <v>9673</v>
      </c>
      <c r="R738" s="272" t="s">
        <v>34</v>
      </c>
      <c r="S738" s="144"/>
    </row>
    <row r="739" spans="1:207" s="15" customFormat="1" ht="30" customHeight="1" x14ac:dyDescent="0.25">
      <c r="A739" s="360"/>
      <c r="B739" s="391"/>
      <c r="C739" s="360"/>
      <c r="D739" s="360"/>
      <c r="E739" s="358"/>
      <c r="F739" s="370"/>
      <c r="G739" s="370"/>
      <c r="H739" s="377"/>
      <c r="I739" s="379"/>
      <c r="J739" s="379"/>
      <c r="K739" s="207">
        <f t="shared" ref="K739:K740" si="197">SUM(L739:O739)</f>
        <v>18227676.280000001</v>
      </c>
      <c r="L739" s="271">
        <v>0</v>
      </c>
      <c r="M739" s="271">
        <v>0</v>
      </c>
      <c r="N739" s="271">
        <v>0</v>
      </c>
      <c r="O739" s="43">
        <f>'[1]Прод. прилож (2)'!$D$715</f>
        <v>18227676.280000001</v>
      </c>
      <c r="P739" s="271">
        <f>K739/H738</f>
        <v>4267.7771669398271</v>
      </c>
      <c r="Q739" s="41">
        <v>9673</v>
      </c>
      <c r="R739" s="272" t="s">
        <v>35</v>
      </c>
      <c r="S739" s="46"/>
    </row>
    <row r="740" spans="1:207" s="15" customFormat="1" ht="30" customHeight="1" x14ac:dyDescent="0.25">
      <c r="A740" s="359">
        <v>549</v>
      </c>
      <c r="B740" s="390" t="s">
        <v>287</v>
      </c>
      <c r="C740" s="359">
        <v>1962</v>
      </c>
      <c r="D740" s="359" t="s">
        <v>143</v>
      </c>
      <c r="E740" s="357" t="s">
        <v>16</v>
      </c>
      <c r="F740" s="369">
        <v>3</v>
      </c>
      <c r="G740" s="369">
        <v>3</v>
      </c>
      <c r="H740" s="376">
        <v>1840.5</v>
      </c>
      <c r="I740" s="378">
        <v>0</v>
      </c>
      <c r="J740" s="376">
        <f t="shared" ref="J740" si="198">H740</f>
        <v>1840.5</v>
      </c>
      <c r="K740" s="207">
        <f t="shared" si="197"/>
        <v>11415200.889999999</v>
      </c>
      <c r="L740" s="271">
        <v>0</v>
      </c>
      <c r="M740" s="271">
        <v>0</v>
      </c>
      <c r="N740" s="271">
        <v>0</v>
      </c>
      <c r="O740" s="43">
        <f>'[1]Прод. прилож (2)'!$D$220</f>
        <v>11415200.889999999</v>
      </c>
      <c r="P740" s="271">
        <f t="shared" ref="P740" si="199">K740/H740</f>
        <v>6202.2281390926373</v>
      </c>
      <c r="Q740" s="41">
        <v>9673</v>
      </c>
      <c r="R740" s="272" t="s">
        <v>34</v>
      </c>
      <c r="S740" s="144"/>
    </row>
    <row r="741" spans="1:207" s="15" customFormat="1" ht="30" customHeight="1" x14ac:dyDescent="0.25">
      <c r="A741" s="360"/>
      <c r="B741" s="391"/>
      <c r="C741" s="360"/>
      <c r="D741" s="360"/>
      <c r="E741" s="358"/>
      <c r="F741" s="370"/>
      <c r="G741" s="370"/>
      <c r="H741" s="377"/>
      <c r="I741" s="379"/>
      <c r="J741" s="377"/>
      <c r="K741" s="207">
        <f t="shared" si="185"/>
        <v>460869.63</v>
      </c>
      <c r="L741" s="271">
        <v>0</v>
      </c>
      <c r="M741" s="271">
        <v>0</v>
      </c>
      <c r="N741" s="271">
        <v>0</v>
      </c>
      <c r="O741" s="43">
        <f>'[1]Прод. прилож (2)'!$D$716</f>
        <v>460869.63</v>
      </c>
      <c r="P741" s="271">
        <f>K741/H740</f>
        <v>250.4045802770986</v>
      </c>
      <c r="Q741" s="41">
        <v>9673</v>
      </c>
      <c r="R741" s="272" t="s">
        <v>35</v>
      </c>
      <c r="S741" s="46"/>
    </row>
    <row r="742" spans="1:207" s="15" customFormat="1" ht="30" customHeight="1" x14ac:dyDescent="0.25">
      <c r="A742" s="203">
        <v>550</v>
      </c>
      <c r="B742" s="80" t="s">
        <v>333</v>
      </c>
      <c r="C742" s="205">
        <v>1962</v>
      </c>
      <c r="D742" s="205" t="s">
        <v>143</v>
      </c>
      <c r="E742" s="204" t="s">
        <v>16</v>
      </c>
      <c r="F742" s="206">
        <v>4</v>
      </c>
      <c r="G742" s="206">
        <v>4</v>
      </c>
      <c r="H742" s="43">
        <v>2731.1</v>
      </c>
      <c r="I742" s="41">
        <v>0</v>
      </c>
      <c r="J742" s="41">
        <f t="shared" si="187"/>
        <v>2731.1</v>
      </c>
      <c r="K742" s="207">
        <f t="shared" si="185"/>
        <v>99792</v>
      </c>
      <c r="L742" s="271">
        <v>0</v>
      </c>
      <c r="M742" s="271">
        <v>0</v>
      </c>
      <c r="N742" s="271">
        <v>0</v>
      </c>
      <c r="O742" s="43">
        <f>'[1]Прод. прилож (2)'!$D$1377</f>
        <v>99792</v>
      </c>
      <c r="P742" s="271">
        <f t="shared" si="177"/>
        <v>36.53912343011973</v>
      </c>
      <c r="Q742" s="41">
        <v>9673</v>
      </c>
      <c r="R742" s="57" t="s">
        <v>36</v>
      </c>
      <c r="S742" s="53"/>
      <c r="T742" s="16"/>
    </row>
    <row r="743" spans="1:207" s="15" customFormat="1" ht="30" customHeight="1" x14ac:dyDescent="0.25">
      <c r="A743" s="203">
        <v>551</v>
      </c>
      <c r="B743" s="80" t="s">
        <v>288</v>
      </c>
      <c r="C743" s="205">
        <v>1961</v>
      </c>
      <c r="D743" s="205" t="s">
        <v>143</v>
      </c>
      <c r="E743" s="204" t="s">
        <v>16</v>
      </c>
      <c r="F743" s="206">
        <v>4</v>
      </c>
      <c r="G743" s="206">
        <v>4</v>
      </c>
      <c r="H743" s="41">
        <v>3069.8</v>
      </c>
      <c r="I743" s="128">
        <v>0</v>
      </c>
      <c r="J743" s="41">
        <f t="shared" si="187"/>
        <v>3069.8</v>
      </c>
      <c r="K743" s="207">
        <f t="shared" si="185"/>
        <v>23487823.609999999</v>
      </c>
      <c r="L743" s="271">
        <v>0</v>
      </c>
      <c r="M743" s="271">
        <v>0</v>
      </c>
      <c r="N743" s="271">
        <v>0</v>
      </c>
      <c r="O743" s="43">
        <f>'[1]Прод. прилож (2)'!$D$221</f>
        <v>23487823.609999999</v>
      </c>
      <c r="P743" s="271">
        <f t="shared" si="177"/>
        <v>7651.2553293374158</v>
      </c>
      <c r="Q743" s="41">
        <v>9673</v>
      </c>
      <c r="R743" s="272" t="s">
        <v>34</v>
      </c>
      <c r="S743" s="144"/>
    </row>
    <row r="744" spans="1:207" s="15" customFormat="1" ht="30" customHeight="1" x14ac:dyDescent="0.25">
      <c r="A744" s="203">
        <v>552</v>
      </c>
      <c r="B744" s="80" t="s">
        <v>289</v>
      </c>
      <c r="C744" s="205">
        <v>1961</v>
      </c>
      <c r="D744" s="205" t="s">
        <v>143</v>
      </c>
      <c r="E744" s="204" t="s">
        <v>16</v>
      </c>
      <c r="F744" s="206">
        <v>4</v>
      </c>
      <c r="G744" s="206">
        <v>4</v>
      </c>
      <c r="H744" s="41">
        <v>3069.8</v>
      </c>
      <c r="I744" s="128">
        <v>0</v>
      </c>
      <c r="J744" s="41">
        <f t="shared" si="187"/>
        <v>3069.8</v>
      </c>
      <c r="K744" s="207">
        <f t="shared" si="185"/>
        <v>23432051.140000001</v>
      </c>
      <c r="L744" s="271">
        <v>0</v>
      </c>
      <c r="M744" s="271">
        <v>0</v>
      </c>
      <c r="N744" s="271">
        <v>0</v>
      </c>
      <c r="O744" s="43">
        <f>'[1]Прод. прилож (2)'!$D$222</f>
        <v>23432051.140000001</v>
      </c>
      <c r="P744" s="271">
        <f t="shared" si="177"/>
        <v>7633.0872174082997</v>
      </c>
      <c r="Q744" s="41">
        <v>9673</v>
      </c>
      <c r="R744" s="272" t="s">
        <v>34</v>
      </c>
      <c r="S744" s="144"/>
    </row>
    <row r="745" spans="1:207" s="15" customFormat="1" ht="30" customHeight="1" x14ac:dyDescent="0.25">
      <c r="A745" s="203">
        <v>553</v>
      </c>
      <c r="B745" s="80" t="s">
        <v>318</v>
      </c>
      <c r="C745" s="205">
        <v>1966</v>
      </c>
      <c r="D745" s="205" t="s">
        <v>143</v>
      </c>
      <c r="E745" s="204" t="s">
        <v>16</v>
      </c>
      <c r="F745" s="206">
        <v>4</v>
      </c>
      <c r="G745" s="206">
        <v>3</v>
      </c>
      <c r="H745" s="41">
        <v>2033.7</v>
      </c>
      <c r="I745" s="128">
        <v>0</v>
      </c>
      <c r="J745" s="41">
        <f t="shared" si="187"/>
        <v>2033.7</v>
      </c>
      <c r="K745" s="207">
        <f t="shared" si="185"/>
        <v>72715.42</v>
      </c>
      <c r="L745" s="271">
        <v>0</v>
      </c>
      <c r="M745" s="271">
        <v>0</v>
      </c>
      <c r="N745" s="271">
        <v>0</v>
      </c>
      <c r="O745" s="43">
        <f>'[1]Прод. прилож (2)'!$D$717</f>
        <v>72715.42</v>
      </c>
      <c r="P745" s="271">
        <f t="shared" si="177"/>
        <v>35.755234302011111</v>
      </c>
      <c r="Q745" s="41">
        <v>9673</v>
      </c>
      <c r="R745" s="57" t="s">
        <v>35</v>
      </c>
      <c r="S745" s="53"/>
      <c r="T745" s="16"/>
    </row>
    <row r="746" spans="1:207" s="15" customFormat="1" ht="30" customHeight="1" x14ac:dyDescent="0.25">
      <c r="A746" s="203">
        <v>554</v>
      </c>
      <c r="B746" s="80" t="s">
        <v>319</v>
      </c>
      <c r="C746" s="205">
        <v>1965</v>
      </c>
      <c r="D746" s="205" t="s">
        <v>143</v>
      </c>
      <c r="E746" s="204" t="s">
        <v>16</v>
      </c>
      <c r="F746" s="206">
        <v>4</v>
      </c>
      <c r="G746" s="206">
        <v>3</v>
      </c>
      <c r="H746" s="41">
        <v>2169.6999999999998</v>
      </c>
      <c r="I746" s="128">
        <v>0</v>
      </c>
      <c r="J746" s="41">
        <f t="shared" si="187"/>
        <v>2169.6999999999998</v>
      </c>
      <c r="K746" s="207">
        <f t="shared" si="185"/>
        <v>69986.45</v>
      </c>
      <c r="L746" s="271">
        <v>0</v>
      </c>
      <c r="M746" s="271">
        <v>0</v>
      </c>
      <c r="N746" s="271">
        <v>0</v>
      </c>
      <c r="O746" s="43">
        <f>'[1]Прод. прилож (2)'!$D$718</f>
        <v>69986.45</v>
      </c>
      <c r="P746" s="271">
        <f t="shared" si="177"/>
        <v>32.25627967000046</v>
      </c>
      <c r="Q746" s="41">
        <v>9673</v>
      </c>
      <c r="R746" s="57" t="s">
        <v>35</v>
      </c>
      <c r="S746" s="53"/>
      <c r="T746" s="16"/>
    </row>
    <row r="747" spans="1:207" s="15" customFormat="1" ht="30" customHeight="1" x14ac:dyDescent="0.25">
      <c r="A747" s="203">
        <v>555</v>
      </c>
      <c r="B747" s="80" t="s">
        <v>1361</v>
      </c>
      <c r="C747" s="180">
        <v>1978</v>
      </c>
      <c r="D747" s="180" t="s">
        <v>143</v>
      </c>
      <c r="E747" s="182" t="s">
        <v>16</v>
      </c>
      <c r="F747" s="184">
        <v>5</v>
      </c>
      <c r="G747" s="184">
        <v>1</v>
      </c>
      <c r="H747" s="216">
        <v>4083.1</v>
      </c>
      <c r="I747" s="228">
        <v>0</v>
      </c>
      <c r="J747" s="216">
        <v>3881.15</v>
      </c>
      <c r="K747" s="207">
        <f t="shared" si="185"/>
        <v>18906987.23</v>
      </c>
      <c r="L747" s="271">
        <v>0</v>
      </c>
      <c r="M747" s="271">
        <v>0</v>
      </c>
      <c r="N747" s="271">
        <v>0</v>
      </c>
      <c r="O747" s="43">
        <f>'[1]Прод. прилож (2)'!$D$1378</f>
        <v>18906987.23</v>
      </c>
      <c r="P747" s="271">
        <f>K747/H747</f>
        <v>4630.5471896353265</v>
      </c>
      <c r="Q747" s="41">
        <v>9673</v>
      </c>
      <c r="R747" s="57" t="s">
        <v>36</v>
      </c>
      <c r="S747" s="53"/>
      <c r="T747" s="16"/>
    </row>
    <row r="748" spans="1:207" s="15" customFormat="1" ht="30" customHeight="1" x14ac:dyDescent="0.25">
      <c r="A748" s="353">
        <v>556</v>
      </c>
      <c r="B748" s="390" t="s">
        <v>983</v>
      </c>
      <c r="C748" s="359">
        <v>1969</v>
      </c>
      <c r="D748" s="359" t="s">
        <v>143</v>
      </c>
      <c r="E748" s="359" t="s">
        <v>16</v>
      </c>
      <c r="F748" s="392">
        <v>2</v>
      </c>
      <c r="G748" s="392">
        <v>3</v>
      </c>
      <c r="H748" s="376">
        <v>2169.6999999999998</v>
      </c>
      <c r="I748" s="378">
        <v>0</v>
      </c>
      <c r="J748" s="376">
        <f t="shared" si="187"/>
        <v>2169.6999999999998</v>
      </c>
      <c r="K748" s="207">
        <f>SUM(L748:O748)</f>
        <v>303618.90000000002</v>
      </c>
      <c r="L748" s="271">
        <v>0</v>
      </c>
      <c r="M748" s="271">
        <v>0</v>
      </c>
      <c r="N748" s="271">
        <v>0</v>
      </c>
      <c r="O748" s="43">
        <f>'[1]Прод. прилож (2)'!$D$719</f>
        <v>303618.90000000002</v>
      </c>
      <c r="P748" s="271">
        <f>K748/H748</f>
        <v>139.93588975434395</v>
      </c>
      <c r="Q748" s="41">
        <v>9673</v>
      </c>
      <c r="R748" s="272" t="s">
        <v>35</v>
      </c>
      <c r="S748" s="53"/>
      <c r="T748" s="16"/>
    </row>
    <row r="749" spans="1:207" s="15" customFormat="1" ht="30" customHeight="1" x14ac:dyDescent="0.25">
      <c r="A749" s="354"/>
      <c r="B749" s="391"/>
      <c r="C749" s="360"/>
      <c r="D749" s="360"/>
      <c r="E749" s="360"/>
      <c r="F749" s="393"/>
      <c r="G749" s="393"/>
      <c r="H749" s="377"/>
      <c r="I749" s="379"/>
      <c r="J749" s="377"/>
      <c r="K749" s="207">
        <f>SUM(L749:O749)</f>
        <v>8459544.5199999996</v>
      </c>
      <c r="L749" s="271">
        <v>0</v>
      </c>
      <c r="M749" s="271">
        <v>0</v>
      </c>
      <c r="N749" s="271">
        <v>0</v>
      </c>
      <c r="O749" s="43">
        <f>'[1]Прод. прилож (2)'!$D$1379</f>
        <v>8459544.5199999996</v>
      </c>
      <c r="P749" s="271">
        <f>K749/H748</f>
        <v>3898.9466377840254</v>
      </c>
      <c r="Q749" s="41">
        <v>9673</v>
      </c>
      <c r="R749" s="272" t="s">
        <v>36</v>
      </c>
      <c r="S749" s="53"/>
      <c r="T749" s="16"/>
    </row>
    <row r="750" spans="1:207" s="15" customFormat="1" ht="30" customHeight="1" x14ac:dyDescent="0.25">
      <c r="A750" s="203">
        <v>557</v>
      </c>
      <c r="B750" s="80" t="s">
        <v>724</v>
      </c>
      <c r="C750" s="205">
        <v>1971</v>
      </c>
      <c r="D750" s="205" t="s">
        <v>143</v>
      </c>
      <c r="E750" s="204" t="s">
        <v>16</v>
      </c>
      <c r="F750" s="206">
        <v>5</v>
      </c>
      <c r="G750" s="206">
        <v>8</v>
      </c>
      <c r="H750" s="41">
        <v>7770.3</v>
      </c>
      <c r="I750" s="128">
        <v>219.5</v>
      </c>
      <c r="J750" s="41">
        <v>5732.2</v>
      </c>
      <c r="K750" s="207">
        <f t="shared" si="185"/>
        <v>8075263.0800000001</v>
      </c>
      <c r="L750" s="271">
        <v>0</v>
      </c>
      <c r="M750" s="271">
        <v>0</v>
      </c>
      <c r="N750" s="271">
        <v>0</v>
      </c>
      <c r="O750" s="43">
        <f>'[1]Прод. прилож (2)'!$D$223</f>
        <v>8075263.0800000001</v>
      </c>
      <c r="P750" s="271">
        <f t="shared" si="177"/>
        <v>1039.2472723060885</v>
      </c>
      <c r="Q750" s="41">
        <v>9673</v>
      </c>
      <c r="R750" s="272" t="s">
        <v>34</v>
      </c>
      <c r="S750" s="144"/>
      <c r="V750" s="116"/>
      <c r="W750" s="116"/>
      <c r="X750" s="116"/>
      <c r="Y750" s="116"/>
      <c r="Z750" s="116"/>
      <c r="AA750" s="116"/>
      <c r="AB750" s="116"/>
      <c r="AC750" s="116"/>
      <c r="AD750" s="116"/>
      <c r="AE750" s="116"/>
      <c r="AF750" s="116"/>
      <c r="AG750" s="116"/>
      <c r="AH750" s="116"/>
      <c r="AI750" s="116"/>
      <c r="AJ750" s="116"/>
      <c r="AK750" s="116"/>
      <c r="AL750" s="116"/>
      <c r="AM750" s="116"/>
      <c r="AN750" s="116"/>
      <c r="AO750" s="116"/>
      <c r="AP750" s="116"/>
      <c r="AQ750" s="116"/>
      <c r="AR750" s="116"/>
      <c r="AS750" s="116"/>
      <c r="AT750" s="116"/>
      <c r="AU750" s="116"/>
      <c r="AV750" s="116"/>
      <c r="AW750" s="116"/>
      <c r="AX750" s="116"/>
      <c r="AY750" s="116"/>
      <c r="AZ750" s="116"/>
      <c r="BA750" s="116"/>
      <c r="BB750" s="116"/>
      <c r="BC750" s="116"/>
      <c r="BD750" s="116"/>
      <c r="BE750" s="116"/>
      <c r="BF750" s="116"/>
      <c r="BG750" s="116"/>
      <c r="BH750" s="116"/>
      <c r="BI750" s="116"/>
      <c r="BJ750" s="116"/>
      <c r="BK750" s="116"/>
      <c r="BL750" s="116"/>
      <c r="BM750" s="116"/>
      <c r="BN750" s="116"/>
      <c r="BO750" s="116"/>
      <c r="BP750" s="116"/>
      <c r="BQ750" s="116"/>
      <c r="BR750" s="116"/>
      <c r="BS750" s="116"/>
      <c r="BT750" s="116"/>
      <c r="BU750" s="116"/>
      <c r="BV750" s="116"/>
      <c r="BW750" s="116"/>
      <c r="BX750" s="116"/>
      <c r="BY750" s="116"/>
      <c r="BZ750" s="116"/>
      <c r="CA750" s="116"/>
      <c r="CB750" s="116"/>
      <c r="CC750" s="116"/>
      <c r="CD750" s="116"/>
      <c r="CE750" s="116"/>
      <c r="CF750" s="116"/>
      <c r="CG750" s="116"/>
      <c r="CH750" s="116"/>
      <c r="CI750" s="116"/>
      <c r="CJ750" s="116"/>
      <c r="CK750" s="116"/>
      <c r="CL750" s="116"/>
      <c r="CM750" s="116"/>
      <c r="CN750" s="116"/>
      <c r="CO750" s="116"/>
      <c r="CP750" s="116"/>
      <c r="CQ750" s="116"/>
      <c r="CR750" s="116"/>
      <c r="CS750" s="116"/>
      <c r="CT750" s="116"/>
      <c r="CU750" s="116"/>
      <c r="CV750" s="116"/>
      <c r="CW750" s="116"/>
      <c r="CX750" s="116"/>
      <c r="CY750" s="116"/>
      <c r="CZ750" s="116"/>
      <c r="DA750" s="116"/>
      <c r="DB750" s="116"/>
      <c r="DC750" s="116"/>
      <c r="DD750" s="116"/>
      <c r="DE750" s="116"/>
      <c r="DF750" s="116"/>
      <c r="DG750" s="116"/>
      <c r="DH750" s="116"/>
      <c r="DI750" s="116"/>
      <c r="DJ750" s="116"/>
      <c r="DK750" s="116"/>
      <c r="DL750" s="116"/>
      <c r="DM750" s="116"/>
      <c r="DN750" s="116"/>
      <c r="DO750" s="116"/>
      <c r="DP750" s="116"/>
      <c r="DQ750" s="116"/>
      <c r="DR750" s="116"/>
      <c r="DS750" s="116"/>
      <c r="DT750" s="116"/>
      <c r="DU750" s="116"/>
      <c r="DV750" s="116"/>
      <c r="DW750" s="116"/>
      <c r="DX750" s="116"/>
      <c r="DY750" s="116"/>
      <c r="DZ750" s="116"/>
      <c r="EA750" s="116"/>
      <c r="EB750" s="116"/>
      <c r="EC750" s="116"/>
      <c r="ED750" s="116"/>
      <c r="EE750" s="116"/>
      <c r="EF750" s="116"/>
      <c r="EG750" s="116"/>
      <c r="EH750" s="116"/>
      <c r="EI750" s="116"/>
      <c r="EJ750" s="116"/>
      <c r="EK750" s="116"/>
      <c r="EL750" s="116"/>
      <c r="EM750" s="116"/>
      <c r="EN750" s="116"/>
      <c r="EO750" s="116"/>
      <c r="EP750" s="116"/>
      <c r="EQ750" s="116"/>
      <c r="ER750" s="116"/>
      <c r="ES750" s="116"/>
      <c r="ET750" s="116"/>
      <c r="EU750" s="116"/>
      <c r="EV750" s="116"/>
      <c r="EW750" s="116"/>
      <c r="EX750" s="116"/>
      <c r="EY750" s="116"/>
      <c r="EZ750" s="116"/>
      <c r="FA750" s="116"/>
      <c r="FB750" s="116"/>
      <c r="FC750" s="116"/>
      <c r="FD750" s="116"/>
      <c r="FE750" s="116"/>
      <c r="FF750" s="116"/>
      <c r="FG750" s="116"/>
      <c r="FH750" s="116"/>
      <c r="FI750" s="116"/>
      <c r="FJ750" s="116"/>
      <c r="FK750" s="116"/>
      <c r="FL750" s="116"/>
      <c r="FM750" s="116"/>
      <c r="FN750" s="116"/>
      <c r="FO750" s="116"/>
      <c r="FP750" s="116"/>
      <c r="FQ750" s="116"/>
      <c r="FR750" s="116"/>
      <c r="FS750" s="116"/>
      <c r="FT750" s="116"/>
      <c r="FU750" s="116"/>
      <c r="FV750" s="116"/>
      <c r="FW750" s="116"/>
      <c r="FX750" s="116"/>
      <c r="FY750" s="116"/>
      <c r="FZ750" s="116"/>
      <c r="GA750" s="116"/>
      <c r="GB750" s="116"/>
      <c r="GC750" s="116"/>
      <c r="GD750" s="116"/>
      <c r="GE750" s="116"/>
      <c r="GF750" s="116"/>
      <c r="GG750" s="116"/>
      <c r="GH750" s="116"/>
      <c r="GI750" s="116"/>
      <c r="GJ750" s="116"/>
      <c r="GK750" s="116"/>
      <c r="GL750" s="116"/>
      <c r="GM750" s="116"/>
      <c r="GN750" s="116"/>
      <c r="GO750" s="116"/>
      <c r="GP750" s="116"/>
      <c r="GQ750" s="116"/>
      <c r="GR750" s="116"/>
      <c r="GS750" s="116"/>
      <c r="GT750" s="116"/>
      <c r="GU750" s="116"/>
      <c r="GV750" s="116"/>
      <c r="GW750" s="116"/>
      <c r="GX750" s="116"/>
      <c r="GY750" s="116"/>
    </row>
    <row r="751" spans="1:207" s="15" customFormat="1" ht="30" customHeight="1" x14ac:dyDescent="0.25">
      <c r="A751" s="203">
        <v>558</v>
      </c>
      <c r="B751" s="80" t="s">
        <v>278</v>
      </c>
      <c r="C751" s="205">
        <v>1986</v>
      </c>
      <c r="D751" s="205" t="s">
        <v>143</v>
      </c>
      <c r="E751" s="204" t="s">
        <v>16</v>
      </c>
      <c r="F751" s="206">
        <v>3</v>
      </c>
      <c r="G751" s="206">
        <v>3</v>
      </c>
      <c r="H751" s="43">
        <v>2005.3</v>
      </c>
      <c r="I751" s="41">
        <v>0</v>
      </c>
      <c r="J751" s="41">
        <f t="shared" ref="J751:J786" si="200">H751</f>
        <v>2005.3</v>
      </c>
      <c r="K751" s="207">
        <f t="shared" si="185"/>
        <v>20562.23</v>
      </c>
      <c r="L751" s="271">
        <v>0</v>
      </c>
      <c r="M751" s="271">
        <v>0</v>
      </c>
      <c r="N751" s="271">
        <v>0</v>
      </c>
      <c r="O751" s="43">
        <f>'[1]Прод. прилож (2)'!$D$1380</f>
        <v>20562.23</v>
      </c>
      <c r="P751" s="271">
        <f t="shared" si="177"/>
        <v>10.25394205355807</v>
      </c>
      <c r="Q751" s="41">
        <v>9673</v>
      </c>
      <c r="R751" s="57" t="s">
        <v>36</v>
      </c>
      <c r="S751" s="46"/>
    </row>
    <row r="752" spans="1:207" s="15" customFormat="1" ht="30" customHeight="1" x14ac:dyDescent="0.25">
      <c r="A752" s="203">
        <v>559</v>
      </c>
      <c r="B752" s="80" t="s">
        <v>290</v>
      </c>
      <c r="C752" s="205">
        <v>1964</v>
      </c>
      <c r="D752" s="205" t="s">
        <v>143</v>
      </c>
      <c r="E752" s="204" t="s">
        <v>16</v>
      </c>
      <c r="F752" s="206">
        <v>4</v>
      </c>
      <c r="G752" s="206">
        <v>3</v>
      </c>
      <c r="H752" s="41">
        <v>2465.6</v>
      </c>
      <c r="I752" s="128">
        <v>0</v>
      </c>
      <c r="J752" s="41">
        <f t="shared" si="200"/>
        <v>2465.6</v>
      </c>
      <c r="K752" s="207">
        <f t="shared" si="185"/>
        <v>20245223.02</v>
      </c>
      <c r="L752" s="271">
        <v>0</v>
      </c>
      <c r="M752" s="271">
        <v>0</v>
      </c>
      <c r="N752" s="271">
        <v>0</v>
      </c>
      <c r="O752" s="43">
        <f>'[1]Прод. прилож (2)'!$D$224</f>
        <v>20245223.02</v>
      </c>
      <c r="P752" s="271">
        <f t="shared" si="177"/>
        <v>8211.0735804672295</v>
      </c>
      <c r="Q752" s="41">
        <v>9673</v>
      </c>
      <c r="R752" s="272" t="s">
        <v>34</v>
      </c>
      <c r="S752" s="144"/>
    </row>
    <row r="753" spans="1:207" s="116" customFormat="1" ht="30" customHeight="1" x14ac:dyDescent="0.25">
      <c r="A753" s="203">
        <v>560</v>
      </c>
      <c r="B753" s="80" t="s">
        <v>1116</v>
      </c>
      <c r="C753" s="267">
        <v>1960</v>
      </c>
      <c r="D753" s="205" t="s">
        <v>143</v>
      </c>
      <c r="E753" s="204" t="s">
        <v>16</v>
      </c>
      <c r="F753" s="27">
        <v>3</v>
      </c>
      <c r="G753" s="27">
        <v>3</v>
      </c>
      <c r="H753" s="207">
        <v>1813</v>
      </c>
      <c r="I753" s="208">
        <v>44.1</v>
      </c>
      <c r="J753" s="41">
        <v>1444.7</v>
      </c>
      <c r="K753" s="207">
        <f t="shared" ref="K753" si="201">SUM(L753:O753)</f>
        <v>17766928.859999999</v>
      </c>
      <c r="L753" s="274">
        <v>0</v>
      </c>
      <c r="M753" s="18">
        <v>0</v>
      </c>
      <c r="N753" s="18">
        <v>0</v>
      </c>
      <c r="O753" s="43">
        <f>'[1]Прод. прилож (2)'!$D$1381</f>
        <v>17766928.859999999</v>
      </c>
      <c r="P753" s="41">
        <f>K753/H753</f>
        <v>9799.7401323772756</v>
      </c>
      <c r="Q753" s="207">
        <v>9673</v>
      </c>
      <c r="R753" s="272" t="s">
        <v>36</v>
      </c>
      <c r="S753" s="16"/>
      <c r="T753" s="15"/>
      <c r="U753" s="15"/>
    </row>
    <row r="754" spans="1:207" s="15" customFormat="1" ht="30" customHeight="1" x14ac:dyDescent="0.25">
      <c r="A754" s="203">
        <v>561</v>
      </c>
      <c r="B754" s="80" t="s">
        <v>291</v>
      </c>
      <c r="C754" s="205">
        <v>1966</v>
      </c>
      <c r="D754" s="205" t="s">
        <v>143</v>
      </c>
      <c r="E754" s="204" t="s">
        <v>16</v>
      </c>
      <c r="F754" s="206">
        <v>4</v>
      </c>
      <c r="G754" s="206">
        <v>3</v>
      </c>
      <c r="H754" s="41">
        <v>2375.5</v>
      </c>
      <c r="I754" s="128">
        <v>0</v>
      </c>
      <c r="J754" s="41">
        <f t="shared" si="200"/>
        <v>2375.5</v>
      </c>
      <c r="K754" s="207">
        <f t="shared" si="185"/>
        <v>75169.67</v>
      </c>
      <c r="L754" s="271">
        <v>0</v>
      </c>
      <c r="M754" s="271">
        <v>0</v>
      </c>
      <c r="N754" s="271">
        <v>0</v>
      </c>
      <c r="O754" s="43">
        <f>'[1]Прод. прилож (2)'!$D$720</f>
        <v>75169.67</v>
      </c>
      <c r="P754" s="271">
        <f t="shared" si="177"/>
        <v>31.643725531467059</v>
      </c>
      <c r="Q754" s="41">
        <v>9673</v>
      </c>
      <c r="R754" s="57" t="s">
        <v>35</v>
      </c>
      <c r="S754" s="46"/>
    </row>
    <row r="755" spans="1:207" s="15" customFormat="1" ht="30" customHeight="1" x14ac:dyDescent="0.25">
      <c r="A755" s="203">
        <v>562</v>
      </c>
      <c r="B755" s="80" t="s">
        <v>279</v>
      </c>
      <c r="C755" s="205">
        <v>1961</v>
      </c>
      <c r="D755" s="205" t="s">
        <v>143</v>
      </c>
      <c r="E755" s="204" t="s">
        <v>16</v>
      </c>
      <c r="F755" s="206">
        <v>3</v>
      </c>
      <c r="G755" s="206">
        <v>3</v>
      </c>
      <c r="H755" s="41">
        <v>1920</v>
      </c>
      <c r="I755" s="128">
        <v>0</v>
      </c>
      <c r="J755" s="41">
        <f t="shared" si="200"/>
        <v>1920</v>
      </c>
      <c r="K755" s="207">
        <f t="shared" si="185"/>
        <v>11459608.779999999</v>
      </c>
      <c r="L755" s="271">
        <v>0</v>
      </c>
      <c r="M755" s="271">
        <v>0</v>
      </c>
      <c r="N755" s="271">
        <v>0</v>
      </c>
      <c r="O755" s="43">
        <f>'[1]Прод. прилож (2)'!$D$225</f>
        <v>11459608.779999999</v>
      </c>
      <c r="P755" s="271">
        <f t="shared" si="177"/>
        <v>5968.5462395833329</v>
      </c>
      <c r="Q755" s="41">
        <v>9673</v>
      </c>
      <c r="R755" s="272" t="s">
        <v>34</v>
      </c>
      <c r="S755" s="144"/>
    </row>
    <row r="756" spans="1:207" s="116" customFormat="1" ht="30" customHeight="1" x14ac:dyDescent="0.25">
      <c r="A756" s="203">
        <v>563</v>
      </c>
      <c r="B756" s="80" t="s">
        <v>1022</v>
      </c>
      <c r="C756" s="205">
        <v>1960</v>
      </c>
      <c r="D756" s="205" t="s">
        <v>143</v>
      </c>
      <c r="E756" s="204" t="s">
        <v>16</v>
      </c>
      <c r="F756" s="206">
        <v>3</v>
      </c>
      <c r="G756" s="206">
        <v>3</v>
      </c>
      <c r="H756" s="51">
        <v>1831.5</v>
      </c>
      <c r="I756" s="271">
        <v>0</v>
      </c>
      <c r="J756" s="41">
        <v>1484.5</v>
      </c>
      <c r="K756" s="207">
        <f t="shared" ref="K756" si="202">SUM(L756:O756)</f>
        <v>855310.5</v>
      </c>
      <c r="L756" s="274">
        <v>0</v>
      </c>
      <c r="M756" s="18">
        <v>0</v>
      </c>
      <c r="N756" s="18">
        <v>0</v>
      </c>
      <c r="O756" s="43">
        <f>'[1]Прод. прилож (2)'!$D$1382</f>
        <v>855310.5</v>
      </c>
      <c r="P756" s="41">
        <f t="shared" si="177"/>
        <v>467</v>
      </c>
      <c r="Q756" s="207">
        <v>9673</v>
      </c>
      <c r="R756" s="45" t="s">
        <v>36</v>
      </c>
      <c r="S756" s="15"/>
      <c r="T756" s="16"/>
      <c r="U756" s="15"/>
    </row>
    <row r="757" spans="1:207" s="15" customFormat="1" ht="30" customHeight="1" x14ac:dyDescent="0.25">
      <c r="A757" s="203">
        <v>564</v>
      </c>
      <c r="B757" s="80" t="s">
        <v>280</v>
      </c>
      <c r="C757" s="205">
        <v>1961</v>
      </c>
      <c r="D757" s="205" t="s">
        <v>143</v>
      </c>
      <c r="E757" s="204" t="s">
        <v>16</v>
      </c>
      <c r="F757" s="206">
        <v>3</v>
      </c>
      <c r="G757" s="206">
        <v>3</v>
      </c>
      <c r="H757" s="41">
        <v>2009.34</v>
      </c>
      <c r="I757" s="128">
        <v>0</v>
      </c>
      <c r="J757" s="41">
        <f t="shared" si="200"/>
        <v>2009.34</v>
      </c>
      <c r="K757" s="207">
        <f t="shared" si="185"/>
        <v>12146852.889999999</v>
      </c>
      <c r="L757" s="271">
        <v>0</v>
      </c>
      <c r="M757" s="271">
        <v>0</v>
      </c>
      <c r="N757" s="271">
        <v>0</v>
      </c>
      <c r="O757" s="43">
        <f>'[1]Прод. прилож (2)'!$D$226</f>
        <v>12146852.889999999</v>
      </c>
      <c r="P757" s="271">
        <f t="shared" ref="P757:P786" si="203">K757/H757</f>
        <v>6045.1953825634282</v>
      </c>
      <c r="Q757" s="41">
        <v>9673</v>
      </c>
      <c r="R757" s="272" t="s">
        <v>34</v>
      </c>
      <c r="S757" s="144"/>
    </row>
    <row r="758" spans="1:207" s="15" customFormat="1" ht="30" customHeight="1" x14ac:dyDescent="0.25">
      <c r="A758" s="333">
        <v>565</v>
      </c>
      <c r="B758" s="80" t="s">
        <v>281</v>
      </c>
      <c r="C758" s="308">
        <v>1960</v>
      </c>
      <c r="D758" s="308" t="s">
        <v>143</v>
      </c>
      <c r="E758" s="299" t="s">
        <v>16</v>
      </c>
      <c r="F758" s="300">
        <v>2</v>
      </c>
      <c r="G758" s="300">
        <v>2</v>
      </c>
      <c r="H758" s="41">
        <v>754.43</v>
      </c>
      <c r="I758" s="128">
        <v>0</v>
      </c>
      <c r="J758" s="41">
        <f t="shared" si="200"/>
        <v>754.43</v>
      </c>
      <c r="K758" s="301">
        <f t="shared" ref="K758:K786" si="204">SUM(L758:O758)</f>
        <v>1941391.0500000003</v>
      </c>
      <c r="L758" s="330">
        <v>0</v>
      </c>
      <c r="M758" s="330">
        <v>0</v>
      </c>
      <c r="N758" s="330">
        <v>0</v>
      </c>
      <c r="O758" s="43">
        <f>'[1]Прод. прилож (2)'!$D$227</f>
        <v>1941391.0500000003</v>
      </c>
      <c r="P758" s="330">
        <f t="shared" si="203"/>
        <v>2573.3216468061987</v>
      </c>
      <c r="Q758" s="41">
        <v>9673</v>
      </c>
      <c r="R758" s="304" t="s">
        <v>34</v>
      </c>
      <c r="S758" s="134"/>
    </row>
    <row r="759" spans="1:207" s="116" customFormat="1" ht="30" customHeight="1" x14ac:dyDescent="0.25">
      <c r="A759" s="353">
        <v>566</v>
      </c>
      <c r="B759" s="390" t="s">
        <v>320</v>
      </c>
      <c r="C759" s="359">
        <v>1960</v>
      </c>
      <c r="D759" s="359" t="s">
        <v>143</v>
      </c>
      <c r="E759" s="357" t="s">
        <v>16</v>
      </c>
      <c r="F759" s="369">
        <v>3</v>
      </c>
      <c r="G759" s="369">
        <v>3</v>
      </c>
      <c r="H759" s="376">
        <v>1621.9</v>
      </c>
      <c r="I759" s="378">
        <v>0</v>
      </c>
      <c r="J759" s="376">
        <f t="shared" si="200"/>
        <v>1621.9</v>
      </c>
      <c r="K759" s="207">
        <f t="shared" si="204"/>
        <v>65664.06</v>
      </c>
      <c r="L759" s="271">
        <v>0</v>
      </c>
      <c r="M759" s="271">
        <v>0</v>
      </c>
      <c r="N759" s="271">
        <v>0</v>
      </c>
      <c r="O759" s="43">
        <f>'[1]Прод. прилож (2)'!$D$721</f>
        <v>65664.06</v>
      </c>
      <c r="P759" s="271">
        <f t="shared" si="203"/>
        <v>40.485886922744925</v>
      </c>
      <c r="Q759" s="41">
        <v>9673</v>
      </c>
      <c r="R759" s="57" t="s">
        <v>35</v>
      </c>
      <c r="S759" s="53"/>
      <c r="T759" s="16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  <c r="BD759" s="15"/>
      <c r="BE759" s="15"/>
      <c r="BF759" s="15"/>
      <c r="BG759" s="15"/>
      <c r="BH759" s="15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  <c r="CL759" s="15"/>
      <c r="CM759" s="15"/>
      <c r="CN759" s="15"/>
      <c r="CO759" s="15"/>
      <c r="CP759" s="15"/>
      <c r="CQ759" s="15"/>
      <c r="CR759" s="15"/>
      <c r="CS759" s="15"/>
      <c r="CT759" s="15"/>
      <c r="CU759" s="15"/>
      <c r="CV759" s="15"/>
      <c r="CW759" s="15"/>
      <c r="CX759" s="15"/>
      <c r="CY759" s="15"/>
      <c r="CZ759" s="15"/>
      <c r="DA759" s="15"/>
      <c r="DB759" s="15"/>
      <c r="DC759" s="15"/>
      <c r="DD759" s="15"/>
      <c r="DE759" s="15"/>
      <c r="DF759" s="15"/>
      <c r="DG759" s="15"/>
      <c r="DH759" s="15"/>
      <c r="DI759" s="15"/>
      <c r="DJ759" s="15"/>
      <c r="DK759" s="15"/>
      <c r="DL759" s="15"/>
      <c r="DM759" s="15"/>
      <c r="DN759" s="15"/>
      <c r="DO759" s="15"/>
      <c r="DP759" s="15"/>
      <c r="DQ759" s="15"/>
      <c r="DR759" s="15"/>
      <c r="DS759" s="15"/>
      <c r="DT759" s="15"/>
      <c r="DU759" s="15"/>
      <c r="DV759" s="15"/>
      <c r="DW759" s="15"/>
      <c r="DX759" s="15"/>
      <c r="DY759" s="15"/>
      <c r="DZ759" s="15"/>
      <c r="EA759" s="15"/>
      <c r="EB759" s="15"/>
      <c r="EC759" s="15"/>
      <c r="ED759" s="15"/>
      <c r="EE759" s="15"/>
      <c r="EF759" s="15"/>
      <c r="EG759" s="15"/>
      <c r="EH759" s="15"/>
      <c r="EI759" s="15"/>
      <c r="EJ759" s="15"/>
      <c r="EK759" s="15"/>
      <c r="EL759" s="15"/>
      <c r="EM759" s="15"/>
      <c r="EN759" s="15"/>
      <c r="EO759" s="15"/>
      <c r="EP759" s="15"/>
      <c r="EQ759" s="15"/>
      <c r="ER759" s="15"/>
      <c r="ES759" s="15"/>
      <c r="ET759" s="15"/>
      <c r="EU759" s="15"/>
      <c r="EV759" s="15"/>
      <c r="EW759" s="15"/>
      <c r="EX759" s="15"/>
      <c r="EY759" s="15"/>
      <c r="EZ759" s="15"/>
      <c r="FA759" s="15"/>
      <c r="FB759" s="15"/>
      <c r="FC759" s="15"/>
      <c r="FD759" s="15"/>
      <c r="FE759" s="15"/>
      <c r="FF759" s="15"/>
      <c r="FG759" s="15"/>
      <c r="FH759" s="15"/>
      <c r="FI759" s="15"/>
      <c r="FJ759" s="15"/>
      <c r="FK759" s="15"/>
      <c r="FL759" s="15"/>
      <c r="FM759" s="15"/>
      <c r="FN759" s="15"/>
      <c r="FO759" s="15"/>
      <c r="FP759" s="15"/>
      <c r="FQ759" s="15"/>
      <c r="FR759" s="15"/>
      <c r="FS759" s="15"/>
      <c r="FT759" s="15"/>
      <c r="FU759" s="15"/>
      <c r="FV759" s="15"/>
      <c r="FW759" s="15"/>
      <c r="FX759" s="15"/>
      <c r="FY759" s="15"/>
      <c r="FZ759" s="15"/>
      <c r="GA759" s="15"/>
      <c r="GB759" s="15"/>
      <c r="GC759" s="15"/>
      <c r="GD759" s="15"/>
      <c r="GE759" s="15"/>
      <c r="GF759" s="15"/>
      <c r="GG759" s="15"/>
      <c r="GH759" s="15"/>
      <c r="GI759" s="15"/>
      <c r="GJ759" s="15"/>
      <c r="GK759" s="15"/>
      <c r="GL759" s="15"/>
      <c r="GM759" s="15"/>
      <c r="GN759" s="15"/>
      <c r="GO759" s="15"/>
      <c r="GP759" s="15"/>
      <c r="GQ759" s="15"/>
      <c r="GR759" s="15"/>
      <c r="GS759" s="15"/>
      <c r="GT759" s="15"/>
      <c r="GU759" s="15"/>
      <c r="GV759" s="15"/>
      <c r="GW759" s="15"/>
      <c r="GX759" s="15"/>
      <c r="GY759" s="15"/>
    </row>
    <row r="760" spans="1:207" s="116" customFormat="1" ht="30" customHeight="1" x14ac:dyDescent="0.25">
      <c r="A760" s="354"/>
      <c r="B760" s="391"/>
      <c r="C760" s="360"/>
      <c r="D760" s="360"/>
      <c r="E760" s="358"/>
      <c r="F760" s="370"/>
      <c r="G760" s="370"/>
      <c r="H760" s="377"/>
      <c r="I760" s="379"/>
      <c r="J760" s="377"/>
      <c r="K760" s="207">
        <f t="shared" si="204"/>
        <v>4303281.6000000006</v>
      </c>
      <c r="L760" s="271">
        <v>0</v>
      </c>
      <c r="M760" s="271">
        <v>0</v>
      </c>
      <c r="N760" s="271">
        <v>0</v>
      </c>
      <c r="O760" s="43">
        <f>'[1]Прод. прилож (2)'!$D$1383</f>
        <v>4303281.6000000006</v>
      </c>
      <c r="P760" s="271">
        <f>K760/H759</f>
        <v>2653.234848017757</v>
      </c>
      <c r="Q760" s="41">
        <v>9673</v>
      </c>
      <c r="R760" s="57" t="s">
        <v>36</v>
      </c>
      <c r="S760" s="53"/>
      <c r="T760" s="16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  <c r="BE760" s="15"/>
      <c r="BF760" s="15"/>
      <c r="BG760" s="15"/>
      <c r="BH760" s="15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  <c r="CL760" s="15"/>
      <c r="CM760" s="15"/>
      <c r="CN760" s="15"/>
      <c r="CO760" s="15"/>
      <c r="CP760" s="15"/>
      <c r="CQ760" s="15"/>
      <c r="CR760" s="15"/>
      <c r="CS760" s="15"/>
      <c r="CT760" s="15"/>
      <c r="CU760" s="15"/>
      <c r="CV760" s="15"/>
      <c r="CW760" s="15"/>
      <c r="CX760" s="15"/>
      <c r="CY760" s="15"/>
      <c r="CZ760" s="15"/>
      <c r="DA760" s="15"/>
      <c r="DB760" s="15"/>
      <c r="DC760" s="15"/>
      <c r="DD760" s="15"/>
      <c r="DE760" s="15"/>
      <c r="DF760" s="15"/>
      <c r="DG760" s="15"/>
      <c r="DH760" s="15"/>
      <c r="DI760" s="15"/>
      <c r="DJ760" s="15"/>
      <c r="DK760" s="15"/>
      <c r="DL760" s="15"/>
      <c r="DM760" s="15"/>
      <c r="DN760" s="15"/>
      <c r="DO760" s="15"/>
      <c r="DP760" s="15"/>
      <c r="DQ760" s="15"/>
      <c r="DR760" s="15"/>
      <c r="DS760" s="15"/>
      <c r="DT760" s="15"/>
      <c r="DU760" s="15"/>
      <c r="DV760" s="15"/>
      <c r="DW760" s="15"/>
      <c r="DX760" s="15"/>
      <c r="DY760" s="15"/>
      <c r="DZ760" s="15"/>
      <c r="EA760" s="15"/>
      <c r="EB760" s="15"/>
      <c r="EC760" s="15"/>
      <c r="ED760" s="15"/>
      <c r="EE760" s="15"/>
      <c r="EF760" s="15"/>
      <c r="EG760" s="15"/>
      <c r="EH760" s="15"/>
      <c r="EI760" s="15"/>
      <c r="EJ760" s="15"/>
      <c r="EK760" s="15"/>
      <c r="EL760" s="15"/>
      <c r="EM760" s="15"/>
      <c r="EN760" s="15"/>
      <c r="EO760" s="15"/>
      <c r="EP760" s="15"/>
      <c r="EQ760" s="15"/>
      <c r="ER760" s="15"/>
      <c r="ES760" s="15"/>
      <c r="ET760" s="15"/>
      <c r="EU760" s="15"/>
      <c r="EV760" s="15"/>
      <c r="EW760" s="15"/>
      <c r="EX760" s="15"/>
      <c r="EY760" s="15"/>
      <c r="EZ760" s="15"/>
      <c r="FA760" s="15"/>
      <c r="FB760" s="15"/>
      <c r="FC760" s="15"/>
      <c r="FD760" s="15"/>
      <c r="FE760" s="15"/>
      <c r="FF760" s="15"/>
      <c r="FG760" s="15"/>
      <c r="FH760" s="15"/>
      <c r="FI760" s="15"/>
      <c r="FJ760" s="15"/>
      <c r="FK760" s="15"/>
      <c r="FL760" s="15"/>
      <c r="FM760" s="15"/>
      <c r="FN760" s="15"/>
      <c r="FO760" s="15"/>
      <c r="FP760" s="15"/>
      <c r="FQ760" s="15"/>
      <c r="FR760" s="15"/>
      <c r="FS760" s="15"/>
      <c r="FT760" s="15"/>
      <c r="FU760" s="15"/>
      <c r="FV760" s="15"/>
      <c r="FW760" s="15"/>
      <c r="FX760" s="15"/>
      <c r="FY760" s="15"/>
      <c r="FZ760" s="15"/>
      <c r="GA760" s="15"/>
      <c r="GB760" s="15"/>
      <c r="GC760" s="15"/>
      <c r="GD760" s="15"/>
      <c r="GE760" s="15"/>
      <c r="GF760" s="15"/>
      <c r="GG760" s="15"/>
      <c r="GH760" s="15"/>
      <c r="GI760" s="15"/>
      <c r="GJ760" s="15"/>
      <c r="GK760" s="15"/>
      <c r="GL760" s="15"/>
      <c r="GM760" s="15"/>
      <c r="GN760" s="15"/>
      <c r="GO760" s="15"/>
      <c r="GP760" s="15"/>
      <c r="GQ760" s="15"/>
      <c r="GR760" s="15"/>
      <c r="GS760" s="15"/>
      <c r="GT760" s="15"/>
      <c r="GU760" s="15"/>
      <c r="GV760" s="15"/>
      <c r="GW760" s="15"/>
      <c r="GX760" s="15"/>
      <c r="GY760" s="15"/>
    </row>
    <row r="761" spans="1:207" s="116" customFormat="1" ht="30" customHeight="1" x14ac:dyDescent="0.25">
      <c r="A761" s="203">
        <v>567</v>
      </c>
      <c r="B761" s="80" t="s">
        <v>292</v>
      </c>
      <c r="C761" s="205">
        <v>1965</v>
      </c>
      <c r="D761" s="205" t="s">
        <v>143</v>
      </c>
      <c r="E761" s="204" t="s">
        <v>16</v>
      </c>
      <c r="F761" s="206">
        <v>4</v>
      </c>
      <c r="G761" s="206">
        <v>3</v>
      </c>
      <c r="H761" s="41">
        <v>2174</v>
      </c>
      <c r="I761" s="128">
        <v>0</v>
      </c>
      <c r="J761" s="41">
        <f t="shared" si="200"/>
        <v>2174</v>
      </c>
      <c r="K761" s="207">
        <f t="shared" si="204"/>
        <v>76199.289999999994</v>
      </c>
      <c r="L761" s="271">
        <v>0</v>
      </c>
      <c r="M761" s="271">
        <v>0</v>
      </c>
      <c r="N761" s="271">
        <v>0</v>
      </c>
      <c r="O761" s="43">
        <f>'[1]Прод. прилож (2)'!$D$722</f>
        <v>76199.289999999994</v>
      </c>
      <c r="P761" s="271">
        <f t="shared" si="203"/>
        <v>35.050271389144434</v>
      </c>
      <c r="Q761" s="41">
        <v>9673</v>
      </c>
      <c r="R761" s="57" t="s">
        <v>35</v>
      </c>
      <c r="S761" s="46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  <c r="BE761" s="15"/>
      <c r="BF761" s="15"/>
      <c r="BG761" s="15"/>
      <c r="BH761" s="15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  <c r="CL761" s="15"/>
      <c r="CM761" s="15"/>
      <c r="CN761" s="15"/>
      <c r="CO761" s="15"/>
      <c r="CP761" s="15"/>
      <c r="CQ761" s="15"/>
      <c r="CR761" s="15"/>
      <c r="CS761" s="15"/>
      <c r="CT761" s="15"/>
      <c r="CU761" s="15"/>
      <c r="CV761" s="15"/>
      <c r="CW761" s="15"/>
      <c r="CX761" s="15"/>
      <c r="CY761" s="15"/>
      <c r="CZ761" s="15"/>
      <c r="DA761" s="15"/>
      <c r="DB761" s="15"/>
      <c r="DC761" s="15"/>
      <c r="DD761" s="15"/>
      <c r="DE761" s="15"/>
      <c r="DF761" s="15"/>
      <c r="DG761" s="15"/>
      <c r="DH761" s="15"/>
      <c r="DI761" s="15"/>
      <c r="DJ761" s="15"/>
      <c r="DK761" s="15"/>
      <c r="DL761" s="15"/>
      <c r="DM761" s="15"/>
      <c r="DN761" s="15"/>
      <c r="DO761" s="15"/>
      <c r="DP761" s="15"/>
      <c r="DQ761" s="15"/>
      <c r="DR761" s="15"/>
      <c r="DS761" s="15"/>
      <c r="DT761" s="15"/>
      <c r="DU761" s="15"/>
      <c r="DV761" s="15"/>
      <c r="DW761" s="15"/>
      <c r="DX761" s="15"/>
      <c r="DY761" s="15"/>
      <c r="DZ761" s="15"/>
      <c r="EA761" s="15"/>
      <c r="EB761" s="15"/>
      <c r="EC761" s="15"/>
      <c r="ED761" s="15"/>
      <c r="EE761" s="15"/>
      <c r="EF761" s="15"/>
      <c r="EG761" s="15"/>
      <c r="EH761" s="15"/>
      <c r="EI761" s="15"/>
      <c r="EJ761" s="15"/>
      <c r="EK761" s="15"/>
      <c r="EL761" s="15"/>
      <c r="EM761" s="15"/>
      <c r="EN761" s="15"/>
      <c r="EO761" s="15"/>
      <c r="EP761" s="15"/>
      <c r="EQ761" s="15"/>
      <c r="ER761" s="15"/>
      <c r="ES761" s="15"/>
      <c r="ET761" s="15"/>
      <c r="EU761" s="15"/>
      <c r="EV761" s="15"/>
      <c r="EW761" s="15"/>
      <c r="EX761" s="15"/>
      <c r="EY761" s="15"/>
      <c r="EZ761" s="15"/>
      <c r="FA761" s="15"/>
      <c r="FB761" s="15"/>
      <c r="FC761" s="15"/>
      <c r="FD761" s="15"/>
      <c r="FE761" s="15"/>
      <c r="FF761" s="15"/>
      <c r="FG761" s="15"/>
      <c r="FH761" s="15"/>
      <c r="FI761" s="15"/>
      <c r="FJ761" s="15"/>
      <c r="FK761" s="15"/>
      <c r="FL761" s="15"/>
      <c r="FM761" s="15"/>
      <c r="FN761" s="15"/>
      <c r="FO761" s="15"/>
      <c r="FP761" s="15"/>
      <c r="FQ761" s="15"/>
      <c r="FR761" s="15"/>
      <c r="FS761" s="15"/>
      <c r="FT761" s="15"/>
      <c r="FU761" s="15"/>
      <c r="FV761" s="15"/>
      <c r="FW761" s="15"/>
      <c r="FX761" s="15"/>
      <c r="FY761" s="15"/>
      <c r="FZ761" s="15"/>
      <c r="GA761" s="15"/>
      <c r="GB761" s="15"/>
      <c r="GC761" s="15"/>
      <c r="GD761" s="15"/>
      <c r="GE761" s="15"/>
      <c r="GF761" s="15"/>
      <c r="GG761" s="15"/>
      <c r="GH761" s="15"/>
      <c r="GI761" s="15"/>
      <c r="GJ761" s="15"/>
      <c r="GK761" s="15"/>
      <c r="GL761" s="15"/>
      <c r="GM761" s="15"/>
      <c r="GN761" s="15"/>
      <c r="GO761" s="15"/>
      <c r="GP761" s="15"/>
      <c r="GQ761" s="15"/>
      <c r="GR761" s="15"/>
      <c r="GS761" s="15"/>
      <c r="GT761" s="15"/>
      <c r="GU761" s="15"/>
      <c r="GV761" s="15"/>
      <c r="GW761" s="15"/>
      <c r="GX761" s="15"/>
      <c r="GY761" s="15"/>
    </row>
    <row r="762" spans="1:207" s="116" customFormat="1" ht="30" customHeight="1" x14ac:dyDescent="0.25">
      <c r="A762" s="203">
        <v>568</v>
      </c>
      <c r="B762" s="80" t="s">
        <v>321</v>
      </c>
      <c r="C762" s="205">
        <v>1963</v>
      </c>
      <c r="D762" s="205" t="s">
        <v>143</v>
      </c>
      <c r="E762" s="204" t="s">
        <v>16</v>
      </c>
      <c r="F762" s="206">
        <v>4</v>
      </c>
      <c r="G762" s="206">
        <v>3</v>
      </c>
      <c r="H762" s="41">
        <v>2108.8000000000002</v>
      </c>
      <c r="I762" s="128">
        <v>0</v>
      </c>
      <c r="J762" s="41">
        <f t="shared" si="200"/>
        <v>2108.8000000000002</v>
      </c>
      <c r="K762" s="207">
        <f t="shared" si="204"/>
        <v>74212.570000000007</v>
      </c>
      <c r="L762" s="271">
        <v>0</v>
      </c>
      <c r="M762" s="271">
        <v>0</v>
      </c>
      <c r="N762" s="271">
        <v>0</v>
      </c>
      <c r="O762" s="43">
        <f>'[1]Прод. прилож (2)'!$D$723</f>
        <v>74212.570000000007</v>
      </c>
      <c r="P762" s="271">
        <f t="shared" si="203"/>
        <v>35.191848444613051</v>
      </c>
      <c r="Q762" s="41">
        <v>9673</v>
      </c>
      <c r="R762" s="57" t="s">
        <v>35</v>
      </c>
      <c r="S762" s="53"/>
      <c r="T762" s="16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  <c r="BE762" s="15"/>
      <c r="BF762" s="15"/>
      <c r="BG762" s="15"/>
      <c r="BH762" s="15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  <c r="CL762" s="15"/>
      <c r="CM762" s="15"/>
      <c r="CN762" s="15"/>
      <c r="CO762" s="15"/>
      <c r="CP762" s="15"/>
      <c r="CQ762" s="15"/>
      <c r="CR762" s="15"/>
      <c r="CS762" s="15"/>
      <c r="CT762" s="15"/>
      <c r="CU762" s="15"/>
      <c r="CV762" s="15"/>
      <c r="CW762" s="15"/>
      <c r="CX762" s="15"/>
      <c r="CY762" s="15"/>
      <c r="CZ762" s="15"/>
      <c r="DA762" s="15"/>
      <c r="DB762" s="15"/>
      <c r="DC762" s="15"/>
      <c r="DD762" s="15"/>
      <c r="DE762" s="15"/>
      <c r="DF762" s="15"/>
      <c r="DG762" s="15"/>
      <c r="DH762" s="15"/>
      <c r="DI762" s="15"/>
      <c r="DJ762" s="15"/>
      <c r="DK762" s="15"/>
      <c r="DL762" s="15"/>
      <c r="DM762" s="15"/>
      <c r="DN762" s="15"/>
      <c r="DO762" s="15"/>
      <c r="DP762" s="15"/>
      <c r="DQ762" s="15"/>
      <c r="DR762" s="15"/>
      <c r="DS762" s="15"/>
      <c r="DT762" s="15"/>
      <c r="DU762" s="15"/>
      <c r="DV762" s="15"/>
      <c r="DW762" s="15"/>
      <c r="DX762" s="15"/>
      <c r="DY762" s="15"/>
      <c r="DZ762" s="15"/>
      <c r="EA762" s="15"/>
      <c r="EB762" s="15"/>
      <c r="EC762" s="15"/>
      <c r="ED762" s="15"/>
      <c r="EE762" s="15"/>
      <c r="EF762" s="15"/>
      <c r="EG762" s="15"/>
      <c r="EH762" s="15"/>
      <c r="EI762" s="15"/>
      <c r="EJ762" s="15"/>
      <c r="EK762" s="15"/>
      <c r="EL762" s="15"/>
      <c r="EM762" s="15"/>
      <c r="EN762" s="15"/>
      <c r="EO762" s="15"/>
      <c r="EP762" s="15"/>
      <c r="EQ762" s="15"/>
      <c r="ER762" s="15"/>
      <c r="ES762" s="15"/>
      <c r="ET762" s="15"/>
      <c r="EU762" s="15"/>
      <c r="EV762" s="15"/>
      <c r="EW762" s="15"/>
      <c r="EX762" s="15"/>
      <c r="EY762" s="15"/>
      <c r="EZ762" s="15"/>
      <c r="FA762" s="15"/>
      <c r="FB762" s="15"/>
      <c r="FC762" s="15"/>
      <c r="FD762" s="15"/>
      <c r="FE762" s="15"/>
      <c r="FF762" s="15"/>
      <c r="FG762" s="15"/>
      <c r="FH762" s="15"/>
      <c r="FI762" s="15"/>
      <c r="FJ762" s="15"/>
      <c r="FK762" s="15"/>
      <c r="FL762" s="15"/>
      <c r="FM762" s="15"/>
      <c r="FN762" s="15"/>
      <c r="FO762" s="15"/>
      <c r="FP762" s="15"/>
      <c r="FQ762" s="15"/>
      <c r="FR762" s="15"/>
      <c r="FS762" s="15"/>
      <c r="FT762" s="15"/>
      <c r="FU762" s="15"/>
      <c r="FV762" s="15"/>
      <c r="FW762" s="15"/>
      <c r="FX762" s="15"/>
      <c r="FY762" s="15"/>
      <c r="FZ762" s="15"/>
      <c r="GA762" s="15"/>
      <c r="GB762" s="15"/>
      <c r="GC762" s="15"/>
      <c r="GD762" s="15"/>
      <c r="GE762" s="15"/>
      <c r="GF762" s="15"/>
      <c r="GG762" s="15"/>
      <c r="GH762" s="15"/>
      <c r="GI762" s="15"/>
      <c r="GJ762" s="15"/>
      <c r="GK762" s="15"/>
      <c r="GL762" s="15"/>
      <c r="GM762" s="15"/>
      <c r="GN762" s="15"/>
      <c r="GO762" s="15"/>
      <c r="GP762" s="15"/>
      <c r="GQ762" s="15"/>
      <c r="GR762" s="15"/>
      <c r="GS762" s="15"/>
      <c r="GT762" s="15"/>
      <c r="GU762" s="15"/>
      <c r="GV762" s="15"/>
      <c r="GW762" s="15"/>
      <c r="GX762" s="15"/>
      <c r="GY762" s="15"/>
    </row>
    <row r="763" spans="1:207" s="116" customFormat="1" ht="30" customHeight="1" x14ac:dyDescent="0.25">
      <c r="A763" s="203">
        <v>569</v>
      </c>
      <c r="B763" s="80" t="s">
        <v>334</v>
      </c>
      <c r="C763" s="205">
        <v>1961</v>
      </c>
      <c r="D763" s="205" t="s">
        <v>143</v>
      </c>
      <c r="E763" s="204" t="s">
        <v>16</v>
      </c>
      <c r="F763" s="206">
        <v>2</v>
      </c>
      <c r="G763" s="206">
        <v>2</v>
      </c>
      <c r="H763" s="43">
        <v>665.2</v>
      </c>
      <c r="I763" s="41">
        <v>0</v>
      </c>
      <c r="J763" s="41">
        <f t="shared" si="200"/>
        <v>665.2</v>
      </c>
      <c r="K763" s="207">
        <f t="shared" si="204"/>
        <v>12415.5</v>
      </c>
      <c r="L763" s="271">
        <v>0</v>
      </c>
      <c r="M763" s="271">
        <v>0</v>
      </c>
      <c r="N763" s="271">
        <v>0</v>
      </c>
      <c r="O763" s="43">
        <f>'[1]Прод. прилож (2)'!$D$1384</f>
        <v>12415.5</v>
      </c>
      <c r="P763" s="271">
        <f t="shared" si="203"/>
        <v>18.664311485267586</v>
      </c>
      <c r="Q763" s="41">
        <v>9673</v>
      </c>
      <c r="R763" s="57" t="s">
        <v>36</v>
      </c>
      <c r="S763" s="53"/>
      <c r="T763" s="16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  <c r="BE763" s="15"/>
      <c r="BF763" s="15"/>
      <c r="BG763" s="15"/>
      <c r="BH763" s="15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  <c r="CL763" s="15"/>
      <c r="CM763" s="15"/>
      <c r="CN763" s="15"/>
      <c r="CO763" s="15"/>
      <c r="CP763" s="15"/>
      <c r="CQ763" s="15"/>
      <c r="CR763" s="15"/>
      <c r="CS763" s="15"/>
      <c r="CT763" s="15"/>
      <c r="CU763" s="15"/>
      <c r="CV763" s="15"/>
      <c r="CW763" s="15"/>
      <c r="CX763" s="15"/>
      <c r="CY763" s="15"/>
      <c r="CZ763" s="15"/>
      <c r="DA763" s="15"/>
      <c r="DB763" s="15"/>
      <c r="DC763" s="15"/>
      <c r="DD763" s="15"/>
      <c r="DE763" s="15"/>
      <c r="DF763" s="15"/>
      <c r="DG763" s="15"/>
      <c r="DH763" s="15"/>
      <c r="DI763" s="15"/>
      <c r="DJ763" s="15"/>
      <c r="DK763" s="15"/>
      <c r="DL763" s="15"/>
      <c r="DM763" s="15"/>
      <c r="DN763" s="15"/>
      <c r="DO763" s="15"/>
      <c r="DP763" s="15"/>
      <c r="DQ763" s="15"/>
      <c r="DR763" s="15"/>
      <c r="DS763" s="15"/>
      <c r="DT763" s="15"/>
      <c r="DU763" s="15"/>
      <c r="DV763" s="15"/>
      <c r="DW763" s="15"/>
      <c r="DX763" s="15"/>
      <c r="DY763" s="15"/>
      <c r="DZ763" s="15"/>
      <c r="EA763" s="15"/>
      <c r="EB763" s="15"/>
      <c r="EC763" s="15"/>
      <c r="ED763" s="15"/>
      <c r="EE763" s="15"/>
      <c r="EF763" s="15"/>
      <c r="EG763" s="15"/>
      <c r="EH763" s="15"/>
      <c r="EI763" s="15"/>
      <c r="EJ763" s="15"/>
      <c r="EK763" s="15"/>
      <c r="EL763" s="15"/>
      <c r="EM763" s="15"/>
      <c r="EN763" s="15"/>
      <c r="EO763" s="15"/>
      <c r="EP763" s="15"/>
      <c r="EQ763" s="15"/>
      <c r="ER763" s="15"/>
      <c r="ES763" s="15"/>
      <c r="ET763" s="15"/>
      <c r="EU763" s="15"/>
      <c r="EV763" s="15"/>
      <c r="EW763" s="15"/>
      <c r="EX763" s="15"/>
      <c r="EY763" s="15"/>
      <c r="EZ763" s="15"/>
      <c r="FA763" s="15"/>
      <c r="FB763" s="15"/>
      <c r="FC763" s="15"/>
      <c r="FD763" s="15"/>
      <c r="FE763" s="15"/>
      <c r="FF763" s="15"/>
      <c r="FG763" s="15"/>
      <c r="FH763" s="15"/>
      <c r="FI763" s="15"/>
      <c r="FJ763" s="15"/>
      <c r="FK763" s="15"/>
      <c r="FL763" s="15"/>
      <c r="FM763" s="15"/>
      <c r="FN763" s="15"/>
      <c r="FO763" s="15"/>
      <c r="FP763" s="15"/>
      <c r="FQ763" s="15"/>
      <c r="FR763" s="15"/>
      <c r="FS763" s="15"/>
      <c r="FT763" s="15"/>
      <c r="FU763" s="15"/>
      <c r="FV763" s="15"/>
      <c r="FW763" s="15"/>
      <c r="FX763" s="15"/>
      <c r="FY763" s="15"/>
      <c r="FZ763" s="15"/>
      <c r="GA763" s="15"/>
      <c r="GB763" s="15"/>
      <c r="GC763" s="15"/>
      <c r="GD763" s="15"/>
      <c r="GE763" s="15"/>
      <c r="GF763" s="15"/>
      <c r="GG763" s="15"/>
      <c r="GH763" s="15"/>
      <c r="GI763" s="15"/>
      <c r="GJ763" s="15"/>
      <c r="GK763" s="15"/>
      <c r="GL763" s="15"/>
      <c r="GM763" s="15"/>
      <c r="GN763" s="15"/>
      <c r="GO763" s="15"/>
      <c r="GP763" s="15"/>
      <c r="GQ763" s="15"/>
      <c r="GR763" s="15"/>
      <c r="GS763" s="15"/>
      <c r="GT763" s="15"/>
      <c r="GU763" s="15"/>
      <c r="GV763" s="15"/>
      <c r="GW763" s="15"/>
      <c r="GX763" s="15"/>
      <c r="GY763" s="15"/>
    </row>
    <row r="764" spans="1:207" s="116" customFormat="1" ht="30" customHeight="1" x14ac:dyDescent="0.25">
      <c r="A764" s="203">
        <v>570</v>
      </c>
      <c r="B764" s="80" t="s">
        <v>336</v>
      </c>
      <c r="C764" s="205">
        <v>1960</v>
      </c>
      <c r="D764" s="205" t="s">
        <v>143</v>
      </c>
      <c r="E764" s="204" t="s">
        <v>16</v>
      </c>
      <c r="F764" s="206">
        <v>2</v>
      </c>
      <c r="G764" s="206">
        <v>2</v>
      </c>
      <c r="H764" s="43">
        <v>666.2</v>
      </c>
      <c r="I764" s="41">
        <v>0</v>
      </c>
      <c r="J764" s="41">
        <f t="shared" si="200"/>
        <v>666.2</v>
      </c>
      <c r="K764" s="207">
        <f t="shared" si="204"/>
        <v>26848.87</v>
      </c>
      <c r="L764" s="271">
        <v>0</v>
      </c>
      <c r="M764" s="271">
        <v>0</v>
      </c>
      <c r="N764" s="271">
        <v>0</v>
      </c>
      <c r="O764" s="43">
        <f>'[1]Прод. прилож (2)'!$D$1385</f>
        <v>26848.87</v>
      </c>
      <c r="P764" s="271">
        <f t="shared" si="203"/>
        <v>40.301516061242864</v>
      </c>
      <c r="Q764" s="41">
        <v>9673</v>
      </c>
      <c r="R764" s="57" t="s">
        <v>36</v>
      </c>
      <c r="S764" s="53"/>
      <c r="T764" s="16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  <c r="BE764" s="15"/>
      <c r="BF764" s="15"/>
      <c r="BG764" s="15"/>
      <c r="BH764" s="15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  <c r="CL764" s="15"/>
      <c r="CM764" s="15"/>
      <c r="CN764" s="15"/>
      <c r="CO764" s="15"/>
      <c r="CP764" s="15"/>
      <c r="CQ764" s="15"/>
      <c r="CR764" s="15"/>
      <c r="CS764" s="15"/>
      <c r="CT764" s="15"/>
      <c r="CU764" s="15"/>
      <c r="CV764" s="15"/>
      <c r="CW764" s="15"/>
      <c r="CX764" s="15"/>
      <c r="CY764" s="15"/>
      <c r="CZ764" s="15"/>
      <c r="DA764" s="15"/>
      <c r="DB764" s="15"/>
      <c r="DC764" s="15"/>
      <c r="DD764" s="15"/>
      <c r="DE764" s="15"/>
      <c r="DF764" s="15"/>
      <c r="DG764" s="15"/>
      <c r="DH764" s="15"/>
      <c r="DI764" s="15"/>
      <c r="DJ764" s="15"/>
      <c r="DK764" s="15"/>
      <c r="DL764" s="15"/>
      <c r="DM764" s="15"/>
      <c r="DN764" s="15"/>
      <c r="DO764" s="15"/>
      <c r="DP764" s="15"/>
      <c r="DQ764" s="15"/>
      <c r="DR764" s="15"/>
      <c r="DS764" s="15"/>
      <c r="DT764" s="15"/>
      <c r="DU764" s="15"/>
      <c r="DV764" s="15"/>
      <c r="DW764" s="15"/>
      <c r="DX764" s="15"/>
      <c r="DY764" s="15"/>
      <c r="DZ764" s="15"/>
      <c r="EA764" s="15"/>
      <c r="EB764" s="15"/>
      <c r="EC764" s="15"/>
      <c r="ED764" s="15"/>
      <c r="EE764" s="15"/>
      <c r="EF764" s="15"/>
      <c r="EG764" s="15"/>
      <c r="EH764" s="15"/>
      <c r="EI764" s="15"/>
      <c r="EJ764" s="15"/>
      <c r="EK764" s="15"/>
      <c r="EL764" s="15"/>
      <c r="EM764" s="15"/>
      <c r="EN764" s="15"/>
      <c r="EO764" s="15"/>
      <c r="EP764" s="15"/>
      <c r="EQ764" s="15"/>
      <c r="ER764" s="15"/>
      <c r="ES764" s="15"/>
      <c r="ET764" s="15"/>
      <c r="EU764" s="15"/>
      <c r="EV764" s="15"/>
      <c r="EW764" s="15"/>
      <c r="EX764" s="15"/>
      <c r="EY764" s="15"/>
      <c r="EZ764" s="15"/>
      <c r="FA764" s="15"/>
      <c r="FB764" s="15"/>
      <c r="FC764" s="15"/>
      <c r="FD764" s="15"/>
      <c r="FE764" s="15"/>
      <c r="FF764" s="15"/>
      <c r="FG764" s="15"/>
      <c r="FH764" s="15"/>
      <c r="FI764" s="15"/>
      <c r="FJ764" s="15"/>
      <c r="FK764" s="15"/>
      <c r="FL764" s="15"/>
      <c r="FM764" s="15"/>
      <c r="FN764" s="15"/>
      <c r="FO764" s="15"/>
      <c r="FP764" s="15"/>
      <c r="FQ764" s="15"/>
      <c r="FR764" s="15"/>
      <c r="FS764" s="15"/>
      <c r="FT764" s="15"/>
      <c r="FU764" s="15"/>
      <c r="FV764" s="15"/>
      <c r="FW764" s="15"/>
      <c r="FX764" s="15"/>
      <c r="FY764" s="15"/>
      <c r="FZ764" s="15"/>
      <c r="GA764" s="15"/>
      <c r="GB764" s="15"/>
      <c r="GC764" s="15"/>
      <c r="GD764" s="15"/>
      <c r="GE764" s="15"/>
      <c r="GF764" s="15"/>
      <c r="GG764" s="15"/>
      <c r="GH764" s="15"/>
      <c r="GI764" s="15"/>
      <c r="GJ764" s="15"/>
      <c r="GK764" s="15"/>
      <c r="GL764" s="15"/>
      <c r="GM764" s="15"/>
      <c r="GN764" s="15"/>
      <c r="GO764" s="15"/>
      <c r="GP764" s="15"/>
      <c r="GQ764" s="15"/>
      <c r="GR764" s="15"/>
      <c r="GS764" s="15"/>
      <c r="GT764" s="15"/>
      <c r="GU764" s="15"/>
      <c r="GV764" s="15"/>
      <c r="GW764" s="15"/>
      <c r="GX764" s="15"/>
      <c r="GY764" s="15"/>
    </row>
    <row r="765" spans="1:207" s="116" customFormat="1" ht="30" customHeight="1" x14ac:dyDescent="0.25">
      <c r="A765" s="203">
        <v>571</v>
      </c>
      <c r="B765" s="80" t="s">
        <v>335</v>
      </c>
      <c r="C765" s="205">
        <v>1960</v>
      </c>
      <c r="D765" s="205" t="s">
        <v>143</v>
      </c>
      <c r="E765" s="204" t="s">
        <v>16</v>
      </c>
      <c r="F765" s="206">
        <v>2</v>
      </c>
      <c r="G765" s="206">
        <v>2</v>
      </c>
      <c r="H765" s="43">
        <v>673</v>
      </c>
      <c r="I765" s="41">
        <v>0</v>
      </c>
      <c r="J765" s="41">
        <f t="shared" si="200"/>
        <v>673</v>
      </c>
      <c r="K765" s="207">
        <f t="shared" si="204"/>
        <v>25957.96</v>
      </c>
      <c r="L765" s="271">
        <v>0</v>
      </c>
      <c r="M765" s="271">
        <v>0</v>
      </c>
      <c r="N765" s="271">
        <v>0</v>
      </c>
      <c r="O765" s="43">
        <f>'[1]Прод. прилож (2)'!$D$1386</f>
        <v>25957.96</v>
      </c>
      <c r="P765" s="271">
        <f t="shared" si="203"/>
        <v>38.57052005943536</v>
      </c>
      <c r="Q765" s="41">
        <v>9673</v>
      </c>
      <c r="R765" s="57" t="s">
        <v>36</v>
      </c>
      <c r="S765" s="53"/>
      <c r="T765" s="16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  <c r="BD765" s="15"/>
      <c r="BE765" s="15"/>
      <c r="BF765" s="15"/>
      <c r="BG765" s="15"/>
      <c r="BH765" s="15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  <c r="CL765" s="15"/>
      <c r="CM765" s="15"/>
      <c r="CN765" s="15"/>
      <c r="CO765" s="15"/>
      <c r="CP765" s="15"/>
      <c r="CQ765" s="15"/>
      <c r="CR765" s="15"/>
      <c r="CS765" s="15"/>
      <c r="CT765" s="15"/>
      <c r="CU765" s="15"/>
      <c r="CV765" s="15"/>
      <c r="CW765" s="15"/>
      <c r="CX765" s="15"/>
      <c r="CY765" s="15"/>
      <c r="CZ765" s="15"/>
      <c r="DA765" s="15"/>
      <c r="DB765" s="15"/>
      <c r="DC765" s="15"/>
      <c r="DD765" s="15"/>
      <c r="DE765" s="15"/>
      <c r="DF765" s="15"/>
      <c r="DG765" s="15"/>
      <c r="DH765" s="15"/>
      <c r="DI765" s="15"/>
      <c r="DJ765" s="15"/>
      <c r="DK765" s="15"/>
      <c r="DL765" s="15"/>
      <c r="DM765" s="15"/>
      <c r="DN765" s="15"/>
      <c r="DO765" s="15"/>
      <c r="DP765" s="15"/>
      <c r="DQ765" s="15"/>
      <c r="DR765" s="15"/>
      <c r="DS765" s="15"/>
      <c r="DT765" s="15"/>
      <c r="DU765" s="15"/>
      <c r="DV765" s="15"/>
      <c r="DW765" s="15"/>
      <c r="DX765" s="15"/>
      <c r="DY765" s="15"/>
      <c r="DZ765" s="15"/>
      <c r="EA765" s="15"/>
      <c r="EB765" s="15"/>
      <c r="EC765" s="15"/>
      <c r="ED765" s="15"/>
      <c r="EE765" s="15"/>
      <c r="EF765" s="15"/>
      <c r="EG765" s="15"/>
      <c r="EH765" s="15"/>
      <c r="EI765" s="15"/>
      <c r="EJ765" s="15"/>
      <c r="EK765" s="15"/>
      <c r="EL765" s="15"/>
      <c r="EM765" s="15"/>
      <c r="EN765" s="15"/>
      <c r="EO765" s="15"/>
      <c r="EP765" s="15"/>
      <c r="EQ765" s="15"/>
      <c r="ER765" s="15"/>
      <c r="ES765" s="15"/>
      <c r="ET765" s="15"/>
      <c r="EU765" s="15"/>
      <c r="EV765" s="15"/>
      <c r="EW765" s="15"/>
      <c r="EX765" s="15"/>
      <c r="EY765" s="15"/>
      <c r="EZ765" s="15"/>
      <c r="FA765" s="15"/>
      <c r="FB765" s="15"/>
      <c r="FC765" s="15"/>
      <c r="FD765" s="15"/>
      <c r="FE765" s="15"/>
      <c r="FF765" s="15"/>
      <c r="FG765" s="15"/>
      <c r="FH765" s="15"/>
      <c r="FI765" s="15"/>
      <c r="FJ765" s="15"/>
      <c r="FK765" s="15"/>
      <c r="FL765" s="15"/>
      <c r="FM765" s="15"/>
      <c r="FN765" s="15"/>
      <c r="FO765" s="15"/>
      <c r="FP765" s="15"/>
      <c r="FQ765" s="15"/>
      <c r="FR765" s="15"/>
      <c r="FS765" s="15"/>
      <c r="FT765" s="15"/>
      <c r="FU765" s="15"/>
      <c r="FV765" s="15"/>
      <c r="FW765" s="15"/>
      <c r="FX765" s="15"/>
      <c r="FY765" s="15"/>
      <c r="FZ765" s="15"/>
      <c r="GA765" s="15"/>
      <c r="GB765" s="15"/>
      <c r="GC765" s="15"/>
      <c r="GD765" s="15"/>
      <c r="GE765" s="15"/>
      <c r="GF765" s="15"/>
      <c r="GG765" s="15"/>
      <c r="GH765" s="15"/>
      <c r="GI765" s="15"/>
      <c r="GJ765" s="15"/>
      <c r="GK765" s="15"/>
      <c r="GL765" s="15"/>
      <c r="GM765" s="15"/>
      <c r="GN765" s="15"/>
      <c r="GO765" s="15"/>
      <c r="GP765" s="15"/>
      <c r="GQ765" s="15"/>
      <c r="GR765" s="15"/>
      <c r="GS765" s="15"/>
      <c r="GT765" s="15"/>
      <c r="GU765" s="15"/>
      <c r="GV765" s="15"/>
      <c r="GW765" s="15"/>
      <c r="GX765" s="15"/>
      <c r="GY765" s="15"/>
    </row>
    <row r="766" spans="1:207" s="116" customFormat="1" ht="30" customHeight="1" x14ac:dyDescent="0.25">
      <c r="A766" s="203">
        <v>572</v>
      </c>
      <c r="B766" s="80" t="s">
        <v>293</v>
      </c>
      <c r="C766" s="205">
        <v>1966</v>
      </c>
      <c r="D766" s="205" t="s">
        <v>143</v>
      </c>
      <c r="E766" s="204" t="s">
        <v>16</v>
      </c>
      <c r="F766" s="206">
        <v>5</v>
      </c>
      <c r="G766" s="206">
        <v>4</v>
      </c>
      <c r="H766" s="41">
        <v>3494.5</v>
      </c>
      <c r="I766" s="128">
        <v>0</v>
      </c>
      <c r="J766" s="41">
        <f t="shared" si="200"/>
        <v>3494.5</v>
      </c>
      <c r="K766" s="207">
        <f t="shared" si="204"/>
        <v>92416.61</v>
      </c>
      <c r="L766" s="271">
        <v>0</v>
      </c>
      <c r="M766" s="271">
        <v>0</v>
      </c>
      <c r="N766" s="271">
        <v>0</v>
      </c>
      <c r="O766" s="43">
        <f>'[1]Прод. прилож (2)'!$D$724</f>
        <v>92416.61</v>
      </c>
      <c r="P766" s="271">
        <f t="shared" si="203"/>
        <v>26.44630419230219</v>
      </c>
      <c r="Q766" s="41">
        <v>9673</v>
      </c>
      <c r="R766" s="57" t="s">
        <v>35</v>
      </c>
      <c r="S766" s="46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  <c r="BD766" s="15"/>
      <c r="BE766" s="15"/>
      <c r="BF766" s="15"/>
      <c r="BG766" s="15"/>
      <c r="BH766" s="15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  <c r="CL766" s="15"/>
      <c r="CM766" s="15"/>
      <c r="CN766" s="15"/>
      <c r="CO766" s="15"/>
      <c r="CP766" s="15"/>
      <c r="CQ766" s="15"/>
      <c r="CR766" s="15"/>
      <c r="CS766" s="15"/>
      <c r="CT766" s="15"/>
      <c r="CU766" s="15"/>
      <c r="CV766" s="15"/>
      <c r="CW766" s="15"/>
      <c r="CX766" s="15"/>
      <c r="CY766" s="15"/>
      <c r="CZ766" s="15"/>
      <c r="DA766" s="15"/>
      <c r="DB766" s="15"/>
      <c r="DC766" s="15"/>
      <c r="DD766" s="15"/>
      <c r="DE766" s="15"/>
      <c r="DF766" s="15"/>
      <c r="DG766" s="15"/>
      <c r="DH766" s="15"/>
      <c r="DI766" s="15"/>
      <c r="DJ766" s="15"/>
      <c r="DK766" s="15"/>
      <c r="DL766" s="15"/>
      <c r="DM766" s="15"/>
      <c r="DN766" s="15"/>
      <c r="DO766" s="15"/>
      <c r="DP766" s="15"/>
      <c r="DQ766" s="15"/>
      <c r="DR766" s="15"/>
      <c r="DS766" s="15"/>
      <c r="DT766" s="15"/>
      <c r="DU766" s="15"/>
      <c r="DV766" s="15"/>
      <c r="DW766" s="15"/>
      <c r="DX766" s="15"/>
      <c r="DY766" s="15"/>
      <c r="DZ766" s="15"/>
      <c r="EA766" s="15"/>
      <c r="EB766" s="15"/>
      <c r="EC766" s="15"/>
      <c r="ED766" s="15"/>
      <c r="EE766" s="15"/>
      <c r="EF766" s="15"/>
      <c r="EG766" s="15"/>
      <c r="EH766" s="15"/>
      <c r="EI766" s="15"/>
      <c r="EJ766" s="15"/>
      <c r="EK766" s="15"/>
      <c r="EL766" s="15"/>
      <c r="EM766" s="15"/>
      <c r="EN766" s="15"/>
      <c r="EO766" s="15"/>
      <c r="EP766" s="15"/>
      <c r="EQ766" s="15"/>
      <c r="ER766" s="15"/>
      <c r="ES766" s="15"/>
      <c r="ET766" s="15"/>
      <c r="EU766" s="15"/>
      <c r="EV766" s="15"/>
      <c r="EW766" s="15"/>
      <c r="EX766" s="15"/>
      <c r="EY766" s="15"/>
      <c r="EZ766" s="15"/>
      <c r="FA766" s="15"/>
      <c r="FB766" s="15"/>
      <c r="FC766" s="15"/>
      <c r="FD766" s="15"/>
      <c r="FE766" s="15"/>
      <c r="FF766" s="15"/>
      <c r="FG766" s="15"/>
      <c r="FH766" s="15"/>
      <c r="FI766" s="15"/>
      <c r="FJ766" s="15"/>
      <c r="FK766" s="15"/>
      <c r="FL766" s="15"/>
      <c r="FM766" s="15"/>
      <c r="FN766" s="15"/>
      <c r="FO766" s="15"/>
      <c r="FP766" s="15"/>
      <c r="FQ766" s="15"/>
      <c r="FR766" s="15"/>
      <c r="FS766" s="15"/>
      <c r="FT766" s="15"/>
      <c r="FU766" s="15"/>
      <c r="FV766" s="15"/>
      <c r="FW766" s="15"/>
      <c r="FX766" s="15"/>
      <c r="FY766" s="15"/>
      <c r="FZ766" s="15"/>
      <c r="GA766" s="15"/>
      <c r="GB766" s="15"/>
      <c r="GC766" s="15"/>
      <c r="GD766" s="15"/>
      <c r="GE766" s="15"/>
      <c r="GF766" s="15"/>
      <c r="GG766" s="15"/>
      <c r="GH766" s="15"/>
      <c r="GI766" s="15"/>
      <c r="GJ766" s="15"/>
      <c r="GK766" s="15"/>
      <c r="GL766" s="15"/>
      <c r="GM766" s="15"/>
      <c r="GN766" s="15"/>
      <c r="GO766" s="15"/>
      <c r="GP766" s="15"/>
      <c r="GQ766" s="15"/>
      <c r="GR766" s="15"/>
      <c r="GS766" s="15"/>
      <c r="GT766" s="15"/>
      <c r="GU766" s="15"/>
      <c r="GV766" s="15"/>
      <c r="GW766" s="15"/>
      <c r="GX766" s="15"/>
      <c r="GY766" s="15"/>
    </row>
    <row r="767" spans="1:207" s="116" customFormat="1" ht="30" customHeight="1" x14ac:dyDescent="0.25">
      <c r="A767" s="203">
        <v>573</v>
      </c>
      <c r="B767" s="80" t="s">
        <v>322</v>
      </c>
      <c r="C767" s="205">
        <v>1963</v>
      </c>
      <c r="D767" s="205" t="s">
        <v>143</v>
      </c>
      <c r="E767" s="204" t="s">
        <v>16</v>
      </c>
      <c r="F767" s="206">
        <v>4</v>
      </c>
      <c r="G767" s="206">
        <v>3</v>
      </c>
      <c r="H767" s="41">
        <v>2116.6999999999998</v>
      </c>
      <c r="I767" s="128">
        <v>0</v>
      </c>
      <c r="J767" s="41">
        <f t="shared" si="200"/>
        <v>2116.6999999999998</v>
      </c>
      <c r="K767" s="207">
        <f t="shared" si="204"/>
        <v>75434.87</v>
      </c>
      <c r="L767" s="271">
        <v>0</v>
      </c>
      <c r="M767" s="271">
        <v>0</v>
      </c>
      <c r="N767" s="271">
        <v>0</v>
      </c>
      <c r="O767" s="43">
        <f>'[1]Прод. прилож (2)'!$D$725</f>
        <v>75434.87</v>
      </c>
      <c r="P767" s="271">
        <f t="shared" si="203"/>
        <v>35.637960032125477</v>
      </c>
      <c r="Q767" s="41">
        <v>9673</v>
      </c>
      <c r="R767" s="57" t="s">
        <v>35</v>
      </c>
      <c r="S767" s="16"/>
      <c r="T767" s="16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  <c r="BD767" s="15"/>
      <c r="BE767" s="15"/>
      <c r="BF767" s="15"/>
      <c r="BG767" s="15"/>
      <c r="BH767" s="15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  <c r="CL767" s="15"/>
      <c r="CM767" s="15"/>
      <c r="CN767" s="15"/>
      <c r="CO767" s="15"/>
      <c r="CP767" s="15"/>
      <c r="CQ767" s="15"/>
      <c r="CR767" s="15"/>
      <c r="CS767" s="15"/>
      <c r="CT767" s="15"/>
      <c r="CU767" s="15"/>
      <c r="CV767" s="15"/>
      <c r="CW767" s="15"/>
      <c r="CX767" s="15"/>
      <c r="CY767" s="15"/>
      <c r="CZ767" s="15"/>
      <c r="DA767" s="15"/>
      <c r="DB767" s="15"/>
      <c r="DC767" s="15"/>
      <c r="DD767" s="15"/>
      <c r="DE767" s="15"/>
      <c r="DF767" s="15"/>
      <c r="DG767" s="15"/>
      <c r="DH767" s="15"/>
      <c r="DI767" s="15"/>
      <c r="DJ767" s="15"/>
      <c r="DK767" s="15"/>
      <c r="DL767" s="15"/>
      <c r="DM767" s="15"/>
      <c r="DN767" s="15"/>
      <c r="DO767" s="15"/>
      <c r="DP767" s="15"/>
      <c r="DQ767" s="15"/>
      <c r="DR767" s="15"/>
      <c r="DS767" s="15"/>
      <c r="DT767" s="15"/>
      <c r="DU767" s="15"/>
      <c r="DV767" s="15"/>
      <c r="DW767" s="15"/>
      <c r="DX767" s="15"/>
      <c r="DY767" s="15"/>
      <c r="DZ767" s="15"/>
      <c r="EA767" s="15"/>
      <c r="EB767" s="15"/>
      <c r="EC767" s="15"/>
      <c r="ED767" s="15"/>
      <c r="EE767" s="15"/>
      <c r="EF767" s="15"/>
      <c r="EG767" s="15"/>
      <c r="EH767" s="15"/>
      <c r="EI767" s="15"/>
      <c r="EJ767" s="15"/>
      <c r="EK767" s="15"/>
      <c r="EL767" s="15"/>
      <c r="EM767" s="15"/>
      <c r="EN767" s="15"/>
      <c r="EO767" s="15"/>
      <c r="EP767" s="15"/>
      <c r="EQ767" s="15"/>
      <c r="ER767" s="15"/>
      <c r="ES767" s="15"/>
      <c r="ET767" s="15"/>
      <c r="EU767" s="15"/>
      <c r="EV767" s="15"/>
      <c r="EW767" s="15"/>
      <c r="EX767" s="15"/>
      <c r="EY767" s="15"/>
      <c r="EZ767" s="15"/>
      <c r="FA767" s="15"/>
      <c r="FB767" s="15"/>
      <c r="FC767" s="15"/>
      <c r="FD767" s="15"/>
      <c r="FE767" s="15"/>
      <c r="FF767" s="15"/>
      <c r="FG767" s="15"/>
      <c r="FH767" s="15"/>
      <c r="FI767" s="15"/>
      <c r="FJ767" s="15"/>
      <c r="FK767" s="15"/>
      <c r="FL767" s="15"/>
      <c r="FM767" s="15"/>
      <c r="FN767" s="15"/>
      <c r="FO767" s="15"/>
      <c r="FP767" s="15"/>
      <c r="FQ767" s="15"/>
      <c r="FR767" s="15"/>
      <c r="FS767" s="15"/>
      <c r="FT767" s="15"/>
      <c r="FU767" s="15"/>
      <c r="FV767" s="15"/>
      <c r="FW767" s="15"/>
      <c r="FX767" s="15"/>
      <c r="FY767" s="15"/>
      <c r="FZ767" s="15"/>
      <c r="GA767" s="15"/>
      <c r="GB767" s="15"/>
      <c r="GC767" s="15"/>
      <c r="GD767" s="15"/>
      <c r="GE767" s="15"/>
      <c r="GF767" s="15"/>
      <c r="GG767" s="15"/>
      <c r="GH767" s="15"/>
      <c r="GI767" s="15"/>
      <c r="GJ767" s="15"/>
      <c r="GK767" s="15"/>
      <c r="GL767" s="15"/>
      <c r="GM767" s="15"/>
      <c r="GN767" s="15"/>
      <c r="GO767" s="15"/>
      <c r="GP767" s="15"/>
      <c r="GQ767" s="15"/>
      <c r="GR767" s="15"/>
      <c r="GS767" s="15"/>
      <c r="GT767" s="15"/>
      <c r="GU767" s="15"/>
      <c r="GV767" s="15"/>
      <c r="GW767" s="15"/>
      <c r="GX767" s="15"/>
      <c r="GY767" s="15"/>
    </row>
    <row r="768" spans="1:207" s="116" customFormat="1" ht="30" customHeight="1" x14ac:dyDescent="0.25">
      <c r="A768" s="203">
        <v>574</v>
      </c>
      <c r="B768" s="80" t="s">
        <v>323</v>
      </c>
      <c r="C768" s="205">
        <v>1962</v>
      </c>
      <c r="D768" s="205" t="s">
        <v>143</v>
      </c>
      <c r="E768" s="204" t="s">
        <v>16</v>
      </c>
      <c r="F768" s="206">
        <v>4</v>
      </c>
      <c r="G768" s="206">
        <v>3</v>
      </c>
      <c r="H768" s="41">
        <v>2125.1999999999998</v>
      </c>
      <c r="I768" s="128">
        <v>0</v>
      </c>
      <c r="J768" s="41">
        <f t="shared" si="200"/>
        <v>2125.1999999999998</v>
      </c>
      <c r="K768" s="207">
        <f t="shared" si="204"/>
        <v>71038.259999999995</v>
      </c>
      <c r="L768" s="271">
        <v>0</v>
      </c>
      <c r="M768" s="271">
        <v>0</v>
      </c>
      <c r="N768" s="271">
        <v>0</v>
      </c>
      <c r="O768" s="43">
        <f>'[1]Прод. прилож (2)'!$D$726</f>
        <v>71038.259999999995</v>
      </c>
      <c r="P768" s="271">
        <f t="shared" si="203"/>
        <v>33.426623376623375</v>
      </c>
      <c r="Q768" s="41">
        <v>9673</v>
      </c>
      <c r="R768" s="57" t="s">
        <v>35</v>
      </c>
      <c r="S768" s="53"/>
      <c r="T768" s="16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  <c r="BD768" s="15"/>
      <c r="BE768" s="15"/>
      <c r="BF768" s="15"/>
      <c r="BG768" s="15"/>
      <c r="BH768" s="15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  <c r="CL768" s="15"/>
      <c r="CM768" s="15"/>
      <c r="CN768" s="15"/>
      <c r="CO768" s="15"/>
      <c r="CP768" s="15"/>
      <c r="CQ768" s="15"/>
      <c r="CR768" s="15"/>
      <c r="CS768" s="15"/>
      <c r="CT768" s="15"/>
      <c r="CU768" s="15"/>
      <c r="CV768" s="15"/>
      <c r="CW768" s="15"/>
      <c r="CX768" s="15"/>
      <c r="CY768" s="15"/>
      <c r="CZ768" s="15"/>
      <c r="DA768" s="15"/>
      <c r="DB768" s="15"/>
      <c r="DC768" s="15"/>
      <c r="DD768" s="15"/>
      <c r="DE768" s="15"/>
      <c r="DF768" s="15"/>
      <c r="DG768" s="15"/>
      <c r="DH768" s="15"/>
      <c r="DI768" s="15"/>
      <c r="DJ768" s="15"/>
      <c r="DK768" s="15"/>
      <c r="DL768" s="15"/>
      <c r="DM768" s="15"/>
      <c r="DN768" s="15"/>
      <c r="DO768" s="15"/>
      <c r="DP768" s="15"/>
      <c r="DQ768" s="15"/>
      <c r="DR768" s="15"/>
      <c r="DS768" s="15"/>
      <c r="DT768" s="15"/>
      <c r="DU768" s="15"/>
      <c r="DV768" s="15"/>
      <c r="DW768" s="15"/>
      <c r="DX768" s="15"/>
      <c r="DY768" s="15"/>
      <c r="DZ768" s="15"/>
      <c r="EA768" s="15"/>
      <c r="EB768" s="15"/>
      <c r="EC768" s="15"/>
      <c r="ED768" s="15"/>
      <c r="EE768" s="15"/>
      <c r="EF768" s="15"/>
      <c r="EG768" s="15"/>
      <c r="EH768" s="15"/>
      <c r="EI768" s="15"/>
      <c r="EJ768" s="15"/>
      <c r="EK768" s="15"/>
      <c r="EL768" s="15"/>
      <c r="EM768" s="15"/>
      <c r="EN768" s="15"/>
      <c r="EO768" s="15"/>
      <c r="EP768" s="15"/>
      <c r="EQ768" s="15"/>
      <c r="ER768" s="15"/>
      <c r="ES768" s="15"/>
      <c r="ET768" s="15"/>
      <c r="EU768" s="15"/>
      <c r="EV768" s="15"/>
      <c r="EW768" s="15"/>
      <c r="EX768" s="15"/>
      <c r="EY768" s="15"/>
      <c r="EZ768" s="15"/>
      <c r="FA768" s="15"/>
      <c r="FB768" s="15"/>
      <c r="FC768" s="15"/>
      <c r="FD768" s="15"/>
      <c r="FE768" s="15"/>
      <c r="FF768" s="15"/>
      <c r="FG768" s="15"/>
      <c r="FH768" s="15"/>
      <c r="FI768" s="15"/>
      <c r="FJ768" s="15"/>
      <c r="FK768" s="15"/>
      <c r="FL768" s="15"/>
      <c r="FM768" s="15"/>
      <c r="FN768" s="15"/>
      <c r="FO768" s="15"/>
      <c r="FP768" s="15"/>
      <c r="FQ768" s="15"/>
      <c r="FR768" s="15"/>
      <c r="FS768" s="15"/>
      <c r="FT768" s="15"/>
      <c r="FU768" s="15"/>
      <c r="FV768" s="15"/>
      <c r="FW768" s="15"/>
      <c r="FX768" s="15"/>
      <c r="FY768" s="15"/>
      <c r="FZ768" s="15"/>
      <c r="GA768" s="15"/>
      <c r="GB768" s="15"/>
      <c r="GC768" s="15"/>
      <c r="GD768" s="15"/>
      <c r="GE768" s="15"/>
      <c r="GF768" s="15"/>
      <c r="GG768" s="15"/>
      <c r="GH768" s="15"/>
      <c r="GI768" s="15"/>
      <c r="GJ768" s="15"/>
      <c r="GK768" s="15"/>
      <c r="GL768" s="15"/>
      <c r="GM768" s="15"/>
      <c r="GN768" s="15"/>
      <c r="GO768" s="15"/>
      <c r="GP768" s="15"/>
      <c r="GQ768" s="15"/>
      <c r="GR768" s="15"/>
      <c r="GS768" s="15"/>
      <c r="GT768" s="15"/>
      <c r="GU768" s="15"/>
      <c r="GV768" s="15"/>
      <c r="GW768" s="15"/>
      <c r="GX768" s="15"/>
      <c r="GY768" s="15"/>
    </row>
    <row r="769" spans="1:207" s="116" customFormat="1" ht="30" customHeight="1" x14ac:dyDescent="0.25">
      <c r="A769" s="203">
        <v>575</v>
      </c>
      <c r="B769" s="80" t="s">
        <v>294</v>
      </c>
      <c r="C769" s="205">
        <v>1965</v>
      </c>
      <c r="D769" s="205" t="s">
        <v>143</v>
      </c>
      <c r="E769" s="204" t="s">
        <v>16</v>
      </c>
      <c r="F769" s="206">
        <v>4</v>
      </c>
      <c r="G769" s="206">
        <v>3</v>
      </c>
      <c r="H769" s="41">
        <v>2182.1</v>
      </c>
      <c r="I769" s="128">
        <v>0</v>
      </c>
      <c r="J769" s="41">
        <f t="shared" si="200"/>
        <v>2182.1</v>
      </c>
      <c r="K769" s="207">
        <f t="shared" si="204"/>
        <v>75218.27</v>
      </c>
      <c r="L769" s="271">
        <v>0</v>
      </c>
      <c r="M769" s="271">
        <v>0</v>
      </c>
      <c r="N769" s="271">
        <v>0</v>
      </c>
      <c r="O769" s="43">
        <f>'[1]Прод. прилож (2)'!$D$727</f>
        <v>75218.27</v>
      </c>
      <c r="P769" s="271">
        <f t="shared" si="203"/>
        <v>34.470587965721094</v>
      </c>
      <c r="Q769" s="41">
        <v>9673</v>
      </c>
      <c r="R769" s="57" t="s">
        <v>35</v>
      </c>
      <c r="S769" s="46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  <c r="BE769" s="15"/>
      <c r="BF769" s="15"/>
      <c r="BG769" s="15"/>
      <c r="BH769" s="15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5"/>
      <c r="CM769" s="15"/>
      <c r="CN769" s="15"/>
      <c r="CO769" s="15"/>
      <c r="CP769" s="15"/>
      <c r="CQ769" s="15"/>
      <c r="CR769" s="15"/>
      <c r="CS769" s="15"/>
      <c r="CT769" s="15"/>
      <c r="CU769" s="15"/>
      <c r="CV769" s="15"/>
      <c r="CW769" s="15"/>
      <c r="CX769" s="15"/>
      <c r="CY769" s="15"/>
      <c r="CZ769" s="15"/>
      <c r="DA769" s="15"/>
      <c r="DB769" s="15"/>
      <c r="DC769" s="15"/>
      <c r="DD769" s="15"/>
      <c r="DE769" s="15"/>
      <c r="DF769" s="15"/>
      <c r="DG769" s="15"/>
      <c r="DH769" s="15"/>
      <c r="DI769" s="15"/>
      <c r="DJ769" s="15"/>
      <c r="DK769" s="15"/>
      <c r="DL769" s="15"/>
      <c r="DM769" s="15"/>
      <c r="DN769" s="15"/>
      <c r="DO769" s="15"/>
      <c r="DP769" s="15"/>
      <c r="DQ769" s="15"/>
      <c r="DR769" s="15"/>
      <c r="DS769" s="15"/>
      <c r="DT769" s="15"/>
      <c r="DU769" s="15"/>
      <c r="DV769" s="15"/>
      <c r="DW769" s="15"/>
      <c r="DX769" s="15"/>
      <c r="DY769" s="15"/>
      <c r="DZ769" s="15"/>
      <c r="EA769" s="15"/>
      <c r="EB769" s="15"/>
      <c r="EC769" s="15"/>
      <c r="ED769" s="15"/>
      <c r="EE769" s="15"/>
      <c r="EF769" s="15"/>
      <c r="EG769" s="15"/>
      <c r="EH769" s="15"/>
      <c r="EI769" s="15"/>
      <c r="EJ769" s="15"/>
      <c r="EK769" s="15"/>
      <c r="EL769" s="15"/>
      <c r="EM769" s="15"/>
      <c r="EN769" s="15"/>
      <c r="EO769" s="15"/>
      <c r="EP769" s="15"/>
      <c r="EQ769" s="15"/>
      <c r="ER769" s="15"/>
      <c r="ES769" s="15"/>
      <c r="ET769" s="15"/>
      <c r="EU769" s="15"/>
      <c r="EV769" s="15"/>
      <c r="EW769" s="15"/>
      <c r="EX769" s="15"/>
      <c r="EY769" s="15"/>
      <c r="EZ769" s="15"/>
      <c r="FA769" s="15"/>
      <c r="FB769" s="15"/>
      <c r="FC769" s="15"/>
      <c r="FD769" s="15"/>
      <c r="FE769" s="15"/>
      <c r="FF769" s="15"/>
      <c r="FG769" s="15"/>
      <c r="FH769" s="15"/>
      <c r="FI769" s="15"/>
      <c r="FJ769" s="15"/>
      <c r="FK769" s="15"/>
      <c r="FL769" s="15"/>
      <c r="FM769" s="15"/>
      <c r="FN769" s="15"/>
      <c r="FO769" s="15"/>
      <c r="FP769" s="15"/>
      <c r="FQ769" s="15"/>
      <c r="FR769" s="15"/>
      <c r="FS769" s="15"/>
      <c r="FT769" s="15"/>
      <c r="FU769" s="15"/>
      <c r="FV769" s="15"/>
      <c r="FW769" s="15"/>
      <c r="FX769" s="15"/>
      <c r="FY769" s="15"/>
      <c r="FZ769" s="15"/>
      <c r="GA769" s="15"/>
      <c r="GB769" s="15"/>
      <c r="GC769" s="15"/>
      <c r="GD769" s="15"/>
      <c r="GE769" s="15"/>
      <c r="GF769" s="15"/>
      <c r="GG769" s="15"/>
      <c r="GH769" s="15"/>
      <c r="GI769" s="15"/>
      <c r="GJ769" s="15"/>
      <c r="GK769" s="15"/>
      <c r="GL769" s="15"/>
      <c r="GM769" s="15"/>
      <c r="GN769" s="15"/>
      <c r="GO769" s="15"/>
      <c r="GP769" s="15"/>
      <c r="GQ769" s="15"/>
      <c r="GR769" s="15"/>
      <c r="GS769" s="15"/>
      <c r="GT769" s="15"/>
      <c r="GU769" s="15"/>
      <c r="GV769" s="15"/>
      <c r="GW769" s="15"/>
      <c r="GX769" s="15"/>
      <c r="GY769" s="15"/>
    </row>
    <row r="770" spans="1:207" s="116" customFormat="1" ht="30" customHeight="1" x14ac:dyDescent="0.25">
      <c r="A770" s="203">
        <v>576</v>
      </c>
      <c r="B770" s="80" t="s">
        <v>282</v>
      </c>
      <c r="C770" s="205">
        <v>1962</v>
      </c>
      <c r="D770" s="205" t="s">
        <v>143</v>
      </c>
      <c r="E770" s="204" t="s">
        <v>16</v>
      </c>
      <c r="F770" s="206">
        <v>4</v>
      </c>
      <c r="G770" s="206">
        <v>3</v>
      </c>
      <c r="H770" s="41">
        <v>2415</v>
      </c>
      <c r="I770" s="128">
        <v>0</v>
      </c>
      <c r="J770" s="41">
        <f t="shared" si="200"/>
        <v>2415</v>
      </c>
      <c r="K770" s="207">
        <f t="shared" si="204"/>
        <v>17472623.289999999</v>
      </c>
      <c r="L770" s="271">
        <v>0</v>
      </c>
      <c r="M770" s="271">
        <v>0</v>
      </c>
      <c r="N770" s="271">
        <v>0</v>
      </c>
      <c r="O770" s="43">
        <f>'[1]Прод. прилож (2)'!$D$228</f>
        <v>17472623.289999999</v>
      </c>
      <c r="P770" s="271">
        <f t="shared" si="203"/>
        <v>7235.0406997929604</v>
      </c>
      <c r="Q770" s="41">
        <v>9673</v>
      </c>
      <c r="R770" s="272" t="s">
        <v>34</v>
      </c>
      <c r="S770" s="144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5"/>
      <c r="BC770" s="15"/>
      <c r="BD770" s="15"/>
      <c r="BE770" s="15"/>
      <c r="BF770" s="15"/>
      <c r="BG770" s="15"/>
      <c r="BH770" s="15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5"/>
      <c r="CK770" s="15"/>
      <c r="CL770" s="15"/>
      <c r="CM770" s="15"/>
      <c r="CN770" s="15"/>
      <c r="CO770" s="15"/>
      <c r="CP770" s="15"/>
      <c r="CQ770" s="15"/>
      <c r="CR770" s="15"/>
      <c r="CS770" s="15"/>
      <c r="CT770" s="15"/>
      <c r="CU770" s="15"/>
      <c r="CV770" s="15"/>
      <c r="CW770" s="15"/>
      <c r="CX770" s="15"/>
      <c r="CY770" s="15"/>
      <c r="CZ770" s="15"/>
      <c r="DA770" s="15"/>
      <c r="DB770" s="15"/>
      <c r="DC770" s="15"/>
      <c r="DD770" s="15"/>
      <c r="DE770" s="15"/>
      <c r="DF770" s="15"/>
      <c r="DG770" s="15"/>
      <c r="DH770" s="15"/>
      <c r="DI770" s="15"/>
      <c r="DJ770" s="15"/>
      <c r="DK770" s="15"/>
      <c r="DL770" s="15"/>
      <c r="DM770" s="15"/>
      <c r="DN770" s="15"/>
      <c r="DO770" s="15"/>
      <c r="DP770" s="15"/>
      <c r="DQ770" s="15"/>
      <c r="DR770" s="15"/>
      <c r="DS770" s="15"/>
      <c r="DT770" s="15"/>
      <c r="DU770" s="15"/>
      <c r="DV770" s="15"/>
      <c r="DW770" s="15"/>
      <c r="DX770" s="15"/>
      <c r="DY770" s="15"/>
      <c r="DZ770" s="15"/>
      <c r="EA770" s="15"/>
      <c r="EB770" s="15"/>
      <c r="EC770" s="15"/>
      <c r="ED770" s="15"/>
      <c r="EE770" s="15"/>
      <c r="EF770" s="15"/>
      <c r="EG770" s="15"/>
      <c r="EH770" s="15"/>
      <c r="EI770" s="15"/>
      <c r="EJ770" s="15"/>
      <c r="EK770" s="15"/>
      <c r="EL770" s="15"/>
      <c r="EM770" s="15"/>
      <c r="EN770" s="15"/>
      <c r="EO770" s="15"/>
      <c r="EP770" s="15"/>
      <c r="EQ770" s="15"/>
      <c r="ER770" s="15"/>
      <c r="ES770" s="15"/>
      <c r="ET770" s="15"/>
      <c r="EU770" s="15"/>
      <c r="EV770" s="15"/>
      <c r="EW770" s="15"/>
      <c r="EX770" s="15"/>
      <c r="EY770" s="15"/>
      <c r="EZ770" s="15"/>
      <c r="FA770" s="15"/>
      <c r="FB770" s="15"/>
      <c r="FC770" s="15"/>
      <c r="FD770" s="15"/>
      <c r="FE770" s="15"/>
      <c r="FF770" s="15"/>
      <c r="FG770" s="15"/>
      <c r="FH770" s="15"/>
      <c r="FI770" s="15"/>
      <c r="FJ770" s="15"/>
      <c r="FK770" s="15"/>
      <c r="FL770" s="15"/>
      <c r="FM770" s="15"/>
      <c r="FN770" s="15"/>
      <c r="FO770" s="15"/>
      <c r="FP770" s="15"/>
      <c r="FQ770" s="15"/>
      <c r="FR770" s="15"/>
      <c r="FS770" s="15"/>
      <c r="FT770" s="15"/>
      <c r="FU770" s="15"/>
      <c r="FV770" s="15"/>
      <c r="FW770" s="15"/>
      <c r="FX770" s="15"/>
      <c r="FY770" s="15"/>
      <c r="FZ770" s="15"/>
      <c r="GA770" s="15"/>
      <c r="GB770" s="15"/>
      <c r="GC770" s="15"/>
      <c r="GD770" s="15"/>
      <c r="GE770" s="15"/>
      <c r="GF770" s="15"/>
      <c r="GG770" s="15"/>
      <c r="GH770" s="15"/>
      <c r="GI770" s="15"/>
      <c r="GJ770" s="15"/>
      <c r="GK770" s="15"/>
      <c r="GL770" s="15"/>
      <c r="GM770" s="15"/>
      <c r="GN770" s="15"/>
      <c r="GO770" s="15"/>
      <c r="GP770" s="15"/>
      <c r="GQ770" s="15"/>
      <c r="GR770" s="15"/>
      <c r="GS770" s="15"/>
      <c r="GT770" s="15"/>
      <c r="GU770" s="15"/>
      <c r="GV770" s="15"/>
      <c r="GW770" s="15"/>
      <c r="GX770" s="15"/>
      <c r="GY770" s="15"/>
    </row>
    <row r="771" spans="1:207" s="116" customFormat="1" ht="30" customHeight="1" x14ac:dyDescent="0.25">
      <c r="A771" s="359">
        <v>577</v>
      </c>
      <c r="B771" s="390" t="s">
        <v>283</v>
      </c>
      <c r="C771" s="359">
        <v>1963</v>
      </c>
      <c r="D771" s="359" t="s">
        <v>143</v>
      </c>
      <c r="E771" s="357" t="s">
        <v>16</v>
      </c>
      <c r="F771" s="369">
        <v>4</v>
      </c>
      <c r="G771" s="369">
        <v>3</v>
      </c>
      <c r="H771" s="376">
        <v>2488.1999999999998</v>
      </c>
      <c r="I771" s="378">
        <v>0</v>
      </c>
      <c r="J771" s="376">
        <f t="shared" ref="J771" si="205">H771</f>
        <v>2488.1999999999998</v>
      </c>
      <c r="K771" s="207">
        <f t="shared" ref="K771" si="206">SUM(L771:O771)</f>
        <v>12891712.18</v>
      </c>
      <c r="L771" s="271">
        <v>0</v>
      </c>
      <c r="M771" s="271">
        <v>0</v>
      </c>
      <c r="N771" s="271">
        <v>0</v>
      </c>
      <c r="O771" s="43">
        <f>'[1]Прод. прилож (2)'!$D$229</f>
        <v>12891712.18</v>
      </c>
      <c r="P771" s="271">
        <f t="shared" ref="P771" si="207">K771/H771</f>
        <v>5181.139852101921</v>
      </c>
      <c r="Q771" s="41">
        <v>9673</v>
      </c>
      <c r="R771" s="272" t="s">
        <v>34</v>
      </c>
      <c r="S771" s="144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  <c r="BB771" s="15"/>
      <c r="BC771" s="15"/>
      <c r="BD771" s="15"/>
      <c r="BE771" s="15"/>
      <c r="BF771" s="15"/>
      <c r="BG771" s="15"/>
      <c r="BH771" s="15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5"/>
      <c r="CK771" s="15"/>
      <c r="CL771" s="15"/>
      <c r="CM771" s="15"/>
      <c r="CN771" s="15"/>
      <c r="CO771" s="15"/>
      <c r="CP771" s="15"/>
      <c r="CQ771" s="15"/>
      <c r="CR771" s="15"/>
      <c r="CS771" s="15"/>
      <c r="CT771" s="15"/>
      <c r="CU771" s="15"/>
      <c r="CV771" s="15"/>
      <c r="CW771" s="15"/>
      <c r="CX771" s="15"/>
      <c r="CY771" s="15"/>
      <c r="CZ771" s="15"/>
      <c r="DA771" s="15"/>
      <c r="DB771" s="15"/>
      <c r="DC771" s="15"/>
      <c r="DD771" s="15"/>
      <c r="DE771" s="15"/>
      <c r="DF771" s="15"/>
      <c r="DG771" s="15"/>
      <c r="DH771" s="15"/>
      <c r="DI771" s="15"/>
      <c r="DJ771" s="15"/>
      <c r="DK771" s="15"/>
      <c r="DL771" s="15"/>
      <c r="DM771" s="15"/>
      <c r="DN771" s="15"/>
      <c r="DO771" s="15"/>
      <c r="DP771" s="15"/>
      <c r="DQ771" s="15"/>
      <c r="DR771" s="15"/>
      <c r="DS771" s="15"/>
      <c r="DT771" s="15"/>
      <c r="DU771" s="15"/>
      <c r="DV771" s="15"/>
      <c r="DW771" s="15"/>
      <c r="DX771" s="15"/>
      <c r="DY771" s="15"/>
      <c r="DZ771" s="15"/>
      <c r="EA771" s="15"/>
      <c r="EB771" s="15"/>
      <c r="EC771" s="15"/>
      <c r="ED771" s="15"/>
      <c r="EE771" s="15"/>
      <c r="EF771" s="15"/>
      <c r="EG771" s="15"/>
      <c r="EH771" s="15"/>
      <c r="EI771" s="15"/>
      <c r="EJ771" s="15"/>
      <c r="EK771" s="15"/>
      <c r="EL771" s="15"/>
      <c r="EM771" s="15"/>
      <c r="EN771" s="15"/>
      <c r="EO771" s="15"/>
      <c r="EP771" s="15"/>
      <c r="EQ771" s="15"/>
      <c r="ER771" s="15"/>
      <c r="ES771" s="15"/>
      <c r="ET771" s="15"/>
      <c r="EU771" s="15"/>
      <c r="EV771" s="15"/>
      <c r="EW771" s="15"/>
      <c r="EX771" s="15"/>
      <c r="EY771" s="15"/>
      <c r="EZ771" s="15"/>
      <c r="FA771" s="15"/>
      <c r="FB771" s="15"/>
      <c r="FC771" s="15"/>
      <c r="FD771" s="15"/>
      <c r="FE771" s="15"/>
      <c r="FF771" s="15"/>
      <c r="FG771" s="15"/>
      <c r="FH771" s="15"/>
      <c r="FI771" s="15"/>
      <c r="FJ771" s="15"/>
      <c r="FK771" s="15"/>
      <c r="FL771" s="15"/>
      <c r="FM771" s="15"/>
      <c r="FN771" s="15"/>
      <c r="FO771" s="15"/>
      <c r="FP771" s="15"/>
      <c r="FQ771" s="15"/>
      <c r="FR771" s="15"/>
      <c r="FS771" s="15"/>
      <c r="FT771" s="15"/>
      <c r="FU771" s="15"/>
      <c r="FV771" s="15"/>
      <c r="FW771" s="15"/>
      <c r="FX771" s="15"/>
      <c r="FY771" s="15"/>
      <c r="FZ771" s="15"/>
      <c r="GA771" s="15"/>
      <c r="GB771" s="15"/>
      <c r="GC771" s="15"/>
      <c r="GD771" s="15"/>
      <c r="GE771" s="15"/>
      <c r="GF771" s="15"/>
      <c r="GG771" s="15"/>
      <c r="GH771" s="15"/>
      <c r="GI771" s="15"/>
      <c r="GJ771" s="15"/>
      <c r="GK771" s="15"/>
      <c r="GL771" s="15"/>
      <c r="GM771" s="15"/>
      <c r="GN771" s="15"/>
      <c r="GO771" s="15"/>
      <c r="GP771" s="15"/>
      <c r="GQ771" s="15"/>
      <c r="GR771" s="15"/>
      <c r="GS771" s="15"/>
      <c r="GT771" s="15"/>
      <c r="GU771" s="15"/>
      <c r="GV771" s="15"/>
      <c r="GW771" s="15"/>
      <c r="GX771" s="15"/>
      <c r="GY771" s="15"/>
    </row>
    <row r="772" spans="1:207" s="116" customFormat="1" ht="30" customHeight="1" x14ac:dyDescent="0.25">
      <c r="A772" s="360"/>
      <c r="B772" s="391"/>
      <c r="C772" s="360"/>
      <c r="D772" s="360"/>
      <c r="E772" s="358"/>
      <c r="F772" s="370"/>
      <c r="G772" s="370"/>
      <c r="H772" s="377"/>
      <c r="I772" s="379"/>
      <c r="J772" s="377"/>
      <c r="K772" s="207">
        <f t="shared" si="204"/>
        <v>3134872.46</v>
      </c>
      <c r="L772" s="271">
        <v>0</v>
      </c>
      <c r="M772" s="271">
        <v>0</v>
      </c>
      <c r="N772" s="271">
        <v>0</v>
      </c>
      <c r="O772" s="43">
        <f>'[1]Прод. прилож (2)'!$D$728</f>
        <v>3134872.46</v>
      </c>
      <c r="P772" s="271">
        <f>K772/H771</f>
        <v>1259.8956916646573</v>
      </c>
      <c r="Q772" s="41">
        <v>9673</v>
      </c>
      <c r="R772" s="272" t="s">
        <v>35</v>
      </c>
      <c r="S772" s="46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  <c r="BB772" s="15"/>
      <c r="BC772" s="15"/>
      <c r="BD772" s="15"/>
      <c r="BE772" s="15"/>
      <c r="BF772" s="15"/>
      <c r="BG772" s="15"/>
      <c r="BH772" s="15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5"/>
      <c r="CK772" s="15"/>
      <c r="CL772" s="15"/>
      <c r="CM772" s="15"/>
      <c r="CN772" s="15"/>
      <c r="CO772" s="15"/>
      <c r="CP772" s="15"/>
      <c r="CQ772" s="15"/>
      <c r="CR772" s="15"/>
      <c r="CS772" s="15"/>
      <c r="CT772" s="15"/>
      <c r="CU772" s="15"/>
      <c r="CV772" s="15"/>
      <c r="CW772" s="15"/>
      <c r="CX772" s="15"/>
      <c r="CY772" s="15"/>
      <c r="CZ772" s="15"/>
      <c r="DA772" s="15"/>
      <c r="DB772" s="15"/>
      <c r="DC772" s="15"/>
      <c r="DD772" s="15"/>
      <c r="DE772" s="15"/>
      <c r="DF772" s="15"/>
      <c r="DG772" s="15"/>
      <c r="DH772" s="15"/>
      <c r="DI772" s="15"/>
      <c r="DJ772" s="15"/>
      <c r="DK772" s="15"/>
      <c r="DL772" s="15"/>
      <c r="DM772" s="15"/>
      <c r="DN772" s="15"/>
      <c r="DO772" s="15"/>
      <c r="DP772" s="15"/>
      <c r="DQ772" s="15"/>
      <c r="DR772" s="15"/>
      <c r="DS772" s="15"/>
      <c r="DT772" s="15"/>
      <c r="DU772" s="15"/>
      <c r="DV772" s="15"/>
      <c r="DW772" s="15"/>
      <c r="DX772" s="15"/>
      <c r="DY772" s="15"/>
      <c r="DZ772" s="15"/>
      <c r="EA772" s="15"/>
      <c r="EB772" s="15"/>
      <c r="EC772" s="15"/>
      <c r="ED772" s="15"/>
      <c r="EE772" s="15"/>
      <c r="EF772" s="15"/>
      <c r="EG772" s="15"/>
      <c r="EH772" s="15"/>
      <c r="EI772" s="15"/>
      <c r="EJ772" s="15"/>
      <c r="EK772" s="15"/>
      <c r="EL772" s="15"/>
      <c r="EM772" s="15"/>
      <c r="EN772" s="15"/>
      <c r="EO772" s="15"/>
      <c r="EP772" s="15"/>
      <c r="EQ772" s="15"/>
      <c r="ER772" s="15"/>
      <c r="ES772" s="15"/>
      <c r="ET772" s="15"/>
      <c r="EU772" s="15"/>
      <c r="EV772" s="15"/>
      <c r="EW772" s="15"/>
      <c r="EX772" s="15"/>
      <c r="EY772" s="15"/>
      <c r="EZ772" s="15"/>
      <c r="FA772" s="15"/>
      <c r="FB772" s="15"/>
      <c r="FC772" s="15"/>
      <c r="FD772" s="15"/>
      <c r="FE772" s="15"/>
      <c r="FF772" s="15"/>
      <c r="FG772" s="15"/>
      <c r="FH772" s="15"/>
      <c r="FI772" s="15"/>
      <c r="FJ772" s="15"/>
      <c r="FK772" s="15"/>
      <c r="FL772" s="15"/>
      <c r="FM772" s="15"/>
      <c r="FN772" s="15"/>
      <c r="FO772" s="15"/>
      <c r="FP772" s="15"/>
      <c r="FQ772" s="15"/>
      <c r="FR772" s="15"/>
      <c r="FS772" s="15"/>
      <c r="FT772" s="15"/>
      <c r="FU772" s="15"/>
      <c r="FV772" s="15"/>
      <c r="FW772" s="15"/>
      <c r="FX772" s="15"/>
      <c r="FY772" s="15"/>
      <c r="FZ772" s="15"/>
      <c r="GA772" s="15"/>
      <c r="GB772" s="15"/>
      <c r="GC772" s="15"/>
      <c r="GD772" s="15"/>
      <c r="GE772" s="15"/>
      <c r="GF772" s="15"/>
      <c r="GG772" s="15"/>
      <c r="GH772" s="15"/>
      <c r="GI772" s="15"/>
      <c r="GJ772" s="15"/>
      <c r="GK772" s="15"/>
      <c r="GL772" s="15"/>
      <c r="GM772" s="15"/>
      <c r="GN772" s="15"/>
      <c r="GO772" s="15"/>
      <c r="GP772" s="15"/>
      <c r="GQ772" s="15"/>
      <c r="GR772" s="15"/>
      <c r="GS772" s="15"/>
      <c r="GT772" s="15"/>
      <c r="GU772" s="15"/>
      <c r="GV772" s="15"/>
      <c r="GW772" s="15"/>
      <c r="GX772" s="15"/>
      <c r="GY772" s="15"/>
    </row>
    <row r="773" spans="1:207" s="116" customFormat="1" ht="30" customHeight="1" x14ac:dyDescent="0.25">
      <c r="A773" s="203">
        <v>578</v>
      </c>
      <c r="B773" s="80" t="s">
        <v>324</v>
      </c>
      <c r="C773" s="205">
        <v>1961</v>
      </c>
      <c r="D773" s="205" t="s">
        <v>143</v>
      </c>
      <c r="E773" s="204" t="s">
        <v>16</v>
      </c>
      <c r="F773" s="206">
        <v>2</v>
      </c>
      <c r="G773" s="206">
        <v>2</v>
      </c>
      <c r="H773" s="41">
        <v>661</v>
      </c>
      <c r="I773" s="128">
        <v>0</v>
      </c>
      <c r="J773" s="128">
        <f t="shared" si="200"/>
        <v>661</v>
      </c>
      <c r="K773" s="207">
        <f t="shared" si="204"/>
        <v>30935.93</v>
      </c>
      <c r="L773" s="271">
        <v>0</v>
      </c>
      <c r="M773" s="271">
        <v>0</v>
      </c>
      <c r="N773" s="271">
        <v>0</v>
      </c>
      <c r="O773" s="43">
        <f>'[1]Прод. прилож (2)'!$D$729</f>
        <v>30935.93</v>
      </c>
      <c r="P773" s="271">
        <f t="shared" si="203"/>
        <v>46.801709531013614</v>
      </c>
      <c r="Q773" s="41">
        <v>9673</v>
      </c>
      <c r="R773" s="57" t="s">
        <v>35</v>
      </c>
      <c r="S773" s="53"/>
      <c r="T773" s="16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  <c r="BB773" s="15"/>
      <c r="BC773" s="15"/>
      <c r="BD773" s="15"/>
      <c r="BE773" s="15"/>
      <c r="BF773" s="15"/>
      <c r="BG773" s="15"/>
      <c r="BH773" s="15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5"/>
      <c r="CK773" s="15"/>
      <c r="CL773" s="15"/>
      <c r="CM773" s="15"/>
      <c r="CN773" s="15"/>
      <c r="CO773" s="15"/>
      <c r="CP773" s="15"/>
      <c r="CQ773" s="15"/>
      <c r="CR773" s="15"/>
      <c r="CS773" s="15"/>
      <c r="CT773" s="15"/>
      <c r="CU773" s="15"/>
      <c r="CV773" s="15"/>
      <c r="CW773" s="15"/>
      <c r="CX773" s="15"/>
      <c r="CY773" s="15"/>
      <c r="CZ773" s="15"/>
      <c r="DA773" s="15"/>
      <c r="DB773" s="15"/>
      <c r="DC773" s="15"/>
      <c r="DD773" s="15"/>
      <c r="DE773" s="15"/>
      <c r="DF773" s="15"/>
      <c r="DG773" s="15"/>
      <c r="DH773" s="15"/>
      <c r="DI773" s="15"/>
      <c r="DJ773" s="15"/>
      <c r="DK773" s="15"/>
      <c r="DL773" s="15"/>
      <c r="DM773" s="15"/>
      <c r="DN773" s="15"/>
      <c r="DO773" s="15"/>
      <c r="DP773" s="15"/>
      <c r="DQ773" s="15"/>
      <c r="DR773" s="15"/>
      <c r="DS773" s="15"/>
      <c r="DT773" s="15"/>
      <c r="DU773" s="15"/>
      <c r="DV773" s="15"/>
      <c r="DW773" s="15"/>
      <c r="DX773" s="15"/>
      <c r="DY773" s="15"/>
      <c r="DZ773" s="15"/>
      <c r="EA773" s="15"/>
      <c r="EB773" s="15"/>
      <c r="EC773" s="15"/>
      <c r="ED773" s="15"/>
      <c r="EE773" s="15"/>
      <c r="EF773" s="15"/>
      <c r="EG773" s="15"/>
      <c r="EH773" s="15"/>
      <c r="EI773" s="15"/>
      <c r="EJ773" s="15"/>
      <c r="EK773" s="15"/>
      <c r="EL773" s="15"/>
      <c r="EM773" s="15"/>
      <c r="EN773" s="15"/>
      <c r="EO773" s="15"/>
      <c r="EP773" s="15"/>
      <c r="EQ773" s="15"/>
      <c r="ER773" s="15"/>
      <c r="ES773" s="15"/>
      <c r="ET773" s="15"/>
      <c r="EU773" s="15"/>
      <c r="EV773" s="15"/>
      <c r="EW773" s="15"/>
      <c r="EX773" s="15"/>
      <c r="EY773" s="15"/>
      <c r="EZ773" s="15"/>
      <c r="FA773" s="15"/>
      <c r="FB773" s="15"/>
      <c r="FC773" s="15"/>
      <c r="FD773" s="15"/>
      <c r="FE773" s="15"/>
      <c r="FF773" s="15"/>
      <c r="FG773" s="15"/>
      <c r="FH773" s="15"/>
      <c r="FI773" s="15"/>
      <c r="FJ773" s="15"/>
      <c r="FK773" s="15"/>
      <c r="FL773" s="15"/>
      <c r="FM773" s="15"/>
      <c r="FN773" s="15"/>
      <c r="FO773" s="15"/>
      <c r="FP773" s="15"/>
      <c r="FQ773" s="15"/>
      <c r="FR773" s="15"/>
      <c r="FS773" s="15"/>
      <c r="FT773" s="15"/>
      <c r="FU773" s="15"/>
      <c r="FV773" s="15"/>
      <c r="FW773" s="15"/>
      <c r="FX773" s="15"/>
      <c r="FY773" s="15"/>
      <c r="FZ773" s="15"/>
      <c r="GA773" s="15"/>
      <c r="GB773" s="15"/>
      <c r="GC773" s="15"/>
      <c r="GD773" s="15"/>
      <c r="GE773" s="15"/>
      <c r="GF773" s="15"/>
      <c r="GG773" s="15"/>
      <c r="GH773" s="15"/>
      <c r="GI773" s="15"/>
      <c r="GJ773" s="15"/>
      <c r="GK773" s="15"/>
      <c r="GL773" s="15"/>
      <c r="GM773" s="15"/>
      <c r="GN773" s="15"/>
      <c r="GO773" s="15"/>
      <c r="GP773" s="15"/>
      <c r="GQ773" s="15"/>
      <c r="GR773" s="15"/>
      <c r="GS773" s="15"/>
      <c r="GT773" s="15"/>
      <c r="GU773" s="15"/>
      <c r="GV773" s="15"/>
      <c r="GW773" s="15"/>
      <c r="GX773" s="15"/>
      <c r="GY773" s="15"/>
    </row>
    <row r="774" spans="1:207" s="116" customFormat="1" ht="30" customHeight="1" x14ac:dyDescent="0.25">
      <c r="A774" s="359">
        <v>579</v>
      </c>
      <c r="B774" s="390" t="s">
        <v>337</v>
      </c>
      <c r="C774" s="359">
        <v>1987</v>
      </c>
      <c r="D774" s="359" t="s">
        <v>143</v>
      </c>
      <c r="E774" s="357" t="s">
        <v>16</v>
      </c>
      <c r="F774" s="369">
        <v>9</v>
      </c>
      <c r="G774" s="369">
        <v>2</v>
      </c>
      <c r="H774" s="376">
        <v>8545.6</v>
      </c>
      <c r="I774" s="378">
        <v>0</v>
      </c>
      <c r="J774" s="376">
        <f t="shared" si="200"/>
        <v>8545.6</v>
      </c>
      <c r="K774" s="207">
        <f t="shared" si="204"/>
        <v>7192750.7599999998</v>
      </c>
      <c r="L774" s="271">
        <v>0</v>
      </c>
      <c r="M774" s="271">
        <v>0</v>
      </c>
      <c r="N774" s="271">
        <v>0</v>
      </c>
      <c r="O774" s="43">
        <f>'[1]Прод. прилож (2)'!$D$730</f>
        <v>7192750.7599999998</v>
      </c>
      <c r="P774" s="271">
        <f t="shared" si="203"/>
        <v>841.69054952256124</v>
      </c>
      <c r="Q774" s="41">
        <v>9673</v>
      </c>
      <c r="R774" s="57" t="s">
        <v>35</v>
      </c>
      <c r="S774" s="53"/>
      <c r="T774" s="16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  <c r="BB774" s="15"/>
      <c r="BC774" s="15"/>
      <c r="BD774" s="15"/>
      <c r="BE774" s="15"/>
      <c r="BF774" s="15"/>
      <c r="BG774" s="15"/>
      <c r="BH774" s="15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5"/>
      <c r="CK774" s="15"/>
      <c r="CL774" s="15"/>
      <c r="CM774" s="15"/>
      <c r="CN774" s="15"/>
      <c r="CO774" s="15"/>
      <c r="CP774" s="15"/>
      <c r="CQ774" s="15"/>
      <c r="CR774" s="15"/>
      <c r="CS774" s="15"/>
      <c r="CT774" s="15"/>
      <c r="CU774" s="15"/>
      <c r="CV774" s="15"/>
      <c r="CW774" s="15"/>
      <c r="CX774" s="15"/>
      <c r="CY774" s="15"/>
      <c r="CZ774" s="15"/>
      <c r="DA774" s="15"/>
      <c r="DB774" s="15"/>
      <c r="DC774" s="15"/>
      <c r="DD774" s="15"/>
      <c r="DE774" s="15"/>
      <c r="DF774" s="15"/>
      <c r="DG774" s="15"/>
      <c r="DH774" s="15"/>
      <c r="DI774" s="15"/>
      <c r="DJ774" s="15"/>
      <c r="DK774" s="15"/>
      <c r="DL774" s="15"/>
      <c r="DM774" s="15"/>
      <c r="DN774" s="15"/>
      <c r="DO774" s="15"/>
      <c r="DP774" s="15"/>
      <c r="DQ774" s="15"/>
      <c r="DR774" s="15"/>
      <c r="DS774" s="15"/>
      <c r="DT774" s="15"/>
      <c r="DU774" s="15"/>
      <c r="DV774" s="15"/>
      <c r="DW774" s="15"/>
      <c r="DX774" s="15"/>
      <c r="DY774" s="15"/>
      <c r="DZ774" s="15"/>
      <c r="EA774" s="15"/>
      <c r="EB774" s="15"/>
      <c r="EC774" s="15"/>
      <c r="ED774" s="15"/>
      <c r="EE774" s="15"/>
      <c r="EF774" s="15"/>
      <c r="EG774" s="15"/>
      <c r="EH774" s="15"/>
      <c r="EI774" s="15"/>
      <c r="EJ774" s="15"/>
      <c r="EK774" s="15"/>
      <c r="EL774" s="15"/>
      <c r="EM774" s="15"/>
      <c r="EN774" s="15"/>
      <c r="EO774" s="15"/>
      <c r="EP774" s="15"/>
      <c r="EQ774" s="15"/>
      <c r="ER774" s="15"/>
      <c r="ES774" s="15"/>
      <c r="ET774" s="15"/>
      <c r="EU774" s="15"/>
      <c r="EV774" s="15"/>
      <c r="EW774" s="15"/>
      <c r="EX774" s="15"/>
      <c r="EY774" s="15"/>
      <c r="EZ774" s="15"/>
      <c r="FA774" s="15"/>
      <c r="FB774" s="15"/>
      <c r="FC774" s="15"/>
      <c r="FD774" s="15"/>
      <c r="FE774" s="15"/>
      <c r="FF774" s="15"/>
      <c r="FG774" s="15"/>
      <c r="FH774" s="15"/>
      <c r="FI774" s="15"/>
      <c r="FJ774" s="15"/>
      <c r="FK774" s="15"/>
      <c r="FL774" s="15"/>
      <c r="FM774" s="15"/>
      <c r="FN774" s="15"/>
      <c r="FO774" s="15"/>
      <c r="FP774" s="15"/>
      <c r="FQ774" s="15"/>
      <c r="FR774" s="15"/>
      <c r="FS774" s="15"/>
      <c r="FT774" s="15"/>
      <c r="FU774" s="15"/>
      <c r="FV774" s="15"/>
      <c r="FW774" s="15"/>
      <c r="FX774" s="15"/>
      <c r="FY774" s="15"/>
      <c r="FZ774" s="15"/>
      <c r="GA774" s="15"/>
      <c r="GB774" s="15"/>
      <c r="GC774" s="15"/>
      <c r="GD774" s="15"/>
      <c r="GE774" s="15"/>
      <c r="GF774" s="15"/>
      <c r="GG774" s="15"/>
      <c r="GH774" s="15"/>
      <c r="GI774" s="15"/>
      <c r="GJ774" s="15"/>
      <c r="GK774" s="15"/>
      <c r="GL774" s="15"/>
      <c r="GM774" s="15"/>
      <c r="GN774" s="15"/>
      <c r="GO774" s="15"/>
      <c r="GP774" s="15"/>
      <c r="GQ774" s="15"/>
      <c r="GR774" s="15"/>
      <c r="GS774" s="15"/>
      <c r="GT774" s="15"/>
      <c r="GU774" s="15"/>
      <c r="GV774" s="15"/>
      <c r="GW774" s="15"/>
      <c r="GX774" s="15"/>
      <c r="GY774" s="15"/>
    </row>
    <row r="775" spans="1:207" s="116" customFormat="1" ht="30" customHeight="1" x14ac:dyDescent="0.25">
      <c r="A775" s="360"/>
      <c r="B775" s="391"/>
      <c r="C775" s="360"/>
      <c r="D775" s="360"/>
      <c r="E775" s="358"/>
      <c r="F775" s="370"/>
      <c r="G775" s="370"/>
      <c r="H775" s="438"/>
      <c r="I775" s="377"/>
      <c r="J775" s="377"/>
      <c r="K775" s="207">
        <f>SUM(L775:O775)</f>
        <v>25929.53</v>
      </c>
      <c r="L775" s="271">
        <v>0</v>
      </c>
      <c r="M775" s="271">
        <v>0</v>
      </c>
      <c r="N775" s="271">
        <v>0</v>
      </c>
      <c r="O775" s="43">
        <f>'[1]Прод. прилож (2)'!$D$1387</f>
        <v>25929.53</v>
      </c>
      <c r="P775" s="271">
        <f>K775/H774</f>
        <v>3.034255055233102</v>
      </c>
      <c r="Q775" s="41">
        <v>9673</v>
      </c>
      <c r="R775" s="57" t="s">
        <v>36</v>
      </c>
      <c r="S775" s="53"/>
      <c r="T775" s="16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  <c r="BD775" s="15"/>
      <c r="BE775" s="15"/>
      <c r="BF775" s="15"/>
      <c r="BG775" s="15"/>
      <c r="BH775" s="15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5"/>
      <c r="CI775" s="15"/>
      <c r="CJ775" s="15"/>
      <c r="CK775" s="15"/>
      <c r="CL775" s="15"/>
      <c r="CM775" s="15"/>
      <c r="CN775" s="15"/>
      <c r="CO775" s="15"/>
      <c r="CP775" s="15"/>
      <c r="CQ775" s="15"/>
      <c r="CR775" s="15"/>
      <c r="CS775" s="15"/>
      <c r="CT775" s="15"/>
      <c r="CU775" s="15"/>
      <c r="CV775" s="15"/>
      <c r="CW775" s="15"/>
      <c r="CX775" s="15"/>
      <c r="CY775" s="15"/>
      <c r="CZ775" s="15"/>
      <c r="DA775" s="15"/>
      <c r="DB775" s="15"/>
      <c r="DC775" s="15"/>
      <c r="DD775" s="15"/>
      <c r="DE775" s="15"/>
      <c r="DF775" s="15"/>
      <c r="DG775" s="15"/>
      <c r="DH775" s="15"/>
      <c r="DI775" s="15"/>
      <c r="DJ775" s="15"/>
      <c r="DK775" s="15"/>
      <c r="DL775" s="15"/>
      <c r="DM775" s="15"/>
      <c r="DN775" s="15"/>
      <c r="DO775" s="15"/>
      <c r="DP775" s="15"/>
      <c r="DQ775" s="15"/>
      <c r="DR775" s="15"/>
      <c r="DS775" s="15"/>
      <c r="DT775" s="15"/>
      <c r="DU775" s="15"/>
      <c r="DV775" s="15"/>
      <c r="DW775" s="15"/>
      <c r="DX775" s="15"/>
      <c r="DY775" s="15"/>
      <c r="DZ775" s="15"/>
      <c r="EA775" s="15"/>
      <c r="EB775" s="15"/>
      <c r="EC775" s="15"/>
      <c r="ED775" s="15"/>
      <c r="EE775" s="15"/>
      <c r="EF775" s="15"/>
      <c r="EG775" s="15"/>
      <c r="EH775" s="15"/>
      <c r="EI775" s="15"/>
      <c r="EJ775" s="15"/>
      <c r="EK775" s="15"/>
      <c r="EL775" s="15"/>
      <c r="EM775" s="15"/>
      <c r="EN775" s="15"/>
      <c r="EO775" s="15"/>
      <c r="EP775" s="15"/>
      <c r="EQ775" s="15"/>
      <c r="ER775" s="15"/>
      <c r="ES775" s="15"/>
      <c r="ET775" s="15"/>
      <c r="EU775" s="15"/>
      <c r="EV775" s="15"/>
      <c r="EW775" s="15"/>
      <c r="EX775" s="15"/>
      <c r="EY775" s="15"/>
      <c r="EZ775" s="15"/>
      <c r="FA775" s="15"/>
      <c r="FB775" s="15"/>
      <c r="FC775" s="15"/>
      <c r="FD775" s="15"/>
      <c r="FE775" s="15"/>
      <c r="FF775" s="15"/>
      <c r="FG775" s="15"/>
      <c r="FH775" s="15"/>
      <c r="FI775" s="15"/>
      <c r="FJ775" s="15"/>
      <c r="FK775" s="15"/>
      <c r="FL775" s="15"/>
      <c r="FM775" s="15"/>
      <c r="FN775" s="15"/>
      <c r="FO775" s="15"/>
      <c r="FP775" s="15"/>
      <c r="FQ775" s="15"/>
      <c r="FR775" s="15"/>
      <c r="FS775" s="15"/>
      <c r="FT775" s="15"/>
      <c r="FU775" s="15"/>
      <c r="FV775" s="15"/>
      <c r="FW775" s="15"/>
      <c r="FX775" s="15"/>
      <c r="FY775" s="15"/>
      <c r="FZ775" s="15"/>
      <c r="GA775" s="15"/>
      <c r="GB775" s="15"/>
      <c r="GC775" s="15"/>
      <c r="GD775" s="15"/>
      <c r="GE775" s="15"/>
      <c r="GF775" s="15"/>
      <c r="GG775" s="15"/>
      <c r="GH775" s="15"/>
      <c r="GI775" s="15"/>
      <c r="GJ775" s="15"/>
      <c r="GK775" s="15"/>
      <c r="GL775" s="15"/>
      <c r="GM775" s="15"/>
      <c r="GN775" s="15"/>
      <c r="GO775" s="15"/>
      <c r="GP775" s="15"/>
      <c r="GQ775" s="15"/>
      <c r="GR775" s="15"/>
      <c r="GS775" s="15"/>
      <c r="GT775" s="15"/>
      <c r="GU775" s="15"/>
      <c r="GV775" s="15"/>
      <c r="GW775" s="15"/>
      <c r="GX775" s="15"/>
      <c r="GY775" s="15"/>
    </row>
    <row r="776" spans="1:207" s="116" customFormat="1" ht="30" customHeight="1" x14ac:dyDescent="0.25">
      <c r="A776" s="203">
        <v>580</v>
      </c>
      <c r="B776" s="80" t="s">
        <v>325</v>
      </c>
      <c r="C776" s="205">
        <v>1961</v>
      </c>
      <c r="D776" s="205" t="s">
        <v>143</v>
      </c>
      <c r="E776" s="204" t="s">
        <v>16</v>
      </c>
      <c r="F776" s="206">
        <v>2</v>
      </c>
      <c r="G776" s="206">
        <v>2</v>
      </c>
      <c r="H776" s="41">
        <v>333.6</v>
      </c>
      <c r="I776" s="128">
        <v>0</v>
      </c>
      <c r="J776" s="128">
        <f t="shared" si="200"/>
        <v>333.6</v>
      </c>
      <c r="K776" s="207">
        <f t="shared" si="204"/>
        <v>15959.94</v>
      </c>
      <c r="L776" s="271">
        <v>0</v>
      </c>
      <c r="M776" s="271">
        <v>0</v>
      </c>
      <c r="N776" s="271">
        <v>0</v>
      </c>
      <c r="O776" s="43">
        <f>'[1]Прод. прилож (2)'!$D$731</f>
        <v>15959.94</v>
      </c>
      <c r="P776" s="271">
        <f t="shared" si="203"/>
        <v>47.841546762589928</v>
      </c>
      <c r="Q776" s="41">
        <v>9673</v>
      </c>
      <c r="R776" s="57" t="s">
        <v>35</v>
      </c>
      <c r="S776" s="53"/>
      <c r="T776" s="16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  <c r="BD776" s="15"/>
      <c r="BE776" s="15"/>
      <c r="BF776" s="15"/>
      <c r="BG776" s="15"/>
      <c r="BH776" s="15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5"/>
      <c r="CI776" s="15"/>
      <c r="CJ776" s="15"/>
      <c r="CK776" s="15"/>
      <c r="CL776" s="15"/>
      <c r="CM776" s="15"/>
      <c r="CN776" s="15"/>
      <c r="CO776" s="15"/>
      <c r="CP776" s="15"/>
      <c r="CQ776" s="15"/>
      <c r="CR776" s="15"/>
      <c r="CS776" s="15"/>
      <c r="CT776" s="15"/>
      <c r="CU776" s="15"/>
      <c r="CV776" s="15"/>
      <c r="CW776" s="15"/>
      <c r="CX776" s="15"/>
      <c r="CY776" s="15"/>
      <c r="CZ776" s="15"/>
      <c r="DA776" s="15"/>
      <c r="DB776" s="15"/>
      <c r="DC776" s="15"/>
      <c r="DD776" s="15"/>
      <c r="DE776" s="15"/>
      <c r="DF776" s="15"/>
      <c r="DG776" s="15"/>
      <c r="DH776" s="15"/>
      <c r="DI776" s="15"/>
      <c r="DJ776" s="15"/>
      <c r="DK776" s="15"/>
      <c r="DL776" s="15"/>
      <c r="DM776" s="15"/>
      <c r="DN776" s="15"/>
      <c r="DO776" s="15"/>
      <c r="DP776" s="15"/>
      <c r="DQ776" s="15"/>
      <c r="DR776" s="15"/>
      <c r="DS776" s="15"/>
      <c r="DT776" s="15"/>
      <c r="DU776" s="15"/>
      <c r="DV776" s="15"/>
      <c r="DW776" s="15"/>
      <c r="DX776" s="15"/>
      <c r="DY776" s="15"/>
      <c r="DZ776" s="15"/>
      <c r="EA776" s="15"/>
      <c r="EB776" s="15"/>
      <c r="EC776" s="15"/>
      <c r="ED776" s="15"/>
      <c r="EE776" s="15"/>
      <c r="EF776" s="15"/>
      <c r="EG776" s="15"/>
      <c r="EH776" s="15"/>
      <c r="EI776" s="15"/>
      <c r="EJ776" s="15"/>
      <c r="EK776" s="15"/>
      <c r="EL776" s="15"/>
      <c r="EM776" s="15"/>
      <c r="EN776" s="15"/>
      <c r="EO776" s="15"/>
      <c r="EP776" s="15"/>
      <c r="EQ776" s="15"/>
      <c r="ER776" s="15"/>
      <c r="ES776" s="15"/>
      <c r="ET776" s="15"/>
      <c r="EU776" s="15"/>
      <c r="EV776" s="15"/>
      <c r="EW776" s="15"/>
      <c r="EX776" s="15"/>
      <c r="EY776" s="15"/>
      <c r="EZ776" s="15"/>
      <c r="FA776" s="15"/>
      <c r="FB776" s="15"/>
      <c r="FC776" s="15"/>
      <c r="FD776" s="15"/>
      <c r="FE776" s="15"/>
      <c r="FF776" s="15"/>
      <c r="FG776" s="15"/>
      <c r="FH776" s="15"/>
      <c r="FI776" s="15"/>
      <c r="FJ776" s="15"/>
      <c r="FK776" s="15"/>
      <c r="FL776" s="15"/>
      <c r="FM776" s="15"/>
      <c r="FN776" s="15"/>
      <c r="FO776" s="15"/>
      <c r="FP776" s="15"/>
      <c r="FQ776" s="15"/>
      <c r="FR776" s="15"/>
      <c r="FS776" s="15"/>
      <c r="FT776" s="15"/>
      <c r="FU776" s="15"/>
      <c r="FV776" s="15"/>
      <c r="FW776" s="15"/>
      <c r="FX776" s="15"/>
      <c r="FY776" s="15"/>
      <c r="FZ776" s="15"/>
      <c r="GA776" s="15"/>
      <c r="GB776" s="15"/>
      <c r="GC776" s="15"/>
      <c r="GD776" s="15"/>
      <c r="GE776" s="15"/>
      <c r="GF776" s="15"/>
      <c r="GG776" s="15"/>
      <c r="GH776" s="15"/>
      <c r="GI776" s="15"/>
      <c r="GJ776" s="15"/>
      <c r="GK776" s="15"/>
      <c r="GL776" s="15"/>
      <c r="GM776" s="15"/>
      <c r="GN776" s="15"/>
      <c r="GO776" s="15"/>
      <c r="GP776" s="15"/>
      <c r="GQ776" s="15"/>
      <c r="GR776" s="15"/>
      <c r="GS776" s="15"/>
      <c r="GT776" s="15"/>
      <c r="GU776" s="15"/>
      <c r="GV776" s="15"/>
      <c r="GW776" s="15"/>
      <c r="GX776" s="15"/>
      <c r="GY776" s="15"/>
    </row>
    <row r="777" spans="1:207" s="116" customFormat="1" ht="30" customHeight="1" x14ac:dyDescent="0.25">
      <c r="A777" s="353">
        <v>581</v>
      </c>
      <c r="B777" s="390" t="s">
        <v>295</v>
      </c>
      <c r="C777" s="359">
        <v>1961</v>
      </c>
      <c r="D777" s="359" t="s">
        <v>143</v>
      </c>
      <c r="E777" s="357" t="s">
        <v>16</v>
      </c>
      <c r="F777" s="369">
        <v>3</v>
      </c>
      <c r="G777" s="369">
        <v>2</v>
      </c>
      <c r="H777" s="376">
        <v>1157.5</v>
      </c>
      <c r="I777" s="378">
        <v>0</v>
      </c>
      <c r="J777" s="376">
        <f t="shared" si="200"/>
        <v>1157.5</v>
      </c>
      <c r="K777" s="207">
        <f t="shared" si="204"/>
        <v>7934252.1500000004</v>
      </c>
      <c r="L777" s="271">
        <v>0</v>
      </c>
      <c r="M777" s="271">
        <v>0</v>
      </c>
      <c r="N777" s="271">
        <v>0</v>
      </c>
      <c r="O777" s="43">
        <f>'[1]Прод. прилож (2)'!$D$230</f>
        <v>7934252.1500000004</v>
      </c>
      <c r="P777" s="271">
        <f t="shared" si="203"/>
        <v>6854.6454859611231</v>
      </c>
      <c r="Q777" s="41">
        <v>9673</v>
      </c>
      <c r="R777" s="272" t="s">
        <v>34</v>
      </c>
      <c r="S777" s="144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  <c r="BD777" s="15"/>
      <c r="BE777" s="15"/>
      <c r="BF777" s="15"/>
      <c r="BG777" s="15"/>
      <c r="BH777" s="15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5"/>
      <c r="CI777" s="15"/>
      <c r="CJ777" s="15"/>
      <c r="CK777" s="15"/>
      <c r="CL777" s="15"/>
      <c r="CM777" s="15"/>
      <c r="CN777" s="15"/>
      <c r="CO777" s="15"/>
      <c r="CP777" s="15"/>
      <c r="CQ777" s="15"/>
      <c r="CR777" s="15"/>
      <c r="CS777" s="15"/>
      <c r="CT777" s="15"/>
      <c r="CU777" s="15"/>
      <c r="CV777" s="15"/>
      <c r="CW777" s="15"/>
      <c r="CX777" s="15"/>
      <c r="CY777" s="15"/>
      <c r="CZ777" s="15"/>
      <c r="DA777" s="15"/>
      <c r="DB777" s="15"/>
      <c r="DC777" s="15"/>
      <c r="DD777" s="15"/>
      <c r="DE777" s="15"/>
      <c r="DF777" s="15"/>
      <c r="DG777" s="15"/>
      <c r="DH777" s="15"/>
      <c r="DI777" s="15"/>
      <c r="DJ777" s="15"/>
      <c r="DK777" s="15"/>
      <c r="DL777" s="15"/>
      <c r="DM777" s="15"/>
      <c r="DN777" s="15"/>
      <c r="DO777" s="15"/>
      <c r="DP777" s="15"/>
      <c r="DQ777" s="15"/>
      <c r="DR777" s="15"/>
      <c r="DS777" s="15"/>
      <c r="DT777" s="15"/>
      <c r="DU777" s="15"/>
      <c r="DV777" s="15"/>
      <c r="DW777" s="15"/>
      <c r="DX777" s="15"/>
      <c r="DY777" s="15"/>
      <c r="DZ777" s="15"/>
      <c r="EA777" s="15"/>
      <c r="EB777" s="15"/>
      <c r="EC777" s="15"/>
      <c r="ED777" s="15"/>
      <c r="EE777" s="15"/>
      <c r="EF777" s="15"/>
      <c r="EG777" s="15"/>
      <c r="EH777" s="15"/>
      <c r="EI777" s="15"/>
      <c r="EJ777" s="15"/>
      <c r="EK777" s="15"/>
      <c r="EL777" s="15"/>
      <c r="EM777" s="15"/>
      <c r="EN777" s="15"/>
      <c r="EO777" s="15"/>
      <c r="EP777" s="15"/>
      <c r="EQ777" s="15"/>
      <c r="ER777" s="15"/>
      <c r="ES777" s="15"/>
      <c r="ET777" s="15"/>
      <c r="EU777" s="15"/>
      <c r="EV777" s="15"/>
      <c r="EW777" s="15"/>
      <c r="EX777" s="15"/>
      <c r="EY777" s="15"/>
      <c r="EZ777" s="15"/>
      <c r="FA777" s="15"/>
      <c r="FB777" s="15"/>
      <c r="FC777" s="15"/>
      <c r="FD777" s="15"/>
      <c r="FE777" s="15"/>
      <c r="FF777" s="15"/>
      <c r="FG777" s="15"/>
      <c r="FH777" s="15"/>
      <c r="FI777" s="15"/>
      <c r="FJ777" s="15"/>
      <c r="FK777" s="15"/>
      <c r="FL777" s="15"/>
      <c r="FM777" s="15"/>
      <c r="FN777" s="15"/>
      <c r="FO777" s="15"/>
      <c r="FP777" s="15"/>
      <c r="FQ777" s="15"/>
      <c r="FR777" s="15"/>
      <c r="FS777" s="15"/>
      <c r="FT777" s="15"/>
      <c r="FU777" s="15"/>
      <c r="FV777" s="15"/>
      <c r="FW777" s="15"/>
      <c r="FX777" s="15"/>
      <c r="FY777" s="15"/>
      <c r="FZ777" s="15"/>
      <c r="GA777" s="15"/>
      <c r="GB777" s="15"/>
      <c r="GC777" s="15"/>
      <c r="GD777" s="15"/>
      <c r="GE777" s="15"/>
      <c r="GF777" s="15"/>
      <c r="GG777" s="15"/>
      <c r="GH777" s="15"/>
      <c r="GI777" s="15"/>
      <c r="GJ777" s="15"/>
      <c r="GK777" s="15"/>
      <c r="GL777" s="15"/>
      <c r="GM777" s="15"/>
      <c r="GN777" s="15"/>
      <c r="GO777" s="15"/>
      <c r="GP777" s="15"/>
      <c r="GQ777" s="15"/>
      <c r="GR777" s="15"/>
      <c r="GS777" s="15"/>
      <c r="GT777" s="15"/>
      <c r="GU777" s="15"/>
      <c r="GV777" s="15"/>
      <c r="GW777" s="15"/>
      <c r="GX777" s="15"/>
      <c r="GY777" s="15"/>
    </row>
    <row r="778" spans="1:207" s="116" customFormat="1" ht="30" customHeight="1" x14ac:dyDescent="0.25">
      <c r="A778" s="354"/>
      <c r="B778" s="391"/>
      <c r="C778" s="360"/>
      <c r="D778" s="360"/>
      <c r="E778" s="358"/>
      <c r="F778" s="370"/>
      <c r="G778" s="370"/>
      <c r="H778" s="377"/>
      <c r="I778" s="379"/>
      <c r="J778" s="377"/>
      <c r="K778" s="207">
        <f t="shared" ref="K778" si="208">SUM(L778:O778)</f>
        <v>335981.15</v>
      </c>
      <c r="L778" s="271">
        <v>0</v>
      </c>
      <c r="M778" s="271">
        <v>0</v>
      </c>
      <c r="N778" s="271">
        <v>0</v>
      </c>
      <c r="O778" s="43">
        <f>'[1]Прод. прилож (2)'!$D$732</f>
        <v>335981.15</v>
      </c>
      <c r="P778" s="271">
        <f>K778/H777</f>
        <v>290.26449244060478</v>
      </c>
      <c r="Q778" s="41">
        <v>9673</v>
      </c>
      <c r="R778" s="272" t="s">
        <v>35</v>
      </c>
      <c r="S778" s="144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  <c r="BD778" s="15"/>
      <c r="BE778" s="15"/>
      <c r="BF778" s="15"/>
      <c r="BG778" s="15"/>
      <c r="BH778" s="15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5"/>
      <c r="CI778" s="15"/>
      <c r="CJ778" s="15"/>
      <c r="CK778" s="15"/>
      <c r="CL778" s="15"/>
      <c r="CM778" s="15"/>
      <c r="CN778" s="15"/>
      <c r="CO778" s="15"/>
      <c r="CP778" s="15"/>
      <c r="CQ778" s="15"/>
      <c r="CR778" s="15"/>
      <c r="CS778" s="15"/>
      <c r="CT778" s="15"/>
      <c r="CU778" s="15"/>
      <c r="CV778" s="15"/>
      <c r="CW778" s="15"/>
      <c r="CX778" s="15"/>
      <c r="CY778" s="15"/>
      <c r="CZ778" s="15"/>
      <c r="DA778" s="15"/>
      <c r="DB778" s="15"/>
      <c r="DC778" s="15"/>
      <c r="DD778" s="15"/>
      <c r="DE778" s="15"/>
      <c r="DF778" s="15"/>
      <c r="DG778" s="15"/>
      <c r="DH778" s="15"/>
      <c r="DI778" s="15"/>
      <c r="DJ778" s="15"/>
      <c r="DK778" s="15"/>
      <c r="DL778" s="15"/>
      <c r="DM778" s="15"/>
      <c r="DN778" s="15"/>
      <c r="DO778" s="15"/>
      <c r="DP778" s="15"/>
      <c r="DQ778" s="15"/>
      <c r="DR778" s="15"/>
      <c r="DS778" s="15"/>
      <c r="DT778" s="15"/>
      <c r="DU778" s="15"/>
      <c r="DV778" s="15"/>
      <c r="DW778" s="15"/>
      <c r="DX778" s="15"/>
      <c r="DY778" s="15"/>
      <c r="DZ778" s="15"/>
      <c r="EA778" s="15"/>
      <c r="EB778" s="15"/>
      <c r="EC778" s="15"/>
      <c r="ED778" s="15"/>
      <c r="EE778" s="15"/>
      <c r="EF778" s="15"/>
      <c r="EG778" s="15"/>
      <c r="EH778" s="15"/>
      <c r="EI778" s="15"/>
      <c r="EJ778" s="15"/>
      <c r="EK778" s="15"/>
      <c r="EL778" s="15"/>
      <c r="EM778" s="15"/>
      <c r="EN778" s="15"/>
      <c r="EO778" s="15"/>
      <c r="EP778" s="15"/>
      <c r="EQ778" s="15"/>
      <c r="ER778" s="15"/>
      <c r="ES778" s="15"/>
      <c r="ET778" s="15"/>
      <c r="EU778" s="15"/>
      <c r="EV778" s="15"/>
      <c r="EW778" s="15"/>
      <c r="EX778" s="15"/>
      <c r="EY778" s="15"/>
      <c r="EZ778" s="15"/>
      <c r="FA778" s="15"/>
      <c r="FB778" s="15"/>
      <c r="FC778" s="15"/>
      <c r="FD778" s="15"/>
      <c r="FE778" s="15"/>
      <c r="FF778" s="15"/>
      <c r="FG778" s="15"/>
      <c r="FH778" s="15"/>
      <c r="FI778" s="15"/>
      <c r="FJ778" s="15"/>
      <c r="FK778" s="15"/>
      <c r="FL778" s="15"/>
      <c r="FM778" s="15"/>
      <c r="FN778" s="15"/>
      <c r="FO778" s="15"/>
      <c r="FP778" s="15"/>
      <c r="FQ778" s="15"/>
      <c r="FR778" s="15"/>
      <c r="FS778" s="15"/>
      <c r="FT778" s="15"/>
      <c r="FU778" s="15"/>
      <c r="FV778" s="15"/>
      <c r="FW778" s="15"/>
      <c r="FX778" s="15"/>
      <c r="FY778" s="15"/>
      <c r="FZ778" s="15"/>
      <c r="GA778" s="15"/>
      <c r="GB778" s="15"/>
      <c r="GC778" s="15"/>
      <c r="GD778" s="15"/>
      <c r="GE778" s="15"/>
      <c r="GF778" s="15"/>
      <c r="GG778" s="15"/>
      <c r="GH778" s="15"/>
      <c r="GI778" s="15"/>
      <c r="GJ778" s="15"/>
      <c r="GK778" s="15"/>
      <c r="GL778" s="15"/>
      <c r="GM778" s="15"/>
      <c r="GN778" s="15"/>
      <c r="GO778" s="15"/>
      <c r="GP778" s="15"/>
      <c r="GQ778" s="15"/>
      <c r="GR778" s="15"/>
      <c r="GS778" s="15"/>
      <c r="GT778" s="15"/>
      <c r="GU778" s="15"/>
      <c r="GV778" s="15"/>
      <c r="GW778" s="15"/>
      <c r="GX778" s="15"/>
      <c r="GY778" s="15"/>
    </row>
    <row r="779" spans="1:207" s="116" customFormat="1" ht="30" customHeight="1" x14ac:dyDescent="0.25">
      <c r="A779" s="203">
        <v>582</v>
      </c>
      <c r="B779" s="80" t="s">
        <v>339</v>
      </c>
      <c r="C779" s="205">
        <v>1964</v>
      </c>
      <c r="D779" s="205" t="s">
        <v>143</v>
      </c>
      <c r="E779" s="204" t="s">
        <v>16</v>
      </c>
      <c r="F779" s="206">
        <v>2</v>
      </c>
      <c r="G779" s="206">
        <v>2</v>
      </c>
      <c r="H779" s="43">
        <v>421.7</v>
      </c>
      <c r="I779" s="41">
        <v>0</v>
      </c>
      <c r="J779" s="41">
        <f t="shared" si="200"/>
        <v>421.7</v>
      </c>
      <c r="K779" s="207">
        <f t="shared" si="204"/>
        <v>22829.17</v>
      </c>
      <c r="L779" s="271">
        <v>0</v>
      </c>
      <c r="M779" s="271">
        <v>0</v>
      </c>
      <c r="N779" s="271">
        <v>0</v>
      </c>
      <c r="O779" s="43">
        <f>'[1]Прод. прилож (2)'!$D$1388</f>
        <v>22829.17</v>
      </c>
      <c r="P779" s="271">
        <f t="shared" si="203"/>
        <v>54.136044581456005</v>
      </c>
      <c r="Q779" s="41">
        <v>9673</v>
      </c>
      <c r="R779" s="57" t="s">
        <v>36</v>
      </c>
      <c r="S779" s="53"/>
      <c r="T779" s="16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  <c r="BB779" s="15"/>
      <c r="BC779" s="15"/>
      <c r="BD779" s="15"/>
      <c r="BE779" s="15"/>
      <c r="BF779" s="15"/>
      <c r="BG779" s="15"/>
      <c r="BH779" s="15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  <c r="CH779" s="15"/>
      <c r="CI779" s="15"/>
      <c r="CJ779" s="15"/>
      <c r="CK779" s="15"/>
      <c r="CL779" s="15"/>
      <c r="CM779" s="15"/>
      <c r="CN779" s="15"/>
      <c r="CO779" s="15"/>
      <c r="CP779" s="15"/>
      <c r="CQ779" s="15"/>
      <c r="CR779" s="15"/>
      <c r="CS779" s="15"/>
      <c r="CT779" s="15"/>
      <c r="CU779" s="15"/>
      <c r="CV779" s="15"/>
      <c r="CW779" s="15"/>
      <c r="CX779" s="15"/>
      <c r="CY779" s="15"/>
      <c r="CZ779" s="15"/>
      <c r="DA779" s="15"/>
      <c r="DB779" s="15"/>
      <c r="DC779" s="15"/>
      <c r="DD779" s="15"/>
      <c r="DE779" s="15"/>
      <c r="DF779" s="15"/>
      <c r="DG779" s="15"/>
      <c r="DH779" s="15"/>
      <c r="DI779" s="15"/>
      <c r="DJ779" s="15"/>
      <c r="DK779" s="15"/>
      <c r="DL779" s="15"/>
      <c r="DM779" s="15"/>
      <c r="DN779" s="15"/>
      <c r="DO779" s="15"/>
      <c r="DP779" s="15"/>
      <c r="DQ779" s="15"/>
      <c r="DR779" s="15"/>
      <c r="DS779" s="15"/>
      <c r="DT779" s="15"/>
      <c r="DU779" s="15"/>
      <c r="DV779" s="15"/>
      <c r="DW779" s="15"/>
      <c r="DX779" s="15"/>
      <c r="DY779" s="15"/>
      <c r="DZ779" s="15"/>
      <c r="EA779" s="15"/>
      <c r="EB779" s="15"/>
      <c r="EC779" s="15"/>
      <c r="ED779" s="15"/>
      <c r="EE779" s="15"/>
      <c r="EF779" s="15"/>
      <c r="EG779" s="15"/>
      <c r="EH779" s="15"/>
      <c r="EI779" s="15"/>
      <c r="EJ779" s="15"/>
      <c r="EK779" s="15"/>
      <c r="EL779" s="15"/>
      <c r="EM779" s="15"/>
      <c r="EN779" s="15"/>
      <c r="EO779" s="15"/>
      <c r="EP779" s="15"/>
      <c r="EQ779" s="15"/>
      <c r="ER779" s="15"/>
      <c r="ES779" s="15"/>
      <c r="ET779" s="15"/>
      <c r="EU779" s="15"/>
      <c r="EV779" s="15"/>
      <c r="EW779" s="15"/>
      <c r="EX779" s="15"/>
      <c r="EY779" s="15"/>
      <c r="EZ779" s="15"/>
      <c r="FA779" s="15"/>
      <c r="FB779" s="15"/>
      <c r="FC779" s="15"/>
      <c r="FD779" s="15"/>
      <c r="FE779" s="15"/>
      <c r="FF779" s="15"/>
      <c r="FG779" s="15"/>
      <c r="FH779" s="15"/>
      <c r="FI779" s="15"/>
      <c r="FJ779" s="15"/>
      <c r="FK779" s="15"/>
      <c r="FL779" s="15"/>
      <c r="FM779" s="15"/>
      <c r="FN779" s="15"/>
      <c r="FO779" s="15"/>
      <c r="FP779" s="15"/>
      <c r="FQ779" s="15"/>
      <c r="FR779" s="15"/>
      <c r="FS779" s="15"/>
      <c r="FT779" s="15"/>
      <c r="FU779" s="15"/>
      <c r="FV779" s="15"/>
      <c r="FW779" s="15"/>
      <c r="FX779" s="15"/>
      <c r="FY779" s="15"/>
      <c r="FZ779" s="15"/>
      <c r="GA779" s="15"/>
      <c r="GB779" s="15"/>
      <c r="GC779" s="15"/>
      <c r="GD779" s="15"/>
      <c r="GE779" s="15"/>
      <c r="GF779" s="15"/>
      <c r="GG779" s="15"/>
      <c r="GH779" s="15"/>
      <c r="GI779" s="15"/>
      <c r="GJ779" s="15"/>
      <c r="GK779" s="15"/>
      <c r="GL779" s="15"/>
      <c r="GM779" s="15"/>
      <c r="GN779" s="15"/>
      <c r="GO779" s="15"/>
      <c r="GP779" s="15"/>
      <c r="GQ779" s="15"/>
      <c r="GR779" s="15"/>
      <c r="GS779" s="15"/>
      <c r="GT779" s="15"/>
      <c r="GU779" s="15"/>
      <c r="GV779" s="15"/>
      <c r="GW779" s="15"/>
      <c r="GX779" s="15"/>
      <c r="GY779" s="15"/>
    </row>
    <row r="780" spans="1:207" s="116" customFormat="1" ht="30" customHeight="1" x14ac:dyDescent="0.25">
      <c r="A780" s="203">
        <v>583</v>
      </c>
      <c r="B780" s="80" t="s">
        <v>340</v>
      </c>
      <c r="C780" s="205">
        <v>1964</v>
      </c>
      <c r="D780" s="205" t="s">
        <v>143</v>
      </c>
      <c r="E780" s="204" t="s">
        <v>16</v>
      </c>
      <c r="F780" s="206">
        <v>2</v>
      </c>
      <c r="G780" s="206">
        <v>2</v>
      </c>
      <c r="H780" s="43">
        <v>419.8</v>
      </c>
      <c r="I780" s="41">
        <v>0</v>
      </c>
      <c r="J780" s="41">
        <f t="shared" si="200"/>
        <v>419.8</v>
      </c>
      <c r="K780" s="207">
        <f t="shared" si="204"/>
        <v>17238.53</v>
      </c>
      <c r="L780" s="271">
        <v>0</v>
      </c>
      <c r="M780" s="271">
        <v>0</v>
      </c>
      <c r="N780" s="271">
        <v>0</v>
      </c>
      <c r="O780" s="43">
        <f>'[1]Прод. прилож (2)'!$D$1389</f>
        <v>17238.53</v>
      </c>
      <c r="P780" s="271">
        <f t="shared" si="203"/>
        <v>41.063673177703663</v>
      </c>
      <c r="Q780" s="41">
        <v>9673</v>
      </c>
      <c r="R780" s="57" t="s">
        <v>36</v>
      </c>
      <c r="S780" s="16"/>
      <c r="T780" s="16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  <c r="BB780" s="15"/>
      <c r="BC780" s="15"/>
      <c r="BD780" s="15"/>
      <c r="BE780" s="15"/>
      <c r="BF780" s="15"/>
      <c r="BG780" s="15"/>
      <c r="BH780" s="15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5"/>
      <c r="CG780" s="15"/>
      <c r="CH780" s="15"/>
      <c r="CI780" s="15"/>
      <c r="CJ780" s="15"/>
      <c r="CK780" s="15"/>
      <c r="CL780" s="15"/>
      <c r="CM780" s="15"/>
      <c r="CN780" s="15"/>
      <c r="CO780" s="15"/>
      <c r="CP780" s="15"/>
      <c r="CQ780" s="15"/>
      <c r="CR780" s="15"/>
      <c r="CS780" s="15"/>
      <c r="CT780" s="15"/>
      <c r="CU780" s="15"/>
      <c r="CV780" s="15"/>
      <c r="CW780" s="15"/>
      <c r="CX780" s="15"/>
      <c r="CY780" s="15"/>
      <c r="CZ780" s="15"/>
      <c r="DA780" s="15"/>
      <c r="DB780" s="15"/>
      <c r="DC780" s="15"/>
      <c r="DD780" s="15"/>
      <c r="DE780" s="15"/>
      <c r="DF780" s="15"/>
      <c r="DG780" s="15"/>
      <c r="DH780" s="15"/>
      <c r="DI780" s="15"/>
      <c r="DJ780" s="15"/>
      <c r="DK780" s="15"/>
      <c r="DL780" s="15"/>
      <c r="DM780" s="15"/>
      <c r="DN780" s="15"/>
      <c r="DO780" s="15"/>
      <c r="DP780" s="15"/>
      <c r="DQ780" s="15"/>
      <c r="DR780" s="15"/>
      <c r="DS780" s="15"/>
      <c r="DT780" s="15"/>
      <c r="DU780" s="15"/>
      <c r="DV780" s="15"/>
      <c r="DW780" s="15"/>
      <c r="DX780" s="15"/>
      <c r="DY780" s="15"/>
      <c r="DZ780" s="15"/>
      <c r="EA780" s="15"/>
      <c r="EB780" s="15"/>
      <c r="EC780" s="15"/>
      <c r="ED780" s="15"/>
      <c r="EE780" s="15"/>
      <c r="EF780" s="15"/>
      <c r="EG780" s="15"/>
      <c r="EH780" s="15"/>
      <c r="EI780" s="15"/>
      <c r="EJ780" s="15"/>
      <c r="EK780" s="15"/>
      <c r="EL780" s="15"/>
      <c r="EM780" s="15"/>
      <c r="EN780" s="15"/>
      <c r="EO780" s="15"/>
      <c r="EP780" s="15"/>
      <c r="EQ780" s="15"/>
      <c r="ER780" s="15"/>
      <c r="ES780" s="15"/>
      <c r="ET780" s="15"/>
      <c r="EU780" s="15"/>
      <c r="EV780" s="15"/>
      <c r="EW780" s="15"/>
      <c r="EX780" s="15"/>
      <c r="EY780" s="15"/>
      <c r="EZ780" s="15"/>
      <c r="FA780" s="15"/>
      <c r="FB780" s="15"/>
      <c r="FC780" s="15"/>
      <c r="FD780" s="15"/>
      <c r="FE780" s="15"/>
      <c r="FF780" s="15"/>
      <c r="FG780" s="15"/>
      <c r="FH780" s="15"/>
      <c r="FI780" s="15"/>
      <c r="FJ780" s="15"/>
      <c r="FK780" s="15"/>
      <c r="FL780" s="15"/>
      <c r="FM780" s="15"/>
      <c r="FN780" s="15"/>
      <c r="FO780" s="15"/>
      <c r="FP780" s="15"/>
      <c r="FQ780" s="15"/>
      <c r="FR780" s="15"/>
      <c r="FS780" s="15"/>
      <c r="FT780" s="15"/>
      <c r="FU780" s="15"/>
      <c r="FV780" s="15"/>
      <c r="FW780" s="15"/>
      <c r="FX780" s="15"/>
      <c r="FY780" s="15"/>
      <c r="FZ780" s="15"/>
      <c r="GA780" s="15"/>
      <c r="GB780" s="15"/>
      <c r="GC780" s="15"/>
      <c r="GD780" s="15"/>
      <c r="GE780" s="15"/>
      <c r="GF780" s="15"/>
      <c r="GG780" s="15"/>
      <c r="GH780" s="15"/>
      <c r="GI780" s="15"/>
      <c r="GJ780" s="15"/>
      <c r="GK780" s="15"/>
      <c r="GL780" s="15"/>
      <c r="GM780" s="15"/>
      <c r="GN780" s="15"/>
      <c r="GO780" s="15"/>
      <c r="GP780" s="15"/>
      <c r="GQ780" s="15"/>
      <c r="GR780" s="15"/>
      <c r="GS780" s="15"/>
      <c r="GT780" s="15"/>
      <c r="GU780" s="15"/>
      <c r="GV780" s="15"/>
      <c r="GW780" s="15"/>
      <c r="GX780" s="15"/>
      <c r="GY780" s="15"/>
    </row>
    <row r="781" spans="1:207" s="116" customFormat="1" ht="30" customHeight="1" x14ac:dyDescent="0.25">
      <c r="A781" s="203">
        <v>584</v>
      </c>
      <c r="B781" s="80" t="s">
        <v>341</v>
      </c>
      <c r="C781" s="205">
        <v>1964</v>
      </c>
      <c r="D781" s="205" t="s">
        <v>143</v>
      </c>
      <c r="E781" s="204" t="s">
        <v>16</v>
      </c>
      <c r="F781" s="206">
        <v>2</v>
      </c>
      <c r="G781" s="206">
        <v>2</v>
      </c>
      <c r="H781" s="43">
        <v>417.5</v>
      </c>
      <c r="I781" s="41">
        <v>0</v>
      </c>
      <c r="J781" s="41">
        <f t="shared" si="200"/>
        <v>417.5</v>
      </c>
      <c r="K781" s="207">
        <f t="shared" si="204"/>
        <v>22711.27</v>
      </c>
      <c r="L781" s="271">
        <v>0</v>
      </c>
      <c r="M781" s="271">
        <v>0</v>
      </c>
      <c r="N781" s="271">
        <v>0</v>
      </c>
      <c r="O781" s="43">
        <f>'[1]Прод. прилож (2)'!$D$1390</f>
        <v>22711.27</v>
      </c>
      <c r="P781" s="271">
        <f t="shared" si="203"/>
        <v>54.398251497005987</v>
      </c>
      <c r="Q781" s="41">
        <v>9673</v>
      </c>
      <c r="R781" s="57" t="s">
        <v>36</v>
      </c>
      <c r="S781" s="53"/>
      <c r="T781" s="16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  <c r="BB781" s="15"/>
      <c r="BC781" s="15"/>
      <c r="BD781" s="15"/>
      <c r="BE781" s="15"/>
      <c r="BF781" s="15"/>
      <c r="BG781" s="15"/>
      <c r="BH781" s="15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5"/>
      <c r="CG781" s="15"/>
      <c r="CH781" s="15"/>
      <c r="CI781" s="15"/>
      <c r="CJ781" s="15"/>
      <c r="CK781" s="15"/>
      <c r="CL781" s="15"/>
      <c r="CM781" s="15"/>
      <c r="CN781" s="15"/>
      <c r="CO781" s="15"/>
      <c r="CP781" s="15"/>
      <c r="CQ781" s="15"/>
      <c r="CR781" s="15"/>
      <c r="CS781" s="15"/>
      <c r="CT781" s="15"/>
      <c r="CU781" s="15"/>
      <c r="CV781" s="15"/>
      <c r="CW781" s="15"/>
      <c r="CX781" s="15"/>
      <c r="CY781" s="15"/>
      <c r="CZ781" s="15"/>
      <c r="DA781" s="15"/>
      <c r="DB781" s="15"/>
      <c r="DC781" s="15"/>
      <c r="DD781" s="15"/>
      <c r="DE781" s="15"/>
      <c r="DF781" s="15"/>
      <c r="DG781" s="15"/>
      <c r="DH781" s="15"/>
      <c r="DI781" s="15"/>
      <c r="DJ781" s="15"/>
      <c r="DK781" s="15"/>
      <c r="DL781" s="15"/>
      <c r="DM781" s="15"/>
      <c r="DN781" s="15"/>
      <c r="DO781" s="15"/>
      <c r="DP781" s="15"/>
      <c r="DQ781" s="15"/>
      <c r="DR781" s="15"/>
      <c r="DS781" s="15"/>
      <c r="DT781" s="15"/>
      <c r="DU781" s="15"/>
      <c r="DV781" s="15"/>
      <c r="DW781" s="15"/>
      <c r="DX781" s="15"/>
      <c r="DY781" s="15"/>
      <c r="DZ781" s="15"/>
      <c r="EA781" s="15"/>
      <c r="EB781" s="15"/>
      <c r="EC781" s="15"/>
      <c r="ED781" s="15"/>
      <c r="EE781" s="15"/>
      <c r="EF781" s="15"/>
      <c r="EG781" s="15"/>
      <c r="EH781" s="15"/>
      <c r="EI781" s="15"/>
      <c r="EJ781" s="15"/>
      <c r="EK781" s="15"/>
      <c r="EL781" s="15"/>
      <c r="EM781" s="15"/>
      <c r="EN781" s="15"/>
      <c r="EO781" s="15"/>
      <c r="EP781" s="15"/>
      <c r="EQ781" s="15"/>
      <c r="ER781" s="15"/>
      <c r="ES781" s="15"/>
      <c r="ET781" s="15"/>
      <c r="EU781" s="15"/>
      <c r="EV781" s="15"/>
      <c r="EW781" s="15"/>
      <c r="EX781" s="15"/>
      <c r="EY781" s="15"/>
      <c r="EZ781" s="15"/>
      <c r="FA781" s="15"/>
      <c r="FB781" s="15"/>
      <c r="FC781" s="15"/>
      <c r="FD781" s="15"/>
      <c r="FE781" s="15"/>
      <c r="FF781" s="15"/>
      <c r="FG781" s="15"/>
      <c r="FH781" s="15"/>
      <c r="FI781" s="15"/>
      <c r="FJ781" s="15"/>
      <c r="FK781" s="15"/>
      <c r="FL781" s="15"/>
      <c r="FM781" s="15"/>
      <c r="FN781" s="15"/>
      <c r="FO781" s="15"/>
      <c r="FP781" s="15"/>
      <c r="FQ781" s="15"/>
      <c r="FR781" s="15"/>
      <c r="FS781" s="15"/>
      <c r="FT781" s="15"/>
      <c r="FU781" s="15"/>
      <c r="FV781" s="15"/>
      <c r="FW781" s="15"/>
      <c r="FX781" s="15"/>
      <c r="FY781" s="15"/>
      <c r="FZ781" s="15"/>
      <c r="GA781" s="15"/>
      <c r="GB781" s="15"/>
      <c r="GC781" s="15"/>
      <c r="GD781" s="15"/>
      <c r="GE781" s="15"/>
      <c r="GF781" s="15"/>
      <c r="GG781" s="15"/>
      <c r="GH781" s="15"/>
      <c r="GI781" s="15"/>
      <c r="GJ781" s="15"/>
      <c r="GK781" s="15"/>
      <c r="GL781" s="15"/>
      <c r="GM781" s="15"/>
      <c r="GN781" s="15"/>
      <c r="GO781" s="15"/>
      <c r="GP781" s="15"/>
      <c r="GQ781" s="15"/>
      <c r="GR781" s="15"/>
      <c r="GS781" s="15"/>
      <c r="GT781" s="15"/>
      <c r="GU781" s="15"/>
      <c r="GV781" s="15"/>
      <c r="GW781" s="15"/>
      <c r="GX781" s="15"/>
      <c r="GY781" s="15"/>
    </row>
    <row r="782" spans="1:207" s="15" customFormat="1" ht="30" customHeight="1" x14ac:dyDescent="0.25">
      <c r="A782" s="203">
        <v>585</v>
      </c>
      <c r="B782" s="80" t="s">
        <v>342</v>
      </c>
      <c r="C782" s="205">
        <v>1964</v>
      </c>
      <c r="D782" s="205" t="s">
        <v>143</v>
      </c>
      <c r="E782" s="204" t="s">
        <v>16</v>
      </c>
      <c r="F782" s="206">
        <v>2</v>
      </c>
      <c r="G782" s="206">
        <v>2</v>
      </c>
      <c r="H782" s="43">
        <v>429.2</v>
      </c>
      <c r="I782" s="41">
        <v>0</v>
      </c>
      <c r="J782" s="41">
        <f t="shared" si="200"/>
        <v>429.2</v>
      </c>
      <c r="K782" s="207">
        <f t="shared" si="204"/>
        <v>22449.16</v>
      </c>
      <c r="L782" s="271">
        <v>0</v>
      </c>
      <c r="M782" s="271">
        <v>0</v>
      </c>
      <c r="N782" s="271">
        <v>0</v>
      </c>
      <c r="O782" s="43">
        <f>'[1]Прод. прилож (2)'!$D$1391</f>
        <v>22449.16</v>
      </c>
      <c r="P782" s="271">
        <f t="shared" si="203"/>
        <v>52.304659832246038</v>
      </c>
      <c r="Q782" s="41">
        <v>9673</v>
      </c>
      <c r="R782" s="57" t="s">
        <v>36</v>
      </c>
      <c r="S782" s="53"/>
      <c r="T782" s="16"/>
    </row>
    <row r="783" spans="1:207" ht="30" customHeight="1" x14ac:dyDescent="0.25">
      <c r="A783" s="359">
        <v>586</v>
      </c>
      <c r="B783" s="390" t="s">
        <v>296</v>
      </c>
      <c r="C783" s="359">
        <v>1964</v>
      </c>
      <c r="D783" s="359" t="s">
        <v>143</v>
      </c>
      <c r="E783" s="359" t="s">
        <v>16</v>
      </c>
      <c r="F783" s="392">
        <v>4</v>
      </c>
      <c r="G783" s="392">
        <v>3</v>
      </c>
      <c r="H783" s="376">
        <v>3886</v>
      </c>
      <c r="I783" s="378">
        <v>0</v>
      </c>
      <c r="J783" s="376">
        <f t="shared" si="200"/>
        <v>3886</v>
      </c>
      <c r="K783" s="207">
        <f t="shared" ref="K783" si="209">SUM(L783:O783)</f>
        <v>6924369.7999999998</v>
      </c>
      <c r="L783" s="271">
        <v>0</v>
      </c>
      <c r="M783" s="271">
        <v>0</v>
      </c>
      <c r="N783" s="271">
        <v>0</v>
      </c>
      <c r="O783" s="43">
        <f>'[1]Прод. прилож (2)'!$D$231</f>
        <v>6924369.7999999998</v>
      </c>
      <c r="P783" s="271">
        <f t="shared" ref="P783" si="210">K783/H783</f>
        <v>1781.8759135357693</v>
      </c>
      <c r="Q783" s="41">
        <v>9673</v>
      </c>
      <c r="R783" s="272" t="s">
        <v>34</v>
      </c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  <c r="BB783" s="14"/>
      <c r="BC783" s="14"/>
      <c r="BD783" s="14"/>
      <c r="BE783" s="14"/>
      <c r="BF783" s="14"/>
      <c r="BG783" s="14"/>
      <c r="BH783" s="14"/>
      <c r="BI783" s="14"/>
      <c r="BJ783" s="14"/>
      <c r="BK783" s="14"/>
      <c r="BL783" s="14"/>
      <c r="BM783" s="14"/>
      <c r="BN783" s="14"/>
      <c r="BO783" s="14"/>
      <c r="BP783" s="14"/>
      <c r="BQ783" s="14"/>
      <c r="BR783" s="14"/>
      <c r="BS783" s="14"/>
      <c r="BT783" s="14"/>
      <c r="BU783" s="14"/>
      <c r="BV783" s="14"/>
      <c r="BW783" s="14"/>
      <c r="BX783" s="14"/>
      <c r="BY783" s="14"/>
      <c r="BZ783" s="14"/>
      <c r="CA783" s="14"/>
      <c r="CB783" s="14"/>
      <c r="CC783" s="14"/>
      <c r="CD783" s="14"/>
      <c r="CE783" s="14"/>
      <c r="CF783" s="14"/>
      <c r="CG783" s="14"/>
      <c r="CH783" s="14"/>
      <c r="CI783" s="14"/>
      <c r="CJ783" s="14"/>
      <c r="CK783" s="14"/>
      <c r="CL783" s="14"/>
      <c r="CM783" s="14"/>
      <c r="CN783" s="14"/>
      <c r="CO783" s="14"/>
      <c r="CP783" s="14"/>
      <c r="CQ783" s="14"/>
      <c r="CR783" s="14"/>
      <c r="CS783" s="14"/>
      <c r="CT783" s="14"/>
      <c r="CU783" s="14"/>
      <c r="CV783" s="14"/>
      <c r="CW783" s="14"/>
      <c r="CX783" s="14"/>
      <c r="CY783" s="14"/>
      <c r="CZ783" s="14"/>
      <c r="DA783" s="14"/>
      <c r="DB783" s="14"/>
      <c r="DC783" s="14"/>
      <c r="DD783" s="14"/>
      <c r="DE783" s="14"/>
      <c r="DF783" s="14"/>
      <c r="DG783" s="14"/>
      <c r="DH783" s="14"/>
      <c r="DI783" s="14"/>
      <c r="DJ783" s="14"/>
      <c r="DK783" s="14"/>
      <c r="DL783" s="14"/>
      <c r="DM783" s="14"/>
      <c r="DN783" s="14"/>
      <c r="DO783" s="14"/>
      <c r="DP783" s="14"/>
      <c r="DQ783" s="14"/>
      <c r="DR783" s="14"/>
      <c r="DS783" s="14"/>
      <c r="DT783" s="14"/>
      <c r="DU783" s="14"/>
      <c r="DV783" s="14"/>
      <c r="DW783" s="14"/>
      <c r="DX783" s="14"/>
      <c r="DY783" s="14"/>
      <c r="DZ783" s="14"/>
      <c r="EA783" s="14"/>
      <c r="EB783" s="14"/>
      <c r="EC783" s="14"/>
      <c r="ED783" s="14"/>
      <c r="EE783" s="14"/>
      <c r="EF783" s="14"/>
      <c r="EG783" s="14"/>
      <c r="EH783" s="14"/>
      <c r="EI783" s="14"/>
      <c r="EJ783" s="14"/>
      <c r="EK783" s="14"/>
      <c r="EL783" s="14"/>
      <c r="EM783" s="14"/>
      <c r="EN783" s="14"/>
      <c r="EO783" s="14"/>
      <c r="EP783" s="14"/>
      <c r="EQ783" s="14"/>
      <c r="ER783" s="14"/>
      <c r="ES783" s="14"/>
      <c r="ET783" s="14"/>
      <c r="EU783" s="14"/>
      <c r="EV783" s="14"/>
      <c r="EW783" s="14"/>
      <c r="EX783" s="14"/>
      <c r="EY783" s="14"/>
      <c r="EZ783" s="14"/>
      <c r="FA783" s="14"/>
      <c r="FB783" s="14"/>
      <c r="FC783" s="14"/>
      <c r="FD783" s="14"/>
      <c r="FE783" s="14"/>
      <c r="FF783" s="14"/>
      <c r="FG783" s="14"/>
      <c r="FH783" s="14"/>
      <c r="FI783" s="14"/>
      <c r="FJ783" s="14"/>
      <c r="FK783" s="14"/>
      <c r="FL783" s="14"/>
      <c r="FM783" s="14"/>
      <c r="FN783" s="14"/>
      <c r="FO783" s="14"/>
      <c r="FP783" s="14"/>
      <c r="FQ783" s="14"/>
      <c r="FR783" s="14"/>
      <c r="FS783" s="14"/>
      <c r="FT783" s="14"/>
      <c r="FU783" s="14"/>
      <c r="FV783" s="14"/>
      <c r="FW783" s="14"/>
      <c r="FX783" s="14"/>
      <c r="FY783" s="14"/>
      <c r="FZ783" s="14"/>
      <c r="GA783" s="14"/>
      <c r="GB783" s="14"/>
      <c r="GC783" s="14"/>
      <c r="GD783" s="14"/>
      <c r="GE783" s="14"/>
      <c r="GF783" s="14"/>
      <c r="GG783" s="14"/>
      <c r="GH783" s="14"/>
      <c r="GI783" s="14"/>
      <c r="GJ783" s="14"/>
      <c r="GK783" s="14"/>
      <c r="GL783" s="14"/>
      <c r="GM783" s="14"/>
      <c r="GN783" s="14"/>
      <c r="GO783" s="14"/>
      <c r="GP783" s="14"/>
      <c r="GQ783" s="14"/>
      <c r="GR783" s="14"/>
      <c r="GS783" s="14"/>
      <c r="GT783" s="14"/>
      <c r="GU783" s="14"/>
      <c r="GV783" s="14"/>
      <c r="GW783" s="14"/>
      <c r="GX783" s="14"/>
      <c r="GY783" s="14"/>
    </row>
    <row r="784" spans="1:207" ht="30" customHeight="1" x14ac:dyDescent="0.25">
      <c r="A784" s="360"/>
      <c r="B784" s="391"/>
      <c r="C784" s="360">
        <v>1964</v>
      </c>
      <c r="D784" s="360" t="s">
        <v>143</v>
      </c>
      <c r="E784" s="360" t="s">
        <v>16</v>
      </c>
      <c r="F784" s="393">
        <v>4</v>
      </c>
      <c r="G784" s="393">
        <v>3</v>
      </c>
      <c r="H784" s="377"/>
      <c r="I784" s="379"/>
      <c r="J784" s="377"/>
      <c r="K784" s="207">
        <f t="shared" si="204"/>
        <v>8641713.8800000008</v>
      </c>
      <c r="L784" s="271">
        <v>0</v>
      </c>
      <c r="M784" s="271">
        <v>0</v>
      </c>
      <c r="N784" s="271">
        <v>0</v>
      </c>
      <c r="O784" s="43">
        <f>'[1]Прод. прилож (2)'!$D$733</f>
        <v>8641713.8800000008</v>
      </c>
      <c r="P784" s="271">
        <f>K784/H783</f>
        <v>2223.8069686052499</v>
      </c>
      <c r="Q784" s="41">
        <v>9673</v>
      </c>
      <c r="R784" s="272" t="s">
        <v>35</v>
      </c>
      <c r="S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  <c r="BB784" s="14"/>
      <c r="BC784" s="14"/>
      <c r="BD784" s="14"/>
      <c r="BE784" s="14"/>
      <c r="BF784" s="14"/>
      <c r="BG784" s="14"/>
      <c r="BH784" s="14"/>
      <c r="BI784" s="14"/>
      <c r="BJ784" s="14"/>
      <c r="BK784" s="14"/>
      <c r="BL784" s="14"/>
      <c r="BM784" s="14"/>
      <c r="BN784" s="14"/>
      <c r="BO784" s="14"/>
      <c r="BP784" s="14"/>
      <c r="BQ784" s="14"/>
      <c r="BR784" s="14"/>
      <c r="BS784" s="14"/>
      <c r="BT784" s="14"/>
      <c r="BU784" s="14"/>
      <c r="BV784" s="14"/>
      <c r="BW784" s="14"/>
      <c r="BX784" s="14"/>
      <c r="BY784" s="14"/>
      <c r="BZ784" s="14"/>
      <c r="CA784" s="14"/>
      <c r="CB784" s="14"/>
      <c r="CC784" s="14"/>
      <c r="CD784" s="14"/>
      <c r="CE784" s="14"/>
      <c r="CF784" s="14"/>
      <c r="CG784" s="14"/>
      <c r="CH784" s="14"/>
      <c r="CI784" s="14"/>
      <c r="CJ784" s="14"/>
      <c r="CK784" s="14"/>
      <c r="CL784" s="14"/>
      <c r="CM784" s="14"/>
      <c r="CN784" s="14"/>
      <c r="CO784" s="14"/>
      <c r="CP784" s="14"/>
      <c r="CQ784" s="14"/>
      <c r="CR784" s="14"/>
      <c r="CS784" s="14"/>
      <c r="CT784" s="14"/>
      <c r="CU784" s="14"/>
      <c r="CV784" s="14"/>
      <c r="CW784" s="14"/>
      <c r="CX784" s="14"/>
      <c r="CY784" s="14"/>
      <c r="CZ784" s="14"/>
      <c r="DA784" s="14"/>
      <c r="DB784" s="14"/>
      <c r="DC784" s="14"/>
      <c r="DD784" s="14"/>
      <c r="DE784" s="14"/>
      <c r="DF784" s="14"/>
      <c r="DG784" s="14"/>
      <c r="DH784" s="14"/>
      <c r="DI784" s="14"/>
      <c r="DJ784" s="14"/>
      <c r="DK784" s="14"/>
      <c r="DL784" s="14"/>
      <c r="DM784" s="14"/>
      <c r="DN784" s="14"/>
      <c r="DO784" s="14"/>
      <c r="DP784" s="14"/>
      <c r="DQ784" s="14"/>
      <c r="DR784" s="14"/>
      <c r="DS784" s="14"/>
      <c r="DT784" s="14"/>
      <c r="DU784" s="14"/>
      <c r="DV784" s="14"/>
      <c r="DW784" s="14"/>
      <c r="DX784" s="14"/>
      <c r="DY784" s="14"/>
      <c r="DZ784" s="14"/>
      <c r="EA784" s="14"/>
      <c r="EB784" s="14"/>
      <c r="EC784" s="14"/>
      <c r="ED784" s="14"/>
      <c r="EE784" s="14"/>
      <c r="EF784" s="14"/>
      <c r="EG784" s="14"/>
      <c r="EH784" s="14"/>
      <c r="EI784" s="14"/>
      <c r="EJ784" s="14"/>
      <c r="EK784" s="14"/>
      <c r="EL784" s="14"/>
      <c r="EM784" s="14"/>
      <c r="EN784" s="14"/>
      <c r="EO784" s="14"/>
      <c r="EP784" s="14"/>
      <c r="EQ784" s="14"/>
      <c r="ER784" s="14"/>
      <c r="ES784" s="14"/>
      <c r="ET784" s="14"/>
      <c r="EU784" s="14"/>
      <c r="EV784" s="14"/>
      <c r="EW784" s="14"/>
      <c r="EX784" s="14"/>
      <c r="EY784" s="14"/>
      <c r="EZ784" s="14"/>
      <c r="FA784" s="14"/>
      <c r="FB784" s="14"/>
      <c r="FC784" s="14"/>
      <c r="FD784" s="14"/>
      <c r="FE784" s="14"/>
      <c r="FF784" s="14"/>
      <c r="FG784" s="14"/>
      <c r="FH784" s="14"/>
      <c r="FI784" s="14"/>
      <c r="FJ784" s="14"/>
      <c r="FK784" s="14"/>
      <c r="FL784" s="14"/>
      <c r="FM784" s="14"/>
      <c r="FN784" s="14"/>
      <c r="FO784" s="14"/>
      <c r="FP784" s="14"/>
      <c r="FQ784" s="14"/>
      <c r="FR784" s="14"/>
      <c r="FS784" s="14"/>
      <c r="FT784" s="14"/>
      <c r="FU784" s="14"/>
      <c r="FV784" s="14"/>
      <c r="FW784" s="14"/>
      <c r="FX784" s="14"/>
      <c r="FY784" s="14"/>
      <c r="FZ784" s="14"/>
      <c r="GA784" s="14"/>
      <c r="GB784" s="14"/>
      <c r="GC784" s="14"/>
      <c r="GD784" s="14"/>
      <c r="GE784" s="14"/>
      <c r="GF784" s="14"/>
      <c r="GG784" s="14"/>
      <c r="GH784" s="14"/>
      <c r="GI784" s="14"/>
      <c r="GJ784" s="14"/>
      <c r="GK784" s="14"/>
      <c r="GL784" s="14"/>
      <c r="GM784" s="14"/>
      <c r="GN784" s="14"/>
      <c r="GO784" s="14"/>
      <c r="GP784" s="14"/>
      <c r="GQ784" s="14"/>
      <c r="GR784" s="14"/>
      <c r="GS784" s="14"/>
      <c r="GT784" s="14"/>
      <c r="GU784" s="14"/>
      <c r="GV784" s="14"/>
      <c r="GW784" s="14"/>
      <c r="GX784" s="14"/>
      <c r="GY784" s="14"/>
    </row>
    <row r="785" spans="1:207" ht="30" customHeight="1" x14ac:dyDescent="0.25">
      <c r="A785" s="203">
        <v>587</v>
      </c>
      <c r="B785" s="80" t="s">
        <v>297</v>
      </c>
      <c r="C785" s="205">
        <v>1965</v>
      </c>
      <c r="D785" s="205" t="s">
        <v>143</v>
      </c>
      <c r="E785" s="204" t="s">
        <v>16</v>
      </c>
      <c r="F785" s="206">
        <v>4</v>
      </c>
      <c r="G785" s="206">
        <v>4</v>
      </c>
      <c r="H785" s="41">
        <v>2691.5</v>
      </c>
      <c r="I785" s="128">
        <v>0</v>
      </c>
      <c r="J785" s="41">
        <f t="shared" si="200"/>
        <v>2691.5</v>
      </c>
      <c r="K785" s="207">
        <f t="shared" si="204"/>
        <v>98621.63</v>
      </c>
      <c r="L785" s="271">
        <v>0</v>
      </c>
      <c r="M785" s="271">
        <v>0</v>
      </c>
      <c r="N785" s="271">
        <v>0</v>
      </c>
      <c r="O785" s="43">
        <f>'[1]Прод. прилож (2)'!$D$734</f>
        <v>98621.63</v>
      </c>
      <c r="P785" s="271">
        <f t="shared" si="203"/>
        <v>36.641883707969534</v>
      </c>
      <c r="Q785" s="41">
        <v>9673</v>
      </c>
      <c r="R785" s="57" t="s">
        <v>35</v>
      </c>
      <c r="S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  <c r="BB785" s="14"/>
      <c r="BC785" s="14"/>
      <c r="BD785" s="14"/>
      <c r="BE785" s="14"/>
      <c r="BF785" s="14"/>
      <c r="BG785" s="14"/>
      <c r="BH785" s="14"/>
      <c r="BI785" s="14"/>
      <c r="BJ785" s="14"/>
      <c r="BK785" s="14"/>
      <c r="BL785" s="14"/>
      <c r="BM785" s="14"/>
      <c r="BN785" s="14"/>
      <c r="BO785" s="14"/>
      <c r="BP785" s="14"/>
      <c r="BQ785" s="14"/>
      <c r="BR785" s="14"/>
      <c r="BS785" s="14"/>
      <c r="BT785" s="14"/>
      <c r="BU785" s="14"/>
      <c r="BV785" s="14"/>
      <c r="BW785" s="14"/>
      <c r="BX785" s="14"/>
      <c r="BY785" s="14"/>
      <c r="BZ785" s="14"/>
      <c r="CA785" s="14"/>
      <c r="CB785" s="14"/>
      <c r="CC785" s="14"/>
      <c r="CD785" s="14"/>
      <c r="CE785" s="14"/>
      <c r="CF785" s="14"/>
      <c r="CG785" s="14"/>
      <c r="CH785" s="14"/>
      <c r="CI785" s="14"/>
      <c r="CJ785" s="14"/>
      <c r="CK785" s="14"/>
      <c r="CL785" s="14"/>
      <c r="CM785" s="14"/>
      <c r="CN785" s="14"/>
      <c r="CO785" s="14"/>
      <c r="CP785" s="14"/>
      <c r="CQ785" s="14"/>
      <c r="CR785" s="14"/>
      <c r="CS785" s="14"/>
      <c r="CT785" s="14"/>
      <c r="CU785" s="14"/>
      <c r="CV785" s="14"/>
      <c r="CW785" s="14"/>
      <c r="CX785" s="14"/>
      <c r="CY785" s="14"/>
      <c r="CZ785" s="14"/>
      <c r="DA785" s="14"/>
      <c r="DB785" s="14"/>
      <c r="DC785" s="14"/>
      <c r="DD785" s="14"/>
      <c r="DE785" s="14"/>
      <c r="DF785" s="14"/>
      <c r="DG785" s="14"/>
      <c r="DH785" s="14"/>
      <c r="DI785" s="14"/>
      <c r="DJ785" s="14"/>
      <c r="DK785" s="14"/>
      <c r="DL785" s="14"/>
      <c r="DM785" s="14"/>
      <c r="DN785" s="14"/>
      <c r="DO785" s="14"/>
      <c r="DP785" s="14"/>
      <c r="DQ785" s="14"/>
      <c r="DR785" s="14"/>
      <c r="DS785" s="14"/>
      <c r="DT785" s="14"/>
      <c r="DU785" s="14"/>
      <c r="DV785" s="14"/>
      <c r="DW785" s="14"/>
      <c r="DX785" s="14"/>
      <c r="DY785" s="14"/>
      <c r="DZ785" s="14"/>
      <c r="EA785" s="14"/>
      <c r="EB785" s="14"/>
      <c r="EC785" s="14"/>
      <c r="ED785" s="14"/>
      <c r="EE785" s="14"/>
      <c r="EF785" s="14"/>
      <c r="EG785" s="14"/>
      <c r="EH785" s="14"/>
      <c r="EI785" s="14"/>
      <c r="EJ785" s="14"/>
      <c r="EK785" s="14"/>
      <c r="EL785" s="14"/>
      <c r="EM785" s="14"/>
      <c r="EN785" s="14"/>
      <c r="EO785" s="14"/>
      <c r="EP785" s="14"/>
      <c r="EQ785" s="14"/>
      <c r="ER785" s="14"/>
      <c r="ES785" s="14"/>
      <c r="ET785" s="14"/>
      <c r="EU785" s="14"/>
      <c r="EV785" s="14"/>
      <c r="EW785" s="14"/>
      <c r="EX785" s="14"/>
      <c r="EY785" s="14"/>
      <c r="EZ785" s="14"/>
      <c r="FA785" s="14"/>
      <c r="FB785" s="14"/>
      <c r="FC785" s="14"/>
      <c r="FD785" s="14"/>
      <c r="FE785" s="14"/>
      <c r="FF785" s="14"/>
      <c r="FG785" s="14"/>
      <c r="FH785" s="14"/>
      <c r="FI785" s="14"/>
      <c r="FJ785" s="14"/>
      <c r="FK785" s="14"/>
      <c r="FL785" s="14"/>
      <c r="FM785" s="14"/>
      <c r="FN785" s="14"/>
      <c r="FO785" s="14"/>
      <c r="FP785" s="14"/>
      <c r="FQ785" s="14"/>
      <c r="FR785" s="14"/>
      <c r="FS785" s="14"/>
      <c r="FT785" s="14"/>
      <c r="FU785" s="14"/>
      <c r="FV785" s="14"/>
      <c r="FW785" s="14"/>
      <c r="FX785" s="14"/>
      <c r="FY785" s="14"/>
      <c r="FZ785" s="14"/>
      <c r="GA785" s="14"/>
      <c r="GB785" s="14"/>
      <c r="GC785" s="14"/>
      <c r="GD785" s="14"/>
      <c r="GE785" s="14"/>
      <c r="GF785" s="14"/>
      <c r="GG785" s="14"/>
      <c r="GH785" s="14"/>
      <c r="GI785" s="14"/>
      <c r="GJ785" s="14"/>
      <c r="GK785" s="14"/>
      <c r="GL785" s="14"/>
      <c r="GM785" s="14"/>
      <c r="GN785" s="14"/>
      <c r="GO785" s="14"/>
      <c r="GP785" s="14"/>
      <c r="GQ785" s="14"/>
      <c r="GR785" s="14"/>
      <c r="GS785" s="14"/>
      <c r="GT785" s="14"/>
      <c r="GU785" s="14"/>
      <c r="GV785" s="14"/>
      <c r="GW785" s="14"/>
      <c r="GX785" s="14"/>
      <c r="GY785" s="14"/>
    </row>
    <row r="786" spans="1:207" s="15" customFormat="1" ht="30" customHeight="1" x14ac:dyDescent="0.25">
      <c r="A786" s="203">
        <v>588</v>
      </c>
      <c r="B786" s="80" t="s">
        <v>338</v>
      </c>
      <c r="C786" s="205">
        <v>1957</v>
      </c>
      <c r="D786" s="205" t="s">
        <v>143</v>
      </c>
      <c r="E786" s="204" t="s">
        <v>725</v>
      </c>
      <c r="F786" s="206">
        <v>2</v>
      </c>
      <c r="G786" s="206">
        <v>2</v>
      </c>
      <c r="H786" s="43">
        <v>693.8</v>
      </c>
      <c r="I786" s="41">
        <v>0</v>
      </c>
      <c r="J786" s="41">
        <f t="shared" si="200"/>
        <v>693.8</v>
      </c>
      <c r="K786" s="207">
        <f t="shared" si="204"/>
        <v>9023.26</v>
      </c>
      <c r="L786" s="271">
        <v>0</v>
      </c>
      <c r="M786" s="271">
        <v>0</v>
      </c>
      <c r="N786" s="271">
        <v>0</v>
      </c>
      <c r="O786" s="43">
        <f>'[1]Прод. прилож (2)'!$D$1392</f>
        <v>9023.26</v>
      </c>
      <c r="P786" s="271">
        <f t="shared" si="203"/>
        <v>13.005563562986453</v>
      </c>
      <c r="Q786" s="41">
        <v>9673</v>
      </c>
      <c r="R786" s="57" t="s">
        <v>36</v>
      </c>
      <c r="S786" s="53"/>
      <c r="T786" s="16"/>
    </row>
    <row r="787" spans="1:207" s="14" customFormat="1" ht="30" customHeight="1" x14ac:dyDescent="0.25">
      <c r="A787" s="353">
        <v>589</v>
      </c>
      <c r="B787" s="390" t="s">
        <v>298</v>
      </c>
      <c r="C787" s="357">
        <v>1967</v>
      </c>
      <c r="D787" s="359" t="s">
        <v>143</v>
      </c>
      <c r="E787" s="357" t="s">
        <v>16</v>
      </c>
      <c r="F787" s="369">
        <v>2</v>
      </c>
      <c r="G787" s="369">
        <v>2</v>
      </c>
      <c r="H787" s="428">
        <v>571.1</v>
      </c>
      <c r="I787" s="409">
        <v>279.40000000000003</v>
      </c>
      <c r="J787" s="409">
        <v>291.7</v>
      </c>
      <c r="K787" s="207">
        <f t="shared" ref="K787" si="211">SUM(L787:O787)</f>
        <v>233276.27</v>
      </c>
      <c r="L787" s="271">
        <v>0</v>
      </c>
      <c r="M787" s="271">
        <f>'[1]Прод. прилож (2)'!$D$233</f>
        <v>233276.27</v>
      </c>
      <c r="N787" s="271">
        <v>0</v>
      </c>
      <c r="O787" s="43">
        <v>0</v>
      </c>
      <c r="P787" s="271">
        <f t="shared" ref="P787" si="212">K787/H787</f>
        <v>408.46834179653297</v>
      </c>
      <c r="Q787" s="41">
        <v>9673</v>
      </c>
      <c r="R787" s="57" t="s">
        <v>34</v>
      </c>
      <c r="S787" s="133"/>
    </row>
    <row r="788" spans="1:207" s="14" customFormat="1" ht="30" customHeight="1" x14ac:dyDescent="0.25">
      <c r="A788" s="354"/>
      <c r="B788" s="391"/>
      <c r="C788" s="358"/>
      <c r="D788" s="360"/>
      <c r="E788" s="358"/>
      <c r="F788" s="370"/>
      <c r="G788" s="370"/>
      <c r="H788" s="429"/>
      <c r="I788" s="410"/>
      <c r="J788" s="410"/>
      <c r="K788" s="207">
        <f t="shared" ref="K788:K793" si="213">SUM(L788:O788)</f>
        <v>1582758.65</v>
      </c>
      <c r="L788" s="271">
        <v>0</v>
      </c>
      <c r="M788" s="271">
        <v>0</v>
      </c>
      <c r="N788" s="271">
        <v>0</v>
      </c>
      <c r="O788" s="43">
        <f>'[1]Прод. прилож (2)'!$D$736</f>
        <v>1582758.65</v>
      </c>
      <c r="P788" s="271">
        <f>K788/H787</f>
        <v>2771.4212046926982</v>
      </c>
      <c r="Q788" s="41">
        <v>9673</v>
      </c>
      <c r="R788" s="57" t="s">
        <v>35</v>
      </c>
    </row>
    <row r="789" spans="1:207" s="14" customFormat="1" ht="30" customHeight="1" x14ac:dyDescent="0.25">
      <c r="A789" s="203">
        <v>590</v>
      </c>
      <c r="B789" s="80" t="s">
        <v>299</v>
      </c>
      <c r="C789" s="204">
        <v>1964</v>
      </c>
      <c r="D789" s="205" t="s">
        <v>143</v>
      </c>
      <c r="E789" s="204" t="s">
        <v>16</v>
      </c>
      <c r="F789" s="206">
        <v>2</v>
      </c>
      <c r="G789" s="206">
        <v>2</v>
      </c>
      <c r="H789" s="207">
        <v>470.28</v>
      </c>
      <c r="I789" s="208">
        <v>160.19999999999999</v>
      </c>
      <c r="J789" s="208">
        <v>245.7</v>
      </c>
      <c r="K789" s="207">
        <f t="shared" si="213"/>
        <v>4853766.29</v>
      </c>
      <c r="L789" s="271">
        <v>0</v>
      </c>
      <c r="M789" s="271">
        <v>0</v>
      </c>
      <c r="N789" s="271">
        <v>0</v>
      </c>
      <c r="O789" s="43">
        <f>'[1]Прод. прилож (2)'!$D$234</f>
        <v>4853766.29</v>
      </c>
      <c r="P789" s="271">
        <f t="shared" ref="P789:P793" si="214">K789/H789</f>
        <v>10321.013630177767</v>
      </c>
      <c r="Q789" s="41">
        <v>9673</v>
      </c>
      <c r="R789" s="57" t="s">
        <v>34</v>
      </c>
      <c r="S789" s="133"/>
    </row>
    <row r="790" spans="1:207" s="14" customFormat="1" ht="30" customHeight="1" x14ac:dyDescent="0.25">
      <c r="A790" s="203">
        <v>591</v>
      </c>
      <c r="B790" s="80" t="s">
        <v>300</v>
      </c>
      <c r="C790" s="204">
        <v>1963</v>
      </c>
      <c r="D790" s="205" t="s">
        <v>143</v>
      </c>
      <c r="E790" s="204" t="s">
        <v>16</v>
      </c>
      <c r="F790" s="206">
        <v>2</v>
      </c>
      <c r="G790" s="206">
        <v>2</v>
      </c>
      <c r="H790" s="207">
        <v>421.4</v>
      </c>
      <c r="I790" s="208">
        <v>167.89999999999998</v>
      </c>
      <c r="J790" s="208">
        <v>253.5</v>
      </c>
      <c r="K790" s="207">
        <f t="shared" si="213"/>
        <v>21109.56</v>
      </c>
      <c r="L790" s="271">
        <v>0</v>
      </c>
      <c r="M790" s="271">
        <v>0</v>
      </c>
      <c r="N790" s="271">
        <v>0</v>
      </c>
      <c r="O790" s="43">
        <f>'[1]Прод. прилож (2)'!$D$737</f>
        <v>21109.56</v>
      </c>
      <c r="P790" s="271">
        <f t="shared" si="214"/>
        <v>50.093877551020412</v>
      </c>
      <c r="Q790" s="41">
        <v>9673</v>
      </c>
      <c r="R790" s="57" t="s">
        <v>35</v>
      </c>
    </row>
    <row r="791" spans="1:207" s="14" customFormat="1" ht="30" customHeight="1" x14ac:dyDescent="0.25">
      <c r="A791" s="203">
        <v>592</v>
      </c>
      <c r="B791" s="80" t="s">
        <v>301</v>
      </c>
      <c r="C791" s="204">
        <v>1963</v>
      </c>
      <c r="D791" s="205" t="s">
        <v>143</v>
      </c>
      <c r="E791" s="204" t="s">
        <v>16</v>
      </c>
      <c r="F791" s="206">
        <v>2</v>
      </c>
      <c r="G791" s="206">
        <v>2</v>
      </c>
      <c r="H791" s="207">
        <v>417.3</v>
      </c>
      <c r="I791" s="208">
        <v>162.60000000000002</v>
      </c>
      <c r="J791" s="208">
        <v>254.7</v>
      </c>
      <c r="K791" s="207">
        <f t="shared" si="213"/>
        <v>20521.689999999999</v>
      </c>
      <c r="L791" s="271">
        <v>0</v>
      </c>
      <c r="M791" s="271">
        <v>0</v>
      </c>
      <c r="N791" s="271">
        <v>0</v>
      </c>
      <c r="O791" s="43">
        <f>'[1]Прод. прилож (2)'!$D$738</f>
        <v>20521.689999999999</v>
      </c>
      <c r="P791" s="271">
        <f t="shared" si="214"/>
        <v>49.177306494128921</v>
      </c>
      <c r="Q791" s="41">
        <v>9673</v>
      </c>
      <c r="R791" s="57" t="s">
        <v>35</v>
      </c>
    </row>
    <row r="792" spans="1:207" s="14" customFormat="1" ht="30" customHeight="1" x14ac:dyDescent="0.25">
      <c r="A792" s="203">
        <v>593</v>
      </c>
      <c r="B792" s="80" t="s">
        <v>302</v>
      </c>
      <c r="C792" s="204">
        <v>1963</v>
      </c>
      <c r="D792" s="205" t="s">
        <v>143</v>
      </c>
      <c r="E792" s="204" t="s">
        <v>16</v>
      </c>
      <c r="F792" s="206">
        <v>2</v>
      </c>
      <c r="G792" s="206">
        <v>2</v>
      </c>
      <c r="H792" s="207">
        <v>410.2</v>
      </c>
      <c r="I792" s="207">
        <v>154.6</v>
      </c>
      <c r="J792" s="207">
        <v>255.6</v>
      </c>
      <c r="K792" s="207">
        <f t="shared" si="213"/>
        <v>16591.73</v>
      </c>
      <c r="L792" s="271">
        <v>0</v>
      </c>
      <c r="M792" s="271">
        <v>0</v>
      </c>
      <c r="N792" s="271">
        <v>0</v>
      </c>
      <c r="O792" s="43">
        <f>'[1]Прод. прилож (2)'!$D$1393</f>
        <v>16591.73</v>
      </c>
      <c r="P792" s="271">
        <f t="shared" si="214"/>
        <v>40.447903461725986</v>
      </c>
      <c r="Q792" s="41">
        <v>9673</v>
      </c>
      <c r="R792" s="57" t="s">
        <v>36</v>
      </c>
    </row>
    <row r="793" spans="1:207" s="14" customFormat="1" ht="30" customHeight="1" x14ac:dyDescent="0.25">
      <c r="A793" s="203">
        <v>594</v>
      </c>
      <c r="B793" s="80" t="s">
        <v>303</v>
      </c>
      <c r="C793" s="204">
        <v>1963</v>
      </c>
      <c r="D793" s="205" t="s">
        <v>143</v>
      </c>
      <c r="E793" s="204" t="s">
        <v>16</v>
      </c>
      <c r="F793" s="206">
        <v>2</v>
      </c>
      <c r="G793" s="206">
        <v>2</v>
      </c>
      <c r="H793" s="207">
        <v>416.6</v>
      </c>
      <c r="I793" s="207">
        <v>159.10000000000002</v>
      </c>
      <c r="J793" s="207">
        <v>257.5</v>
      </c>
      <c r="K793" s="207">
        <f t="shared" si="213"/>
        <v>16749.46</v>
      </c>
      <c r="L793" s="271">
        <v>0</v>
      </c>
      <c r="M793" s="271">
        <v>0</v>
      </c>
      <c r="N793" s="271">
        <v>0</v>
      </c>
      <c r="O793" s="41">
        <f>'[1]Прод. прилож (2)'!$D$1394</f>
        <v>16749.46</v>
      </c>
      <c r="P793" s="271">
        <f t="shared" si="214"/>
        <v>40.2051368218915</v>
      </c>
      <c r="Q793" s="41">
        <v>9673</v>
      </c>
      <c r="R793" s="57" t="s">
        <v>36</v>
      </c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  <c r="FE793" s="2"/>
      <c r="FF793" s="2"/>
      <c r="FG793" s="2"/>
      <c r="FH793" s="2"/>
      <c r="FI793" s="2"/>
      <c r="FJ793" s="2"/>
      <c r="FK793" s="2"/>
      <c r="FL793" s="2"/>
      <c r="FM793" s="2"/>
      <c r="FN793" s="2"/>
      <c r="FO793" s="2"/>
      <c r="FP793" s="2"/>
      <c r="FQ793" s="2"/>
      <c r="FR793" s="2"/>
      <c r="FS793" s="2"/>
      <c r="FT793" s="2"/>
      <c r="FU793" s="2"/>
      <c r="FV793" s="2"/>
      <c r="FW793" s="2"/>
      <c r="FX793" s="2"/>
      <c r="FY793" s="2"/>
      <c r="FZ793" s="2"/>
      <c r="GA793" s="2"/>
      <c r="GB793" s="2"/>
      <c r="GC793" s="2"/>
      <c r="GD793" s="2"/>
      <c r="GE793" s="2"/>
      <c r="GF793" s="2"/>
      <c r="GG793" s="2"/>
      <c r="GH793" s="2"/>
      <c r="GI793" s="2"/>
      <c r="GJ793" s="2"/>
      <c r="GK793" s="2"/>
      <c r="GL793" s="2"/>
      <c r="GM793" s="2"/>
      <c r="GN793" s="2"/>
      <c r="GO793" s="2"/>
      <c r="GP793" s="2"/>
      <c r="GQ793" s="2"/>
      <c r="GR793" s="2"/>
      <c r="GS793" s="2"/>
      <c r="GT793" s="2"/>
      <c r="GU793" s="2"/>
      <c r="GV793" s="2"/>
      <c r="GW793" s="2"/>
      <c r="GX793" s="2"/>
      <c r="GY793" s="2"/>
    </row>
    <row r="794" spans="1:207" s="14" customFormat="1" ht="30" customHeight="1" x14ac:dyDescent="0.25">
      <c r="A794" s="278">
        <v>595</v>
      </c>
      <c r="B794" s="323" t="s">
        <v>306</v>
      </c>
      <c r="C794" s="282">
        <v>1963</v>
      </c>
      <c r="D794" s="284" t="s">
        <v>143</v>
      </c>
      <c r="E794" s="282" t="s">
        <v>16</v>
      </c>
      <c r="F794" s="291">
        <v>2</v>
      </c>
      <c r="G794" s="291">
        <v>2</v>
      </c>
      <c r="H794" s="321">
        <v>777.72</v>
      </c>
      <c r="I794" s="296">
        <v>429.3</v>
      </c>
      <c r="J794" s="296">
        <v>266.89999999999998</v>
      </c>
      <c r="K794" s="321">
        <f>SUM(L794:O794)</f>
        <v>9267070.0099999998</v>
      </c>
      <c r="L794" s="315">
        <v>0</v>
      </c>
      <c r="M794" s="315">
        <v>0</v>
      </c>
      <c r="N794" s="315">
        <v>0</v>
      </c>
      <c r="O794" s="293">
        <f>'[1]Прод. прилож (2)'!$D$236</f>
        <v>9267070.0099999998</v>
      </c>
      <c r="P794" s="315">
        <f>K794/H794</f>
        <v>11915.689464074474</v>
      </c>
      <c r="Q794" s="293">
        <v>9673</v>
      </c>
      <c r="R794" s="319" t="s">
        <v>34</v>
      </c>
      <c r="S794" s="133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  <c r="FE794" s="2"/>
      <c r="FF794" s="2"/>
      <c r="FG794" s="2"/>
      <c r="FH794" s="2"/>
      <c r="FI794" s="2"/>
      <c r="FJ794" s="2"/>
      <c r="FK794" s="2"/>
      <c r="FL794" s="2"/>
      <c r="FM794" s="2"/>
      <c r="FN794" s="2"/>
      <c r="FO794" s="2"/>
      <c r="FP794" s="2"/>
      <c r="FQ794" s="2"/>
      <c r="FR794" s="2"/>
      <c r="FS794" s="2"/>
      <c r="FT794" s="2"/>
      <c r="FU794" s="2"/>
      <c r="FV794" s="2"/>
      <c r="FW794" s="2"/>
      <c r="FX794" s="2"/>
      <c r="FY794" s="2"/>
      <c r="FZ794" s="2"/>
      <c r="GA794" s="2"/>
      <c r="GB794" s="2"/>
      <c r="GC794" s="2"/>
      <c r="GD794" s="2"/>
      <c r="GE794" s="2"/>
      <c r="GF794" s="2"/>
      <c r="GG794" s="2"/>
      <c r="GH794" s="2"/>
      <c r="GI794" s="2"/>
      <c r="GJ794" s="2"/>
      <c r="GK794" s="2"/>
      <c r="GL794" s="2"/>
      <c r="GM794" s="2"/>
      <c r="GN794" s="2"/>
      <c r="GO794" s="2"/>
      <c r="GP794" s="2"/>
      <c r="GQ794" s="2"/>
      <c r="GR794" s="2"/>
      <c r="GS794" s="2"/>
      <c r="GT794" s="2"/>
      <c r="GU794" s="2"/>
      <c r="GV794" s="2"/>
      <c r="GW794" s="2"/>
      <c r="GX794" s="2"/>
      <c r="GY794" s="2"/>
    </row>
    <row r="795" spans="1:207" s="15" customFormat="1" ht="30" customHeight="1" x14ac:dyDescent="0.25">
      <c r="A795" s="333">
        <v>596</v>
      </c>
      <c r="B795" s="80" t="s">
        <v>329</v>
      </c>
      <c r="C795" s="299">
        <v>1963</v>
      </c>
      <c r="D795" s="308" t="s">
        <v>143</v>
      </c>
      <c r="E795" s="299" t="s">
        <v>16</v>
      </c>
      <c r="F795" s="300">
        <v>2</v>
      </c>
      <c r="G795" s="300">
        <v>1</v>
      </c>
      <c r="H795" s="301">
        <v>316.7</v>
      </c>
      <c r="I795" s="302">
        <v>120.5</v>
      </c>
      <c r="J795" s="302">
        <v>196.2</v>
      </c>
      <c r="K795" s="301">
        <f>SUM(L795:O795)</f>
        <v>15572.64</v>
      </c>
      <c r="L795" s="330">
        <v>0</v>
      </c>
      <c r="M795" s="330">
        <v>0</v>
      </c>
      <c r="N795" s="330">
        <v>0</v>
      </c>
      <c r="O795" s="41">
        <f>'[1]Прод. прилож (2)'!$D$740</f>
        <v>15572.64</v>
      </c>
      <c r="P795" s="330">
        <f>K795/H795</f>
        <v>49.171581938743287</v>
      </c>
      <c r="Q795" s="41">
        <v>9673</v>
      </c>
      <c r="R795" s="57" t="s">
        <v>35</v>
      </c>
      <c r="S795" s="16"/>
      <c r="T795" s="16"/>
    </row>
    <row r="796" spans="1:207" s="14" customFormat="1" ht="30" customHeight="1" x14ac:dyDescent="0.25">
      <c r="A796" s="279">
        <v>597</v>
      </c>
      <c r="B796" s="324" t="s">
        <v>311</v>
      </c>
      <c r="C796" s="283">
        <v>1965</v>
      </c>
      <c r="D796" s="285" t="s">
        <v>143</v>
      </c>
      <c r="E796" s="283" t="s">
        <v>16</v>
      </c>
      <c r="F796" s="292">
        <v>2</v>
      </c>
      <c r="G796" s="292">
        <v>2</v>
      </c>
      <c r="H796" s="322">
        <v>764</v>
      </c>
      <c r="I796" s="297">
        <v>59.1</v>
      </c>
      <c r="J796" s="297">
        <v>613.9</v>
      </c>
      <c r="K796" s="322">
        <f t="shared" ref="K796:K798" si="215">SUM(L796:O796)</f>
        <v>6879368.3099999996</v>
      </c>
      <c r="L796" s="316">
        <v>0</v>
      </c>
      <c r="M796" s="316">
        <v>0</v>
      </c>
      <c r="N796" s="316">
        <v>0</v>
      </c>
      <c r="O796" s="294">
        <f>'[1]Прод. прилож (2)'!$D$238</f>
        <v>6879368.3099999996</v>
      </c>
      <c r="P796" s="316">
        <f t="shared" ref="P796:P798" si="216">K796/H796</f>
        <v>9004.4087827225121</v>
      </c>
      <c r="Q796" s="294">
        <v>9673</v>
      </c>
      <c r="R796" s="295" t="s">
        <v>34</v>
      </c>
      <c r="S796" s="133"/>
      <c r="T796" s="17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  <c r="FE796" s="2"/>
      <c r="FF796" s="2"/>
      <c r="FG796" s="2"/>
      <c r="FH796" s="2"/>
      <c r="FI796" s="2"/>
      <c r="FJ796" s="2"/>
      <c r="FK796" s="2"/>
      <c r="FL796" s="2"/>
      <c r="FM796" s="2"/>
      <c r="FN796" s="2"/>
      <c r="FO796" s="2"/>
      <c r="FP796" s="2"/>
      <c r="FQ796" s="2"/>
      <c r="FR796" s="2"/>
      <c r="FS796" s="2"/>
      <c r="FT796" s="2"/>
      <c r="FU796" s="2"/>
      <c r="FV796" s="2"/>
      <c r="FW796" s="2"/>
      <c r="FX796" s="2"/>
      <c r="FY796" s="2"/>
      <c r="FZ796" s="2"/>
      <c r="GA796" s="2"/>
      <c r="GB796" s="2"/>
      <c r="GC796" s="2"/>
      <c r="GD796" s="2"/>
      <c r="GE796" s="2"/>
      <c r="GF796" s="2"/>
      <c r="GG796" s="2"/>
      <c r="GH796" s="2"/>
      <c r="GI796" s="2"/>
      <c r="GJ796" s="2"/>
      <c r="GK796" s="2"/>
      <c r="GL796" s="2"/>
      <c r="GM796" s="2"/>
      <c r="GN796" s="2"/>
      <c r="GO796" s="2"/>
      <c r="GP796" s="2"/>
      <c r="GQ796" s="2"/>
      <c r="GR796" s="2"/>
      <c r="GS796" s="2"/>
      <c r="GT796" s="2"/>
      <c r="GU796" s="2"/>
      <c r="GV796" s="2"/>
      <c r="GW796" s="2"/>
      <c r="GX796" s="2"/>
      <c r="GY796" s="2"/>
    </row>
    <row r="797" spans="1:207" s="14" customFormat="1" ht="30" customHeight="1" x14ac:dyDescent="0.25">
      <c r="A797" s="203">
        <v>598</v>
      </c>
      <c r="B797" s="242" t="s">
        <v>330</v>
      </c>
      <c r="C797" s="182">
        <v>1966</v>
      </c>
      <c r="D797" s="180" t="s">
        <v>143</v>
      </c>
      <c r="E797" s="182" t="s">
        <v>16</v>
      </c>
      <c r="F797" s="184">
        <v>2</v>
      </c>
      <c r="G797" s="184">
        <v>2</v>
      </c>
      <c r="H797" s="194">
        <v>675.9</v>
      </c>
      <c r="I797" s="201">
        <v>48.9</v>
      </c>
      <c r="J797" s="201">
        <v>627</v>
      </c>
      <c r="K797" s="194">
        <f t="shared" si="215"/>
        <v>34066.92</v>
      </c>
      <c r="L797" s="214">
        <v>0</v>
      </c>
      <c r="M797" s="214">
        <v>0</v>
      </c>
      <c r="N797" s="214">
        <v>0</v>
      </c>
      <c r="O797" s="216">
        <f>'[1]Прод. прилож (2)'!$D$742</f>
        <v>34066.92</v>
      </c>
      <c r="P797" s="214">
        <f t="shared" si="216"/>
        <v>50.402308033732801</v>
      </c>
      <c r="Q797" s="216">
        <v>9673</v>
      </c>
      <c r="R797" s="234" t="s">
        <v>35</v>
      </c>
      <c r="S797" s="17"/>
      <c r="T797" s="17"/>
    </row>
    <row r="798" spans="1:207" s="116" customFormat="1" ht="30" customHeight="1" x14ac:dyDescent="0.25">
      <c r="A798" s="203">
        <v>599</v>
      </c>
      <c r="B798" s="80" t="s">
        <v>331</v>
      </c>
      <c r="C798" s="204">
        <v>1961</v>
      </c>
      <c r="D798" s="205" t="s">
        <v>143</v>
      </c>
      <c r="E798" s="204" t="s">
        <v>16</v>
      </c>
      <c r="F798" s="206">
        <v>2</v>
      </c>
      <c r="G798" s="206">
        <v>2</v>
      </c>
      <c r="H798" s="207">
        <v>423.8</v>
      </c>
      <c r="I798" s="208">
        <v>41.6</v>
      </c>
      <c r="J798" s="208">
        <v>382.2</v>
      </c>
      <c r="K798" s="207">
        <f t="shared" si="215"/>
        <v>21467.29</v>
      </c>
      <c r="L798" s="271">
        <v>0</v>
      </c>
      <c r="M798" s="271">
        <v>0</v>
      </c>
      <c r="N798" s="271">
        <v>0</v>
      </c>
      <c r="O798" s="41">
        <f>'[1]Прод. прилож (2)'!$D$743</f>
        <v>21467.29</v>
      </c>
      <c r="P798" s="271">
        <f t="shared" si="216"/>
        <v>50.654294478527611</v>
      </c>
      <c r="Q798" s="41">
        <v>9673</v>
      </c>
      <c r="R798" s="57" t="s">
        <v>35</v>
      </c>
      <c r="S798" s="16"/>
      <c r="T798" s="16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  <c r="BE798" s="15"/>
      <c r="BF798" s="15"/>
      <c r="BG798" s="15"/>
      <c r="BH798" s="15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5"/>
      <c r="CK798" s="15"/>
      <c r="CL798" s="15"/>
      <c r="CM798" s="15"/>
      <c r="CN798" s="15"/>
      <c r="CO798" s="15"/>
      <c r="CP798" s="15"/>
      <c r="CQ798" s="15"/>
      <c r="CR798" s="15"/>
      <c r="CS798" s="15"/>
      <c r="CT798" s="15"/>
      <c r="CU798" s="15"/>
      <c r="CV798" s="15"/>
      <c r="CW798" s="15"/>
      <c r="CX798" s="15"/>
      <c r="CY798" s="15"/>
      <c r="CZ798" s="15"/>
      <c r="DA798" s="15"/>
      <c r="DB798" s="15"/>
      <c r="DC798" s="15"/>
      <c r="DD798" s="15"/>
      <c r="DE798" s="15"/>
      <c r="DF798" s="15"/>
      <c r="DG798" s="15"/>
      <c r="DH798" s="15"/>
      <c r="DI798" s="15"/>
      <c r="DJ798" s="15"/>
      <c r="DK798" s="15"/>
      <c r="DL798" s="15"/>
      <c r="DM798" s="15"/>
      <c r="DN798" s="15"/>
      <c r="DO798" s="15"/>
      <c r="DP798" s="15"/>
      <c r="DQ798" s="15"/>
      <c r="DR798" s="15"/>
      <c r="DS798" s="15"/>
      <c r="DT798" s="15"/>
      <c r="DU798" s="15"/>
      <c r="DV798" s="15"/>
      <c r="DW798" s="15"/>
      <c r="DX798" s="15"/>
      <c r="DY798" s="15"/>
      <c r="DZ798" s="15"/>
      <c r="EA798" s="15"/>
      <c r="EB798" s="15"/>
      <c r="EC798" s="15"/>
      <c r="ED798" s="15"/>
      <c r="EE798" s="15"/>
      <c r="EF798" s="15"/>
      <c r="EG798" s="15"/>
      <c r="EH798" s="15"/>
      <c r="EI798" s="15"/>
      <c r="EJ798" s="15"/>
      <c r="EK798" s="15"/>
      <c r="EL798" s="15"/>
      <c r="EM798" s="15"/>
      <c r="EN798" s="15"/>
      <c r="EO798" s="15"/>
      <c r="EP798" s="15"/>
      <c r="EQ798" s="15"/>
      <c r="ER798" s="15"/>
      <c r="ES798" s="15"/>
      <c r="ET798" s="15"/>
      <c r="EU798" s="15"/>
      <c r="EV798" s="15"/>
      <c r="EW798" s="15"/>
      <c r="EX798" s="15"/>
      <c r="EY798" s="15"/>
      <c r="EZ798" s="15"/>
      <c r="FA798" s="15"/>
      <c r="FB798" s="15"/>
      <c r="FC798" s="15"/>
      <c r="FD798" s="15"/>
      <c r="FE798" s="15"/>
      <c r="FF798" s="15"/>
      <c r="FG798" s="15"/>
      <c r="FH798" s="15"/>
      <c r="FI798" s="15"/>
      <c r="FJ798" s="15"/>
      <c r="FK798" s="15"/>
      <c r="FL798" s="15"/>
      <c r="FM798" s="15"/>
      <c r="FN798" s="15"/>
      <c r="FO798" s="15"/>
      <c r="FP798" s="15"/>
      <c r="FQ798" s="15"/>
      <c r="FR798" s="15"/>
      <c r="FS798" s="15"/>
      <c r="FT798" s="15"/>
      <c r="FU798" s="15"/>
      <c r="FV798" s="15"/>
      <c r="FW798" s="15"/>
      <c r="FX798" s="15"/>
      <c r="FY798" s="15"/>
      <c r="FZ798" s="15"/>
      <c r="GA798" s="15"/>
      <c r="GB798" s="15"/>
      <c r="GC798" s="15"/>
      <c r="GD798" s="15"/>
      <c r="GE798" s="15"/>
      <c r="GF798" s="15"/>
      <c r="GG798" s="15"/>
      <c r="GH798" s="15"/>
      <c r="GI798" s="15"/>
      <c r="GJ798" s="15"/>
      <c r="GK798" s="15"/>
      <c r="GL798" s="15"/>
      <c r="GM798" s="15"/>
      <c r="GN798" s="15"/>
      <c r="GO798" s="15"/>
      <c r="GP798" s="15"/>
      <c r="GQ798" s="15"/>
      <c r="GR798" s="15"/>
      <c r="GS798" s="15"/>
      <c r="GT798" s="15"/>
      <c r="GU798" s="15"/>
      <c r="GV798" s="15"/>
      <c r="GW798" s="15"/>
      <c r="GX798" s="15"/>
      <c r="GY798" s="15"/>
    </row>
    <row r="799" spans="1:207" s="14" customFormat="1" ht="30" customHeight="1" x14ac:dyDescent="0.25">
      <c r="A799" s="353">
        <v>600</v>
      </c>
      <c r="B799" s="390" t="s">
        <v>304</v>
      </c>
      <c r="C799" s="357">
        <v>1962</v>
      </c>
      <c r="D799" s="357">
        <v>1997</v>
      </c>
      <c r="E799" s="357" t="s">
        <v>16</v>
      </c>
      <c r="F799" s="369">
        <v>2</v>
      </c>
      <c r="G799" s="369">
        <v>2</v>
      </c>
      <c r="H799" s="428">
        <v>474.72</v>
      </c>
      <c r="I799" s="409">
        <v>46.300000000000011</v>
      </c>
      <c r="J799" s="409">
        <v>386.2</v>
      </c>
      <c r="K799" s="207">
        <f t="shared" ref="K799:K810" si="217">SUM(L799:O799)</f>
        <v>4760583.79</v>
      </c>
      <c r="L799" s="271">
        <v>0</v>
      </c>
      <c r="M799" s="271">
        <v>0</v>
      </c>
      <c r="N799" s="271">
        <v>0</v>
      </c>
      <c r="O799" s="41">
        <f>'[1]Прод. прилож (2)'!$D$240</f>
        <v>4760583.79</v>
      </c>
      <c r="P799" s="271">
        <f>K799/H799</f>
        <v>10028.193019042803</v>
      </c>
      <c r="Q799" s="41">
        <v>9673</v>
      </c>
      <c r="R799" s="57" t="s">
        <v>34</v>
      </c>
      <c r="S799" s="133"/>
      <c r="T799" s="17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  <c r="FE799" s="2"/>
      <c r="FF799" s="2"/>
      <c r="FG799" s="2"/>
      <c r="FH799" s="2"/>
      <c r="FI799" s="2"/>
      <c r="FJ799" s="2"/>
      <c r="FK799" s="2"/>
      <c r="FL799" s="2"/>
      <c r="FM799" s="2"/>
      <c r="FN799" s="2"/>
      <c r="FO799" s="2"/>
      <c r="FP799" s="2"/>
      <c r="FQ799" s="2"/>
      <c r="FR799" s="2"/>
      <c r="FS799" s="2"/>
      <c r="FT799" s="2"/>
      <c r="FU799" s="2"/>
      <c r="FV799" s="2"/>
      <c r="FW799" s="2"/>
      <c r="FX799" s="2"/>
      <c r="FY799" s="2"/>
      <c r="FZ799" s="2"/>
      <c r="GA799" s="2"/>
      <c r="GB799" s="2"/>
      <c r="GC799" s="2"/>
      <c r="GD799" s="2"/>
      <c r="GE799" s="2"/>
      <c r="GF799" s="2"/>
      <c r="GG799" s="2"/>
      <c r="GH799" s="2"/>
      <c r="GI799" s="2"/>
      <c r="GJ799" s="2"/>
      <c r="GK799" s="2"/>
      <c r="GL799" s="2"/>
      <c r="GM799" s="2"/>
      <c r="GN799" s="2"/>
      <c r="GO799" s="2"/>
      <c r="GP799" s="2"/>
      <c r="GQ799" s="2"/>
      <c r="GR799" s="2"/>
      <c r="GS799" s="2"/>
      <c r="GT799" s="2"/>
      <c r="GU799" s="2"/>
      <c r="GV799" s="2"/>
      <c r="GW799" s="2"/>
      <c r="GX799" s="2"/>
      <c r="GY799" s="2"/>
    </row>
    <row r="800" spans="1:207" s="14" customFormat="1" ht="30" customHeight="1" x14ac:dyDescent="0.25">
      <c r="A800" s="354"/>
      <c r="B800" s="391"/>
      <c r="C800" s="358"/>
      <c r="D800" s="358"/>
      <c r="E800" s="358"/>
      <c r="F800" s="370"/>
      <c r="G800" s="370"/>
      <c r="H800" s="429"/>
      <c r="I800" s="410"/>
      <c r="J800" s="410"/>
      <c r="K800" s="207">
        <f t="shared" si="217"/>
        <v>198557.65</v>
      </c>
      <c r="L800" s="271">
        <v>0</v>
      </c>
      <c r="M800" s="271">
        <v>0</v>
      </c>
      <c r="N800" s="271">
        <v>0</v>
      </c>
      <c r="O800" s="41">
        <f>'[1]Прод. прилож (2)'!$D$745</f>
        <v>198557.65</v>
      </c>
      <c r="P800" s="271">
        <f>K800/H799</f>
        <v>418.26266009437137</v>
      </c>
      <c r="Q800" s="41">
        <v>9673</v>
      </c>
      <c r="R800" s="57" t="s">
        <v>35</v>
      </c>
      <c r="S800" s="133"/>
      <c r="T800" s="17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  <c r="FE800" s="2"/>
      <c r="FF800" s="2"/>
      <c r="FG800" s="2"/>
      <c r="FH800" s="2"/>
      <c r="FI800" s="2"/>
      <c r="FJ800" s="2"/>
      <c r="FK800" s="2"/>
      <c r="FL800" s="2"/>
      <c r="FM800" s="2"/>
      <c r="FN800" s="2"/>
      <c r="FO800" s="2"/>
      <c r="FP800" s="2"/>
      <c r="FQ800" s="2"/>
      <c r="FR800" s="2"/>
      <c r="FS800" s="2"/>
      <c r="FT800" s="2"/>
      <c r="FU800" s="2"/>
      <c r="FV800" s="2"/>
      <c r="FW800" s="2"/>
      <c r="FX800" s="2"/>
      <c r="FY800" s="2"/>
      <c r="FZ800" s="2"/>
      <c r="GA800" s="2"/>
      <c r="GB800" s="2"/>
      <c r="GC800" s="2"/>
      <c r="GD800" s="2"/>
      <c r="GE800" s="2"/>
      <c r="GF800" s="2"/>
      <c r="GG800" s="2"/>
      <c r="GH800" s="2"/>
      <c r="GI800" s="2"/>
      <c r="GJ800" s="2"/>
      <c r="GK800" s="2"/>
      <c r="GL800" s="2"/>
      <c r="GM800" s="2"/>
      <c r="GN800" s="2"/>
      <c r="GO800" s="2"/>
      <c r="GP800" s="2"/>
      <c r="GQ800" s="2"/>
      <c r="GR800" s="2"/>
      <c r="GS800" s="2"/>
      <c r="GT800" s="2"/>
      <c r="GU800" s="2"/>
      <c r="GV800" s="2"/>
      <c r="GW800" s="2"/>
      <c r="GX800" s="2"/>
      <c r="GY800" s="2"/>
    </row>
    <row r="801" spans="1:207" s="14" customFormat="1" ht="30" customHeight="1" x14ac:dyDescent="0.25">
      <c r="A801" s="203">
        <v>601</v>
      </c>
      <c r="B801" s="80" t="s">
        <v>326</v>
      </c>
      <c r="C801" s="204">
        <v>1963</v>
      </c>
      <c r="D801" s="205" t="s">
        <v>143</v>
      </c>
      <c r="E801" s="204" t="s">
        <v>16</v>
      </c>
      <c r="F801" s="206">
        <v>2</v>
      </c>
      <c r="G801" s="206">
        <v>2</v>
      </c>
      <c r="H801" s="207">
        <v>418.5</v>
      </c>
      <c r="I801" s="208">
        <v>38.5</v>
      </c>
      <c r="J801" s="208">
        <v>380</v>
      </c>
      <c r="K801" s="207">
        <f t="shared" si="217"/>
        <v>20917.849999999999</v>
      </c>
      <c r="L801" s="271">
        <v>0</v>
      </c>
      <c r="M801" s="271">
        <v>0</v>
      </c>
      <c r="N801" s="271">
        <v>0</v>
      </c>
      <c r="O801" s="41">
        <f>'[1]Прод. прилож (2)'!$D$746</f>
        <v>20917.849999999999</v>
      </c>
      <c r="P801" s="271">
        <f>K801/H801</f>
        <v>49.98291517323775</v>
      </c>
      <c r="Q801" s="41">
        <v>9673</v>
      </c>
      <c r="R801" s="57" t="s">
        <v>35</v>
      </c>
      <c r="S801" s="17"/>
      <c r="T801" s="17"/>
    </row>
    <row r="802" spans="1:207" s="14" customFormat="1" ht="30" customHeight="1" x14ac:dyDescent="0.25">
      <c r="A802" s="203">
        <v>602</v>
      </c>
      <c r="B802" s="80" t="s">
        <v>346</v>
      </c>
      <c r="C802" s="204">
        <v>1965</v>
      </c>
      <c r="D802" s="205" t="s">
        <v>143</v>
      </c>
      <c r="E802" s="204" t="s">
        <v>16</v>
      </c>
      <c r="F802" s="206">
        <v>2</v>
      </c>
      <c r="G802" s="206">
        <v>2</v>
      </c>
      <c r="H802" s="207">
        <v>418</v>
      </c>
      <c r="I802" s="207">
        <v>43</v>
      </c>
      <c r="J802" s="207">
        <v>375</v>
      </c>
      <c r="K802" s="207">
        <f t="shared" si="217"/>
        <v>5826554.9499999993</v>
      </c>
      <c r="L802" s="271">
        <v>0</v>
      </c>
      <c r="M802" s="271">
        <v>0</v>
      </c>
      <c r="N802" s="271">
        <v>0</v>
      </c>
      <c r="O802" s="41">
        <f>'[1]Прод. прилож (2)'!$D$1395</f>
        <v>5826554.9499999993</v>
      </c>
      <c r="P802" s="271">
        <f>K802/H802</f>
        <v>13939.126674641146</v>
      </c>
      <c r="Q802" s="41">
        <v>9673</v>
      </c>
      <c r="R802" s="57" t="s">
        <v>36</v>
      </c>
      <c r="S802" s="17"/>
      <c r="T802" s="17"/>
    </row>
    <row r="803" spans="1:207" ht="30" customHeight="1" x14ac:dyDescent="0.25">
      <c r="A803" s="203">
        <v>603</v>
      </c>
      <c r="B803" s="80" t="s">
        <v>1270</v>
      </c>
      <c r="C803" s="182">
        <v>1962</v>
      </c>
      <c r="D803" s="182" t="s">
        <v>143</v>
      </c>
      <c r="E803" s="182" t="s">
        <v>16</v>
      </c>
      <c r="F803" s="184">
        <v>2</v>
      </c>
      <c r="G803" s="184">
        <v>1</v>
      </c>
      <c r="H803" s="246">
        <v>494.8</v>
      </c>
      <c r="I803" s="246">
        <v>0</v>
      </c>
      <c r="J803" s="246">
        <v>494.8</v>
      </c>
      <c r="K803" s="38">
        <f t="shared" si="217"/>
        <v>20762.330000000002</v>
      </c>
      <c r="L803" s="38">
        <v>0</v>
      </c>
      <c r="M803" s="38">
        <v>0</v>
      </c>
      <c r="N803" s="38">
        <v>0</v>
      </c>
      <c r="O803" s="38">
        <f>'[1]Прод. прилож (2)'!$D$1396</f>
        <v>20762.330000000002</v>
      </c>
      <c r="P803" s="41">
        <f>K803/H803</f>
        <v>41.961054971705742</v>
      </c>
      <c r="Q803" s="41">
        <v>9673</v>
      </c>
      <c r="R803" s="31" t="s">
        <v>36</v>
      </c>
      <c r="S803" s="2"/>
      <c r="T803" s="2"/>
      <c r="U803" s="2"/>
    </row>
    <row r="804" spans="1:207" s="14" customFormat="1" ht="30" customHeight="1" x14ac:dyDescent="0.25">
      <c r="A804" s="203">
        <v>604</v>
      </c>
      <c r="B804" s="242" t="s">
        <v>1082</v>
      </c>
      <c r="C804" s="182">
        <v>1962</v>
      </c>
      <c r="D804" s="182">
        <v>2009</v>
      </c>
      <c r="E804" s="182" t="s">
        <v>16</v>
      </c>
      <c r="F804" s="184">
        <v>2</v>
      </c>
      <c r="G804" s="184">
        <v>1</v>
      </c>
      <c r="H804" s="194">
        <v>337.4</v>
      </c>
      <c r="I804" s="194">
        <v>23.5</v>
      </c>
      <c r="J804" s="194">
        <v>270.2</v>
      </c>
      <c r="K804" s="207">
        <f t="shared" si="217"/>
        <v>11986.43</v>
      </c>
      <c r="L804" s="271">
        <v>0</v>
      </c>
      <c r="M804" s="271">
        <v>0</v>
      </c>
      <c r="N804" s="271">
        <v>0</v>
      </c>
      <c r="O804" s="41">
        <f>'[1]Прод. прилож (2)'!$D$1397</f>
        <v>11986.43</v>
      </c>
      <c r="P804" s="271">
        <f t="shared" ref="P804:P806" si="218">K804/H804</f>
        <v>35.525874333135746</v>
      </c>
      <c r="Q804" s="41">
        <v>9673</v>
      </c>
      <c r="R804" s="57" t="s">
        <v>36</v>
      </c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  <c r="FE804" s="2"/>
      <c r="FF804" s="2"/>
      <c r="FG804" s="2"/>
      <c r="FH804" s="2"/>
      <c r="FI804" s="2"/>
      <c r="FJ804" s="2"/>
      <c r="FK804" s="2"/>
      <c r="FL804" s="2"/>
      <c r="FM804" s="2"/>
      <c r="FN804" s="2"/>
      <c r="FO804" s="2"/>
      <c r="FP804" s="2"/>
      <c r="FQ804" s="2"/>
      <c r="FR804" s="2"/>
      <c r="FS804" s="2"/>
      <c r="FT804" s="2"/>
      <c r="FU804" s="2"/>
      <c r="FV804" s="2"/>
      <c r="FW804" s="2"/>
      <c r="FX804" s="2"/>
      <c r="FY804" s="2"/>
      <c r="FZ804" s="2"/>
      <c r="GA804" s="2"/>
      <c r="GB804" s="2"/>
      <c r="GC804" s="2"/>
      <c r="GD804" s="2"/>
      <c r="GE804" s="2"/>
      <c r="GF804" s="2"/>
      <c r="GG804" s="2"/>
      <c r="GH804" s="2"/>
      <c r="GI804" s="2"/>
      <c r="GJ804" s="2"/>
      <c r="GK804" s="2"/>
      <c r="GL804" s="2"/>
      <c r="GM804" s="2"/>
      <c r="GN804" s="2"/>
      <c r="GO804" s="2"/>
      <c r="GP804" s="2"/>
      <c r="GQ804" s="2"/>
      <c r="GR804" s="2"/>
      <c r="GS804" s="2"/>
      <c r="GT804" s="2"/>
      <c r="GU804" s="2"/>
      <c r="GV804" s="2"/>
      <c r="GW804" s="2"/>
      <c r="GX804" s="2"/>
      <c r="GY804" s="2"/>
    </row>
    <row r="805" spans="1:207" ht="30" customHeight="1" x14ac:dyDescent="0.25">
      <c r="A805" s="203">
        <v>605</v>
      </c>
      <c r="B805" s="80" t="s">
        <v>1083</v>
      </c>
      <c r="C805" s="204">
        <v>1962</v>
      </c>
      <c r="D805" s="204">
        <v>2012</v>
      </c>
      <c r="E805" s="204" t="s">
        <v>16</v>
      </c>
      <c r="F805" s="206">
        <v>2</v>
      </c>
      <c r="G805" s="206">
        <v>1</v>
      </c>
      <c r="H805" s="207">
        <v>294.39999999999998</v>
      </c>
      <c r="I805" s="207">
        <v>23.8</v>
      </c>
      <c r="J805" s="207">
        <v>270.60000000000002</v>
      </c>
      <c r="K805" s="207">
        <f t="shared" si="217"/>
        <v>14294.26</v>
      </c>
      <c r="L805" s="271">
        <v>0</v>
      </c>
      <c r="M805" s="271">
        <v>0</v>
      </c>
      <c r="N805" s="271">
        <v>0</v>
      </c>
      <c r="O805" s="41">
        <f>'[1]Прод. прилож (2)'!$D$1398</f>
        <v>14294.26</v>
      </c>
      <c r="P805" s="271">
        <f t="shared" si="218"/>
        <v>48.553872282608701</v>
      </c>
      <c r="Q805" s="41">
        <v>9673</v>
      </c>
      <c r="R805" s="57" t="s">
        <v>36</v>
      </c>
      <c r="S805" s="14"/>
    </row>
    <row r="806" spans="1:207" ht="30" customHeight="1" x14ac:dyDescent="0.25">
      <c r="A806" s="203">
        <v>606</v>
      </c>
      <c r="B806" s="80" t="s">
        <v>1084</v>
      </c>
      <c r="C806" s="204">
        <v>1962</v>
      </c>
      <c r="D806" s="204">
        <v>2011</v>
      </c>
      <c r="E806" s="204" t="s">
        <v>16</v>
      </c>
      <c r="F806" s="206">
        <v>2</v>
      </c>
      <c r="G806" s="206">
        <v>1</v>
      </c>
      <c r="H806" s="207">
        <v>294.3</v>
      </c>
      <c r="I806" s="207">
        <v>23.7</v>
      </c>
      <c r="J806" s="207">
        <v>270.60000000000002</v>
      </c>
      <c r="K806" s="207">
        <f t="shared" si="217"/>
        <v>14393.56</v>
      </c>
      <c r="L806" s="271">
        <v>0</v>
      </c>
      <c r="M806" s="271">
        <v>0</v>
      </c>
      <c r="N806" s="271">
        <v>0</v>
      </c>
      <c r="O806" s="41">
        <f>'[1]Прод. прилож (2)'!$D$1399</f>
        <v>14393.56</v>
      </c>
      <c r="P806" s="271">
        <f t="shared" si="218"/>
        <v>48.907781175671083</v>
      </c>
      <c r="Q806" s="41">
        <v>9673</v>
      </c>
      <c r="R806" s="57" t="s">
        <v>36</v>
      </c>
      <c r="S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  <c r="BB806" s="14"/>
      <c r="BC806" s="14"/>
      <c r="BD806" s="14"/>
      <c r="BE806" s="14"/>
      <c r="BF806" s="14"/>
      <c r="BG806" s="14"/>
      <c r="BH806" s="14"/>
      <c r="BI806" s="14"/>
      <c r="BJ806" s="14"/>
      <c r="BK806" s="14"/>
      <c r="BL806" s="14"/>
      <c r="BM806" s="14"/>
      <c r="BN806" s="14"/>
      <c r="BO806" s="14"/>
      <c r="BP806" s="14"/>
      <c r="BQ806" s="14"/>
      <c r="BR806" s="14"/>
      <c r="BS806" s="14"/>
      <c r="BT806" s="14"/>
      <c r="BU806" s="14"/>
      <c r="BV806" s="14"/>
      <c r="BW806" s="14"/>
      <c r="BX806" s="14"/>
      <c r="BY806" s="14"/>
      <c r="BZ806" s="14"/>
      <c r="CA806" s="14"/>
      <c r="CB806" s="14"/>
      <c r="CC806" s="14"/>
      <c r="CD806" s="14"/>
      <c r="CE806" s="14"/>
      <c r="CF806" s="14"/>
      <c r="CG806" s="14"/>
      <c r="CH806" s="14"/>
      <c r="CI806" s="14"/>
      <c r="CJ806" s="14"/>
      <c r="CK806" s="14"/>
      <c r="CL806" s="14"/>
      <c r="CM806" s="14"/>
      <c r="CN806" s="14"/>
      <c r="CO806" s="14"/>
      <c r="CP806" s="14"/>
      <c r="CQ806" s="14"/>
      <c r="CR806" s="14"/>
      <c r="CS806" s="14"/>
      <c r="CT806" s="14"/>
      <c r="CU806" s="14"/>
      <c r="CV806" s="14"/>
      <c r="CW806" s="14"/>
      <c r="CX806" s="14"/>
      <c r="CY806" s="14"/>
      <c r="CZ806" s="14"/>
      <c r="DA806" s="14"/>
      <c r="DB806" s="14"/>
      <c r="DC806" s="14"/>
      <c r="DD806" s="14"/>
      <c r="DE806" s="14"/>
      <c r="DF806" s="14"/>
      <c r="DG806" s="14"/>
      <c r="DH806" s="14"/>
      <c r="DI806" s="14"/>
      <c r="DJ806" s="14"/>
      <c r="DK806" s="14"/>
      <c r="DL806" s="14"/>
      <c r="DM806" s="14"/>
      <c r="DN806" s="14"/>
      <c r="DO806" s="14"/>
      <c r="DP806" s="14"/>
      <c r="DQ806" s="14"/>
      <c r="DR806" s="14"/>
      <c r="DS806" s="14"/>
      <c r="DT806" s="14"/>
      <c r="DU806" s="14"/>
      <c r="DV806" s="14"/>
      <c r="DW806" s="14"/>
      <c r="DX806" s="14"/>
      <c r="DY806" s="14"/>
      <c r="DZ806" s="14"/>
      <c r="EA806" s="14"/>
      <c r="EB806" s="14"/>
      <c r="EC806" s="14"/>
      <c r="ED806" s="14"/>
      <c r="EE806" s="14"/>
      <c r="EF806" s="14"/>
      <c r="EG806" s="14"/>
      <c r="EH806" s="14"/>
      <c r="EI806" s="14"/>
      <c r="EJ806" s="14"/>
      <c r="EK806" s="14"/>
      <c r="EL806" s="14"/>
      <c r="EM806" s="14"/>
      <c r="EN806" s="14"/>
      <c r="EO806" s="14"/>
      <c r="EP806" s="14"/>
      <c r="EQ806" s="14"/>
      <c r="ER806" s="14"/>
      <c r="ES806" s="14"/>
      <c r="ET806" s="14"/>
      <c r="EU806" s="14"/>
      <c r="EV806" s="14"/>
      <c r="EW806" s="14"/>
      <c r="EX806" s="14"/>
      <c r="EY806" s="14"/>
      <c r="EZ806" s="14"/>
      <c r="FA806" s="14"/>
      <c r="FB806" s="14"/>
      <c r="FC806" s="14"/>
      <c r="FD806" s="14"/>
      <c r="FE806" s="14"/>
      <c r="FF806" s="14"/>
      <c r="FG806" s="14"/>
      <c r="FH806" s="14"/>
      <c r="FI806" s="14"/>
      <c r="FJ806" s="14"/>
      <c r="FK806" s="14"/>
      <c r="FL806" s="14"/>
      <c r="FM806" s="14"/>
      <c r="FN806" s="14"/>
      <c r="FO806" s="14"/>
      <c r="FP806" s="14"/>
      <c r="FQ806" s="14"/>
      <c r="FR806" s="14"/>
      <c r="FS806" s="14"/>
      <c r="FT806" s="14"/>
      <c r="FU806" s="14"/>
      <c r="FV806" s="14"/>
      <c r="FW806" s="14"/>
      <c r="FX806" s="14"/>
      <c r="FY806" s="14"/>
      <c r="FZ806" s="14"/>
      <c r="GA806" s="14"/>
      <c r="GB806" s="14"/>
      <c r="GC806" s="14"/>
      <c r="GD806" s="14"/>
      <c r="GE806" s="14"/>
      <c r="GF806" s="14"/>
      <c r="GG806" s="14"/>
      <c r="GH806" s="14"/>
      <c r="GI806" s="14"/>
      <c r="GJ806" s="14"/>
      <c r="GK806" s="14"/>
      <c r="GL806" s="14"/>
      <c r="GM806" s="14"/>
      <c r="GN806" s="14"/>
      <c r="GO806" s="14"/>
      <c r="GP806" s="14"/>
      <c r="GQ806" s="14"/>
      <c r="GR806" s="14"/>
      <c r="GS806" s="14"/>
      <c r="GT806" s="14"/>
      <c r="GU806" s="14"/>
      <c r="GV806" s="14"/>
      <c r="GW806" s="14"/>
      <c r="GX806" s="14"/>
      <c r="GY806" s="14"/>
    </row>
    <row r="807" spans="1:207" s="15" customFormat="1" ht="30" customHeight="1" x14ac:dyDescent="0.25">
      <c r="A807" s="353">
        <v>607</v>
      </c>
      <c r="B807" s="390" t="s">
        <v>305</v>
      </c>
      <c r="C807" s="421">
        <v>1966</v>
      </c>
      <c r="D807" s="421" t="s">
        <v>143</v>
      </c>
      <c r="E807" s="421" t="s">
        <v>16</v>
      </c>
      <c r="F807" s="509">
        <v>2</v>
      </c>
      <c r="G807" s="509">
        <v>2</v>
      </c>
      <c r="H807" s="428">
        <v>708.76</v>
      </c>
      <c r="I807" s="409">
        <v>156.19999999999999</v>
      </c>
      <c r="J807" s="409">
        <v>433.09999999999997</v>
      </c>
      <c r="K807" s="207">
        <f t="shared" si="217"/>
        <v>29351.45</v>
      </c>
      <c r="L807" s="271">
        <v>0</v>
      </c>
      <c r="M807" s="271">
        <v>0</v>
      </c>
      <c r="N807" s="271">
        <v>0</v>
      </c>
      <c r="O807" s="41">
        <f>'[1]Прод. прилож (2)'!$D$749</f>
        <v>29351.45</v>
      </c>
      <c r="P807" s="271">
        <f>K807/H807</f>
        <v>41.412396297759472</v>
      </c>
      <c r="Q807" s="41">
        <v>9673</v>
      </c>
      <c r="R807" s="57" t="s">
        <v>35</v>
      </c>
      <c r="V807" s="116"/>
      <c r="W807" s="116"/>
      <c r="X807" s="116"/>
      <c r="Y807" s="116"/>
      <c r="Z807" s="116"/>
      <c r="AA807" s="116"/>
      <c r="AB807" s="116"/>
      <c r="AC807" s="116"/>
      <c r="AD807" s="116"/>
      <c r="AE807" s="116"/>
      <c r="AF807" s="116"/>
      <c r="AG807" s="116"/>
      <c r="AH807" s="116"/>
      <c r="AI807" s="116"/>
      <c r="AJ807" s="116"/>
      <c r="AK807" s="116"/>
      <c r="AL807" s="116"/>
      <c r="AM807" s="116"/>
      <c r="AN807" s="116"/>
      <c r="AO807" s="116"/>
      <c r="AP807" s="116"/>
      <c r="AQ807" s="116"/>
      <c r="AR807" s="116"/>
      <c r="AS807" s="116"/>
      <c r="AT807" s="116"/>
      <c r="AU807" s="116"/>
      <c r="AV807" s="116"/>
      <c r="AW807" s="116"/>
      <c r="AX807" s="116"/>
      <c r="AY807" s="116"/>
      <c r="AZ807" s="116"/>
      <c r="BA807" s="116"/>
      <c r="BB807" s="116"/>
      <c r="BC807" s="116"/>
      <c r="BD807" s="116"/>
      <c r="BE807" s="116"/>
      <c r="BF807" s="116"/>
      <c r="BG807" s="116"/>
      <c r="BH807" s="116"/>
      <c r="BI807" s="116"/>
      <c r="BJ807" s="116"/>
      <c r="BK807" s="116"/>
      <c r="BL807" s="116"/>
      <c r="BM807" s="116"/>
      <c r="BN807" s="116"/>
      <c r="BO807" s="116"/>
      <c r="BP807" s="116"/>
      <c r="BQ807" s="116"/>
      <c r="BR807" s="116"/>
      <c r="BS807" s="116"/>
      <c r="BT807" s="116"/>
      <c r="BU807" s="116"/>
      <c r="BV807" s="116"/>
      <c r="BW807" s="116"/>
      <c r="BX807" s="116"/>
      <c r="BY807" s="116"/>
      <c r="BZ807" s="116"/>
      <c r="CA807" s="116"/>
      <c r="CB807" s="116"/>
      <c r="CC807" s="116"/>
      <c r="CD807" s="116"/>
      <c r="CE807" s="116"/>
      <c r="CF807" s="116"/>
      <c r="CG807" s="116"/>
      <c r="CH807" s="116"/>
      <c r="CI807" s="116"/>
      <c r="CJ807" s="116"/>
      <c r="CK807" s="116"/>
      <c r="CL807" s="116"/>
      <c r="CM807" s="116"/>
      <c r="CN807" s="116"/>
      <c r="CO807" s="116"/>
      <c r="CP807" s="116"/>
      <c r="CQ807" s="116"/>
      <c r="CR807" s="116"/>
      <c r="CS807" s="116"/>
      <c r="CT807" s="116"/>
      <c r="CU807" s="116"/>
      <c r="CV807" s="116"/>
      <c r="CW807" s="116"/>
      <c r="CX807" s="116"/>
      <c r="CY807" s="116"/>
      <c r="CZ807" s="116"/>
      <c r="DA807" s="116"/>
      <c r="DB807" s="116"/>
      <c r="DC807" s="116"/>
      <c r="DD807" s="116"/>
      <c r="DE807" s="116"/>
      <c r="DF807" s="116"/>
      <c r="DG807" s="116"/>
      <c r="DH807" s="116"/>
      <c r="DI807" s="116"/>
      <c r="DJ807" s="116"/>
      <c r="DK807" s="116"/>
      <c r="DL807" s="116"/>
      <c r="DM807" s="116"/>
      <c r="DN807" s="116"/>
      <c r="DO807" s="116"/>
      <c r="DP807" s="116"/>
      <c r="DQ807" s="116"/>
      <c r="DR807" s="116"/>
      <c r="DS807" s="116"/>
      <c r="DT807" s="116"/>
      <c r="DU807" s="116"/>
      <c r="DV807" s="116"/>
      <c r="DW807" s="116"/>
      <c r="DX807" s="116"/>
      <c r="DY807" s="116"/>
      <c r="DZ807" s="116"/>
      <c r="EA807" s="116"/>
      <c r="EB807" s="116"/>
      <c r="EC807" s="116"/>
      <c r="ED807" s="116"/>
      <c r="EE807" s="116"/>
      <c r="EF807" s="116"/>
      <c r="EG807" s="116"/>
      <c r="EH807" s="116"/>
      <c r="EI807" s="116"/>
      <c r="EJ807" s="116"/>
      <c r="EK807" s="116"/>
      <c r="EL807" s="116"/>
      <c r="EM807" s="116"/>
      <c r="EN807" s="116"/>
      <c r="EO807" s="116"/>
      <c r="EP807" s="116"/>
      <c r="EQ807" s="116"/>
      <c r="ER807" s="116"/>
      <c r="ES807" s="116"/>
      <c r="ET807" s="116"/>
      <c r="EU807" s="116"/>
      <c r="EV807" s="116"/>
      <c r="EW807" s="116"/>
      <c r="EX807" s="116"/>
      <c r="EY807" s="116"/>
      <c r="EZ807" s="116"/>
      <c r="FA807" s="116"/>
      <c r="FB807" s="116"/>
      <c r="FC807" s="116"/>
      <c r="FD807" s="116"/>
      <c r="FE807" s="116"/>
      <c r="FF807" s="116"/>
      <c r="FG807" s="116"/>
      <c r="FH807" s="116"/>
      <c r="FI807" s="116"/>
      <c r="FJ807" s="116"/>
      <c r="FK807" s="116"/>
      <c r="FL807" s="116"/>
      <c r="FM807" s="116"/>
      <c r="FN807" s="116"/>
      <c r="FO807" s="116"/>
      <c r="FP807" s="116"/>
      <c r="FQ807" s="116"/>
      <c r="FR807" s="116"/>
      <c r="FS807" s="116"/>
      <c r="FT807" s="116"/>
      <c r="FU807" s="116"/>
      <c r="FV807" s="116"/>
      <c r="FW807" s="116"/>
      <c r="FX807" s="116"/>
      <c r="FY807" s="116"/>
      <c r="FZ807" s="116"/>
      <c r="GA807" s="116"/>
      <c r="GB807" s="116"/>
      <c r="GC807" s="116"/>
      <c r="GD807" s="116"/>
      <c r="GE807" s="116"/>
      <c r="GF807" s="116"/>
      <c r="GG807" s="116"/>
      <c r="GH807" s="116"/>
      <c r="GI807" s="116"/>
      <c r="GJ807" s="116"/>
      <c r="GK807" s="116"/>
      <c r="GL807" s="116"/>
      <c r="GM807" s="116"/>
      <c r="GN807" s="116"/>
      <c r="GO807" s="116"/>
      <c r="GP807" s="116"/>
      <c r="GQ807" s="116"/>
      <c r="GR807" s="116"/>
      <c r="GS807" s="116"/>
      <c r="GT807" s="116"/>
      <c r="GU807" s="116"/>
      <c r="GV807" s="116"/>
      <c r="GW807" s="116"/>
      <c r="GX807" s="116"/>
      <c r="GY807" s="116"/>
    </row>
    <row r="808" spans="1:207" s="14" customFormat="1" ht="30" customHeight="1" x14ac:dyDescent="0.25">
      <c r="A808" s="354"/>
      <c r="B808" s="391"/>
      <c r="C808" s="368"/>
      <c r="D808" s="368"/>
      <c r="E808" s="368"/>
      <c r="F808" s="510"/>
      <c r="G808" s="510"/>
      <c r="H808" s="429"/>
      <c r="I808" s="410"/>
      <c r="J808" s="410"/>
      <c r="K808" s="207">
        <f t="shared" si="217"/>
        <v>6922926.2000000002</v>
      </c>
      <c r="L808" s="215">
        <v>0</v>
      </c>
      <c r="M808" s="215">
        <v>0</v>
      </c>
      <c r="N808" s="215">
        <v>0</v>
      </c>
      <c r="O808" s="217">
        <f>'[1]Прод. прилож (2)'!$D$1401</f>
        <v>6922926.2000000002</v>
      </c>
      <c r="P808" s="215">
        <f>K808/H807</f>
        <v>9767.6592922851178</v>
      </c>
      <c r="Q808" s="41">
        <v>9673</v>
      </c>
      <c r="R808" s="233" t="s">
        <v>36</v>
      </c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  <c r="FE808" s="2"/>
      <c r="FF808" s="2"/>
      <c r="FG808" s="2"/>
      <c r="FH808" s="2"/>
      <c r="FI808" s="2"/>
      <c r="FJ808" s="2"/>
      <c r="FK808" s="2"/>
      <c r="FL808" s="2"/>
      <c r="FM808" s="2"/>
      <c r="FN808" s="2"/>
      <c r="FO808" s="2"/>
      <c r="FP808" s="2"/>
      <c r="FQ808" s="2"/>
      <c r="FR808" s="2"/>
      <c r="FS808" s="2"/>
      <c r="FT808" s="2"/>
      <c r="FU808" s="2"/>
      <c r="FV808" s="2"/>
      <c r="FW808" s="2"/>
      <c r="FX808" s="2"/>
      <c r="FY808" s="2"/>
      <c r="FZ808" s="2"/>
      <c r="GA808" s="2"/>
      <c r="GB808" s="2"/>
      <c r="GC808" s="2"/>
      <c r="GD808" s="2"/>
      <c r="GE808" s="2"/>
      <c r="GF808" s="2"/>
      <c r="GG808" s="2"/>
      <c r="GH808" s="2"/>
      <c r="GI808" s="2"/>
      <c r="GJ808" s="2"/>
      <c r="GK808" s="2"/>
      <c r="GL808" s="2"/>
      <c r="GM808" s="2"/>
      <c r="GN808" s="2"/>
      <c r="GO808" s="2"/>
      <c r="GP808" s="2"/>
      <c r="GQ808" s="2"/>
      <c r="GR808" s="2"/>
      <c r="GS808" s="2"/>
      <c r="GT808" s="2"/>
      <c r="GU808" s="2"/>
      <c r="GV808" s="2"/>
      <c r="GW808" s="2"/>
      <c r="GX808" s="2"/>
      <c r="GY808" s="2"/>
    </row>
    <row r="809" spans="1:207" s="14" customFormat="1" ht="30" customHeight="1" x14ac:dyDescent="0.25">
      <c r="A809" s="203">
        <v>608</v>
      </c>
      <c r="B809" s="243" t="s">
        <v>327</v>
      </c>
      <c r="C809" s="183">
        <v>1964</v>
      </c>
      <c r="D809" s="181" t="s">
        <v>143</v>
      </c>
      <c r="E809" s="183" t="s">
        <v>16</v>
      </c>
      <c r="F809" s="185">
        <v>2</v>
      </c>
      <c r="G809" s="185">
        <v>2</v>
      </c>
      <c r="H809" s="195">
        <v>401.9</v>
      </c>
      <c r="I809" s="202">
        <v>160.30000000000001</v>
      </c>
      <c r="J809" s="202">
        <v>241.59999999999997</v>
      </c>
      <c r="K809" s="195">
        <f t="shared" si="217"/>
        <v>5445614</v>
      </c>
      <c r="L809" s="215">
        <v>0</v>
      </c>
      <c r="M809" s="215">
        <v>0</v>
      </c>
      <c r="N809" s="215">
        <v>0</v>
      </c>
      <c r="O809" s="217">
        <f>'[1]Прод. прилож (2)'!$D$1400</f>
        <v>5445614</v>
      </c>
      <c r="P809" s="215">
        <f>K809/H809</f>
        <v>13549.674048270716</v>
      </c>
      <c r="Q809" s="217">
        <v>9673</v>
      </c>
      <c r="R809" s="233" t="s">
        <v>36</v>
      </c>
      <c r="S809" s="17"/>
      <c r="T809" s="17"/>
    </row>
    <row r="810" spans="1:207" s="14" customFormat="1" ht="30" customHeight="1" x14ac:dyDescent="0.25">
      <c r="A810" s="203">
        <v>609</v>
      </c>
      <c r="B810" s="80" t="s">
        <v>328</v>
      </c>
      <c r="C810" s="204">
        <v>1964</v>
      </c>
      <c r="D810" s="205" t="s">
        <v>143</v>
      </c>
      <c r="E810" s="204" t="s">
        <v>16</v>
      </c>
      <c r="F810" s="206">
        <v>2</v>
      </c>
      <c r="G810" s="206">
        <v>2</v>
      </c>
      <c r="H810" s="207">
        <v>554.79999999999995</v>
      </c>
      <c r="I810" s="208">
        <v>204.7</v>
      </c>
      <c r="J810" s="208">
        <v>350.09999999999997</v>
      </c>
      <c r="K810" s="207">
        <f t="shared" si="217"/>
        <v>29259.65</v>
      </c>
      <c r="L810" s="271">
        <v>0</v>
      </c>
      <c r="M810" s="271">
        <v>0</v>
      </c>
      <c r="N810" s="271">
        <v>0</v>
      </c>
      <c r="O810" s="41">
        <f>'[1]Прод. прилож (2)'!$D$748</f>
        <v>29259.65</v>
      </c>
      <c r="P810" s="271">
        <f>K810/H810</f>
        <v>52.739095169430435</v>
      </c>
      <c r="Q810" s="41">
        <v>9673</v>
      </c>
      <c r="R810" s="57" t="s">
        <v>35</v>
      </c>
      <c r="S810" s="17"/>
      <c r="T810" s="17"/>
    </row>
    <row r="811" spans="1:207" s="14" customFormat="1" ht="30" customHeight="1" x14ac:dyDescent="0.25">
      <c r="A811" s="203">
        <v>610</v>
      </c>
      <c r="B811" s="80" t="s">
        <v>307</v>
      </c>
      <c r="C811" s="204">
        <v>1962</v>
      </c>
      <c r="D811" s="205" t="s">
        <v>143</v>
      </c>
      <c r="E811" s="204" t="s">
        <v>16</v>
      </c>
      <c r="F811" s="206">
        <v>2</v>
      </c>
      <c r="G811" s="206">
        <v>2</v>
      </c>
      <c r="H811" s="207">
        <v>472</v>
      </c>
      <c r="I811" s="208">
        <v>100.19999999999999</v>
      </c>
      <c r="J811" s="208">
        <v>371.8</v>
      </c>
      <c r="K811" s="207">
        <f t="shared" ref="K811:K815" si="219">SUM(L811:O811)</f>
        <v>21357.64</v>
      </c>
      <c r="L811" s="51">
        <v>0</v>
      </c>
      <c r="M811" s="51">
        <v>0</v>
      </c>
      <c r="N811" s="51">
        <v>0</v>
      </c>
      <c r="O811" s="43">
        <f>'[1]Прод. прилож (2)'!$D$751</f>
        <v>21357.64</v>
      </c>
      <c r="P811" s="51">
        <f t="shared" ref="P811:P815" si="220">K811/H811</f>
        <v>45.249237288135589</v>
      </c>
      <c r="Q811" s="43">
        <v>9673</v>
      </c>
      <c r="R811" s="57" t="s">
        <v>35</v>
      </c>
      <c r="S811" s="17"/>
      <c r="T811" s="17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  <c r="FE811" s="2"/>
      <c r="FF811" s="2"/>
      <c r="FG811" s="2"/>
      <c r="FH811" s="2"/>
      <c r="FI811" s="2"/>
      <c r="FJ811" s="2"/>
      <c r="FK811" s="2"/>
      <c r="FL811" s="2"/>
      <c r="FM811" s="2"/>
      <c r="FN811" s="2"/>
      <c r="FO811" s="2"/>
      <c r="FP811" s="2"/>
      <c r="FQ811" s="2"/>
      <c r="FR811" s="2"/>
      <c r="FS811" s="2"/>
      <c r="FT811" s="2"/>
      <c r="FU811" s="2"/>
      <c r="FV811" s="2"/>
      <c r="FW811" s="2"/>
      <c r="FX811" s="2"/>
      <c r="FY811" s="2"/>
      <c r="FZ811" s="2"/>
      <c r="GA811" s="2"/>
      <c r="GB811" s="2"/>
      <c r="GC811" s="2"/>
      <c r="GD811" s="2"/>
      <c r="GE811" s="2"/>
      <c r="GF811" s="2"/>
      <c r="GG811" s="2"/>
      <c r="GH811" s="2"/>
      <c r="GI811" s="2"/>
      <c r="GJ811" s="2"/>
      <c r="GK811" s="2"/>
      <c r="GL811" s="2"/>
      <c r="GM811" s="2"/>
      <c r="GN811" s="2"/>
      <c r="GO811" s="2"/>
      <c r="GP811" s="2"/>
      <c r="GQ811" s="2"/>
      <c r="GR811" s="2"/>
      <c r="GS811" s="2"/>
      <c r="GT811" s="2"/>
      <c r="GU811" s="2"/>
      <c r="GV811" s="2"/>
      <c r="GW811" s="2"/>
      <c r="GX811" s="2"/>
      <c r="GY811" s="2"/>
    </row>
    <row r="812" spans="1:207" s="14" customFormat="1" ht="30" customHeight="1" x14ac:dyDescent="0.25">
      <c r="A812" s="353">
        <v>611</v>
      </c>
      <c r="B812" s="390" t="s">
        <v>308</v>
      </c>
      <c r="C812" s="357">
        <v>1965</v>
      </c>
      <c r="D812" s="359" t="s">
        <v>143</v>
      </c>
      <c r="E812" s="357" t="s">
        <v>16</v>
      </c>
      <c r="F812" s="369">
        <v>2</v>
      </c>
      <c r="G812" s="369">
        <v>2</v>
      </c>
      <c r="H812" s="428">
        <v>472</v>
      </c>
      <c r="I812" s="409">
        <v>88.600000000000023</v>
      </c>
      <c r="J812" s="409">
        <v>383.4</v>
      </c>
      <c r="K812" s="207">
        <f t="shared" si="219"/>
        <v>22360.69</v>
      </c>
      <c r="L812" s="51">
        <v>0</v>
      </c>
      <c r="M812" s="51">
        <v>0</v>
      </c>
      <c r="N812" s="51">
        <v>0</v>
      </c>
      <c r="O812" s="43">
        <f>'[1]Прод. прилож (2)'!$D$752</f>
        <v>22360.69</v>
      </c>
      <c r="P812" s="51">
        <f t="shared" si="220"/>
        <v>47.374343220338979</v>
      </c>
      <c r="Q812" s="43">
        <v>9673</v>
      </c>
      <c r="R812" s="57" t="s">
        <v>35</v>
      </c>
      <c r="S812" s="17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  <c r="FE812" s="2"/>
      <c r="FF812" s="2"/>
      <c r="FG812" s="2"/>
      <c r="FH812" s="2"/>
      <c r="FI812" s="2"/>
      <c r="FJ812" s="2"/>
      <c r="FK812" s="2"/>
      <c r="FL812" s="2"/>
      <c r="FM812" s="2"/>
      <c r="FN812" s="2"/>
      <c r="FO812" s="2"/>
      <c r="FP812" s="2"/>
      <c r="FQ812" s="2"/>
      <c r="FR812" s="2"/>
      <c r="FS812" s="2"/>
      <c r="FT812" s="2"/>
      <c r="FU812" s="2"/>
      <c r="FV812" s="2"/>
      <c r="FW812" s="2"/>
      <c r="FX812" s="2"/>
      <c r="FY812" s="2"/>
      <c r="FZ812" s="2"/>
      <c r="GA812" s="2"/>
      <c r="GB812" s="2"/>
      <c r="GC812" s="2"/>
      <c r="GD812" s="2"/>
      <c r="GE812" s="2"/>
      <c r="GF812" s="2"/>
      <c r="GG812" s="2"/>
      <c r="GH812" s="2"/>
      <c r="GI812" s="2"/>
      <c r="GJ812" s="2"/>
      <c r="GK812" s="2"/>
      <c r="GL812" s="2"/>
      <c r="GM812" s="2"/>
      <c r="GN812" s="2"/>
      <c r="GO812" s="2"/>
      <c r="GP812" s="2"/>
      <c r="GQ812" s="2"/>
      <c r="GR812" s="2"/>
      <c r="GS812" s="2"/>
      <c r="GT812" s="2"/>
      <c r="GU812" s="2"/>
      <c r="GV812" s="2"/>
      <c r="GW812" s="2"/>
      <c r="GX812" s="2"/>
      <c r="GY812" s="2"/>
    </row>
    <row r="813" spans="1:207" s="14" customFormat="1" ht="30" customHeight="1" x14ac:dyDescent="0.25">
      <c r="A813" s="354"/>
      <c r="B813" s="391"/>
      <c r="C813" s="358"/>
      <c r="D813" s="360"/>
      <c r="E813" s="358"/>
      <c r="F813" s="370"/>
      <c r="G813" s="370"/>
      <c r="H813" s="429"/>
      <c r="I813" s="410"/>
      <c r="J813" s="410"/>
      <c r="K813" s="207">
        <f t="shared" si="219"/>
        <v>5055542</v>
      </c>
      <c r="L813" s="51">
        <v>0</v>
      </c>
      <c r="M813" s="51">
        <v>0</v>
      </c>
      <c r="N813" s="51">
        <v>0</v>
      </c>
      <c r="O813" s="43">
        <f>'[1]Прод. прилож (2)'!$D$1402</f>
        <v>5055542</v>
      </c>
      <c r="P813" s="51">
        <f>K813/H812</f>
        <v>10710.894067796609</v>
      </c>
      <c r="Q813" s="41">
        <v>9673</v>
      </c>
      <c r="R813" s="57" t="s">
        <v>36</v>
      </c>
      <c r="S813" s="17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  <c r="FE813" s="2"/>
      <c r="FF813" s="2"/>
      <c r="FG813" s="2"/>
      <c r="FH813" s="2"/>
      <c r="FI813" s="2"/>
      <c r="FJ813" s="2"/>
      <c r="FK813" s="2"/>
      <c r="FL813" s="2"/>
      <c r="FM813" s="2"/>
      <c r="FN813" s="2"/>
      <c r="FO813" s="2"/>
      <c r="FP813" s="2"/>
      <c r="FQ813" s="2"/>
      <c r="FR813" s="2"/>
      <c r="FS813" s="2"/>
      <c r="FT813" s="2"/>
      <c r="FU813" s="2"/>
      <c r="FV813" s="2"/>
      <c r="FW813" s="2"/>
      <c r="FX813" s="2"/>
      <c r="FY813" s="2"/>
      <c r="FZ813" s="2"/>
      <c r="GA813" s="2"/>
      <c r="GB813" s="2"/>
      <c r="GC813" s="2"/>
      <c r="GD813" s="2"/>
      <c r="GE813" s="2"/>
      <c r="GF813" s="2"/>
      <c r="GG813" s="2"/>
      <c r="GH813" s="2"/>
      <c r="GI813" s="2"/>
      <c r="GJ813" s="2"/>
      <c r="GK813" s="2"/>
      <c r="GL813" s="2"/>
      <c r="GM813" s="2"/>
      <c r="GN813" s="2"/>
      <c r="GO813" s="2"/>
      <c r="GP813" s="2"/>
      <c r="GQ813" s="2"/>
      <c r="GR813" s="2"/>
      <c r="GS813" s="2"/>
      <c r="GT813" s="2"/>
      <c r="GU813" s="2"/>
      <c r="GV813" s="2"/>
      <c r="GW813" s="2"/>
      <c r="GX813" s="2"/>
      <c r="GY813" s="2"/>
    </row>
    <row r="814" spans="1:207" s="14" customFormat="1" ht="30" customHeight="1" x14ac:dyDescent="0.25">
      <c r="A814" s="203">
        <v>612</v>
      </c>
      <c r="B814" s="80" t="s">
        <v>309</v>
      </c>
      <c r="C814" s="204">
        <v>1963</v>
      </c>
      <c r="D814" s="205" t="s">
        <v>143</v>
      </c>
      <c r="E814" s="204" t="s">
        <v>16</v>
      </c>
      <c r="F814" s="206">
        <v>2</v>
      </c>
      <c r="G814" s="206">
        <v>2</v>
      </c>
      <c r="H814" s="61">
        <v>474</v>
      </c>
      <c r="I814" s="207">
        <v>90.300000000000011</v>
      </c>
      <c r="J814" s="207">
        <v>383.7</v>
      </c>
      <c r="K814" s="207">
        <f t="shared" si="219"/>
        <v>21968.1</v>
      </c>
      <c r="L814" s="51">
        <v>0</v>
      </c>
      <c r="M814" s="51">
        <v>0</v>
      </c>
      <c r="N814" s="51">
        <v>0</v>
      </c>
      <c r="O814" s="43">
        <f>'[1]Прод. прилож (2)'!$D$1403</f>
        <v>21968.1</v>
      </c>
      <c r="P814" s="51">
        <f t="shared" si="220"/>
        <v>46.346202531645567</v>
      </c>
      <c r="Q814" s="43">
        <v>9673</v>
      </c>
      <c r="R814" s="57" t="s">
        <v>36</v>
      </c>
      <c r="S814" s="17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  <c r="FE814" s="2"/>
      <c r="FF814" s="2"/>
      <c r="FG814" s="2"/>
      <c r="FH814" s="2"/>
      <c r="FI814" s="2"/>
      <c r="FJ814" s="2"/>
      <c r="FK814" s="2"/>
      <c r="FL814" s="2"/>
      <c r="FM814" s="2"/>
      <c r="FN814" s="2"/>
      <c r="FO814" s="2"/>
      <c r="FP814" s="2"/>
      <c r="FQ814" s="2"/>
      <c r="FR814" s="2"/>
      <c r="FS814" s="2"/>
      <c r="FT814" s="2"/>
      <c r="FU814" s="2"/>
      <c r="FV814" s="2"/>
      <c r="FW814" s="2"/>
      <c r="FX814" s="2"/>
      <c r="FY814" s="2"/>
      <c r="FZ814" s="2"/>
      <c r="GA814" s="2"/>
      <c r="GB814" s="2"/>
      <c r="GC814" s="2"/>
      <c r="GD814" s="2"/>
      <c r="GE814" s="2"/>
      <c r="GF814" s="2"/>
      <c r="GG814" s="2"/>
      <c r="GH814" s="2"/>
      <c r="GI814" s="2"/>
      <c r="GJ814" s="2"/>
      <c r="GK814" s="2"/>
      <c r="GL814" s="2"/>
      <c r="GM814" s="2"/>
      <c r="GN814" s="2"/>
      <c r="GO814" s="2"/>
      <c r="GP814" s="2"/>
      <c r="GQ814" s="2"/>
      <c r="GR814" s="2"/>
      <c r="GS814" s="2"/>
      <c r="GT814" s="2"/>
      <c r="GU814" s="2"/>
      <c r="GV814" s="2"/>
      <c r="GW814" s="2"/>
      <c r="GX814" s="2"/>
      <c r="GY814" s="2"/>
    </row>
    <row r="815" spans="1:207" s="14" customFormat="1" ht="30" customHeight="1" x14ac:dyDescent="0.25">
      <c r="A815" s="203">
        <v>613</v>
      </c>
      <c r="B815" s="80" t="s">
        <v>310</v>
      </c>
      <c r="C815" s="204">
        <v>1965</v>
      </c>
      <c r="D815" s="205" t="s">
        <v>143</v>
      </c>
      <c r="E815" s="204" t="s">
        <v>16</v>
      </c>
      <c r="F815" s="206">
        <v>2</v>
      </c>
      <c r="G815" s="206">
        <v>2</v>
      </c>
      <c r="H815" s="61">
        <v>472</v>
      </c>
      <c r="I815" s="207">
        <v>154.60000000000002</v>
      </c>
      <c r="J815" s="207">
        <v>317.39999999999998</v>
      </c>
      <c r="K815" s="207">
        <f t="shared" si="219"/>
        <v>21458.77</v>
      </c>
      <c r="L815" s="51">
        <v>0</v>
      </c>
      <c r="M815" s="51">
        <v>0</v>
      </c>
      <c r="N815" s="51">
        <v>0</v>
      </c>
      <c r="O815" s="43">
        <f>'[1]Прод. прилож (2)'!$D$1404</f>
        <v>21458.77</v>
      </c>
      <c r="P815" s="51">
        <f t="shared" si="220"/>
        <v>45.463495762711865</v>
      </c>
      <c r="Q815" s="43">
        <v>9673</v>
      </c>
      <c r="R815" s="57" t="s">
        <v>36</v>
      </c>
      <c r="S815" s="17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  <c r="FE815" s="2"/>
      <c r="FF815" s="2"/>
      <c r="FG815" s="2"/>
      <c r="FH815" s="2"/>
      <c r="FI815" s="2"/>
      <c r="FJ815" s="2"/>
      <c r="FK815" s="2"/>
      <c r="FL815" s="2"/>
      <c r="FM815" s="2"/>
      <c r="FN815" s="2"/>
      <c r="FO815" s="2"/>
      <c r="FP815" s="2"/>
      <c r="FQ815" s="2"/>
      <c r="FR815" s="2"/>
      <c r="FS815" s="2"/>
      <c r="FT815" s="2"/>
      <c r="FU815" s="2"/>
      <c r="FV815" s="2"/>
      <c r="FW815" s="2"/>
      <c r="FX815" s="2"/>
      <c r="FY815" s="2"/>
      <c r="FZ815" s="2"/>
      <c r="GA815" s="2"/>
      <c r="GB815" s="2"/>
      <c r="GC815" s="2"/>
      <c r="GD815" s="2"/>
      <c r="GE815" s="2"/>
      <c r="GF815" s="2"/>
      <c r="GG815" s="2"/>
      <c r="GH815" s="2"/>
      <c r="GI815" s="2"/>
      <c r="GJ815" s="2"/>
      <c r="GK815" s="2"/>
      <c r="GL815" s="2"/>
      <c r="GM815" s="2"/>
      <c r="GN815" s="2"/>
      <c r="GO815" s="2"/>
      <c r="GP815" s="2"/>
      <c r="GQ815" s="2"/>
      <c r="GR815" s="2"/>
      <c r="GS815" s="2"/>
      <c r="GT815" s="2"/>
      <c r="GU815" s="2"/>
      <c r="GV815" s="2"/>
      <c r="GW815" s="2"/>
      <c r="GX815" s="2"/>
      <c r="GY815" s="2"/>
    </row>
    <row r="816" spans="1:207" s="84" customFormat="1" ht="30" customHeight="1" x14ac:dyDescent="0.25">
      <c r="A816" s="203">
        <v>614</v>
      </c>
      <c r="B816" s="210" t="s">
        <v>985</v>
      </c>
      <c r="C816" s="183">
        <v>1983</v>
      </c>
      <c r="D816" s="183">
        <v>2009</v>
      </c>
      <c r="E816" s="183" t="s">
        <v>18</v>
      </c>
      <c r="F816" s="185">
        <v>3</v>
      </c>
      <c r="G816" s="185">
        <v>2</v>
      </c>
      <c r="H816" s="195">
        <v>1090.9000000000001</v>
      </c>
      <c r="I816" s="202">
        <v>0</v>
      </c>
      <c r="J816" s="202">
        <v>735.4</v>
      </c>
      <c r="K816" s="207">
        <f>SUM(L816:O816)</f>
        <v>1560154.03</v>
      </c>
      <c r="L816" s="43">
        <v>0</v>
      </c>
      <c r="M816" s="43">
        <v>0</v>
      </c>
      <c r="N816" s="43">
        <v>0</v>
      </c>
      <c r="O816" s="271">
        <f>'[1]Прод. прилож (2)'!$D$754</f>
        <v>1560154.03</v>
      </c>
      <c r="P816" s="41">
        <f>K816/H816</f>
        <v>1430.1531121092676</v>
      </c>
      <c r="Q816" s="207">
        <v>9673</v>
      </c>
      <c r="R816" s="272" t="s">
        <v>35</v>
      </c>
    </row>
    <row r="817" spans="1:207" ht="30" customHeight="1" x14ac:dyDescent="0.25">
      <c r="A817" s="203">
        <v>615</v>
      </c>
      <c r="B817" s="243" t="s">
        <v>972</v>
      </c>
      <c r="C817" s="245" t="s">
        <v>973</v>
      </c>
      <c r="D817" s="183">
        <v>2009</v>
      </c>
      <c r="E817" s="183" t="s">
        <v>16</v>
      </c>
      <c r="F817" s="223">
        <v>2</v>
      </c>
      <c r="G817" s="223">
        <v>2</v>
      </c>
      <c r="H817" s="215">
        <v>1054</v>
      </c>
      <c r="I817" s="213">
        <v>0</v>
      </c>
      <c r="J817" s="213">
        <v>734</v>
      </c>
      <c r="K817" s="207">
        <f>SUM(L817:O817)</f>
        <v>32561.41</v>
      </c>
      <c r="L817" s="43">
        <v>0</v>
      </c>
      <c r="M817" s="43">
        <v>0</v>
      </c>
      <c r="N817" s="43">
        <v>0</v>
      </c>
      <c r="O817" s="271">
        <f>'[1]Прод. прилож (2)'!$D$755</f>
        <v>32561.41</v>
      </c>
      <c r="P817" s="41">
        <f>K817/H817</f>
        <v>30.893178368121443</v>
      </c>
      <c r="Q817" s="207">
        <v>9673</v>
      </c>
      <c r="R817" s="272" t="s">
        <v>35</v>
      </c>
      <c r="S817" s="17"/>
      <c r="T817" s="17"/>
    </row>
    <row r="818" spans="1:207" s="14" customFormat="1" ht="30" customHeight="1" x14ac:dyDescent="0.25">
      <c r="A818" s="402" t="s">
        <v>1465</v>
      </c>
      <c r="B818" s="402"/>
      <c r="C818" s="402"/>
      <c r="D818" s="402"/>
      <c r="E818" s="402"/>
      <c r="F818" s="402"/>
      <c r="G818" s="402"/>
      <c r="H818" s="402"/>
      <c r="I818" s="402"/>
      <c r="J818" s="402"/>
      <c r="K818" s="402"/>
      <c r="L818" s="402"/>
      <c r="M818" s="402"/>
      <c r="N818" s="402"/>
      <c r="O818" s="402"/>
      <c r="P818" s="402"/>
      <c r="Q818" s="402"/>
      <c r="R818" s="402"/>
    </row>
    <row r="819" spans="1:207" s="116" customFormat="1" ht="30" customHeight="1" x14ac:dyDescent="0.25">
      <c r="A819" s="388" t="s">
        <v>1456</v>
      </c>
      <c r="B819" s="388"/>
      <c r="C819" s="196" t="s">
        <v>17</v>
      </c>
      <c r="D819" s="196" t="s">
        <v>17</v>
      </c>
      <c r="E819" s="196" t="s">
        <v>17</v>
      </c>
      <c r="F819" s="73" t="s">
        <v>17</v>
      </c>
      <c r="G819" s="73" t="s">
        <v>17</v>
      </c>
      <c r="H819" s="74">
        <f>SUM(H820:H1406)</f>
        <v>1463068.0399999998</v>
      </c>
      <c r="I819" s="74">
        <f t="shared" ref="I819:O819" si="221">SUM(I820:I1406)</f>
        <v>84740.500000000029</v>
      </c>
      <c r="J819" s="74">
        <f t="shared" si="221"/>
        <v>1271318.5800000019</v>
      </c>
      <c r="K819" s="74">
        <f t="shared" si="221"/>
        <v>3090118644.6199989</v>
      </c>
      <c r="L819" s="74">
        <f t="shared" si="221"/>
        <v>0</v>
      </c>
      <c r="M819" s="74">
        <f t="shared" si="221"/>
        <v>110679199.77</v>
      </c>
      <c r="N819" s="74">
        <f t="shared" si="221"/>
        <v>0</v>
      </c>
      <c r="O819" s="74">
        <f t="shared" si="221"/>
        <v>2975759151.3999991</v>
      </c>
      <c r="P819" s="29">
        <f t="shared" ref="P819:P829" si="222">K819/H819</f>
        <v>2112.081297750171</v>
      </c>
      <c r="Q819" s="75" t="s">
        <v>17</v>
      </c>
      <c r="R819" s="76" t="s">
        <v>17</v>
      </c>
      <c r="S819" s="46"/>
      <c r="T819" s="15"/>
      <c r="U819" s="15"/>
    </row>
    <row r="820" spans="1:207" s="15" customFormat="1" ht="30" customHeight="1" x14ac:dyDescent="0.25">
      <c r="A820" s="203">
        <v>616</v>
      </c>
      <c r="B820" s="211" t="s">
        <v>347</v>
      </c>
      <c r="C820" s="205">
        <v>1964</v>
      </c>
      <c r="D820" s="205" t="s">
        <v>143</v>
      </c>
      <c r="E820" s="205" t="s">
        <v>16</v>
      </c>
      <c r="F820" s="26">
        <v>5</v>
      </c>
      <c r="G820" s="26">
        <v>4</v>
      </c>
      <c r="H820" s="39">
        <f t="shared" ref="H820:H827" si="223">I820+J820</f>
        <v>3223.7400000000002</v>
      </c>
      <c r="I820" s="122">
        <v>630.9</v>
      </c>
      <c r="J820" s="39">
        <v>2592.84</v>
      </c>
      <c r="K820" s="207">
        <f t="shared" ref="K820:K916" si="224">SUM(L820:O820)</f>
        <v>8021250</v>
      </c>
      <c r="L820" s="271">
        <v>0</v>
      </c>
      <c r="M820" s="271">
        <v>0</v>
      </c>
      <c r="N820" s="271">
        <v>0</v>
      </c>
      <c r="O820" s="39">
        <f>'[1]Прод. прилож (2)'!$D$242</f>
        <v>8021250</v>
      </c>
      <c r="P820" s="271">
        <f t="shared" si="222"/>
        <v>2488.1814290234324</v>
      </c>
      <c r="Q820" s="41">
        <v>9673</v>
      </c>
      <c r="R820" s="57" t="s">
        <v>34</v>
      </c>
      <c r="S820" s="144"/>
      <c r="V820" s="116"/>
      <c r="W820" s="116"/>
      <c r="X820" s="116"/>
      <c r="Y820" s="116"/>
      <c r="Z820" s="116"/>
      <c r="AA820" s="116"/>
      <c r="AB820" s="116"/>
      <c r="AC820" s="116"/>
      <c r="AD820" s="116"/>
      <c r="AE820" s="116"/>
      <c r="AF820" s="116"/>
      <c r="AG820" s="116"/>
      <c r="AH820" s="116"/>
      <c r="AI820" s="116"/>
      <c r="AJ820" s="116"/>
      <c r="AK820" s="116"/>
      <c r="AL820" s="116"/>
      <c r="AM820" s="116"/>
      <c r="AN820" s="116"/>
      <c r="AO820" s="116"/>
      <c r="AP820" s="116"/>
      <c r="AQ820" s="116"/>
      <c r="AR820" s="116"/>
      <c r="AS820" s="116"/>
      <c r="AT820" s="116"/>
      <c r="AU820" s="116"/>
      <c r="AV820" s="116"/>
      <c r="AW820" s="116"/>
      <c r="AX820" s="116"/>
      <c r="AY820" s="116"/>
      <c r="AZ820" s="116"/>
      <c r="BA820" s="116"/>
      <c r="BB820" s="116"/>
      <c r="BC820" s="116"/>
      <c r="BD820" s="116"/>
      <c r="BE820" s="116"/>
      <c r="BF820" s="116"/>
      <c r="BG820" s="116"/>
      <c r="BH820" s="116"/>
      <c r="BI820" s="116"/>
      <c r="BJ820" s="116"/>
      <c r="BK820" s="116"/>
      <c r="BL820" s="116"/>
      <c r="BM820" s="116"/>
      <c r="BN820" s="116"/>
      <c r="BO820" s="116"/>
      <c r="BP820" s="116"/>
      <c r="BQ820" s="116"/>
      <c r="BR820" s="116"/>
      <c r="BS820" s="116"/>
      <c r="BT820" s="116"/>
      <c r="BU820" s="116"/>
      <c r="BV820" s="116"/>
      <c r="BW820" s="116"/>
      <c r="BX820" s="116"/>
      <c r="BY820" s="116"/>
      <c r="BZ820" s="116"/>
      <c r="CA820" s="116"/>
      <c r="CB820" s="116"/>
      <c r="CC820" s="116"/>
      <c r="CD820" s="116"/>
      <c r="CE820" s="116"/>
      <c r="CF820" s="116"/>
      <c r="CG820" s="116"/>
      <c r="CH820" s="116"/>
      <c r="CI820" s="116"/>
      <c r="CJ820" s="116"/>
      <c r="CK820" s="116"/>
      <c r="CL820" s="116"/>
      <c r="CM820" s="116"/>
      <c r="CN820" s="116"/>
      <c r="CO820" s="116"/>
      <c r="CP820" s="116"/>
      <c r="CQ820" s="116"/>
      <c r="CR820" s="116"/>
      <c r="CS820" s="116"/>
      <c r="CT820" s="116"/>
      <c r="CU820" s="116"/>
      <c r="CV820" s="116"/>
      <c r="CW820" s="116"/>
      <c r="CX820" s="116"/>
      <c r="CY820" s="116"/>
      <c r="CZ820" s="116"/>
      <c r="DA820" s="116"/>
      <c r="DB820" s="116"/>
      <c r="DC820" s="116"/>
      <c r="DD820" s="116"/>
      <c r="DE820" s="116"/>
      <c r="DF820" s="116"/>
      <c r="DG820" s="116"/>
      <c r="DH820" s="116"/>
      <c r="DI820" s="116"/>
      <c r="DJ820" s="116"/>
      <c r="DK820" s="116"/>
      <c r="DL820" s="116"/>
      <c r="DM820" s="116"/>
      <c r="DN820" s="116"/>
      <c r="DO820" s="116"/>
      <c r="DP820" s="116"/>
      <c r="DQ820" s="116"/>
      <c r="DR820" s="116"/>
      <c r="DS820" s="116"/>
      <c r="DT820" s="116"/>
      <c r="DU820" s="116"/>
      <c r="DV820" s="116"/>
      <c r="DW820" s="116"/>
      <c r="DX820" s="116"/>
      <c r="DY820" s="116"/>
      <c r="DZ820" s="116"/>
      <c r="EA820" s="116"/>
      <c r="EB820" s="116"/>
      <c r="EC820" s="116"/>
      <c r="ED820" s="116"/>
      <c r="EE820" s="116"/>
      <c r="EF820" s="116"/>
      <c r="EG820" s="116"/>
      <c r="EH820" s="116"/>
      <c r="EI820" s="116"/>
      <c r="EJ820" s="116"/>
      <c r="EK820" s="116"/>
      <c r="EL820" s="116"/>
      <c r="EM820" s="116"/>
      <c r="EN820" s="116"/>
      <c r="EO820" s="116"/>
      <c r="EP820" s="116"/>
      <c r="EQ820" s="116"/>
      <c r="ER820" s="116"/>
      <c r="ES820" s="116"/>
      <c r="ET820" s="116"/>
      <c r="EU820" s="116"/>
      <c r="EV820" s="116"/>
      <c r="EW820" s="116"/>
      <c r="EX820" s="116"/>
      <c r="EY820" s="116"/>
      <c r="EZ820" s="116"/>
      <c r="FA820" s="116"/>
      <c r="FB820" s="116"/>
      <c r="FC820" s="116"/>
      <c r="FD820" s="116"/>
      <c r="FE820" s="116"/>
      <c r="FF820" s="116"/>
      <c r="FG820" s="116"/>
      <c r="FH820" s="116"/>
      <c r="FI820" s="116"/>
      <c r="FJ820" s="116"/>
      <c r="FK820" s="116"/>
      <c r="FL820" s="116"/>
      <c r="FM820" s="116"/>
      <c r="FN820" s="116"/>
      <c r="FO820" s="116"/>
      <c r="FP820" s="116"/>
      <c r="FQ820" s="116"/>
      <c r="FR820" s="116"/>
      <c r="FS820" s="116"/>
      <c r="FT820" s="116"/>
      <c r="FU820" s="116"/>
      <c r="FV820" s="116"/>
      <c r="FW820" s="116"/>
      <c r="FX820" s="116"/>
      <c r="FY820" s="116"/>
      <c r="FZ820" s="116"/>
      <c r="GA820" s="116"/>
      <c r="GB820" s="116"/>
      <c r="GC820" s="116"/>
      <c r="GD820" s="116"/>
      <c r="GE820" s="116"/>
      <c r="GF820" s="116"/>
      <c r="GG820" s="116"/>
      <c r="GH820" s="116"/>
      <c r="GI820" s="116"/>
      <c r="GJ820" s="116"/>
      <c r="GK820" s="116"/>
      <c r="GL820" s="116"/>
      <c r="GM820" s="116"/>
      <c r="GN820" s="116"/>
      <c r="GO820" s="116"/>
      <c r="GP820" s="116"/>
      <c r="GQ820" s="116"/>
      <c r="GR820" s="116"/>
      <c r="GS820" s="116"/>
      <c r="GT820" s="116"/>
      <c r="GU820" s="116"/>
      <c r="GV820" s="116"/>
      <c r="GW820" s="116"/>
      <c r="GX820" s="116"/>
      <c r="GY820" s="116"/>
    </row>
    <row r="821" spans="1:207" s="15" customFormat="1" ht="30" customHeight="1" x14ac:dyDescent="0.25">
      <c r="A821" s="203">
        <v>617</v>
      </c>
      <c r="B821" s="211" t="s">
        <v>348</v>
      </c>
      <c r="C821" s="205">
        <v>1962</v>
      </c>
      <c r="D821" s="205" t="s">
        <v>143</v>
      </c>
      <c r="E821" s="205" t="s">
        <v>16</v>
      </c>
      <c r="F821" s="26">
        <v>5</v>
      </c>
      <c r="G821" s="26">
        <v>4</v>
      </c>
      <c r="H821" s="39">
        <f t="shared" si="223"/>
        <v>2556.96</v>
      </c>
      <c r="I821" s="122">
        <v>0</v>
      </c>
      <c r="J821" s="39">
        <v>2556.96</v>
      </c>
      <c r="K821" s="207">
        <f t="shared" si="224"/>
        <v>7765541.6799999997</v>
      </c>
      <c r="L821" s="271">
        <v>0</v>
      </c>
      <c r="M821" s="271">
        <v>0</v>
      </c>
      <c r="N821" s="271">
        <v>0</v>
      </c>
      <c r="O821" s="39">
        <f>'[1]Прод. прилож (2)'!$D$243</f>
        <v>7765541.6799999997</v>
      </c>
      <c r="P821" s="271">
        <f t="shared" si="222"/>
        <v>3037.0211814029158</v>
      </c>
      <c r="Q821" s="41">
        <v>9673</v>
      </c>
      <c r="R821" s="57" t="s">
        <v>34</v>
      </c>
      <c r="S821" s="134"/>
      <c r="V821" s="116"/>
      <c r="W821" s="116"/>
      <c r="X821" s="116"/>
      <c r="Y821" s="116"/>
      <c r="Z821" s="116"/>
      <c r="AA821" s="116"/>
      <c r="AB821" s="116"/>
      <c r="AC821" s="116"/>
      <c r="AD821" s="116"/>
      <c r="AE821" s="116"/>
      <c r="AF821" s="116"/>
      <c r="AG821" s="116"/>
      <c r="AH821" s="116"/>
      <c r="AI821" s="116"/>
      <c r="AJ821" s="116"/>
      <c r="AK821" s="116"/>
      <c r="AL821" s="116"/>
      <c r="AM821" s="116"/>
      <c r="AN821" s="116"/>
      <c r="AO821" s="116"/>
      <c r="AP821" s="116"/>
      <c r="AQ821" s="116"/>
      <c r="AR821" s="116"/>
      <c r="AS821" s="116"/>
      <c r="AT821" s="116"/>
      <c r="AU821" s="116"/>
      <c r="AV821" s="116"/>
      <c r="AW821" s="116"/>
      <c r="AX821" s="116"/>
      <c r="AY821" s="116"/>
      <c r="AZ821" s="116"/>
      <c r="BA821" s="116"/>
      <c r="BB821" s="116"/>
      <c r="BC821" s="116"/>
      <c r="BD821" s="116"/>
      <c r="BE821" s="116"/>
      <c r="BF821" s="116"/>
      <c r="BG821" s="116"/>
      <c r="BH821" s="116"/>
      <c r="BI821" s="116"/>
      <c r="BJ821" s="116"/>
      <c r="BK821" s="116"/>
      <c r="BL821" s="116"/>
      <c r="BM821" s="116"/>
      <c r="BN821" s="116"/>
      <c r="BO821" s="116"/>
      <c r="BP821" s="116"/>
      <c r="BQ821" s="116"/>
      <c r="BR821" s="116"/>
      <c r="BS821" s="116"/>
      <c r="BT821" s="116"/>
      <c r="BU821" s="116"/>
      <c r="BV821" s="116"/>
      <c r="BW821" s="116"/>
      <c r="BX821" s="116"/>
      <c r="BY821" s="116"/>
      <c r="BZ821" s="116"/>
      <c r="CA821" s="116"/>
      <c r="CB821" s="116"/>
      <c r="CC821" s="116"/>
      <c r="CD821" s="116"/>
      <c r="CE821" s="116"/>
      <c r="CF821" s="116"/>
      <c r="CG821" s="116"/>
      <c r="CH821" s="116"/>
      <c r="CI821" s="116"/>
      <c r="CJ821" s="116"/>
      <c r="CK821" s="116"/>
      <c r="CL821" s="116"/>
      <c r="CM821" s="116"/>
      <c r="CN821" s="116"/>
      <c r="CO821" s="116"/>
      <c r="CP821" s="116"/>
      <c r="CQ821" s="116"/>
      <c r="CR821" s="116"/>
      <c r="CS821" s="116"/>
      <c r="CT821" s="116"/>
      <c r="CU821" s="116"/>
      <c r="CV821" s="116"/>
      <c r="CW821" s="116"/>
      <c r="CX821" s="116"/>
      <c r="CY821" s="116"/>
      <c r="CZ821" s="116"/>
      <c r="DA821" s="116"/>
      <c r="DB821" s="116"/>
      <c r="DC821" s="116"/>
      <c r="DD821" s="116"/>
      <c r="DE821" s="116"/>
      <c r="DF821" s="116"/>
      <c r="DG821" s="116"/>
      <c r="DH821" s="116"/>
      <c r="DI821" s="116"/>
      <c r="DJ821" s="116"/>
      <c r="DK821" s="116"/>
      <c r="DL821" s="116"/>
      <c r="DM821" s="116"/>
      <c r="DN821" s="116"/>
      <c r="DO821" s="116"/>
      <c r="DP821" s="116"/>
      <c r="DQ821" s="116"/>
      <c r="DR821" s="116"/>
      <c r="DS821" s="116"/>
      <c r="DT821" s="116"/>
      <c r="DU821" s="116"/>
      <c r="DV821" s="116"/>
      <c r="DW821" s="116"/>
      <c r="DX821" s="116"/>
      <c r="DY821" s="116"/>
      <c r="DZ821" s="116"/>
      <c r="EA821" s="116"/>
      <c r="EB821" s="116"/>
      <c r="EC821" s="116"/>
      <c r="ED821" s="116"/>
      <c r="EE821" s="116"/>
      <c r="EF821" s="116"/>
      <c r="EG821" s="116"/>
      <c r="EH821" s="116"/>
      <c r="EI821" s="116"/>
      <c r="EJ821" s="116"/>
      <c r="EK821" s="116"/>
      <c r="EL821" s="116"/>
      <c r="EM821" s="116"/>
      <c r="EN821" s="116"/>
      <c r="EO821" s="116"/>
      <c r="EP821" s="116"/>
      <c r="EQ821" s="116"/>
      <c r="ER821" s="116"/>
      <c r="ES821" s="116"/>
      <c r="ET821" s="116"/>
      <c r="EU821" s="116"/>
      <c r="EV821" s="116"/>
      <c r="EW821" s="116"/>
      <c r="EX821" s="116"/>
      <c r="EY821" s="116"/>
      <c r="EZ821" s="116"/>
      <c r="FA821" s="116"/>
      <c r="FB821" s="116"/>
      <c r="FC821" s="116"/>
      <c r="FD821" s="116"/>
      <c r="FE821" s="116"/>
      <c r="FF821" s="116"/>
      <c r="FG821" s="116"/>
      <c r="FH821" s="116"/>
      <c r="FI821" s="116"/>
      <c r="FJ821" s="116"/>
      <c r="FK821" s="116"/>
      <c r="FL821" s="116"/>
      <c r="FM821" s="116"/>
      <c r="FN821" s="116"/>
      <c r="FO821" s="116"/>
      <c r="FP821" s="116"/>
      <c r="FQ821" s="116"/>
      <c r="FR821" s="116"/>
      <c r="FS821" s="116"/>
      <c r="FT821" s="116"/>
      <c r="FU821" s="116"/>
      <c r="FV821" s="116"/>
      <c r="FW821" s="116"/>
      <c r="FX821" s="116"/>
      <c r="FY821" s="116"/>
      <c r="FZ821" s="116"/>
      <c r="GA821" s="116"/>
      <c r="GB821" s="116"/>
      <c r="GC821" s="116"/>
      <c r="GD821" s="116"/>
      <c r="GE821" s="116"/>
      <c r="GF821" s="116"/>
      <c r="GG821" s="116"/>
      <c r="GH821" s="116"/>
      <c r="GI821" s="116"/>
      <c r="GJ821" s="116"/>
      <c r="GK821" s="116"/>
      <c r="GL821" s="116"/>
      <c r="GM821" s="116"/>
      <c r="GN821" s="116"/>
      <c r="GO821" s="116"/>
      <c r="GP821" s="116"/>
      <c r="GQ821" s="116"/>
      <c r="GR821" s="116"/>
      <c r="GS821" s="116"/>
      <c r="GT821" s="116"/>
      <c r="GU821" s="116"/>
      <c r="GV821" s="116"/>
      <c r="GW821" s="116"/>
      <c r="GX821" s="116"/>
      <c r="GY821" s="116"/>
    </row>
    <row r="822" spans="1:207" s="116" customFormat="1" ht="30" customHeight="1" x14ac:dyDescent="0.25">
      <c r="A822" s="203">
        <v>618</v>
      </c>
      <c r="B822" s="211" t="s">
        <v>349</v>
      </c>
      <c r="C822" s="205">
        <v>1962</v>
      </c>
      <c r="D822" s="205" t="s">
        <v>143</v>
      </c>
      <c r="E822" s="205" t="s">
        <v>16</v>
      </c>
      <c r="F822" s="26">
        <v>4</v>
      </c>
      <c r="G822" s="26">
        <v>2</v>
      </c>
      <c r="H822" s="39">
        <f t="shared" si="223"/>
        <v>1202.8800000000001</v>
      </c>
      <c r="I822" s="122">
        <v>86.2</v>
      </c>
      <c r="J822" s="39">
        <v>1116.68</v>
      </c>
      <c r="K822" s="207">
        <f t="shared" si="224"/>
        <v>3888293.32</v>
      </c>
      <c r="L822" s="271">
        <v>0</v>
      </c>
      <c r="M822" s="271">
        <v>0</v>
      </c>
      <c r="N822" s="271">
        <v>0</v>
      </c>
      <c r="O822" s="39">
        <f>'[1]Прод. прилож (2)'!$D$244</f>
        <v>3888293.32</v>
      </c>
      <c r="P822" s="271">
        <f t="shared" si="222"/>
        <v>3232.4864658153761</v>
      </c>
      <c r="Q822" s="41">
        <v>9673</v>
      </c>
      <c r="R822" s="57" t="s">
        <v>34</v>
      </c>
      <c r="S822" s="144"/>
      <c r="T822" s="15"/>
      <c r="U822" s="15"/>
    </row>
    <row r="823" spans="1:207" s="116" customFormat="1" ht="30" customHeight="1" x14ac:dyDescent="0.25">
      <c r="A823" s="203">
        <v>619</v>
      </c>
      <c r="B823" s="211" t="s">
        <v>350</v>
      </c>
      <c r="C823" s="205">
        <v>1963</v>
      </c>
      <c r="D823" s="205" t="s">
        <v>143</v>
      </c>
      <c r="E823" s="47" t="s">
        <v>16</v>
      </c>
      <c r="F823" s="26">
        <v>4</v>
      </c>
      <c r="G823" s="26">
        <v>2</v>
      </c>
      <c r="H823" s="39">
        <f t="shared" si="223"/>
        <v>1285.97</v>
      </c>
      <c r="I823" s="122">
        <v>99.5</v>
      </c>
      <c r="J823" s="39">
        <v>1186.47</v>
      </c>
      <c r="K823" s="207">
        <f t="shared" si="224"/>
        <v>47188.31</v>
      </c>
      <c r="L823" s="271">
        <v>0</v>
      </c>
      <c r="M823" s="271">
        <v>0</v>
      </c>
      <c r="N823" s="271">
        <v>0</v>
      </c>
      <c r="O823" s="39">
        <f>'[1]Прод. прилож (2)'!$D$757</f>
        <v>47188.31</v>
      </c>
      <c r="P823" s="271">
        <f t="shared" si="222"/>
        <v>36.694720716657464</v>
      </c>
      <c r="Q823" s="41">
        <v>9673</v>
      </c>
      <c r="R823" s="57" t="s">
        <v>35</v>
      </c>
      <c r="S823" s="46"/>
      <c r="T823" s="15"/>
      <c r="U823" s="15"/>
    </row>
    <row r="824" spans="1:207" s="116" customFormat="1" ht="30" customHeight="1" x14ac:dyDescent="0.25">
      <c r="A824" s="203">
        <v>620</v>
      </c>
      <c r="B824" s="211" t="s">
        <v>351</v>
      </c>
      <c r="C824" s="205">
        <v>1963</v>
      </c>
      <c r="D824" s="205" t="s">
        <v>143</v>
      </c>
      <c r="E824" s="47" t="s">
        <v>16</v>
      </c>
      <c r="F824" s="26">
        <v>4</v>
      </c>
      <c r="G824" s="26">
        <v>2</v>
      </c>
      <c r="H824" s="39">
        <f t="shared" si="223"/>
        <v>1270.02</v>
      </c>
      <c r="I824" s="122">
        <v>0</v>
      </c>
      <c r="J824" s="39">
        <v>1270.02</v>
      </c>
      <c r="K824" s="207">
        <f t="shared" si="224"/>
        <v>47188.31</v>
      </c>
      <c r="L824" s="271">
        <v>0</v>
      </c>
      <c r="M824" s="271">
        <v>0</v>
      </c>
      <c r="N824" s="271">
        <v>0</v>
      </c>
      <c r="O824" s="39">
        <f>'[1]Прод. прилож (2)'!$D$758</f>
        <v>47188.31</v>
      </c>
      <c r="P824" s="271">
        <f t="shared" si="222"/>
        <v>37.155564479299535</v>
      </c>
      <c r="Q824" s="41">
        <v>9673</v>
      </c>
      <c r="R824" s="57" t="s">
        <v>35</v>
      </c>
      <c r="S824" s="46"/>
      <c r="T824" s="15"/>
      <c r="U824" s="15"/>
    </row>
    <row r="825" spans="1:207" s="116" customFormat="1" ht="30" customHeight="1" x14ac:dyDescent="0.25">
      <c r="A825" s="353">
        <v>621</v>
      </c>
      <c r="B825" s="355" t="s">
        <v>1117</v>
      </c>
      <c r="C825" s="357">
        <v>1959</v>
      </c>
      <c r="D825" s="357" t="s">
        <v>143</v>
      </c>
      <c r="E825" s="357" t="s">
        <v>16</v>
      </c>
      <c r="F825" s="361">
        <v>4</v>
      </c>
      <c r="G825" s="361">
        <v>1</v>
      </c>
      <c r="H825" s="363">
        <v>499.18</v>
      </c>
      <c r="I825" s="365">
        <v>45.4</v>
      </c>
      <c r="J825" s="365">
        <v>453.78</v>
      </c>
      <c r="K825" s="207">
        <f t="shared" ref="K825:K826" si="225">SUM(L825:O825)</f>
        <v>22529.35</v>
      </c>
      <c r="L825" s="39">
        <v>0</v>
      </c>
      <c r="M825" s="39">
        <v>0</v>
      </c>
      <c r="N825" s="39">
        <v>0</v>
      </c>
      <c r="O825" s="39">
        <f>'[1]Прод. прилож (2)'!$D$760</f>
        <v>22529.35</v>
      </c>
      <c r="P825" s="41">
        <f t="shared" si="222"/>
        <v>45.132717656957404</v>
      </c>
      <c r="Q825" s="207">
        <v>9673</v>
      </c>
      <c r="R825" s="57" t="s">
        <v>35</v>
      </c>
      <c r="S825" s="15"/>
      <c r="T825" s="15"/>
      <c r="U825" s="15"/>
    </row>
    <row r="826" spans="1:207" s="116" customFormat="1" ht="30" customHeight="1" x14ac:dyDescent="0.25">
      <c r="A826" s="354"/>
      <c r="B826" s="356"/>
      <c r="C826" s="358"/>
      <c r="D826" s="358"/>
      <c r="E826" s="358"/>
      <c r="F826" s="362"/>
      <c r="G826" s="362"/>
      <c r="H826" s="364"/>
      <c r="I826" s="366"/>
      <c r="J826" s="366"/>
      <c r="K826" s="207">
        <f t="shared" si="225"/>
        <v>5672322.4000000004</v>
      </c>
      <c r="L826" s="186">
        <v>0</v>
      </c>
      <c r="M826" s="186">
        <v>0</v>
      </c>
      <c r="N826" s="186">
        <v>0</v>
      </c>
      <c r="O826" s="186">
        <f>'[1]Прод. прилож (2)'!$D$1407</f>
        <v>5672322.4000000004</v>
      </c>
      <c r="P826" s="216">
        <f>K826/H825</f>
        <v>11363.28058015145</v>
      </c>
      <c r="Q826" s="41">
        <v>9673</v>
      </c>
      <c r="R826" s="57" t="s">
        <v>36</v>
      </c>
      <c r="S826" s="46"/>
      <c r="T826" s="15"/>
      <c r="U826" s="15"/>
    </row>
    <row r="827" spans="1:207" s="116" customFormat="1" ht="30" customHeight="1" x14ac:dyDescent="0.25">
      <c r="A827" s="353">
        <v>622</v>
      </c>
      <c r="B827" s="355" t="s">
        <v>352</v>
      </c>
      <c r="C827" s="359">
        <v>1958</v>
      </c>
      <c r="D827" s="359" t="s">
        <v>143</v>
      </c>
      <c r="E827" s="359" t="s">
        <v>270</v>
      </c>
      <c r="F827" s="361">
        <v>3</v>
      </c>
      <c r="G827" s="361">
        <v>3</v>
      </c>
      <c r="H827" s="363">
        <f t="shared" si="223"/>
        <v>1512.72</v>
      </c>
      <c r="I827" s="365">
        <v>712.5</v>
      </c>
      <c r="J827" s="365">
        <v>800.22</v>
      </c>
      <c r="K827" s="194">
        <f t="shared" si="224"/>
        <v>720987.26</v>
      </c>
      <c r="L827" s="214">
        <v>0</v>
      </c>
      <c r="M827" s="214">
        <v>0</v>
      </c>
      <c r="N827" s="214">
        <v>0</v>
      </c>
      <c r="O827" s="186">
        <f>'[1]Прод. прилож (2)'!$D$759</f>
        <v>720987.26</v>
      </c>
      <c r="P827" s="214">
        <f t="shared" si="222"/>
        <v>476.61646570416201</v>
      </c>
      <c r="Q827" s="41">
        <v>9673</v>
      </c>
      <c r="R827" s="57" t="s">
        <v>35</v>
      </c>
      <c r="S827" s="46"/>
      <c r="T827" s="15"/>
      <c r="U827" s="15"/>
    </row>
    <row r="828" spans="1:207" ht="30" customHeight="1" x14ac:dyDescent="0.25">
      <c r="A828" s="354"/>
      <c r="B828" s="356"/>
      <c r="C828" s="360"/>
      <c r="D828" s="360"/>
      <c r="E828" s="360"/>
      <c r="F828" s="362"/>
      <c r="G828" s="362"/>
      <c r="H828" s="364"/>
      <c r="I828" s="366"/>
      <c r="J828" s="366"/>
      <c r="K828" s="194">
        <f>SUM(L828:O828)</f>
        <v>15450594.310000001</v>
      </c>
      <c r="L828" s="214">
        <v>0</v>
      </c>
      <c r="M828" s="214">
        <v>0</v>
      </c>
      <c r="N828" s="214">
        <v>0</v>
      </c>
      <c r="O828" s="216">
        <f>'[1]Прод. прилож (2)'!$D$1406</f>
        <v>15450594.310000001</v>
      </c>
      <c r="P828" s="220">
        <f>K828/H827</f>
        <v>10213.783324078482</v>
      </c>
      <c r="Q828" s="41">
        <v>9673</v>
      </c>
      <c r="R828" s="57" t="s">
        <v>36</v>
      </c>
      <c r="S828" s="14"/>
    </row>
    <row r="829" spans="1:207" s="91" customFormat="1" ht="30" customHeight="1" x14ac:dyDescent="0.25">
      <c r="A829" s="203">
        <v>623</v>
      </c>
      <c r="B829" s="81" t="s">
        <v>353</v>
      </c>
      <c r="C829" s="47">
        <v>1917</v>
      </c>
      <c r="D829" s="205" t="s">
        <v>143</v>
      </c>
      <c r="E829" s="47" t="s">
        <v>16</v>
      </c>
      <c r="F829" s="26">
        <v>2</v>
      </c>
      <c r="G829" s="26">
        <v>2</v>
      </c>
      <c r="H829" s="39">
        <v>628.79999999999995</v>
      </c>
      <c r="I829" s="122">
        <v>0</v>
      </c>
      <c r="J829" s="122">
        <v>458.1</v>
      </c>
      <c r="K829" s="207">
        <f t="shared" si="224"/>
        <v>2560762.61</v>
      </c>
      <c r="L829" s="271">
        <v>0</v>
      </c>
      <c r="M829" s="271">
        <v>0</v>
      </c>
      <c r="N829" s="271">
        <v>0</v>
      </c>
      <c r="O829" s="39">
        <f>'[1]Прод. прилож (2)'!$D$245</f>
        <v>2560762.61</v>
      </c>
      <c r="P829" s="271">
        <f t="shared" si="222"/>
        <v>4072.4596215012725</v>
      </c>
      <c r="Q829" s="41">
        <v>9673</v>
      </c>
      <c r="R829" s="57" t="s">
        <v>34</v>
      </c>
      <c r="S829" s="133"/>
      <c r="T829" s="14"/>
      <c r="U829" s="14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  <c r="FE829" s="2"/>
      <c r="FF829" s="2"/>
      <c r="FG829" s="2"/>
      <c r="FH829" s="2"/>
      <c r="FI829" s="2"/>
      <c r="FJ829" s="2"/>
      <c r="FK829" s="2"/>
      <c r="FL829" s="2"/>
      <c r="FM829" s="2"/>
      <c r="FN829" s="2"/>
      <c r="FO829" s="2"/>
      <c r="FP829" s="2"/>
      <c r="FQ829" s="2"/>
      <c r="FR829" s="2"/>
      <c r="FS829" s="2"/>
      <c r="FT829" s="2"/>
      <c r="FU829" s="2"/>
      <c r="FV829" s="2"/>
      <c r="FW829" s="2"/>
      <c r="FX829" s="2"/>
      <c r="FY829" s="2"/>
      <c r="FZ829" s="2"/>
      <c r="GA829" s="2"/>
      <c r="GB829" s="2"/>
      <c r="GC829" s="2"/>
      <c r="GD829" s="2"/>
      <c r="GE829" s="2"/>
      <c r="GF829" s="2"/>
      <c r="GG829" s="2"/>
      <c r="GH829" s="2"/>
      <c r="GI829" s="2"/>
      <c r="GJ829" s="2"/>
      <c r="GK829" s="2"/>
      <c r="GL829" s="2"/>
      <c r="GM829" s="2"/>
      <c r="GN829" s="2"/>
      <c r="GO829" s="2"/>
      <c r="GP829" s="2"/>
      <c r="GQ829" s="2"/>
      <c r="GR829" s="2"/>
      <c r="GS829" s="2"/>
      <c r="GT829" s="2"/>
      <c r="GU829" s="2"/>
      <c r="GV829" s="2"/>
      <c r="GW829" s="2"/>
      <c r="GX829" s="2"/>
      <c r="GY829" s="2"/>
    </row>
    <row r="830" spans="1:207" s="91" customFormat="1" ht="30" customHeight="1" x14ac:dyDescent="0.25">
      <c r="A830" s="203">
        <v>624</v>
      </c>
      <c r="B830" s="211" t="s">
        <v>994</v>
      </c>
      <c r="C830" s="182" t="s">
        <v>1023</v>
      </c>
      <c r="D830" s="182" t="s">
        <v>143</v>
      </c>
      <c r="E830" s="182" t="s">
        <v>16</v>
      </c>
      <c r="F830" s="184">
        <v>2</v>
      </c>
      <c r="G830" s="184">
        <v>3</v>
      </c>
      <c r="H830" s="216">
        <v>1216.0999999999999</v>
      </c>
      <c r="I830" s="228">
        <v>713.6</v>
      </c>
      <c r="J830" s="228">
        <v>102.9</v>
      </c>
      <c r="K830" s="41">
        <f t="shared" si="224"/>
        <v>3705032.89</v>
      </c>
      <c r="L830" s="43">
        <v>0</v>
      </c>
      <c r="M830" s="43">
        <v>0</v>
      </c>
      <c r="N830" s="43">
        <v>0</v>
      </c>
      <c r="O830" s="271">
        <f>'[1]Прод. прилож (2)'!$D$246</f>
        <v>3705032.89</v>
      </c>
      <c r="P830" s="41">
        <f>O830/H830</f>
        <v>3046.6515006989562</v>
      </c>
      <c r="Q830" s="41">
        <v>9673</v>
      </c>
      <c r="R830" s="57" t="s">
        <v>34</v>
      </c>
      <c r="S830" s="148"/>
    </row>
    <row r="831" spans="1:207" s="117" customFormat="1" ht="30" customHeight="1" x14ac:dyDescent="0.25">
      <c r="A831" s="353">
        <v>625</v>
      </c>
      <c r="B831" s="355" t="s">
        <v>354</v>
      </c>
      <c r="C831" s="357">
        <v>1917</v>
      </c>
      <c r="D831" s="357" t="s">
        <v>143</v>
      </c>
      <c r="E831" s="357" t="s">
        <v>16</v>
      </c>
      <c r="F831" s="369">
        <v>2</v>
      </c>
      <c r="G831" s="369">
        <v>1</v>
      </c>
      <c r="H831" s="376">
        <v>952.7</v>
      </c>
      <c r="I831" s="378">
        <v>557.6</v>
      </c>
      <c r="J831" s="378">
        <v>93.9</v>
      </c>
      <c r="K831" s="293">
        <f t="shared" ref="K831" si="226">SUM(L831:O831)</f>
        <v>2935118.88</v>
      </c>
      <c r="L831" s="152">
        <v>0</v>
      </c>
      <c r="M831" s="152">
        <v>0</v>
      </c>
      <c r="N831" s="152">
        <v>0</v>
      </c>
      <c r="O831" s="315">
        <f>'[1]Прод. прилож (2)'!$D$247</f>
        <v>2935118.88</v>
      </c>
      <c r="P831" s="293">
        <f>O831/H831</f>
        <v>3080.8427416815366</v>
      </c>
      <c r="Q831" s="293">
        <v>9673</v>
      </c>
      <c r="R831" s="319" t="s">
        <v>34</v>
      </c>
      <c r="S831" s="347"/>
      <c r="T831" s="348"/>
      <c r="U831" s="348"/>
      <c r="V831" s="348"/>
      <c r="W831" s="348"/>
      <c r="X831" s="348"/>
      <c r="Y831" s="348"/>
      <c r="Z831" s="348"/>
      <c r="AA831" s="348"/>
      <c r="AB831" s="348"/>
      <c r="AC831" s="348"/>
      <c r="AD831" s="348"/>
      <c r="AE831" s="348"/>
      <c r="AF831" s="348"/>
      <c r="AG831" s="348"/>
      <c r="AH831" s="348"/>
      <c r="AI831" s="348"/>
      <c r="AJ831" s="348"/>
      <c r="AK831" s="348"/>
      <c r="AL831" s="348"/>
      <c r="AM831" s="348"/>
      <c r="AN831" s="348"/>
      <c r="AO831" s="348"/>
      <c r="AP831" s="348"/>
      <c r="AQ831" s="348"/>
      <c r="AR831" s="348"/>
      <c r="AS831" s="348"/>
      <c r="AT831" s="348"/>
      <c r="AU831" s="348"/>
      <c r="AV831" s="348"/>
      <c r="AW831" s="348"/>
      <c r="AX831" s="348"/>
      <c r="AY831" s="348"/>
      <c r="AZ831" s="348"/>
      <c r="BA831" s="348"/>
      <c r="BB831" s="348"/>
      <c r="BC831" s="348"/>
      <c r="BD831" s="348"/>
      <c r="BE831" s="348"/>
      <c r="BF831" s="348"/>
      <c r="BG831" s="348"/>
      <c r="BH831" s="348"/>
      <c r="BI831" s="348"/>
      <c r="BJ831" s="348"/>
      <c r="BK831" s="348"/>
      <c r="BL831" s="348"/>
      <c r="BM831" s="348"/>
      <c r="BN831" s="348"/>
      <c r="BO831" s="348"/>
      <c r="BP831" s="348"/>
      <c r="BQ831" s="348"/>
      <c r="BR831" s="348"/>
      <c r="BS831" s="348"/>
      <c r="BT831" s="348"/>
      <c r="BU831" s="348"/>
      <c r="BV831" s="348"/>
      <c r="BW831" s="348"/>
      <c r="BX831" s="348"/>
      <c r="BY831" s="348"/>
      <c r="BZ831" s="348"/>
      <c r="CA831" s="348"/>
      <c r="CB831" s="348"/>
      <c r="CC831" s="348"/>
      <c r="CD831" s="348"/>
      <c r="CE831" s="348"/>
      <c r="CF831" s="348"/>
      <c r="CG831" s="348"/>
      <c r="CH831" s="348"/>
      <c r="CI831" s="348"/>
      <c r="CJ831" s="348"/>
      <c r="CK831" s="348"/>
      <c r="CL831" s="348"/>
      <c r="CM831" s="348"/>
      <c r="CN831" s="348"/>
      <c r="CO831" s="348"/>
      <c r="CP831" s="348"/>
      <c r="CQ831" s="348"/>
      <c r="CR831" s="348"/>
      <c r="CS831" s="348"/>
      <c r="CT831" s="348"/>
      <c r="CU831" s="348"/>
      <c r="CV831" s="348"/>
      <c r="CW831" s="348"/>
      <c r="CX831" s="348"/>
      <c r="CY831" s="348"/>
      <c r="CZ831" s="348"/>
      <c r="DA831" s="348"/>
      <c r="DB831" s="348"/>
      <c r="DC831" s="348"/>
      <c r="DD831" s="348"/>
      <c r="DE831" s="348"/>
      <c r="DF831" s="348"/>
      <c r="DG831" s="348"/>
      <c r="DH831" s="348"/>
      <c r="DI831" s="348"/>
      <c r="DJ831" s="348"/>
      <c r="DK831" s="348"/>
      <c r="DL831" s="348"/>
      <c r="DM831" s="348"/>
      <c r="DN831" s="348"/>
      <c r="DO831" s="348"/>
      <c r="DP831" s="348"/>
      <c r="DQ831" s="348"/>
      <c r="DR831" s="348"/>
      <c r="DS831" s="348"/>
      <c r="DT831" s="348"/>
      <c r="DU831" s="348"/>
      <c r="DV831" s="348"/>
      <c r="DW831" s="348"/>
      <c r="DX831" s="348"/>
      <c r="DY831" s="348"/>
      <c r="DZ831" s="348"/>
      <c r="EA831" s="348"/>
      <c r="EB831" s="348"/>
      <c r="EC831" s="348"/>
      <c r="ED831" s="348"/>
      <c r="EE831" s="348"/>
      <c r="EF831" s="348"/>
      <c r="EG831" s="348"/>
      <c r="EH831" s="348"/>
      <c r="EI831" s="348"/>
      <c r="EJ831" s="348"/>
      <c r="EK831" s="348"/>
      <c r="EL831" s="348"/>
      <c r="EM831" s="348"/>
      <c r="EN831" s="348"/>
      <c r="EO831" s="348"/>
      <c r="EP831" s="348"/>
      <c r="EQ831" s="348"/>
      <c r="ER831" s="348"/>
      <c r="ES831" s="348"/>
      <c r="ET831" s="348"/>
      <c r="EU831" s="348"/>
      <c r="EV831" s="348"/>
      <c r="EW831" s="348"/>
      <c r="EX831" s="348"/>
      <c r="EY831" s="348"/>
      <c r="EZ831" s="348"/>
      <c r="FA831" s="348"/>
      <c r="FB831" s="348"/>
      <c r="FC831" s="348"/>
      <c r="FD831" s="348"/>
      <c r="FE831" s="348"/>
      <c r="FF831" s="348"/>
      <c r="FG831" s="348"/>
      <c r="FH831" s="348"/>
      <c r="FI831" s="348"/>
      <c r="FJ831" s="348"/>
      <c r="FK831" s="348"/>
      <c r="FL831" s="348"/>
      <c r="FM831" s="348"/>
      <c r="FN831" s="348"/>
      <c r="FO831" s="348"/>
      <c r="FP831" s="348"/>
      <c r="FQ831" s="348"/>
      <c r="FR831" s="348"/>
      <c r="FS831" s="348"/>
      <c r="FT831" s="348"/>
      <c r="FU831" s="348"/>
      <c r="FV831" s="348"/>
      <c r="FW831" s="348"/>
      <c r="FX831" s="348"/>
      <c r="FY831" s="348"/>
      <c r="FZ831" s="348"/>
      <c r="GA831" s="348"/>
      <c r="GB831" s="348"/>
      <c r="GC831" s="348"/>
      <c r="GD831" s="348"/>
      <c r="GE831" s="348"/>
      <c r="GF831" s="348"/>
      <c r="GG831" s="348"/>
      <c r="GH831" s="348"/>
      <c r="GI831" s="348"/>
      <c r="GJ831" s="348"/>
      <c r="GK831" s="348"/>
      <c r="GL831" s="348"/>
      <c r="GM831" s="348"/>
      <c r="GN831" s="348"/>
      <c r="GO831" s="348"/>
      <c r="GP831" s="348"/>
      <c r="GQ831" s="348"/>
      <c r="GR831" s="348"/>
      <c r="GS831" s="348"/>
      <c r="GT831" s="348"/>
      <c r="GU831" s="348"/>
      <c r="GV831" s="348"/>
      <c r="GW831" s="348"/>
      <c r="GX831" s="348"/>
      <c r="GY831" s="348"/>
    </row>
    <row r="832" spans="1:207" s="116" customFormat="1" ht="30" customHeight="1" x14ac:dyDescent="0.25">
      <c r="A832" s="354"/>
      <c r="B832" s="356"/>
      <c r="C832" s="358"/>
      <c r="D832" s="358"/>
      <c r="E832" s="358"/>
      <c r="F832" s="370"/>
      <c r="G832" s="370"/>
      <c r="H832" s="377"/>
      <c r="I832" s="379"/>
      <c r="J832" s="379"/>
      <c r="K832" s="41">
        <f t="shared" si="224"/>
        <v>32030.41</v>
      </c>
      <c r="L832" s="43">
        <v>0</v>
      </c>
      <c r="M832" s="43">
        <v>0</v>
      </c>
      <c r="N832" s="43">
        <v>0</v>
      </c>
      <c r="O832" s="330">
        <f>'[1]Прод. прилож (2)'!$D$762</f>
        <v>32030.41</v>
      </c>
      <c r="P832" s="41">
        <f>K832/H831</f>
        <v>33.620667576361917</v>
      </c>
      <c r="Q832" s="41">
        <v>9673</v>
      </c>
      <c r="R832" s="57" t="s">
        <v>35</v>
      </c>
      <c r="S832" s="151"/>
      <c r="T832" s="89"/>
      <c r="U832" s="89"/>
      <c r="V832" s="89"/>
      <c r="W832" s="89"/>
      <c r="X832" s="89"/>
      <c r="Y832" s="89"/>
      <c r="Z832" s="89"/>
      <c r="AA832" s="89"/>
      <c r="AB832" s="89"/>
      <c r="AC832" s="89"/>
      <c r="AD832" s="89"/>
      <c r="AE832" s="89"/>
      <c r="AF832" s="89"/>
      <c r="AG832" s="89"/>
      <c r="AH832" s="89"/>
      <c r="AI832" s="89"/>
      <c r="AJ832" s="89"/>
      <c r="AK832" s="89"/>
      <c r="AL832" s="89"/>
      <c r="AM832" s="89"/>
      <c r="AN832" s="89"/>
      <c r="AO832" s="89"/>
      <c r="AP832" s="89"/>
      <c r="AQ832" s="89"/>
      <c r="AR832" s="89"/>
      <c r="AS832" s="89"/>
      <c r="AT832" s="89"/>
      <c r="AU832" s="89"/>
      <c r="AV832" s="89"/>
      <c r="AW832" s="89"/>
      <c r="AX832" s="89"/>
      <c r="AY832" s="89"/>
      <c r="AZ832" s="89"/>
      <c r="BA832" s="89"/>
      <c r="BB832" s="89"/>
      <c r="BC832" s="89"/>
      <c r="BD832" s="89"/>
      <c r="BE832" s="89"/>
      <c r="BF832" s="89"/>
      <c r="BG832" s="89"/>
      <c r="BH832" s="89"/>
      <c r="BI832" s="89"/>
      <c r="BJ832" s="89"/>
      <c r="BK832" s="89"/>
      <c r="BL832" s="89"/>
      <c r="BM832" s="89"/>
      <c r="BN832" s="89"/>
      <c r="BO832" s="89"/>
      <c r="BP832" s="89"/>
      <c r="BQ832" s="89"/>
      <c r="BR832" s="89"/>
      <c r="BS832" s="89"/>
      <c r="BT832" s="89"/>
      <c r="BU832" s="89"/>
      <c r="BV832" s="89"/>
      <c r="BW832" s="89"/>
      <c r="BX832" s="89"/>
      <c r="BY832" s="89"/>
      <c r="BZ832" s="89"/>
      <c r="CA832" s="89"/>
      <c r="CB832" s="89"/>
      <c r="CC832" s="89"/>
      <c r="CD832" s="89"/>
      <c r="CE832" s="89"/>
      <c r="CF832" s="89"/>
      <c r="CG832" s="89"/>
      <c r="CH832" s="89"/>
      <c r="CI832" s="89"/>
      <c r="CJ832" s="89"/>
      <c r="CK832" s="89"/>
      <c r="CL832" s="89"/>
      <c r="CM832" s="89"/>
      <c r="CN832" s="89"/>
      <c r="CO832" s="89"/>
      <c r="CP832" s="89"/>
      <c r="CQ832" s="89"/>
      <c r="CR832" s="89"/>
      <c r="CS832" s="89"/>
      <c r="CT832" s="89"/>
      <c r="CU832" s="89"/>
      <c r="CV832" s="89"/>
      <c r="CW832" s="89"/>
      <c r="CX832" s="89"/>
      <c r="CY832" s="89"/>
      <c r="CZ832" s="89"/>
      <c r="DA832" s="89"/>
      <c r="DB832" s="89"/>
      <c r="DC832" s="89"/>
      <c r="DD832" s="89"/>
      <c r="DE832" s="89"/>
      <c r="DF832" s="89"/>
      <c r="DG832" s="89"/>
      <c r="DH832" s="89"/>
      <c r="DI832" s="89"/>
      <c r="DJ832" s="89"/>
      <c r="DK832" s="89"/>
      <c r="DL832" s="89"/>
      <c r="DM832" s="89"/>
      <c r="DN832" s="89"/>
      <c r="DO832" s="89"/>
      <c r="DP832" s="89"/>
      <c r="DQ832" s="89"/>
      <c r="DR832" s="89"/>
      <c r="DS832" s="89"/>
      <c r="DT832" s="89"/>
      <c r="DU832" s="89"/>
      <c r="DV832" s="89"/>
      <c r="DW832" s="89"/>
      <c r="DX832" s="89"/>
      <c r="DY832" s="89"/>
      <c r="DZ832" s="89"/>
      <c r="EA832" s="89"/>
      <c r="EB832" s="89"/>
      <c r="EC832" s="89"/>
      <c r="ED832" s="89"/>
      <c r="EE832" s="89"/>
      <c r="EF832" s="89"/>
      <c r="EG832" s="89"/>
      <c r="EH832" s="89"/>
      <c r="EI832" s="89"/>
      <c r="EJ832" s="89"/>
      <c r="EK832" s="89"/>
      <c r="EL832" s="89"/>
      <c r="EM832" s="89"/>
      <c r="EN832" s="89"/>
      <c r="EO832" s="89"/>
      <c r="EP832" s="89"/>
      <c r="EQ832" s="89"/>
      <c r="ER832" s="89"/>
      <c r="ES832" s="89"/>
      <c r="ET832" s="89"/>
      <c r="EU832" s="89"/>
      <c r="EV832" s="89"/>
      <c r="EW832" s="89"/>
      <c r="EX832" s="89"/>
      <c r="EY832" s="89"/>
      <c r="EZ832" s="89"/>
      <c r="FA832" s="89"/>
      <c r="FB832" s="89"/>
      <c r="FC832" s="89"/>
      <c r="FD832" s="89"/>
      <c r="FE832" s="89"/>
      <c r="FF832" s="89"/>
      <c r="FG832" s="89"/>
      <c r="FH832" s="89"/>
      <c r="FI832" s="89"/>
      <c r="FJ832" s="89"/>
      <c r="FK832" s="89"/>
      <c r="FL832" s="89"/>
      <c r="FM832" s="89"/>
      <c r="FN832" s="89"/>
      <c r="FO832" s="89"/>
      <c r="FP832" s="89"/>
      <c r="FQ832" s="89"/>
      <c r="FR832" s="89"/>
      <c r="FS832" s="89"/>
      <c r="FT832" s="89"/>
      <c r="FU832" s="89"/>
      <c r="FV832" s="89"/>
      <c r="FW832" s="89"/>
      <c r="FX832" s="89"/>
      <c r="FY832" s="89"/>
      <c r="FZ832" s="89"/>
      <c r="GA832" s="89"/>
      <c r="GB832" s="89"/>
      <c r="GC832" s="89"/>
      <c r="GD832" s="89"/>
      <c r="GE832" s="89"/>
      <c r="GF832" s="89"/>
      <c r="GG832" s="89"/>
      <c r="GH832" s="89"/>
      <c r="GI832" s="89"/>
      <c r="GJ832" s="89"/>
      <c r="GK832" s="89"/>
      <c r="GL832" s="89"/>
      <c r="GM832" s="89"/>
      <c r="GN832" s="89"/>
      <c r="GO832" s="89"/>
      <c r="GP832" s="89"/>
      <c r="GQ832" s="89"/>
      <c r="GR832" s="89"/>
      <c r="GS832" s="89"/>
      <c r="GT832" s="89"/>
      <c r="GU832" s="89"/>
      <c r="GV832" s="89"/>
      <c r="GW832" s="89"/>
      <c r="GX832" s="89"/>
      <c r="GY832" s="89"/>
    </row>
    <row r="833" spans="1:207" s="116" customFormat="1" ht="30" customHeight="1" x14ac:dyDescent="0.25">
      <c r="A833" s="203">
        <v>626</v>
      </c>
      <c r="B833" s="81" t="s">
        <v>355</v>
      </c>
      <c r="C833" s="47">
        <v>1963</v>
      </c>
      <c r="D833" s="205" t="s">
        <v>143</v>
      </c>
      <c r="E833" s="47" t="s">
        <v>16</v>
      </c>
      <c r="F833" s="26">
        <v>4</v>
      </c>
      <c r="G833" s="26">
        <v>4</v>
      </c>
      <c r="H833" s="39">
        <f t="shared" ref="H833:H842" si="227">I833+J833</f>
        <v>2541.15</v>
      </c>
      <c r="I833" s="122">
        <v>204.3</v>
      </c>
      <c r="J833" s="39">
        <v>2336.85</v>
      </c>
      <c r="K833" s="207">
        <f t="shared" si="224"/>
        <v>95769.54</v>
      </c>
      <c r="L833" s="271">
        <v>0</v>
      </c>
      <c r="M833" s="271">
        <v>0</v>
      </c>
      <c r="N833" s="271">
        <v>0</v>
      </c>
      <c r="O833" s="39">
        <f>'[1]Прод. прилож (2)'!$D$763</f>
        <v>95769.54</v>
      </c>
      <c r="P833" s="271">
        <f t="shared" ref="P833:P880" si="228">K833/H833</f>
        <v>37.687480077917478</v>
      </c>
      <c r="Q833" s="41">
        <v>9673</v>
      </c>
      <c r="R833" s="57" t="s">
        <v>35</v>
      </c>
      <c r="S833" s="46"/>
      <c r="T833" s="15"/>
      <c r="U833" s="15"/>
    </row>
    <row r="834" spans="1:207" s="116" customFormat="1" ht="30" customHeight="1" x14ac:dyDescent="0.25">
      <c r="A834" s="203">
        <v>627</v>
      </c>
      <c r="B834" s="81" t="s">
        <v>356</v>
      </c>
      <c r="C834" s="47">
        <v>1964</v>
      </c>
      <c r="D834" s="205" t="s">
        <v>143</v>
      </c>
      <c r="E834" s="205" t="s">
        <v>16</v>
      </c>
      <c r="F834" s="26">
        <v>4</v>
      </c>
      <c r="G834" s="26">
        <v>4</v>
      </c>
      <c r="H834" s="39">
        <f t="shared" si="227"/>
        <v>2510.13</v>
      </c>
      <c r="I834" s="122">
        <v>72.099999999999994</v>
      </c>
      <c r="J834" s="39">
        <v>2438.0300000000002</v>
      </c>
      <c r="K834" s="207">
        <f t="shared" si="224"/>
        <v>95399.95</v>
      </c>
      <c r="L834" s="271">
        <v>0</v>
      </c>
      <c r="M834" s="271">
        <v>0</v>
      </c>
      <c r="N834" s="271">
        <v>0</v>
      </c>
      <c r="O834" s="39">
        <f>'[1]Прод. прилож (2)'!$D$764</f>
        <v>95399.95</v>
      </c>
      <c r="P834" s="271">
        <f t="shared" si="228"/>
        <v>38.005979769972072</v>
      </c>
      <c r="Q834" s="41">
        <v>9673</v>
      </c>
      <c r="R834" s="57" t="s">
        <v>35</v>
      </c>
      <c r="S834" s="46"/>
      <c r="T834" s="15"/>
      <c r="U834" s="15"/>
    </row>
    <row r="835" spans="1:207" s="116" customFormat="1" ht="30" customHeight="1" x14ac:dyDescent="0.25">
      <c r="A835" s="380">
        <v>628</v>
      </c>
      <c r="B835" s="382" t="s">
        <v>357</v>
      </c>
      <c r="C835" s="384">
        <v>1917</v>
      </c>
      <c r="D835" s="359" t="s">
        <v>143</v>
      </c>
      <c r="E835" s="384" t="s">
        <v>16</v>
      </c>
      <c r="F835" s="361">
        <v>2</v>
      </c>
      <c r="G835" s="361">
        <v>2</v>
      </c>
      <c r="H835" s="363">
        <v>850</v>
      </c>
      <c r="I835" s="365">
        <v>0</v>
      </c>
      <c r="J835" s="365">
        <v>624.1</v>
      </c>
      <c r="K835" s="207">
        <f t="shared" ref="K835" si="229">SUM(L835:O835)</f>
        <v>125287.38</v>
      </c>
      <c r="L835" s="271">
        <v>0</v>
      </c>
      <c r="M835" s="271">
        <v>0</v>
      </c>
      <c r="N835" s="271">
        <v>0</v>
      </c>
      <c r="O835" s="39">
        <f>'[1]Прод. прилож (2)'!$D$248</f>
        <v>125287.38</v>
      </c>
      <c r="P835" s="271">
        <f>K835/H835</f>
        <v>147.39691764705884</v>
      </c>
      <c r="Q835" s="41">
        <v>9673</v>
      </c>
      <c r="R835" s="57" t="s">
        <v>34</v>
      </c>
      <c r="S835" s="144"/>
      <c r="T835" s="15"/>
      <c r="U835" s="15"/>
    </row>
    <row r="836" spans="1:207" s="116" customFormat="1" ht="30" customHeight="1" x14ac:dyDescent="0.25">
      <c r="A836" s="381"/>
      <c r="B836" s="383"/>
      <c r="C836" s="385"/>
      <c r="D836" s="360"/>
      <c r="E836" s="385"/>
      <c r="F836" s="362"/>
      <c r="G836" s="362"/>
      <c r="H836" s="364"/>
      <c r="I836" s="366"/>
      <c r="J836" s="366"/>
      <c r="K836" s="207">
        <f t="shared" si="224"/>
        <v>469318.46</v>
      </c>
      <c r="L836" s="271">
        <v>0</v>
      </c>
      <c r="M836" s="271">
        <v>0</v>
      </c>
      <c r="N836" s="271">
        <v>0</v>
      </c>
      <c r="O836" s="39">
        <f>'[1]Прод. прилож (2)'!$D$761</f>
        <v>469318.46</v>
      </c>
      <c r="P836" s="271">
        <f>K836/H835</f>
        <v>552.13936470588237</v>
      </c>
      <c r="Q836" s="41">
        <v>9673</v>
      </c>
      <c r="R836" s="57" t="s">
        <v>35</v>
      </c>
      <c r="S836" s="46"/>
      <c r="T836" s="15"/>
      <c r="U836" s="15"/>
    </row>
    <row r="837" spans="1:207" s="116" customFormat="1" ht="30" customHeight="1" x14ac:dyDescent="0.25">
      <c r="A837" s="203">
        <v>629</v>
      </c>
      <c r="B837" s="81" t="s">
        <v>358</v>
      </c>
      <c r="C837" s="47">
        <v>1917</v>
      </c>
      <c r="D837" s="205" t="s">
        <v>143</v>
      </c>
      <c r="E837" s="47" t="s">
        <v>16</v>
      </c>
      <c r="F837" s="26">
        <v>2</v>
      </c>
      <c r="G837" s="26">
        <v>1</v>
      </c>
      <c r="H837" s="39">
        <v>536.29999999999995</v>
      </c>
      <c r="I837" s="122">
        <v>0</v>
      </c>
      <c r="J837" s="122">
        <v>402.3</v>
      </c>
      <c r="K837" s="207">
        <f t="shared" si="224"/>
        <v>2196473.9700000002</v>
      </c>
      <c r="L837" s="271">
        <v>0</v>
      </c>
      <c r="M837" s="271">
        <v>0</v>
      </c>
      <c r="N837" s="271">
        <v>0</v>
      </c>
      <c r="O837" s="39">
        <f>'[1]Прод. прилож (2)'!$D$249</f>
        <v>2196473.9700000002</v>
      </c>
      <c r="P837" s="271">
        <f t="shared" si="228"/>
        <v>4095.6068804773454</v>
      </c>
      <c r="Q837" s="41">
        <v>9673</v>
      </c>
      <c r="R837" s="57" t="s">
        <v>34</v>
      </c>
      <c r="S837" s="144"/>
      <c r="T837" s="15"/>
      <c r="U837" s="15"/>
    </row>
    <row r="838" spans="1:207" s="116" customFormat="1" ht="30" customHeight="1" x14ac:dyDescent="0.25">
      <c r="A838" s="203">
        <v>630</v>
      </c>
      <c r="B838" s="81" t="s">
        <v>359</v>
      </c>
      <c r="C838" s="47">
        <v>1917</v>
      </c>
      <c r="D838" s="205" t="s">
        <v>143</v>
      </c>
      <c r="E838" s="47" t="s">
        <v>16</v>
      </c>
      <c r="F838" s="26">
        <v>2</v>
      </c>
      <c r="G838" s="26">
        <v>1</v>
      </c>
      <c r="H838" s="39">
        <v>391.2</v>
      </c>
      <c r="I838" s="122">
        <v>0</v>
      </c>
      <c r="J838" s="122">
        <v>281.39999999999998</v>
      </c>
      <c r="K838" s="207">
        <f t="shared" si="224"/>
        <v>1937567.67</v>
      </c>
      <c r="L838" s="271">
        <v>0</v>
      </c>
      <c r="M838" s="271">
        <v>0</v>
      </c>
      <c r="N838" s="271">
        <v>0</v>
      </c>
      <c r="O838" s="39">
        <f>'[1]Прод. прилож (2)'!$D$250</f>
        <v>1937567.67</v>
      </c>
      <c r="P838" s="271">
        <f t="shared" si="228"/>
        <v>4952.8825920245399</v>
      </c>
      <c r="Q838" s="41">
        <v>9673</v>
      </c>
      <c r="R838" s="57" t="s">
        <v>34</v>
      </c>
      <c r="S838" s="144"/>
      <c r="T838" s="15"/>
      <c r="U838" s="15"/>
    </row>
    <row r="839" spans="1:207" s="85" customFormat="1" ht="30" customHeight="1" x14ac:dyDescent="0.25">
      <c r="A839" s="203">
        <v>631</v>
      </c>
      <c r="B839" s="230" t="s">
        <v>360</v>
      </c>
      <c r="C839" s="226">
        <v>1917</v>
      </c>
      <c r="D839" s="180" t="s">
        <v>143</v>
      </c>
      <c r="E839" s="226" t="s">
        <v>16</v>
      </c>
      <c r="F839" s="218">
        <v>2</v>
      </c>
      <c r="G839" s="218">
        <v>2</v>
      </c>
      <c r="H839" s="186">
        <v>633.4</v>
      </c>
      <c r="I839" s="220">
        <v>0</v>
      </c>
      <c r="J839" s="220">
        <v>453.7</v>
      </c>
      <c r="K839" s="207">
        <f t="shared" ref="K839" si="230">SUM(L839:O839)</f>
        <v>591534.16999999993</v>
      </c>
      <c r="L839" s="271">
        <v>0</v>
      </c>
      <c r="M839" s="271">
        <v>0</v>
      </c>
      <c r="N839" s="271">
        <v>0</v>
      </c>
      <c r="O839" s="39">
        <f>'[1]Прод. прилож (2)'!$D$251</f>
        <v>591534.16999999993</v>
      </c>
      <c r="P839" s="271">
        <f t="shared" ref="P839" si="231">K839/H839</f>
        <v>933.90301547205547</v>
      </c>
      <c r="Q839" s="41">
        <v>9673</v>
      </c>
      <c r="R839" s="57" t="s">
        <v>34</v>
      </c>
      <c r="S839" s="134"/>
      <c r="T839" s="15"/>
      <c r="U839" s="15"/>
      <c r="V839" s="116"/>
      <c r="W839" s="116"/>
      <c r="X839" s="116"/>
      <c r="Y839" s="116"/>
      <c r="Z839" s="116"/>
      <c r="AA839" s="116"/>
      <c r="AB839" s="116"/>
      <c r="AC839" s="116"/>
      <c r="AD839" s="116"/>
      <c r="AE839" s="116"/>
      <c r="AF839" s="116"/>
      <c r="AG839" s="116"/>
      <c r="AH839" s="116"/>
      <c r="AI839" s="116"/>
      <c r="AJ839" s="116"/>
      <c r="AK839" s="116"/>
      <c r="AL839" s="116"/>
      <c r="AM839" s="116"/>
      <c r="AN839" s="116"/>
      <c r="AO839" s="116"/>
      <c r="AP839" s="116"/>
      <c r="AQ839" s="116"/>
      <c r="AR839" s="116"/>
      <c r="AS839" s="116"/>
      <c r="AT839" s="116"/>
      <c r="AU839" s="116"/>
      <c r="AV839" s="116"/>
      <c r="AW839" s="116"/>
      <c r="AX839" s="116"/>
      <c r="AY839" s="116"/>
      <c r="AZ839" s="116"/>
      <c r="BA839" s="116"/>
      <c r="BB839" s="116"/>
      <c r="BC839" s="116"/>
      <c r="BD839" s="116"/>
      <c r="BE839" s="116"/>
      <c r="BF839" s="116"/>
      <c r="BG839" s="116"/>
      <c r="BH839" s="116"/>
      <c r="BI839" s="116"/>
      <c r="BJ839" s="116"/>
      <c r="BK839" s="116"/>
      <c r="BL839" s="116"/>
      <c r="BM839" s="116"/>
      <c r="BN839" s="116"/>
      <c r="BO839" s="116"/>
      <c r="BP839" s="116"/>
      <c r="BQ839" s="116"/>
      <c r="BR839" s="116"/>
      <c r="BS839" s="116"/>
      <c r="BT839" s="116"/>
      <c r="BU839" s="116"/>
      <c r="BV839" s="116"/>
      <c r="BW839" s="116"/>
      <c r="BX839" s="116"/>
      <c r="BY839" s="116"/>
      <c r="BZ839" s="116"/>
      <c r="CA839" s="116"/>
      <c r="CB839" s="116"/>
      <c r="CC839" s="116"/>
      <c r="CD839" s="116"/>
      <c r="CE839" s="116"/>
      <c r="CF839" s="116"/>
      <c r="CG839" s="116"/>
      <c r="CH839" s="116"/>
      <c r="CI839" s="116"/>
      <c r="CJ839" s="116"/>
      <c r="CK839" s="116"/>
      <c r="CL839" s="116"/>
      <c r="CM839" s="116"/>
      <c r="CN839" s="116"/>
      <c r="CO839" s="116"/>
      <c r="CP839" s="116"/>
      <c r="CQ839" s="116"/>
      <c r="CR839" s="116"/>
      <c r="CS839" s="116"/>
      <c r="CT839" s="116"/>
      <c r="CU839" s="116"/>
      <c r="CV839" s="116"/>
      <c r="CW839" s="116"/>
      <c r="CX839" s="116"/>
      <c r="CY839" s="116"/>
      <c r="CZ839" s="116"/>
      <c r="DA839" s="116"/>
      <c r="DB839" s="116"/>
      <c r="DC839" s="116"/>
      <c r="DD839" s="116"/>
      <c r="DE839" s="116"/>
      <c r="DF839" s="116"/>
      <c r="DG839" s="116"/>
      <c r="DH839" s="116"/>
      <c r="DI839" s="116"/>
      <c r="DJ839" s="116"/>
      <c r="DK839" s="116"/>
      <c r="DL839" s="116"/>
      <c r="DM839" s="116"/>
      <c r="DN839" s="116"/>
      <c r="DO839" s="116"/>
      <c r="DP839" s="116"/>
      <c r="DQ839" s="116"/>
      <c r="DR839" s="116"/>
      <c r="DS839" s="116"/>
      <c r="DT839" s="116"/>
      <c r="DU839" s="116"/>
      <c r="DV839" s="116"/>
      <c r="DW839" s="116"/>
      <c r="DX839" s="116"/>
      <c r="DY839" s="116"/>
      <c r="DZ839" s="116"/>
      <c r="EA839" s="116"/>
      <c r="EB839" s="116"/>
      <c r="EC839" s="116"/>
      <c r="ED839" s="116"/>
      <c r="EE839" s="116"/>
      <c r="EF839" s="116"/>
      <c r="EG839" s="116"/>
      <c r="EH839" s="116"/>
      <c r="EI839" s="116"/>
      <c r="EJ839" s="116"/>
      <c r="EK839" s="116"/>
      <c r="EL839" s="116"/>
      <c r="EM839" s="116"/>
      <c r="EN839" s="116"/>
      <c r="EO839" s="116"/>
      <c r="EP839" s="116"/>
      <c r="EQ839" s="116"/>
      <c r="ER839" s="116"/>
      <c r="ES839" s="116"/>
      <c r="ET839" s="116"/>
      <c r="EU839" s="116"/>
      <c r="EV839" s="116"/>
      <c r="EW839" s="116"/>
      <c r="EX839" s="116"/>
      <c r="EY839" s="116"/>
      <c r="EZ839" s="116"/>
      <c r="FA839" s="116"/>
      <c r="FB839" s="116"/>
      <c r="FC839" s="116"/>
      <c r="FD839" s="116"/>
      <c r="FE839" s="116"/>
      <c r="FF839" s="116"/>
      <c r="FG839" s="116"/>
      <c r="FH839" s="116"/>
      <c r="FI839" s="116"/>
      <c r="FJ839" s="116"/>
      <c r="FK839" s="116"/>
      <c r="FL839" s="116"/>
      <c r="FM839" s="116"/>
      <c r="FN839" s="116"/>
      <c r="FO839" s="116"/>
      <c r="FP839" s="116"/>
      <c r="FQ839" s="116"/>
      <c r="FR839" s="116"/>
      <c r="FS839" s="116"/>
      <c r="FT839" s="116"/>
      <c r="FU839" s="116"/>
      <c r="FV839" s="116"/>
      <c r="FW839" s="116"/>
      <c r="FX839" s="116"/>
      <c r="FY839" s="116"/>
      <c r="FZ839" s="116"/>
      <c r="GA839" s="116"/>
      <c r="GB839" s="116"/>
      <c r="GC839" s="116"/>
      <c r="GD839" s="116"/>
      <c r="GE839" s="116"/>
      <c r="GF839" s="116"/>
      <c r="GG839" s="116"/>
      <c r="GH839" s="116"/>
      <c r="GI839" s="116"/>
      <c r="GJ839" s="116"/>
      <c r="GK839" s="116"/>
      <c r="GL839" s="116"/>
      <c r="GM839" s="116"/>
      <c r="GN839" s="116"/>
      <c r="GO839" s="116"/>
      <c r="GP839" s="116"/>
      <c r="GQ839" s="116"/>
      <c r="GR839" s="116"/>
      <c r="GS839" s="116"/>
      <c r="GT839" s="116"/>
      <c r="GU839" s="116"/>
      <c r="GV839" s="116"/>
      <c r="GW839" s="116"/>
      <c r="GX839" s="116"/>
      <c r="GY839" s="116"/>
    </row>
    <row r="840" spans="1:207" s="116" customFormat="1" ht="30" customHeight="1" x14ac:dyDescent="0.25">
      <c r="A840" s="203">
        <v>632</v>
      </c>
      <c r="B840" s="230" t="s">
        <v>361</v>
      </c>
      <c r="C840" s="226">
        <v>1917</v>
      </c>
      <c r="D840" s="180" t="s">
        <v>143</v>
      </c>
      <c r="E840" s="226" t="s">
        <v>16</v>
      </c>
      <c r="F840" s="218">
        <v>2</v>
      </c>
      <c r="G840" s="218">
        <v>2</v>
      </c>
      <c r="H840" s="186">
        <v>626.20000000000005</v>
      </c>
      <c r="I840" s="220">
        <v>0</v>
      </c>
      <c r="J840" s="220">
        <v>460.8</v>
      </c>
      <c r="K840" s="207">
        <f t="shared" ref="K840" si="232">SUM(L840:O840)</f>
        <v>587976.61</v>
      </c>
      <c r="L840" s="271">
        <v>0</v>
      </c>
      <c r="M840" s="271">
        <v>0</v>
      </c>
      <c r="N840" s="271">
        <v>0</v>
      </c>
      <c r="O840" s="39">
        <f>'[1]Прод. прилож (2)'!$D$252</f>
        <v>587976.61</v>
      </c>
      <c r="P840" s="271">
        <f t="shared" ref="P840" si="233">K840/H840</f>
        <v>938.95977323538796</v>
      </c>
      <c r="Q840" s="41">
        <v>9673</v>
      </c>
      <c r="R840" s="57" t="s">
        <v>34</v>
      </c>
      <c r="S840" s="144"/>
      <c r="T840" s="15"/>
      <c r="U840" s="15"/>
    </row>
    <row r="841" spans="1:207" s="116" customFormat="1" ht="30" customHeight="1" x14ac:dyDescent="0.25">
      <c r="A841" s="203">
        <v>633</v>
      </c>
      <c r="B841" s="81" t="s">
        <v>362</v>
      </c>
      <c r="C841" s="47">
        <v>1966</v>
      </c>
      <c r="D841" s="205" t="s">
        <v>143</v>
      </c>
      <c r="E841" s="47" t="s">
        <v>16</v>
      </c>
      <c r="F841" s="204">
        <v>2</v>
      </c>
      <c r="G841" s="204">
        <v>2</v>
      </c>
      <c r="H841" s="39">
        <f t="shared" si="227"/>
        <v>721.03</v>
      </c>
      <c r="I841" s="39">
        <v>0</v>
      </c>
      <c r="J841" s="39">
        <v>721.03</v>
      </c>
      <c r="K841" s="207">
        <f t="shared" si="224"/>
        <v>39958.269999999997</v>
      </c>
      <c r="L841" s="271">
        <v>0</v>
      </c>
      <c r="M841" s="271">
        <v>0</v>
      </c>
      <c r="N841" s="271">
        <v>0</v>
      </c>
      <c r="O841" s="39">
        <f>'[1]Прод. прилож (2)'!$D$1408</f>
        <v>39958.269999999997</v>
      </c>
      <c r="P841" s="271">
        <f t="shared" si="228"/>
        <v>55.418318239185609</v>
      </c>
      <c r="Q841" s="41">
        <v>9673</v>
      </c>
      <c r="R841" s="57" t="s">
        <v>36</v>
      </c>
      <c r="S841" s="46"/>
      <c r="T841" s="15"/>
      <c r="U841" s="15"/>
    </row>
    <row r="842" spans="1:207" s="116" customFormat="1" ht="30" customHeight="1" x14ac:dyDescent="0.25">
      <c r="A842" s="203">
        <v>634</v>
      </c>
      <c r="B842" s="211" t="s">
        <v>363</v>
      </c>
      <c r="C842" s="47">
        <v>1966</v>
      </c>
      <c r="D842" s="205" t="s">
        <v>143</v>
      </c>
      <c r="E842" s="47" t="s">
        <v>16</v>
      </c>
      <c r="F842" s="204">
        <v>2</v>
      </c>
      <c r="G842" s="204">
        <v>2</v>
      </c>
      <c r="H842" s="39">
        <f t="shared" si="227"/>
        <v>358.9</v>
      </c>
      <c r="I842" s="39">
        <v>0</v>
      </c>
      <c r="J842" s="39">
        <v>358.9</v>
      </c>
      <c r="K842" s="207">
        <f t="shared" si="224"/>
        <v>14183.77</v>
      </c>
      <c r="L842" s="271">
        <v>0</v>
      </c>
      <c r="M842" s="271">
        <v>0</v>
      </c>
      <c r="N842" s="271">
        <v>0</v>
      </c>
      <c r="O842" s="39">
        <f>'[1]Прод. прилож (2)'!$D$1409</f>
        <v>14183.77</v>
      </c>
      <c r="P842" s="271">
        <f t="shared" si="228"/>
        <v>39.52011702424074</v>
      </c>
      <c r="Q842" s="41">
        <v>9673</v>
      </c>
      <c r="R842" s="57" t="s">
        <v>36</v>
      </c>
      <c r="S842" s="46"/>
      <c r="T842" s="15"/>
      <c r="U842" s="15"/>
    </row>
    <row r="843" spans="1:207" s="85" customFormat="1" ht="30" customHeight="1" x14ac:dyDescent="0.25">
      <c r="A843" s="353">
        <v>635</v>
      </c>
      <c r="B843" s="382" t="s">
        <v>364</v>
      </c>
      <c r="C843" s="384">
        <v>1965</v>
      </c>
      <c r="D843" s="359" t="s">
        <v>143</v>
      </c>
      <c r="E843" s="384" t="s">
        <v>16</v>
      </c>
      <c r="F843" s="361">
        <v>5</v>
      </c>
      <c r="G843" s="361">
        <v>3</v>
      </c>
      <c r="H843" s="363">
        <f t="shared" ref="H843" si="234">I843+J843</f>
        <v>2538.96</v>
      </c>
      <c r="I843" s="365">
        <v>156.4</v>
      </c>
      <c r="J843" s="363">
        <v>2382.56</v>
      </c>
      <c r="K843" s="207">
        <f t="shared" ref="K843:K847" si="235">SUM(L843:O843)</f>
        <v>52994.68</v>
      </c>
      <c r="L843" s="271">
        <v>0</v>
      </c>
      <c r="M843" s="271">
        <v>0</v>
      </c>
      <c r="N843" s="271">
        <v>0</v>
      </c>
      <c r="O843" s="39">
        <f>'[1]Прод. прилож (2)'!$D$765</f>
        <v>52994.68</v>
      </c>
      <c r="P843" s="271">
        <f t="shared" ref="P843:P847" si="236">K843/H843</f>
        <v>20.872593502851561</v>
      </c>
      <c r="Q843" s="41">
        <v>9673</v>
      </c>
      <c r="R843" s="57" t="s">
        <v>35</v>
      </c>
      <c r="S843" s="15"/>
      <c r="T843" s="15"/>
      <c r="U843" s="15"/>
      <c r="V843" s="116"/>
      <c r="W843" s="116"/>
      <c r="X843" s="116"/>
      <c r="Y843" s="116"/>
      <c r="Z843" s="116"/>
      <c r="AA843" s="116"/>
      <c r="AB843" s="116"/>
      <c r="AC843" s="116"/>
      <c r="AD843" s="116"/>
      <c r="AE843" s="116"/>
      <c r="AF843" s="116"/>
      <c r="AG843" s="116"/>
      <c r="AH843" s="116"/>
      <c r="AI843" s="116"/>
      <c r="AJ843" s="116"/>
      <c r="AK843" s="116"/>
      <c r="AL843" s="116"/>
      <c r="AM843" s="116"/>
      <c r="AN843" s="116"/>
      <c r="AO843" s="116"/>
      <c r="AP843" s="116"/>
      <c r="AQ843" s="116"/>
      <c r="AR843" s="116"/>
      <c r="AS843" s="116"/>
      <c r="AT843" s="116"/>
      <c r="AU843" s="116"/>
      <c r="AV843" s="116"/>
      <c r="AW843" s="116"/>
      <c r="AX843" s="116"/>
      <c r="AY843" s="116"/>
      <c r="AZ843" s="116"/>
      <c r="BA843" s="116"/>
      <c r="BB843" s="116"/>
      <c r="BC843" s="116"/>
      <c r="BD843" s="116"/>
      <c r="BE843" s="116"/>
      <c r="BF843" s="116"/>
      <c r="BG843" s="116"/>
      <c r="BH843" s="116"/>
      <c r="BI843" s="116"/>
      <c r="BJ843" s="116"/>
      <c r="BK843" s="116"/>
      <c r="BL843" s="116"/>
      <c r="BM843" s="116"/>
      <c r="BN843" s="116"/>
      <c r="BO843" s="116"/>
      <c r="BP843" s="116"/>
      <c r="BQ843" s="116"/>
      <c r="BR843" s="116"/>
      <c r="BS843" s="116"/>
      <c r="BT843" s="116"/>
      <c r="BU843" s="116"/>
      <c r="BV843" s="116"/>
      <c r="BW843" s="116"/>
      <c r="BX843" s="116"/>
      <c r="BY843" s="116"/>
      <c r="BZ843" s="116"/>
      <c r="CA843" s="116"/>
      <c r="CB843" s="116"/>
      <c r="CC843" s="116"/>
      <c r="CD843" s="116"/>
      <c r="CE843" s="116"/>
      <c r="CF843" s="116"/>
      <c r="CG843" s="116"/>
      <c r="CH843" s="116"/>
      <c r="CI843" s="116"/>
      <c r="CJ843" s="116"/>
      <c r="CK843" s="116"/>
      <c r="CL843" s="116"/>
      <c r="CM843" s="116"/>
      <c r="CN843" s="116"/>
      <c r="CO843" s="116"/>
      <c r="CP843" s="116"/>
      <c r="CQ843" s="116"/>
      <c r="CR843" s="116"/>
      <c r="CS843" s="116"/>
      <c r="CT843" s="116"/>
      <c r="CU843" s="116"/>
      <c r="CV843" s="116"/>
      <c r="CW843" s="116"/>
      <c r="CX843" s="116"/>
      <c r="CY843" s="116"/>
      <c r="CZ843" s="116"/>
      <c r="DA843" s="116"/>
      <c r="DB843" s="116"/>
      <c r="DC843" s="116"/>
      <c r="DD843" s="116"/>
      <c r="DE843" s="116"/>
      <c r="DF843" s="116"/>
      <c r="DG843" s="116"/>
      <c r="DH843" s="116"/>
      <c r="DI843" s="116"/>
      <c r="DJ843" s="116"/>
      <c r="DK843" s="116"/>
      <c r="DL843" s="116"/>
      <c r="DM843" s="116"/>
      <c r="DN843" s="116"/>
      <c r="DO843" s="116"/>
      <c r="DP843" s="116"/>
      <c r="DQ843" s="116"/>
      <c r="DR843" s="116"/>
      <c r="DS843" s="116"/>
      <c r="DT843" s="116"/>
      <c r="DU843" s="116"/>
      <c r="DV843" s="116"/>
      <c r="DW843" s="116"/>
      <c r="DX843" s="116"/>
      <c r="DY843" s="116"/>
      <c r="DZ843" s="116"/>
      <c r="EA843" s="116"/>
      <c r="EB843" s="116"/>
      <c r="EC843" s="116"/>
      <c r="ED843" s="116"/>
      <c r="EE843" s="116"/>
      <c r="EF843" s="116"/>
      <c r="EG843" s="116"/>
      <c r="EH843" s="116"/>
      <c r="EI843" s="116"/>
      <c r="EJ843" s="116"/>
      <c r="EK843" s="116"/>
      <c r="EL843" s="116"/>
      <c r="EM843" s="116"/>
      <c r="EN843" s="116"/>
      <c r="EO843" s="116"/>
      <c r="EP843" s="116"/>
      <c r="EQ843" s="116"/>
      <c r="ER843" s="116"/>
      <c r="ES843" s="116"/>
      <c r="ET843" s="116"/>
      <c r="EU843" s="116"/>
      <c r="EV843" s="116"/>
      <c r="EW843" s="116"/>
      <c r="EX843" s="116"/>
      <c r="EY843" s="116"/>
      <c r="EZ843" s="116"/>
      <c r="FA843" s="116"/>
      <c r="FB843" s="116"/>
      <c r="FC843" s="116"/>
      <c r="FD843" s="116"/>
      <c r="FE843" s="116"/>
      <c r="FF843" s="116"/>
      <c r="FG843" s="116"/>
      <c r="FH843" s="116"/>
      <c r="FI843" s="116"/>
      <c r="FJ843" s="116"/>
      <c r="FK843" s="116"/>
      <c r="FL843" s="116"/>
      <c r="FM843" s="116"/>
      <c r="FN843" s="116"/>
      <c r="FO843" s="116"/>
      <c r="FP843" s="116"/>
      <c r="FQ843" s="116"/>
      <c r="FR843" s="116"/>
      <c r="FS843" s="116"/>
      <c r="FT843" s="116"/>
      <c r="FU843" s="116"/>
      <c r="FV843" s="116"/>
      <c r="FW843" s="116"/>
      <c r="FX843" s="116"/>
      <c r="FY843" s="116"/>
      <c r="FZ843" s="116"/>
      <c r="GA843" s="116"/>
      <c r="GB843" s="116"/>
      <c r="GC843" s="116"/>
      <c r="GD843" s="116"/>
      <c r="GE843" s="116"/>
      <c r="GF843" s="116"/>
      <c r="GG843" s="116"/>
      <c r="GH843" s="116"/>
      <c r="GI843" s="116"/>
      <c r="GJ843" s="116"/>
      <c r="GK843" s="116"/>
      <c r="GL843" s="116"/>
      <c r="GM843" s="116"/>
      <c r="GN843" s="116"/>
      <c r="GO843" s="116"/>
      <c r="GP843" s="116"/>
      <c r="GQ843" s="116"/>
      <c r="GR843" s="116"/>
      <c r="GS843" s="116"/>
      <c r="GT843" s="116"/>
      <c r="GU843" s="116"/>
      <c r="GV843" s="116"/>
      <c r="GW843" s="116"/>
      <c r="GX843" s="116"/>
      <c r="GY843" s="116"/>
    </row>
    <row r="844" spans="1:207" s="85" customFormat="1" ht="30" customHeight="1" x14ac:dyDescent="0.25">
      <c r="A844" s="354"/>
      <c r="B844" s="383"/>
      <c r="C844" s="385"/>
      <c r="D844" s="360"/>
      <c r="E844" s="385"/>
      <c r="F844" s="362"/>
      <c r="G844" s="362"/>
      <c r="H844" s="364"/>
      <c r="I844" s="366"/>
      <c r="J844" s="364"/>
      <c r="K844" s="207">
        <f t="shared" si="235"/>
        <v>7643825</v>
      </c>
      <c r="L844" s="186">
        <v>0</v>
      </c>
      <c r="M844" s="186">
        <v>0</v>
      </c>
      <c r="N844" s="186">
        <v>0</v>
      </c>
      <c r="O844" s="39">
        <f>'[1]Прод. прилож (2)'!$D$1410</f>
        <v>7643825</v>
      </c>
      <c r="P844" s="271">
        <f>K844/H843</f>
        <v>3010.6126130384096</v>
      </c>
      <c r="Q844" s="41">
        <v>9673</v>
      </c>
      <c r="R844" s="57" t="s">
        <v>36</v>
      </c>
      <c r="S844" s="15"/>
      <c r="T844" s="15"/>
      <c r="U844" s="15"/>
      <c r="V844" s="116"/>
      <c r="W844" s="116"/>
      <c r="X844" s="116"/>
      <c r="Y844" s="116"/>
      <c r="Z844" s="116"/>
      <c r="AA844" s="116"/>
      <c r="AB844" s="116"/>
      <c r="AC844" s="116"/>
      <c r="AD844" s="116"/>
      <c r="AE844" s="116"/>
      <c r="AF844" s="116"/>
      <c r="AG844" s="116"/>
      <c r="AH844" s="116"/>
      <c r="AI844" s="116"/>
      <c r="AJ844" s="116"/>
      <c r="AK844" s="116"/>
      <c r="AL844" s="116"/>
      <c r="AM844" s="116"/>
      <c r="AN844" s="116"/>
      <c r="AO844" s="116"/>
      <c r="AP844" s="116"/>
      <c r="AQ844" s="116"/>
      <c r="AR844" s="116"/>
      <c r="AS844" s="116"/>
      <c r="AT844" s="116"/>
      <c r="AU844" s="116"/>
      <c r="AV844" s="116"/>
      <c r="AW844" s="116"/>
      <c r="AX844" s="116"/>
      <c r="AY844" s="116"/>
      <c r="AZ844" s="116"/>
      <c r="BA844" s="116"/>
      <c r="BB844" s="116"/>
      <c r="BC844" s="116"/>
      <c r="BD844" s="116"/>
      <c r="BE844" s="116"/>
      <c r="BF844" s="116"/>
      <c r="BG844" s="116"/>
      <c r="BH844" s="116"/>
      <c r="BI844" s="116"/>
      <c r="BJ844" s="116"/>
      <c r="BK844" s="116"/>
      <c r="BL844" s="116"/>
      <c r="BM844" s="116"/>
      <c r="BN844" s="116"/>
      <c r="BO844" s="116"/>
      <c r="BP844" s="116"/>
      <c r="BQ844" s="116"/>
      <c r="BR844" s="116"/>
      <c r="BS844" s="116"/>
      <c r="BT844" s="116"/>
      <c r="BU844" s="116"/>
      <c r="BV844" s="116"/>
      <c r="BW844" s="116"/>
      <c r="BX844" s="116"/>
      <c r="BY844" s="116"/>
      <c r="BZ844" s="116"/>
      <c r="CA844" s="116"/>
      <c r="CB844" s="116"/>
      <c r="CC844" s="116"/>
      <c r="CD844" s="116"/>
      <c r="CE844" s="116"/>
      <c r="CF844" s="116"/>
      <c r="CG844" s="116"/>
      <c r="CH844" s="116"/>
      <c r="CI844" s="116"/>
      <c r="CJ844" s="116"/>
      <c r="CK844" s="116"/>
      <c r="CL844" s="116"/>
      <c r="CM844" s="116"/>
      <c r="CN844" s="116"/>
      <c r="CO844" s="116"/>
      <c r="CP844" s="116"/>
      <c r="CQ844" s="116"/>
      <c r="CR844" s="116"/>
      <c r="CS844" s="116"/>
      <c r="CT844" s="116"/>
      <c r="CU844" s="116"/>
      <c r="CV844" s="116"/>
      <c r="CW844" s="116"/>
      <c r="CX844" s="116"/>
      <c r="CY844" s="116"/>
      <c r="CZ844" s="116"/>
      <c r="DA844" s="116"/>
      <c r="DB844" s="116"/>
      <c r="DC844" s="116"/>
      <c r="DD844" s="116"/>
      <c r="DE844" s="116"/>
      <c r="DF844" s="116"/>
      <c r="DG844" s="116"/>
      <c r="DH844" s="116"/>
      <c r="DI844" s="116"/>
      <c r="DJ844" s="116"/>
      <c r="DK844" s="116"/>
      <c r="DL844" s="116"/>
      <c r="DM844" s="116"/>
      <c r="DN844" s="116"/>
      <c r="DO844" s="116"/>
      <c r="DP844" s="116"/>
      <c r="DQ844" s="116"/>
      <c r="DR844" s="116"/>
      <c r="DS844" s="116"/>
      <c r="DT844" s="116"/>
      <c r="DU844" s="116"/>
      <c r="DV844" s="116"/>
      <c r="DW844" s="116"/>
      <c r="DX844" s="116"/>
      <c r="DY844" s="116"/>
      <c r="DZ844" s="116"/>
      <c r="EA844" s="116"/>
      <c r="EB844" s="116"/>
      <c r="EC844" s="116"/>
      <c r="ED844" s="116"/>
      <c r="EE844" s="116"/>
      <c r="EF844" s="116"/>
      <c r="EG844" s="116"/>
      <c r="EH844" s="116"/>
      <c r="EI844" s="116"/>
      <c r="EJ844" s="116"/>
      <c r="EK844" s="116"/>
      <c r="EL844" s="116"/>
      <c r="EM844" s="116"/>
      <c r="EN844" s="116"/>
      <c r="EO844" s="116"/>
      <c r="EP844" s="116"/>
      <c r="EQ844" s="116"/>
      <c r="ER844" s="116"/>
      <c r="ES844" s="116"/>
      <c r="ET844" s="116"/>
      <c r="EU844" s="116"/>
      <c r="EV844" s="116"/>
      <c r="EW844" s="116"/>
      <c r="EX844" s="116"/>
      <c r="EY844" s="116"/>
      <c r="EZ844" s="116"/>
      <c r="FA844" s="116"/>
      <c r="FB844" s="116"/>
      <c r="FC844" s="116"/>
      <c r="FD844" s="116"/>
      <c r="FE844" s="116"/>
      <c r="FF844" s="116"/>
      <c r="FG844" s="116"/>
      <c r="FH844" s="116"/>
      <c r="FI844" s="116"/>
      <c r="FJ844" s="116"/>
      <c r="FK844" s="116"/>
      <c r="FL844" s="116"/>
      <c r="FM844" s="116"/>
      <c r="FN844" s="116"/>
      <c r="FO844" s="116"/>
      <c r="FP844" s="116"/>
      <c r="FQ844" s="116"/>
      <c r="FR844" s="116"/>
      <c r="FS844" s="116"/>
      <c r="FT844" s="116"/>
      <c r="FU844" s="116"/>
      <c r="FV844" s="116"/>
      <c r="FW844" s="116"/>
      <c r="FX844" s="116"/>
      <c r="FY844" s="116"/>
      <c r="FZ844" s="116"/>
      <c r="GA844" s="116"/>
      <c r="GB844" s="116"/>
      <c r="GC844" s="116"/>
      <c r="GD844" s="116"/>
      <c r="GE844" s="116"/>
      <c r="GF844" s="116"/>
      <c r="GG844" s="116"/>
      <c r="GH844" s="116"/>
      <c r="GI844" s="116"/>
      <c r="GJ844" s="116"/>
      <c r="GK844" s="116"/>
      <c r="GL844" s="116"/>
      <c r="GM844" s="116"/>
      <c r="GN844" s="116"/>
      <c r="GO844" s="116"/>
      <c r="GP844" s="116"/>
      <c r="GQ844" s="116"/>
      <c r="GR844" s="116"/>
      <c r="GS844" s="116"/>
      <c r="GT844" s="116"/>
      <c r="GU844" s="116"/>
      <c r="GV844" s="116"/>
      <c r="GW844" s="116"/>
      <c r="GX844" s="116"/>
      <c r="GY844" s="116"/>
    </row>
    <row r="845" spans="1:207" s="85" customFormat="1" ht="30" customHeight="1" x14ac:dyDescent="0.25">
      <c r="A845" s="203">
        <v>636</v>
      </c>
      <c r="B845" s="81" t="s">
        <v>1271</v>
      </c>
      <c r="C845" s="47">
        <v>1973</v>
      </c>
      <c r="D845" s="205" t="s">
        <v>143</v>
      </c>
      <c r="E845" s="47" t="s">
        <v>16</v>
      </c>
      <c r="F845" s="26">
        <v>5</v>
      </c>
      <c r="G845" s="26">
        <v>4</v>
      </c>
      <c r="H845" s="39">
        <v>4561.32</v>
      </c>
      <c r="I845" s="122">
        <v>712</v>
      </c>
      <c r="J845" s="39">
        <v>2731.46</v>
      </c>
      <c r="K845" s="207">
        <f>SUM(L845:O845)</f>
        <v>144693.97</v>
      </c>
      <c r="L845" s="271">
        <v>0</v>
      </c>
      <c r="M845" s="271">
        <v>0</v>
      </c>
      <c r="N845" s="271">
        <v>0</v>
      </c>
      <c r="O845" s="39">
        <f>'[1]Прод. прилож (2)'!$D$1411</f>
        <v>144693.97</v>
      </c>
      <c r="P845" s="271">
        <f>K845/H845</f>
        <v>31.721951101874023</v>
      </c>
      <c r="Q845" s="41">
        <v>9673</v>
      </c>
      <c r="R845" s="57" t="s">
        <v>36</v>
      </c>
      <c r="S845" s="15"/>
      <c r="T845" s="15"/>
      <c r="U845" s="15"/>
      <c r="V845" s="116"/>
      <c r="W845" s="116"/>
      <c r="X845" s="116"/>
      <c r="Y845" s="116"/>
      <c r="Z845" s="116"/>
      <c r="AA845" s="116"/>
      <c r="AB845" s="116"/>
      <c r="AC845" s="116"/>
      <c r="AD845" s="116"/>
      <c r="AE845" s="116"/>
      <c r="AF845" s="116"/>
      <c r="AG845" s="116"/>
      <c r="AH845" s="116"/>
      <c r="AI845" s="116"/>
      <c r="AJ845" s="116"/>
      <c r="AK845" s="116"/>
      <c r="AL845" s="116"/>
      <c r="AM845" s="116"/>
      <c r="AN845" s="116"/>
      <c r="AO845" s="116"/>
      <c r="AP845" s="116"/>
      <c r="AQ845" s="116"/>
      <c r="AR845" s="116"/>
      <c r="AS845" s="116"/>
      <c r="AT845" s="116"/>
      <c r="AU845" s="116"/>
      <c r="AV845" s="116"/>
      <c r="AW845" s="116"/>
      <c r="AX845" s="116"/>
      <c r="AY845" s="116"/>
      <c r="AZ845" s="116"/>
      <c r="BA845" s="116"/>
      <c r="BB845" s="116"/>
      <c r="BC845" s="116"/>
      <c r="BD845" s="116"/>
      <c r="BE845" s="116"/>
      <c r="BF845" s="116"/>
      <c r="BG845" s="116"/>
      <c r="BH845" s="116"/>
      <c r="BI845" s="116"/>
      <c r="BJ845" s="116"/>
      <c r="BK845" s="116"/>
      <c r="BL845" s="116"/>
      <c r="BM845" s="116"/>
      <c r="BN845" s="116"/>
      <c r="BO845" s="116"/>
      <c r="BP845" s="116"/>
      <c r="BQ845" s="116"/>
      <c r="BR845" s="116"/>
      <c r="BS845" s="116"/>
      <c r="BT845" s="116"/>
      <c r="BU845" s="116"/>
      <c r="BV845" s="116"/>
      <c r="BW845" s="116"/>
      <c r="BX845" s="116"/>
      <c r="BY845" s="116"/>
      <c r="BZ845" s="116"/>
      <c r="CA845" s="116"/>
      <c r="CB845" s="116"/>
      <c r="CC845" s="116"/>
      <c r="CD845" s="116"/>
      <c r="CE845" s="116"/>
      <c r="CF845" s="116"/>
      <c r="CG845" s="116"/>
      <c r="CH845" s="116"/>
      <c r="CI845" s="116"/>
      <c r="CJ845" s="116"/>
      <c r="CK845" s="116"/>
      <c r="CL845" s="116"/>
      <c r="CM845" s="116"/>
      <c r="CN845" s="116"/>
      <c r="CO845" s="116"/>
      <c r="CP845" s="116"/>
      <c r="CQ845" s="116"/>
      <c r="CR845" s="116"/>
      <c r="CS845" s="116"/>
      <c r="CT845" s="116"/>
      <c r="CU845" s="116"/>
      <c r="CV845" s="116"/>
      <c r="CW845" s="116"/>
      <c r="CX845" s="116"/>
      <c r="CY845" s="116"/>
      <c r="CZ845" s="116"/>
      <c r="DA845" s="116"/>
      <c r="DB845" s="116"/>
      <c r="DC845" s="116"/>
      <c r="DD845" s="116"/>
      <c r="DE845" s="116"/>
      <c r="DF845" s="116"/>
      <c r="DG845" s="116"/>
      <c r="DH845" s="116"/>
      <c r="DI845" s="116"/>
      <c r="DJ845" s="116"/>
      <c r="DK845" s="116"/>
      <c r="DL845" s="116"/>
      <c r="DM845" s="116"/>
      <c r="DN845" s="116"/>
      <c r="DO845" s="116"/>
      <c r="DP845" s="116"/>
      <c r="DQ845" s="116"/>
      <c r="DR845" s="116"/>
      <c r="DS845" s="116"/>
      <c r="DT845" s="116"/>
      <c r="DU845" s="116"/>
      <c r="DV845" s="116"/>
      <c r="DW845" s="116"/>
      <c r="DX845" s="116"/>
      <c r="DY845" s="116"/>
      <c r="DZ845" s="116"/>
      <c r="EA845" s="116"/>
      <c r="EB845" s="116"/>
      <c r="EC845" s="116"/>
      <c r="ED845" s="116"/>
      <c r="EE845" s="116"/>
      <c r="EF845" s="116"/>
      <c r="EG845" s="116"/>
      <c r="EH845" s="116"/>
      <c r="EI845" s="116"/>
      <c r="EJ845" s="116"/>
      <c r="EK845" s="116"/>
      <c r="EL845" s="116"/>
      <c r="EM845" s="116"/>
      <c r="EN845" s="116"/>
      <c r="EO845" s="116"/>
      <c r="EP845" s="116"/>
      <c r="EQ845" s="116"/>
      <c r="ER845" s="116"/>
      <c r="ES845" s="116"/>
      <c r="ET845" s="116"/>
      <c r="EU845" s="116"/>
      <c r="EV845" s="116"/>
      <c r="EW845" s="116"/>
      <c r="EX845" s="116"/>
      <c r="EY845" s="116"/>
      <c r="EZ845" s="116"/>
      <c r="FA845" s="116"/>
      <c r="FB845" s="116"/>
      <c r="FC845" s="116"/>
      <c r="FD845" s="116"/>
      <c r="FE845" s="116"/>
      <c r="FF845" s="116"/>
      <c r="FG845" s="116"/>
      <c r="FH845" s="116"/>
      <c r="FI845" s="116"/>
      <c r="FJ845" s="116"/>
      <c r="FK845" s="116"/>
      <c r="FL845" s="116"/>
      <c r="FM845" s="116"/>
      <c r="FN845" s="116"/>
      <c r="FO845" s="116"/>
      <c r="FP845" s="116"/>
      <c r="FQ845" s="116"/>
      <c r="FR845" s="116"/>
      <c r="FS845" s="116"/>
      <c r="FT845" s="116"/>
      <c r="FU845" s="116"/>
      <c r="FV845" s="116"/>
      <c r="FW845" s="116"/>
      <c r="FX845" s="116"/>
      <c r="FY845" s="116"/>
      <c r="FZ845" s="116"/>
      <c r="GA845" s="116"/>
      <c r="GB845" s="116"/>
      <c r="GC845" s="116"/>
      <c r="GD845" s="116"/>
      <c r="GE845" s="116"/>
      <c r="GF845" s="116"/>
      <c r="GG845" s="116"/>
      <c r="GH845" s="116"/>
      <c r="GI845" s="116"/>
      <c r="GJ845" s="116"/>
      <c r="GK845" s="116"/>
      <c r="GL845" s="116"/>
      <c r="GM845" s="116"/>
      <c r="GN845" s="116"/>
      <c r="GO845" s="116"/>
      <c r="GP845" s="116"/>
      <c r="GQ845" s="116"/>
      <c r="GR845" s="116"/>
      <c r="GS845" s="116"/>
      <c r="GT845" s="116"/>
      <c r="GU845" s="116"/>
      <c r="GV845" s="116"/>
      <c r="GW845" s="116"/>
      <c r="GX845" s="116"/>
      <c r="GY845" s="116"/>
    </row>
    <row r="846" spans="1:207" s="85" customFormat="1" ht="30" customHeight="1" x14ac:dyDescent="0.25">
      <c r="A846" s="203">
        <v>637</v>
      </c>
      <c r="B846" s="81" t="s">
        <v>1171</v>
      </c>
      <c r="C846" s="47">
        <v>1978</v>
      </c>
      <c r="D846" s="205" t="s">
        <v>143</v>
      </c>
      <c r="E846" s="47" t="s">
        <v>16</v>
      </c>
      <c r="F846" s="26">
        <v>9</v>
      </c>
      <c r="G846" s="26">
        <v>2</v>
      </c>
      <c r="H846" s="39">
        <v>8092.23</v>
      </c>
      <c r="I846" s="122">
        <v>0</v>
      </c>
      <c r="J846" s="39">
        <v>8092.23</v>
      </c>
      <c r="K846" s="207">
        <f t="shared" ref="K846" si="237">SUM(L846:O846)</f>
        <v>6129420.8499999996</v>
      </c>
      <c r="L846" s="271">
        <v>0</v>
      </c>
      <c r="M846" s="271">
        <v>0</v>
      </c>
      <c r="N846" s="271">
        <v>0</v>
      </c>
      <c r="O846" s="39">
        <f>'[1]Прод. прилож (2)'!$D$766</f>
        <v>6129420.8499999996</v>
      </c>
      <c r="P846" s="271">
        <f t="shared" si="236"/>
        <v>757.44520978766047</v>
      </c>
      <c r="Q846" s="41">
        <v>9673</v>
      </c>
      <c r="R846" s="57" t="s">
        <v>35</v>
      </c>
      <c r="S846" s="15"/>
      <c r="T846" s="15"/>
      <c r="U846" s="15"/>
      <c r="V846" s="116"/>
      <c r="W846" s="116"/>
      <c r="X846" s="116"/>
      <c r="Y846" s="116"/>
      <c r="Z846" s="116"/>
      <c r="AA846" s="116"/>
      <c r="AB846" s="116"/>
      <c r="AC846" s="116"/>
      <c r="AD846" s="116"/>
      <c r="AE846" s="116"/>
      <c r="AF846" s="116"/>
      <c r="AG846" s="116"/>
      <c r="AH846" s="116"/>
      <c r="AI846" s="116"/>
      <c r="AJ846" s="116"/>
      <c r="AK846" s="116"/>
      <c r="AL846" s="116"/>
      <c r="AM846" s="116"/>
      <c r="AN846" s="116"/>
      <c r="AO846" s="116"/>
      <c r="AP846" s="116"/>
      <c r="AQ846" s="116"/>
      <c r="AR846" s="116"/>
      <c r="AS846" s="116"/>
      <c r="AT846" s="116"/>
      <c r="AU846" s="116"/>
      <c r="AV846" s="116"/>
      <c r="AW846" s="116"/>
      <c r="AX846" s="116"/>
      <c r="AY846" s="116"/>
      <c r="AZ846" s="116"/>
      <c r="BA846" s="116"/>
      <c r="BB846" s="116"/>
      <c r="BC846" s="116"/>
      <c r="BD846" s="116"/>
      <c r="BE846" s="116"/>
      <c r="BF846" s="116"/>
      <c r="BG846" s="116"/>
      <c r="BH846" s="116"/>
      <c r="BI846" s="116"/>
      <c r="BJ846" s="116"/>
      <c r="BK846" s="116"/>
      <c r="BL846" s="116"/>
      <c r="BM846" s="116"/>
      <c r="BN846" s="116"/>
      <c r="BO846" s="116"/>
      <c r="BP846" s="116"/>
      <c r="BQ846" s="116"/>
      <c r="BR846" s="116"/>
      <c r="BS846" s="116"/>
      <c r="BT846" s="116"/>
      <c r="BU846" s="116"/>
      <c r="BV846" s="116"/>
      <c r="BW846" s="116"/>
      <c r="BX846" s="116"/>
      <c r="BY846" s="116"/>
      <c r="BZ846" s="116"/>
      <c r="CA846" s="116"/>
      <c r="CB846" s="116"/>
      <c r="CC846" s="116"/>
      <c r="CD846" s="116"/>
      <c r="CE846" s="116"/>
      <c r="CF846" s="116"/>
      <c r="CG846" s="116"/>
      <c r="CH846" s="116"/>
      <c r="CI846" s="116"/>
      <c r="CJ846" s="116"/>
      <c r="CK846" s="116"/>
      <c r="CL846" s="116"/>
      <c r="CM846" s="116"/>
      <c r="CN846" s="116"/>
      <c r="CO846" s="116"/>
      <c r="CP846" s="116"/>
      <c r="CQ846" s="116"/>
      <c r="CR846" s="116"/>
      <c r="CS846" s="116"/>
      <c r="CT846" s="116"/>
      <c r="CU846" s="116"/>
      <c r="CV846" s="116"/>
      <c r="CW846" s="116"/>
      <c r="CX846" s="116"/>
      <c r="CY846" s="116"/>
      <c r="CZ846" s="116"/>
      <c r="DA846" s="116"/>
      <c r="DB846" s="116"/>
      <c r="DC846" s="116"/>
      <c r="DD846" s="116"/>
      <c r="DE846" s="116"/>
      <c r="DF846" s="116"/>
      <c r="DG846" s="116"/>
      <c r="DH846" s="116"/>
      <c r="DI846" s="116"/>
      <c r="DJ846" s="116"/>
      <c r="DK846" s="116"/>
      <c r="DL846" s="116"/>
      <c r="DM846" s="116"/>
      <c r="DN846" s="116"/>
      <c r="DO846" s="116"/>
      <c r="DP846" s="116"/>
      <c r="DQ846" s="116"/>
      <c r="DR846" s="116"/>
      <c r="DS846" s="116"/>
      <c r="DT846" s="116"/>
      <c r="DU846" s="116"/>
      <c r="DV846" s="116"/>
      <c r="DW846" s="116"/>
      <c r="DX846" s="116"/>
      <c r="DY846" s="116"/>
      <c r="DZ846" s="116"/>
      <c r="EA846" s="116"/>
      <c r="EB846" s="116"/>
      <c r="EC846" s="116"/>
      <c r="ED846" s="116"/>
      <c r="EE846" s="116"/>
      <c r="EF846" s="116"/>
      <c r="EG846" s="116"/>
      <c r="EH846" s="116"/>
      <c r="EI846" s="116"/>
      <c r="EJ846" s="116"/>
      <c r="EK846" s="116"/>
      <c r="EL846" s="116"/>
      <c r="EM846" s="116"/>
      <c r="EN846" s="116"/>
      <c r="EO846" s="116"/>
      <c r="EP846" s="116"/>
      <c r="EQ846" s="116"/>
      <c r="ER846" s="116"/>
      <c r="ES846" s="116"/>
      <c r="ET846" s="116"/>
      <c r="EU846" s="116"/>
      <c r="EV846" s="116"/>
      <c r="EW846" s="116"/>
      <c r="EX846" s="116"/>
      <c r="EY846" s="116"/>
      <c r="EZ846" s="116"/>
      <c r="FA846" s="116"/>
      <c r="FB846" s="116"/>
      <c r="FC846" s="116"/>
      <c r="FD846" s="116"/>
      <c r="FE846" s="116"/>
      <c r="FF846" s="116"/>
      <c r="FG846" s="116"/>
      <c r="FH846" s="116"/>
      <c r="FI846" s="116"/>
      <c r="FJ846" s="116"/>
      <c r="FK846" s="116"/>
      <c r="FL846" s="116"/>
      <c r="FM846" s="116"/>
      <c r="FN846" s="116"/>
      <c r="FO846" s="116"/>
      <c r="FP846" s="116"/>
      <c r="FQ846" s="116"/>
      <c r="FR846" s="116"/>
      <c r="FS846" s="116"/>
      <c r="FT846" s="116"/>
      <c r="FU846" s="116"/>
      <c r="FV846" s="116"/>
      <c r="FW846" s="116"/>
      <c r="FX846" s="116"/>
      <c r="FY846" s="116"/>
      <c r="FZ846" s="116"/>
      <c r="GA846" s="116"/>
      <c r="GB846" s="116"/>
      <c r="GC846" s="116"/>
      <c r="GD846" s="116"/>
      <c r="GE846" s="116"/>
      <c r="GF846" s="116"/>
      <c r="GG846" s="116"/>
      <c r="GH846" s="116"/>
      <c r="GI846" s="116"/>
      <c r="GJ846" s="116"/>
      <c r="GK846" s="116"/>
      <c r="GL846" s="116"/>
      <c r="GM846" s="116"/>
      <c r="GN846" s="116"/>
      <c r="GO846" s="116"/>
      <c r="GP846" s="116"/>
      <c r="GQ846" s="116"/>
      <c r="GR846" s="116"/>
      <c r="GS846" s="116"/>
      <c r="GT846" s="116"/>
      <c r="GU846" s="116"/>
      <c r="GV846" s="116"/>
      <c r="GW846" s="116"/>
      <c r="GX846" s="116"/>
      <c r="GY846" s="116"/>
    </row>
    <row r="847" spans="1:207" s="85" customFormat="1" ht="30" customHeight="1" x14ac:dyDescent="0.25">
      <c r="A847" s="203">
        <v>638</v>
      </c>
      <c r="B847" s="81" t="s">
        <v>1172</v>
      </c>
      <c r="C847" s="47">
        <v>1984</v>
      </c>
      <c r="D847" s="205" t="s">
        <v>143</v>
      </c>
      <c r="E847" s="47" t="s">
        <v>16</v>
      </c>
      <c r="F847" s="26">
        <v>9</v>
      </c>
      <c r="G847" s="26">
        <v>4</v>
      </c>
      <c r="H847" s="39">
        <v>9604.4699999999993</v>
      </c>
      <c r="I847" s="122">
        <v>0</v>
      </c>
      <c r="J847" s="39">
        <v>9604.4699999999993</v>
      </c>
      <c r="K847" s="207">
        <f t="shared" si="235"/>
        <v>13834827.92</v>
      </c>
      <c r="L847" s="271">
        <v>0</v>
      </c>
      <c r="M847" s="271">
        <v>0</v>
      </c>
      <c r="N847" s="271">
        <v>0</v>
      </c>
      <c r="O847" s="39">
        <f>'[1]Прод. прилож (2)'!$D$767</f>
        <v>13834827.92</v>
      </c>
      <c r="P847" s="271">
        <f t="shared" si="236"/>
        <v>1440.4571954517012</v>
      </c>
      <c r="Q847" s="41">
        <v>9673</v>
      </c>
      <c r="R847" s="57" t="s">
        <v>35</v>
      </c>
      <c r="S847" s="15"/>
      <c r="T847" s="15"/>
      <c r="U847" s="15"/>
      <c r="V847" s="116"/>
      <c r="W847" s="116"/>
      <c r="X847" s="116"/>
      <c r="Y847" s="116"/>
      <c r="Z847" s="116"/>
      <c r="AA847" s="116"/>
      <c r="AB847" s="116"/>
      <c r="AC847" s="116"/>
      <c r="AD847" s="116"/>
      <c r="AE847" s="116"/>
      <c r="AF847" s="116"/>
      <c r="AG847" s="116"/>
      <c r="AH847" s="116"/>
      <c r="AI847" s="116"/>
      <c r="AJ847" s="116"/>
      <c r="AK847" s="116"/>
      <c r="AL847" s="116"/>
      <c r="AM847" s="116"/>
      <c r="AN847" s="116"/>
      <c r="AO847" s="116"/>
      <c r="AP847" s="116"/>
      <c r="AQ847" s="116"/>
      <c r="AR847" s="116"/>
      <c r="AS847" s="116"/>
      <c r="AT847" s="116"/>
      <c r="AU847" s="116"/>
      <c r="AV847" s="116"/>
      <c r="AW847" s="116"/>
      <c r="AX847" s="116"/>
      <c r="AY847" s="116"/>
      <c r="AZ847" s="116"/>
      <c r="BA847" s="116"/>
      <c r="BB847" s="116"/>
      <c r="BC847" s="116"/>
      <c r="BD847" s="116"/>
      <c r="BE847" s="116"/>
      <c r="BF847" s="116"/>
      <c r="BG847" s="116"/>
      <c r="BH847" s="116"/>
      <c r="BI847" s="116"/>
      <c r="BJ847" s="116"/>
      <c r="BK847" s="116"/>
      <c r="BL847" s="116"/>
      <c r="BM847" s="116"/>
      <c r="BN847" s="116"/>
      <c r="BO847" s="116"/>
      <c r="BP847" s="116"/>
      <c r="BQ847" s="116"/>
      <c r="BR847" s="116"/>
      <c r="BS847" s="116"/>
      <c r="BT847" s="116"/>
      <c r="BU847" s="116"/>
      <c r="BV847" s="116"/>
      <c r="BW847" s="116"/>
      <c r="BX847" s="116"/>
      <c r="BY847" s="116"/>
      <c r="BZ847" s="116"/>
      <c r="CA847" s="116"/>
      <c r="CB847" s="116"/>
      <c r="CC847" s="116"/>
      <c r="CD847" s="116"/>
      <c r="CE847" s="116"/>
      <c r="CF847" s="116"/>
      <c r="CG847" s="116"/>
      <c r="CH847" s="116"/>
      <c r="CI847" s="116"/>
      <c r="CJ847" s="116"/>
      <c r="CK847" s="116"/>
      <c r="CL847" s="116"/>
      <c r="CM847" s="116"/>
      <c r="CN847" s="116"/>
      <c r="CO847" s="116"/>
      <c r="CP847" s="116"/>
      <c r="CQ847" s="116"/>
      <c r="CR847" s="116"/>
      <c r="CS847" s="116"/>
      <c r="CT847" s="116"/>
      <c r="CU847" s="116"/>
      <c r="CV847" s="116"/>
      <c r="CW847" s="116"/>
      <c r="CX847" s="116"/>
      <c r="CY847" s="116"/>
      <c r="CZ847" s="116"/>
      <c r="DA847" s="116"/>
      <c r="DB847" s="116"/>
      <c r="DC847" s="116"/>
      <c r="DD847" s="116"/>
      <c r="DE847" s="116"/>
      <c r="DF847" s="116"/>
      <c r="DG847" s="116"/>
      <c r="DH847" s="116"/>
      <c r="DI847" s="116"/>
      <c r="DJ847" s="116"/>
      <c r="DK847" s="116"/>
      <c r="DL847" s="116"/>
      <c r="DM847" s="116"/>
      <c r="DN847" s="116"/>
      <c r="DO847" s="116"/>
      <c r="DP847" s="116"/>
      <c r="DQ847" s="116"/>
      <c r="DR847" s="116"/>
      <c r="DS847" s="116"/>
      <c r="DT847" s="116"/>
      <c r="DU847" s="116"/>
      <c r="DV847" s="116"/>
      <c r="DW847" s="116"/>
      <c r="DX847" s="116"/>
      <c r="DY847" s="116"/>
      <c r="DZ847" s="116"/>
      <c r="EA847" s="116"/>
      <c r="EB847" s="116"/>
      <c r="EC847" s="116"/>
      <c r="ED847" s="116"/>
      <c r="EE847" s="116"/>
      <c r="EF847" s="116"/>
      <c r="EG847" s="116"/>
      <c r="EH847" s="116"/>
      <c r="EI847" s="116"/>
      <c r="EJ847" s="116"/>
      <c r="EK847" s="116"/>
      <c r="EL847" s="116"/>
      <c r="EM847" s="116"/>
      <c r="EN847" s="116"/>
      <c r="EO847" s="116"/>
      <c r="EP847" s="116"/>
      <c r="EQ847" s="116"/>
      <c r="ER847" s="116"/>
      <c r="ES847" s="116"/>
      <c r="ET847" s="116"/>
      <c r="EU847" s="116"/>
      <c r="EV847" s="116"/>
      <c r="EW847" s="116"/>
      <c r="EX847" s="116"/>
      <c r="EY847" s="116"/>
      <c r="EZ847" s="116"/>
      <c r="FA847" s="116"/>
      <c r="FB847" s="116"/>
      <c r="FC847" s="116"/>
      <c r="FD847" s="116"/>
      <c r="FE847" s="116"/>
      <c r="FF847" s="116"/>
      <c r="FG847" s="116"/>
      <c r="FH847" s="116"/>
      <c r="FI847" s="116"/>
      <c r="FJ847" s="116"/>
      <c r="FK847" s="116"/>
      <c r="FL847" s="116"/>
      <c r="FM847" s="116"/>
      <c r="FN847" s="116"/>
      <c r="FO847" s="116"/>
      <c r="FP847" s="116"/>
      <c r="FQ847" s="116"/>
      <c r="FR847" s="116"/>
      <c r="FS847" s="116"/>
      <c r="FT847" s="116"/>
      <c r="FU847" s="116"/>
      <c r="FV847" s="116"/>
      <c r="FW847" s="116"/>
      <c r="FX847" s="116"/>
      <c r="FY847" s="116"/>
      <c r="FZ847" s="116"/>
      <c r="GA847" s="116"/>
      <c r="GB847" s="116"/>
      <c r="GC847" s="116"/>
      <c r="GD847" s="116"/>
      <c r="GE847" s="116"/>
      <c r="GF847" s="116"/>
      <c r="GG847" s="116"/>
      <c r="GH847" s="116"/>
      <c r="GI847" s="116"/>
      <c r="GJ847" s="116"/>
      <c r="GK847" s="116"/>
      <c r="GL847" s="116"/>
      <c r="GM847" s="116"/>
      <c r="GN847" s="116"/>
      <c r="GO847" s="116"/>
      <c r="GP847" s="116"/>
      <c r="GQ847" s="116"/>
      <c r="GR847" s="116"/>
      <c r="GS847" s="116"/>
      <c r="GT847" s="116"/>
      <c r="GU847" s="116"/>
      <c r="GV847" s="116"/>
      <c r="GW847" s="116"/>
      <c r="GX847" s="116"/>
      <c r="GY847" s="116"/>
    </row>
    <row r="848" spans="1:207" s="85" customFormat="1" ht="30" customHeight="1" x14ac:dyDescent="0.25">
      <c r="A848" s="380">
        <v>639</v>
      </c>
      <c r="B848" s="382" t="s">
        <v>907</v>
      </c>
      <c r="C848" s="359">
        <v>1959</v>
      </c>
      <c r="D848" s="357" t="s">
        <v>143</v>
      </c>
      <c r="E848" s="357" t="s">
        <v>16</v>
      </c>
      <c r="F848" s="424">
        <v>2</v>
      </c>
      <c r="G848" s="424">
        <v>3</v>
      </c>
      <c r="H848" s="416">
        <v>1008.04</v>
      </c>
      <c r="I848" s="418">
        <v>0</v>
      </c>
      <c r="J848" s="378">
        <v>801.87</v>
      </c>
      <c r="K848" s="207">
        <f t="shared" ref="K848" si="238">SUM(L848:O848)</f>
        <v>706647.6</v>
      </c>
      <c r="L848" s="39">
        <v>0</v>
      </c>
      <c r="M848" s="39">
        <v>0</v>
      </c>
      <c r="N848" s="39">
        <v>0</v>
      </c>
      <c r="O848" s="271">
        <f>'[1]Прод. прилож (2)'!$D$253</f>
        <v>706647.6</v>
      </c>
      <c r="P848" s="41">
        <f t="shared" ref="P848" si="239">K848/H848</f>
        <v>701.01146779889689</v>
      </c>
      <c r="Q848" s="207">
        <v>9673</v>
      </c>
      <c r="R848" s="57" t="s">
        <v>34</v>
      </c>
      <c r="S848" s="135"/>
      <c r="T848" s="87"/>
      <c r="V848" s="86"/>
      <c r="W848" s="86"/>
      <c r="X848" s="86"/>
      <c r="Y848" s="86"/>
      <c r="Z848" s="86"/>
      <c r="AA848" s="86"/>
      <c r="AB848" s="86"/>
      <c r="AC848" s="86"/>
      <c r="AD848" s="86"/>
      <c r="AE848" s="86"/>
      <c r="AF848" s="86"/>
      <c r="AG848" s="86"/>
      <c r="AH848" s="86"/>
      <c r="AI848" s="86"/>
      <c r="AJ848" s="86"/>
      <c r="AK848" s="86"/>
      <c r="AL848" s="86"/>
      <c r="AM848" s="86"/>
      <c r="AN848" s="86"/>
      <c r="AO848" s="86"/>
      <c r="AP848" s="86"/>
      <c r="AQ848" s="86"/>
      <c r="AR848" s="86"/>
      <c r="AS848" s="86"/>
      <c r="AT848" s="86"/>
      <c r="AU848" s="86"/>
      <c r="AV848" s="86"/>
      <c r="AW848" s="86"/>
      <c r="AX848" s="86"/>
      <c r="AY848" s="86"/>
      <c r="AZ848" s="86"/>
      <c r="BA848" s="86"/>
      <c r="BB848" s="86"/>
      <c r="BC848" s="86"/>
      <c r="BD848" s="86"/>
      <c r="BE848" s="86"/>
      <c r="BF848" s="86"/>
      <c r="BG848" s="86"/>
      <c r="BH848" s="86"/>
      <c r="BI848" s="86"/>
      <c r="BJ848" s="86"/>
      <c r="BK848" s="86"/>
      <c r="BL848" s="86"/>
      <c r="BM848" s="86"/>
      <c r="BN848" s="86"/>
      <c r="BO848" s="86"/>
      <c r="BP848" s="86"/>
      <c r="BQ848" s="86"/>
      <c r="BR848" s="86"/>
      <c r="BS848" s="86"/>
      <c r="BT848" s="86"/>
      <c r="BU848" s="86"/>
      <c r="BV848" s="86"/>
      <c r="BW848" s="86"/>
      <c r="BX848" s="86"/>
      <c r="BY848" s="86"/>
      <c r="BZ848" s="86"/>
      <c r="CA848" s="86"/>
      <c r="CB848" s="86"/>
      <c r="CC848" s="86"/>
      <c r="CD848" s="86"/>
      <c r="CE848" s="86"/>
      <c r="CF848" s="86"/>
      <c r="CG848" s="86"/>
      <c r="CH848" s="86"/>
      <c r="CI848" s="86"/>
      <c r="CJ848" s="86"/>
      <c r="CK848" s="86"/>
      <c r="CL848" s="86"/>
      <c r="CM848" s="86"/>
      <c r="CN848" s="86"/>
      <c r="CO848" s="86"/>
      <c r="CP848" s="86"/>
      <c r="CQ848" s="86"/>
      <c r="CR848" s="86"/>
      <c r="CS848" s="86"/>
      <c r="CT848" s="86"/>
      <c r="CU848" s="86"/>
      <c r="CV848" s="86"/>
      <c r="CW848" s="86"/>
      <c r="CX848" s="86"/>
      <c r="CY848" s="86"/>
      <c r="CZ848" s="86"/>
      <c r="DA848" s="86"/>
      <c r="DB848" s="86"/>
      <c r="DC848" s="86"/>
      <c r="DD848" s="86"/>
      <c r="DE848" s="86"/>
      <c r="DF848" s="86"/>
      <c r="DG848" s="86"/>
      <c r="DH848" s="86"/>
      <c r="DI848" s="86"/>
      <c r="DJ848" s="86"/>
      <c r="DK848" s="86"/>
      <c r="DL848" s="86"/>
      <c r="DM848" s="86"/>
      <c r="DN848" s="86"/>
      <c r="DO848" s="86"/>
      <c r="DP848" s="86"/>
      <c r="DQ848" s="86"/>
      <c r="DR848" s="86"/>
      <c r="DS848" s="86"/>
      <c r="DT848" s="86"/>
      <c r="DU848" s="86"/>
      <c r="DV848" s="86"/>
      <c r="DW848" s="86"/>
      <c r="DX848" s="86"/>
      <c r="DY848" s="86"/>
      <c r="DZ848" s="86"/>
      <c r="EA848" s="86"/>
      <c r="EB848" s="86"/>
      <c r="EC848" s="86"/>
      <c r="ED848" s="86"/>
      <c r="EE848" s="86"/>
      <c r="EF848" s="86"/>
      <c r="EG848" s="86"/>
      <c r="EH848" s="86"/>
      <c r="EI848" s="86"/>
      <c r="EJ848" s="86"/>
      <c r="EK848" s="86"/>
      <c r="EL848" s="86"/>
      <c r="EM848" s="86"/>
      <c r="EN848" s="86"/>
      <c r="EO848" s="86"/>
      <c r="EP848" s="86"/>
      <c r="EQ848" s="86"/>
      <c r="ER848" s="86"/>
      <c r="ES848" s="86"/>
      <c r="ET848" s="86"/>
      <c r="EU848" s="86"/>
      <c r="EV848" s="86"/>
      <c r="EW848" s="86"/>
      <c r="EX848" s="86"/>
      <c r="EY848" s="86"/>
      <c r="EZ848" s="86"/>
      <c r="FA848" s="86"/>
      <c r="FB848" s="86"/>
      <c r="FC848" s="86"/>
      <c r="FD848" s="86"/>
      <c r="FE848" s="86"/>
      <c r="FF848" s="86"/>
      <c r="FG848" s="86"/>
      <c r="FH848" s="86"/>
      <c r="FI848" s="86"/>
      <c r="FJ848" s="86"/>
      <c r="FK848" s="86"/>
      <c r="FL848" s="86"/>
      <c r="FM848" s="86"/>
      <c r="FN848" s="86"/>
      <c r="FO848" s="86"/>
      <c r="FP848" s="86"/>
      <c r="FQ848" s="86"/>
      <c r="FR848" s="86"/>
      <c r="FS848" s="86"/>
      <c r="FT848" s="86"/>
      <c r="FU848" s="86"/>
      <c r="FV848" s="86"/>
      <c r="FW848" s="86"/>
      <c r="FX848" s="86"/>
      <c r="FY848" s="86"/>
      <c r="FZ848" s="86"/>
      <c r="GA848" s="86"/>
      <c r="GB848" s="86"/>
      <c r="GC848" s="86"/>
      <c r="GD848" s="86"/>
      <c r="GE848" s="86"/>
      <c r="GF848" s="86"/>
      <c r="GG848" s="86"/>
      <c r="GH848" s="86"/>
      <c r="GI848" s="86"/>
      <c r="GJ848" s="86"/>
      <c r="GK848" s="86"/>
      <c r="GL848" s="86"/>
      <c r="GM848" s="86"/>
      <c r="GN848" s="86"/>
      <c r="GO848" s="86"/>
      <c r="GP848" s="86"/>
      <c r="GQ848" s="86"/>
      <c r="GR848" s="86"/>
      <c r="GS848" s="86"/>
      <c r="GT848" s="86"/>
      <c r="GU848" s="86"/>
      <c r="GV848" s="86"/>
      <c r="GW848" s="86"/>
      <c r="GX848" s="86"/>
      <c r="GY848" s="86"/>
    </row>
    <row r="849" spans="1:207" s="85" customFormat="1" ht="30" customHeight="1" x14ac:dyDescent="0.25">
      <c r="A849" s="381"/>
      <c r="B849" s="383"/>
      <c r="C849" s="360"/>
      <c r="D849" s="358"/>
      <c r="E849" s="358"/>
      <c r="F849" s="425"/>
      <c r="G849" s="425"/>
      <c r="H849" s="417"/>
      <c r="I849" s="419"/>
      <c r="J849" s="379"/>
      <c r="K849" s="207">
        <f t="shared" si="224"/>
        <v>1052157.6000000001</v>
      </c>
      <c r="L849" s="39">
        <v>0</v>
      </c>
      <c r="M849" s="39">
        <v>0</v>
      </c>
      <c r="N849" s="39">
        <v>0</v>
      </c>
      <c r="O849" s="271">
        <f>'[1]Прод. прилож (2)'!$D$768</f>
        <v>1052157.6000000001</v>
      </c>
      <c r="P849" s="41">
        <f>K849/H848</f>
        <v>1043.7657235823976</v>
      </c>
      <c r="Q849" s="207">
        <v>9673</v>
      </c>
      <c r="R849" s="57" t="s">
        <v>35</v>
      </c>
      <c r="S849" s="87"/>
      <c r="T849" s="87"/>
      <c r="V849" s="86"/>
      <c r="W849" s="86"/>
      <c r="X849" s="86"/>
      <c r="Y849" s="86"/>
      <c r="Z849" s="86"/>
      <c r="AA849" s="86"/>
      <c r="AB849" s="86"/>
      <c r="AC849" s="86"/>
      <c r="AD849" s="86"/>
      <c r="AE849" s="86"/>
      <c r="AF849" s="86"/>
      <c r="AG849" s="86"/>
      <c r="AH849" s="86"/>
      <c r="AI849" s="86"/>
      <c r="AJ849" s="86"/>
      <c r="AK849" s="86"/>
      <c r="AL849" s="86"/>
      <c r="AM849" s="86"/>
      <c r="AN849" s="86"/>
      <c r="AO849" s="86"/>
      <c r="AP849" s="86"/>
      <c r="AQ849" s="86"/>
      <c r="AR849" s="86"/>
      <c r="AS849" s="86"/>
      <c r="AT849" s="86"/>
      <c r="AU849" s="86"/>
      <c r="AV849" s="86"/>
      <c r="AW849" s="86"/>
      <c r="AX849" s="86"/>
      <c r="AY849" s="86"/>
      <c r="AZ849" s="86"/>
      <c r="BA849" s="86"/>
      <c r="BB849" s="86"/>
      <c r="BC849" s="86"/>
      <c r="BD849" s="86"/>
      <c r="BE849" s="86"/>
      <c r="BF849" s="86"/>
      <c r="BG849" s="86"/>
      <c r="BH849" s="86"/>
      <c r="BI849" s="86"/>
      <c r="BJ849" s="86"/>
      <c r="BK849" s="86"/>
      <c r="BL849" s="86"/>
      <c r="BM849" s="86"/>
      <c r="BN849" s="86"/>
      <c r="BO849" s="86"/>
      <c r="BP849" s="86"/>
      <c r="BQ849" s="86"/>
      <c r="BR849" s="86"/>
      <c r="BS849" s="86"/>
      <c r="BT849" s="86"/>
      <c r="BU849" s="86"/>
      <c r="BV849" s="86"/>
      <c r="BW849" s="86"/>
      <c r="BX849" s="86"/>
      <c r="BY849" s="86"/>
      <c r="BZ849" s="86"/>
      <c r="CA849" s="86"/>
      <c r="CB849" s="86"/>
      <c r="CC849" s="86"/>
      <c r="CD849" s="86"/>
      <c r="CE849" s="86"/>
      <c r="CF849" s="86"/>
      <c r="CG849" s="86"/>
      <c r="CH849" s="86"/>
      <c r="CI849" s="86"/>
      <c r="CJ849" s="86"/>
      <c r="CK849" s="86"/>
      <c r="CL849" s="86"/>
      <c r="CM849" s="86"/>
      <c r="CN849" s="86"/>
      <c r="CO849" s="86"/>
      <c r="CP849" s="86"/>
      <c r="CQ849" s="86"/>
      <c r="CR849" s="86"/>
      <c r="CS849" s="86"/>
      <c r="CT849" s="86"/>
      <c r="CU849" s="86"/>
      <c r="CV849" s="86"/>
      <c r="CW849" s="86"/>
      <c r="CX849" s="86"/>
      <c r="CY849" s="86"/>
      <c r="CZ849" s="86"/>
      <c r="DA849" s="86"/>
      <c r="DB849" s="86"/>
      <c r="DC849" s="86"/>
      <c r="DD849" s="86"/>
      <c r="DE849" s="86"/>
      <c r="DF849" s="86"/>
      <c r="DG849" s="86"/>
      <c r="DH849" s="86"/>
      <c r="DI849" s="86"/>
      <c r="DJ849" s="86"/>
      <c r="DK849" s="86"/>
      <c r="DL849" s="86"/>
      <c r="DM849" s="86"/>
      <c r="DN849" s="86"/>
      <c r="DO849" s="86"/>
      <c r="DP849" s="86"/>
      <c r="DQ849" s="86"/>
      <c r="DR849" s="86"/>
      <c r="DS849" s="86"/>
      <c r="DT849" s="86"/>
      <c r="DU849" s="86"/>
      <c r="DV849" s="86"/>
      <c r="DW849" s="86"/>
      <c r="DX849" s="86"/>
      <c r="DY849" s="86"/>
      <c r="DZ849" s="86"/>
      <c r="EA849" s="86"/>
      <c r="EB849" s="86"/>
      <c r="EC849" s="86"/>
      <c r="ED849" s="86"/>
      <c r="EE849" s="86"/>
      <c r="EF849" s="86"/>
      <c r="EG849" s="86"/>
      <c r="EH849" s="86"/>
      <c r="EI849" s="86"/>
      <c r="EJ849" s="86"/>
      <c r="EK849" s="86"/>
      <c r="EL849" s="86"/>
      <c r="EM849" s="86"/>
      <c r="EN849" s="86"/>
      <c r="EO849" s="86"/>
      <c r="EP849" s="86"/>
      <c r="EQ849" s="86"/>
      <c r="ER849" s="86"/>
      <c r="ES849" s="86"/>
      <c r="ET849" s="86"/>
      <c r="EU849" s="86"/>
      <c r="EV849" s="86"/>
      <c r="EW849" s="86"/>
      <c r="EX849" s="86"/>
      <c r="EY849" s="86"/>
      <c r="EZ849" s="86"/>
      <c r="FA849" s="86"/>
      <c r="FB849" s="86"/>
      <c r="FC849" s="86"/>
      <c r="FD849" s="86"/>
      <c r="FE849" s="86"/>
      <c r="FF849" s="86"/>
      <c r="FG849" s="86"/>
      <c r="FH849" s="86"/>
      <c r="FI849" s="86"/>
      <c r="FJ849" s="86"/>
      <c r="FK849" s="86"/>
      <c r="FL849" s="86"/>
      <c r="FM849" s="86"/>
      <c r="FN849" s="86"/>
      <c r="FO849" s="86"/>
      <c r="FP849" s="86"/>
      <c r="FQ849" s="86"/>
      <c r="FR849" s="86"/>
      <c r="FS849" s="86"/>
      <c r="FT849" s="86"/>
      <c r="FU849" s="86"/>
      <c r="FV849" s="86"/>
      <c r="FW849" s="86"/>
      <c r="FX849" s="86"/>
      <c r="FY849" s="86"/>
      <c r="FZ849" s="86"/>
      <c r="GA849" s="86"/>
      <c r="GB849" s="86"/>
      <c r="GC849" s="86"/>
      <c r="GD849" s="86"/>
      <c r="GE849" s="86"/>
      <c r="GF849" s="86"/>
      <c r="GG849" s="86"/>
      <c r="GH849" s="86"/>
      <c r="GI849" s="86"/>
      <c r="GJ849" s="86"/>
      <c r="GK849" s="86"/>
      <c r="GL849" s="86"/>
      <c r="GM849" s="86"/>
      <c r="GN849" s="86"/>
      <c r="GO849" s="86"/>
      <c r="GP849" s="86"/>
      <c r="GQ849" s="86"/>
      <c r="GR849" s="86"/>
      <c r="GS849" s="86"/>
      <c r="GT849" s="86"/>
      <c r="GU849" s="86"/>
      <c r="GV849" s="86"/>
      <c r="GW849" s="86"/>
      <c r="GX849" s="86"/>
      <c r="GY849" s="86"/>
    </row>
    <row r="850" spans="1:207" s="89" customFormat="1" ht="30" customHeight="1" x14ac:dyDescent="0.25">
      <c r="A850" s="380">
        <v>640</v>
      </c>
      <c r="B850" s="382" t="s">
        <v>365</v>
      </c>
      <c r="C850" s="384">
        <v>1953</v>
      </c>
      <c r="D850" s="359" t="s">
        <v>143</v>
      </c>
      <c r="E850" s="384" t="s">
        <v>16</v>
      </c>
      <c r="F850" s="361">
        <v>2</v>
      </c>
      <c r="G850" s="361">
        <v>1</v>
      </c>
      <c r="H850" s="363">
        <v>286.7</v>
      </c>
      <c r="I850" s="365">
        <v>0</v>
      </c>
      <c r="J850" s="365">
        <v>224.1</v>
      </c>
      <c r="K850" s="207">
        <f t="shared" ref="K850" si="240">SUM(L850:O850)</f>
        <v>1630757.16</v>
      </c>
      <c r="L850" s="271">
        <v>0</v>
      </c>
      <c r="M850" s="271">
        <v>0</v>
      </c>
      <c r="N850" s="271">
        <v>0</v>
      </c>
      <c r="O850" s="39">
        <f>'[1]Прод. прилож (2)'!$D$254</f>
        <v>1630757.16</v>
      </c>
      <c r="P850" s="271">
        <f>K850/H850</f>
        <v>5688.0263690268575</v>
      </c>
      <c r="Q850" s="41">
        <v>9673</v>
      </c>
      <c r="R850" s="57" t="s">
        <v>34</v>
      </c>
      <c r="S850" s="134"/>
      <c r="T850" s="15"/>
      <c r="U850" s="15"/>
      <c r="V850" s="116"/>
      <c r="W850" s="116"/>
      <c r="X850" s="116"/>
      <c r="Y850" s="116"/>
      <c r="Z850" s="116"/>
      <c r="AA850" s="116"/>
      <c r="AB850" s="116"/>
      <c r="AC850" s="116"/>
      <c r="AD850" s="116"/>
      <c r="AE850" s="116"/>
      <c r="AF850" s="116"/>
      <c r="AG850" s="116"/>
      <c r="AH850" s="116"/>
      <c r="AI850" s="116"/>
      <c r="AJ850" s="116"/>
      <c r="AK850" s="116"/>
      <c r="AL850" s="116"/>
      <c r="AM850" s="116"/>
      <c r="AN850" s="116"/>
      <c r="AO850" s="116"/>
      <c r="AP850" s="116"/>
      <c r="AQ850" s="116"/>
      <c r="AR850" s="116"/>
      <c r="AS850" s="116"/>
      <c r="AT850" s="116"/>
      <c r="AU850" s="116"/>
      <c r="AV850" s="116"/>
      <c r="AW850" s="116"/>
      <c r="AX850" s="116"/>
      <c r="AY850" s="116"/>
      <c r="AZ850" s="116"/>
      <c r="BA850" s="116"/>
      <c r="BB850" s="116"/>
      <c r="BC850" s="116"/>
      <c r="BD850" s="116"/>
      <c r="BE850" s="116"/>
      <c r="BF850" s="116"/>
      <c r="BG850" s="116"/>
      <c r="BH850" s="116"/>
      <c r="BI850" s="116"/>
      <c r="BJ850" s="116"/>
      <c r="BK850" s="116"/>
      <c r="BL850" s="116"/>
      <c r="BM850" s="116"/>
      <c r="BN850" s="116"/>
      <c r="BO850" s="116"/>
      <c r="BP850" s="116"/>
      <c r="BQ850" s="116"/>
      <c r="BR850" s="116"/>
      <c r="BS850" s="116"/>
      <c r="BT850" s="116"/>
      <c r="BU850" s="116"/>
      <c r="BV850" s="116"/>
      <c r="BW850" s="116"/>
      <c r="BX850" s="116"/>
      <c r="BY850" s="116"/>
      <c r="BZ850" s="116"/>
      <c r="CA850" s="116"/>
      <c r="CB850" s="116"/>
      <c r="CC850" s="116"/>
      <c r="CD850" s="116"/>
      <c r="CE850" s="116"/>
      <c r="CF850" s="116"/>
      <c r="CG850" s="116"/>
      <c r="CH850" s="116"/>
      <c r="CI850" s="116"/>
      <c r="CJ850" s="116"/>
      <c r="CK850" s="116"/>
      <c r="CL850" s="116"/>
      <c r="CM850" s="116"/>
      <c r="CN850" s="116"/>
      <c r="CO850" s="116"/>
      <c r="CP850" s="116"/>
      <c r="CQ850" s="116"/>
      <c r="CR850" s="116"/>
      <c r="CS850" s="116"/>
      <c r="CT850" s="116"/>
      <c r="CU850" s="116"/>
      <c r="CV850" s="116"/>
      <c r="CW850" s="116"/>
      <c r="CX850" s="116"/>
      <c r="CY850" s="116"/>
      <c r="CZ850" s="116"/>
      <c r="DA850" s="116"/>
      <c r="DB850" s="116"/>
      <c r="DC850" s="116"/>
      <c r="DD850" s="116"/>
      <c r="DE850" s="116"/>
      <c r="DF850" s="116"/>
      <c r="DG850" s="116"/>
      <c r="DH850" s="116"/>
      <c r="DI850" s="116"/>
      <c r="DJ850" s="116"/>
      <c r="DK850" s="116"/>
      <c r="DL850" s="116"/>
      <c r="DM850" s="116"/>
      <c r="DN850" s="116"/>
      <c r="DO850" s="116"/>
      <c r="DP850" s="116"/>
      <c r="DQ850" s="116"/>
      <c r="DR850" s="116"/>
      <c r="DS850" s="116"/>
      <c r="DT850" s="116"/>
      <c r="DU850" s="116"/>
      <c r="DV850" s="116"/>
      <c r="DW850" s="116"/>
      <c r="DX850" s="116"/>
      <c r="DY850" s="116"/>
      <c r="DZ850" s="116"/>
      <c r="EA850" s="116"/>
      <c r="EB850" s="116"/>
      <c r="EC850" s="116"/>
      <c r="ED850" s="116"/>
      <c r="EE850" s="116"/>
      <c r="EF850" s="116"/>
      <c r="EG850" s="116"/>
      <c r="EH850" s="116"/>
      <c r="EI850" s="116"/>
      <c r="EJ850" s="116"/>
      <c r="EK850" s="116"/>
      <c r="EL850" s="116"/>
      <c r="EM850" s="116"/>
      <c r="EN850" s="116"/>
      <c r="EO850" s="116"/>
      <c r="EP850" s="116"/>
      <c r="EQ850" s="116"/>
      <c r="ER850" s="116"/>
      <c r="ES850" s="116"/>
      <c r="ET850" s="116"/>
      <c r="EU850" s="116"/>
      <c r="EV850" s="116"/>
      <c r="EW850" s="116"/>
      <c r="EX850" s="116"/>
      <c r="EY850" s="116"/>
      <c r="EZ850" s="116"/>
      <c r="FA850" s="116"/>
      <c r="FB850" s="116"/>
      <c r="FC850" s="116"/>
      <c r="FD850" s="116"/>
      <c r="FE850" s="116"/>
      <c r="FF850" s="116"/>
      <c r="FG850" s="116"/>
      <c r="FH850" s="116"/>
      <c r="FI850" s="116"/>
      <c r="FJ850" s="116"/>
      <c r="FK850" s="116"/>
      <c r="FL850" s="116"/>
      <c r="FM850" s="116"/>
      <c r="FN850" s="116"/>
      <c r="FO850" s="116"/>
      <c r="FP850" s="116"/>
      <c r="FQ850" s="116"/>
      <c r="FR850" s="116"/>
      <c r="FS850" s="116"/>
      <c r="FT850" s="116"/>
      <c r="FU850" s="116"/>
      <c r="FV850" s="116"/>
      <c r="FW850" s="116"/>
      <c r="FX850" s="116"/>
      <c r="FY850" s="116"/>
      <c r="FZ850" s="116"/>
      <c r="GA850" s="116"/>
      <c r="GB850" s="116"/>
      <c r="GC850" s="116"/>
      <c r="GD850" s="116"/>
      <c r="GE850" s="116"/>
      <c r="GF850" s="116"/>
      <c r="GG850" s="116"/>
      <c r="GH850" s="116"/>
      <c r="GI850" s="116"/>
      <c r="GJ850" s="116"/>
      <c r="GK850" s="116"/>
      <c r="GL850" s="116"/>
      <c r="GM850" s="116"/>
      <c r="GN850" s="116"/>
      <c r="GO850" s="116"/>
      <c r="GP850" s="116"/>
      <c r="GQ850" s="116"/>
      <c r="GR850" s="116"/>
      <c r="GS850" s="116"/>
      <c r="GT850" s="116"/>
      <c r="GU850" s="116"/>
      <c r="GV850" s="116"/>
      <c r="GW850" s="116"/>
      <c r="GX850" s="116"/>
      <c r="GY850" s="116"/>
    </row>
    <row r="851" spans="1:207" s="89" customFormat="1" ht="30" customHeight="1" x14ac:dyDescent="0.25">
      <c r="A851" s="381"/>
      <c r="B851" s="383"/>
      <c r="C851" s="385"/>
      <c r="D851" s="360"/>
      <c r="E851" s="385"/>
      <c r="F851" s="362"/>
      <c r="G851" s="362"/>
      <c r="H851" s="364"/>
      <c r="I851" s="366"/>
      <c r="J851" s="366"/>
      <c r="K851" s="207">
        <f t="shared" si="224"/>
        <v>205858.46</v>
      </c>
      <c r="L851" s="271">
        <v>0</v>
      </c>
      <c r="M851" s="271">
        <v>0</v>
      </c>
      <c r="N851" s="271">
        <v>0</v>
      </c>
      <c r="O851" s="39">
        <f>'[1]Прод. прилож (2)'!$D$770</f>
        <v>205858.46</v>
      </c>
      <c r="P851" s="271">
        <f>K851/H850</f>
        <v>718.027415416812</v>
      </c>
      <c r="Q851" s="41">
        <v>9673</v>
      </c>
      <c r="R851" s="57" t="s">
        <v>35</v>
      </c>
      <c r="S851" s="15"/>
      <c r="T851" s="15"/>
      <c r="U851" s="15"/>
      <c r="V851" s="116"/>
      <c r="W851" s="116"/>
      <c r="X851" s="116"/>
      <c r="Y851" s="116"/>
      <c r="Z851" s="116"/>
      <c r="AA851" s="116"/>
      <c r="AB851" s="116"/>
      <c r="AC851" s="116"/>
      <c r="AD851" s="116"/>
      <c r="AE851" s="116"/>
      <c r="AF851" s="116"/>
      <c r="AG851" s="116"/>
      <c r="AH851" s="116"/>
      <c r="AI851" s="116"/>
      <c r="AJ851" s="116"/>
      <c r="AK851" s="116"/>
      <c r="AL851" s="116"/>
      <c r="AM851" s="116"/>
      <c r="AN851" s="116"/>
      <c r="AO851" s="116"/>
      <c r="AP851" s="116"/>
      <c r="AQ851" s="116"/>
      <c r="AR851" s="116"/>
      <c r="AS851" s="116"/>
      <c r="AT851" s="116"/>
      <c r="AU851" s="116"/>
      <c r="AV851" s="116"/>
      <c r="AW851" s="116"/>
      <c r="AX851" s="116"/>
      <c r="AY851" s="116"/>
      <c r="AZ851" s="116"/>
      <c r="BA851" s="116"/>
      <c r="BB851" s="116"/>
      <c r="BC851" s="116"/>
      <c r="BD851" s="116"/>
      <c r="BE851" s="116"/>
      <c r="BF851" s="116"/>
      <c r="BG851" s="116"/>
      <c r="BH851" s="116"/>
      <c r="BI851" s="116"/>
      <c r="BJ851" s="116"/>
      <c r="BK851" s="116"/>
      <c r="BL851" s="116"/>
      <c r="BM851" s="116"/>
      <c r="BN851" s="116"/>
      <c r="BO851" s="116"/>
      <c r="BP851" s="116"/>
      <c r="BQ851" s="116"/>
      <c r="BR851" s="116"/>
      <c r="BS851" s="116"/>
      <c r="BT851" s="116"/>
      <c r="BU851" s="116"/>
      <c r="BV851" s="116"/>
      <c r="BW851" s="116"/>
      <c r="BX851" s="116"/>
      <c r="BY851" s="116"/>
      <c r="BZ851" s="116"/>
      <c r="CA851" s="116"/>
      <c r="CB851" s="116"/>
      <c r="CC851" s="116"/>
      <c r="CD851" s="116"/>
      <c r="CE851" s="116"/>
      <c r="CF851" s="116"/>
      <c r="CG851" s="116"/>
      <c r="CH851" s="116"/>
      <c r="CI851" s="116"/>
      <c r="CJ851" s="116"/>
      <c r="CK851" s="116"/>
      <c r="CL851" s="116"/>
      <c r="CM851" s="116"/>
      <c r="CN851" s="116"/>
      <c r="CO851" s="116"/>
      <c r="CP851" s="116"/>
      <c r="CQ851" s="116"/>
      <c r="CR851" s="116"/>
      <c r="CS851" s="116"/>
      <c r="CT851" s="116"/>
      <c r="CU851" s="116"/>
      <c r="CV851" s="116"/>
      <c r="CW851" s="116"/>
      <c r="CX851" s="116"/>
      <c r="CY851" s="116"/>
      <c r="CZ851" s="116"/>
      <c r="DA851" s="116"/>
      <c r="DB851" s="116"/>
      <c r="DC851" s="116"/>
      <c r="DD851" s="116"/>
      <c r="DE851" s="116"/>
      <c r="DF851" s="116"/>
      <c r="DG851" s="116"/>
      <c r="DH851" s="116"/>
      <c r="DI851" s="116"/>
      <c r="DJ851" s="116"/>
      <c r="DK851" s="116"/>
      <c r="DL851" s="116"/>
      <c r="DM851" s="116"/>
      <c r="DN851" s="116"/>
      <c r="DO851" s="116"/>
      <c r="DP851" s="116"/>
      <c r="DQ851" s="116"/>
      <c r="DR851" s="116"/>
      <c r="DS851" s="116"/>
      <c r="DT851" s="116"/>
      <c r="DU851" s="116"/>
      <c r="DV851" s="116"/>
      <c r="DW851" s="116"/>
      <c r="DX851" s="116"/>
      <c r="DY851" s="116"/>
      <c r="DZ851" s="116"/>
      <c r="EA851" s="116"/>
      <c r="EB851" s="116"/>
      <c r="EC851" s="116"/>
      <c r="ED851" s="116"/>
      <c r="EE851" s="116"/>
      <c r="EF851" s="116"/>
      <c r="EG851" s="116"/>
      <c r="EH851" s="116"/>
      <c r="EI851" s="116"/>
      <c r="EJ851" s="116"/>
      <c r="EK851" s="116"/>
      <c r="EL851" s="116"/>
      <c r="EM851" s="116"/>
      <c r="EN851" s="116"/>
      <c r="EO851" s="116"/>
      <c r="EP851" s="116"/>
      <c r="EQ851" s="116"/>
      <c r="ER851" s="116"/>
      <c r="ES851" s="116"/>
      <c r="ET851" s="116"/>
      <c r="EU851" s="116"/>
      <c r="EV851" s="116"/>
      <c r="EW851" s="116"/>
      <c r="EX851" s="116"/>
      <c r="EY851" s="116"/>
      <c r="EZ851" s="116"/>
      <c r="FA851" s="116"/>
      <c r="FB851" s="116"/>
      <c r="FC851" s="116"/>
      <c r="FD851" s="116"/>
      <c r="FE851" s="116"/>
      <c r="FF851" s="116"/>
      <c r="FG851" s="116"/>
      <c r="FH851" s="116"/>
      <c r="FI851" s="116"/>
      <c r="FJ851" s="116"/>
      <c r="FK851" s="116"/>
      <c r="FL851" s="116"/>
      <c r="FM851" s="116"/>
      <c r="FN851" s="116"/>
      <c r="FO851" s="116"/>
      <c r="FP851" s="116"/>
      <c r="FQ851" s="116"/>
      <c r="FR851" s="116"/>
      <c r="FS851" s="116"/>
      <c r="FT851" s="116"/>
      <c r="FU851" s="116"/>
      <c r="FV851" s="116"/>
      <c r="FW851" s="116"/>
      <c r="FX851" s="116"/>
      <c r="FY851" s="116"/>
      <c r="FZ851" s="116"/>
      <c r="GA851" s="116"/>
      <c r="GB851" s="116"/>
      <c r="GC851" s="116"/>
      <c r="GD851" s="116"/>
      <c r="GE851" s="116"/>
      <c r="GF851" s="116"/>
      <c r="GG851" s="116"/>
      <c r="GH851" s="116"/>
      <c r="GI851" s="116"/>
      <c r="GJ851" s="116"/>
      <c r="GK851" s="116"/>
      <c r="GL851" s="116"/>
      <c r="GM851" s="116"/>
      <c r="GN851" s="116"/>
      <c r="GO851" s="116"/>
      <c r="GP851" s="116"/>
      <c r="GQ851" s="116"/>
      <c r="GR851" s="116"/>
      <c r="GS851" s="116"/>
      <c r="GT851" s="116"/>
      <c r="GU851" s="116"/>
      <c r="GV851" s="116"/>
      <c r="GW851" s="116"/>
      <c r="GX851" s="116"/>
      <c r="GY851" s="116"/>
    </row>
    <row r="852" spans="1:207" s="86" customFormat="1" ht="30" customHeight="1" x14ac:dyDescent="0.25">
      <c r="A852" s="203">
        <v>641</v>
      </c>
      <c r="B852" s="211" t="s">
        <v>366</v>
      </c>
      <c r="C852" s="205">
        <v>1964</v>
      </c>
      <c r="D852" s="205" t="s">
        <v>143</v>
      </c>
      <c r="E852" s="205" t="s">
        <v>16</v>
      </c>
      <c r="F852" s="26">
        <v>4</v>
      </c>
      <c r="G852" s="26">
        <v>2</v>
      </c>
      <c r="H852" s="39">
        <f>I852+J852</f>
        <v>1275.8599999999999</v>
      </c>
      <c r="I852" s="122">
        <v>0</v>
      </c>
      <c r="J852" s="39">
        <v>1275.8599999999999</v>
      </c>
      <c r="K852" s="207">
        <f t="shared" si="224"/>
        <v>38339.68</v>
      </c>
      <c r="L852" s="271">
        <v>0</v>
      </c>
      <c r="M852" s="271">
        <v>0</v>
      </c>
      <c r="N852" s="271">
        <v>0</v>
      </c>
      <c r="O852" s="39">
        <f>'[1]Прод. прилож (2)'!$D$769</f>
        <v>38339.68</v>
      </c>
      <c r="P852" s="271">
        <f t="shared" si="228"/>
        <v>30.050068189299768</v>
      </c>
      <c r="Q852" s="41">
        <v>9673</v>
      </c>
      <c r="R852" s="57" t="s">
        <v>35</v>
      </c>
      <c r="S852" s="15"/>
      <c r="T852" s="15"/>
      <c r="U852" s="15"/>
      <c r="V852" s="116"/>
      <c r="W852" s="116"/>
      <c r="X852" s="116"/>
      <c r="Y852" s="116"/>
      <c r="Z852" s="116"/>
      <c r="AA852" s="116"/>
      <c r="AB852" s="116"/>
      <c r="AC852" s="116"/>
      <c r="AD852" s="116"/>
      <c r="AE852" s="116"/>
      <c r="AF852" s="116"/>
      <c r="AG852" s="116"/>
      <c r="AH852" s="116"/>
      <c r="AI852" s="116"/>
      <c r="AJ852" s="116"/>
      <c r="AK852" s="116"/>
      <c r="AL852" s="116"/>
      <c r="AM852" s="116"/>
      <c r="AN852" s="116"/>
      <c r="AO852" s="116"/>
      <c r="AP852" s="116"/>
      <c r="AQ852" s="116"/>
      <c r="AR852" s="116"/>
      <c r="AS852" s="116"/>
      <c r="AT852" s="116"/>
      <c r="AU852" s="116"/>
      <c r="AV852" s="116"/>
      <c r="AW852" s="116"/>
      <c r="AX852" s="116"/>
      <c r="AY852" s="116"/>
      <c r="AZ852" s="116"/>
      <c r="BA852" s="116"/>
      <c r="BB852" s="116"/>
      <c r="BC852" s="116"/>
      <c r="BD852" s="116"/>
      <c r="BE852" s="116"/>
      <c r="BF852" s="116"/>
      <c r="BG852" s="116"/>
      <c r="BH852" s="116"/>
      <c r="BI852" s="116"/>
      <c r="BJ852" s="116"/>
      <c r="BK852" s="116"/>
      <c r="BL852" s="116"/>
      <c r="BM852" s="116"/>
      <c r="BN852" s="116"/>
      <c r="BO852" s="116"/>
      <c r="BP852" s="116"/>
      <c r="BQ852" s="116"/>
      <c r="BR852" s="116"/>
      <c r="BS852" s="116"/>
      <c r="BT852" s="116"/>
      <c r="BU852" s="116"/>
      <c r="BV852" s="116"/>
      <c r="BW852" s="116"/>
      <c r="BX852" s="116"/>
      <c r="BY852" s="116"/>
      <c r="BZ852" s="116"/>
      <c r="CA852" s="116"/>
      <c r="CB852" s="116"/>
      <c r="CC852" s="116"/>
      <c r="CD852" s="116"/>
      <c r="CE852" s="116"/>
      <c r="CF852" s="116"/>
      <c r="CG852" s="116"/>
      <c r="CH852" s="116"/>
      <c r="CI852" s="116"/>
      <c r="CJ852" s="116"/>
      <c r="CK852" s="116"/>
      <c r="CL852" s="116"/>
      <c r="CM852" s="116"/>
      <c r="CN852" s="116"/>
      <c r="CO852" s="116"/>
      <c r="CP852" s="116"/>
      <c r="CQ852" s="116"/>
      <c r="CR852" s="116"/>
      <c r="CS852" s="116"/>
      <c r="CT852" s="116"/>
      <c r="CU852" s="116"/>
      <c r="CV852" s="116"/>
      <c r="CW852" s="116"/>
      <c r="CX852" s="116"/>
      <c r="CY852" s="116"/>
      <c r="CZ852" s="116"/>
      <c r="DA852" s="116"/>
      <c r="DB852" s="116"/>
      <c r="DC852" s="116"/>
      <c r="DD852" s="116"/>
      <c r="DE852" s="116"/>
      <c r="DF852" s="116"/>
      <c r="DG852" s="116"/>
      <c r="DH852" s="116"/>
      <c r="DI852" s="116"/>
      <c r="DJ852" s="116"/>
      <c r="DK852" s="116"/>
      <c r="DL852" s="116"/>
      <c r="DM852" s="116"/>
      <c r="DN852" s="116"/>
      <c r="DO852" s="116"/>
      <c r="DP852" s="116"/>
      <c r="DQ852" s="116"/>
      <c r="DR852" s="116"/>
      <c r="DS852" s="116"/>
      <c r="DT852" s="116"/>
      <c r="DU852" s="116"/>
      <c r="DV852" s="116"/>
      <c r="DW852" s="116"/>
      <c r="DX852" s="116"/>
      <c r="DY852" s="116"/>
      <c r="DZ852" s="116"/>
      <c r="EA852" s="116"/>
      <c r="EB852" s="116"/>
      <c r="EC852" s="116"/>
      <c r="ED852" s="116"/>
      <c r="EE852" s="116"/>
      <c r="EF852" s="116"/>
      <c r="EG852" s="116"/>
      <c r="EH852" s="116"/>
      <c r="EI852" s="116"/>
      <c r="EJ852" s="116"/>
      <c r="EK852" s="116"/>
      <c r="EL852" s="116"/>
      <c r="EM852" s="116"/>
      <c r="EN852" s="116"/>
      <c r="EO852" s="116"/>
      <c r="EP852" s="116"/>
      <c r="EQ852" s="116"/>
      <c r="ER852" s="116"/>
      <c r="ES852" s="116"/>
      <c r="ET852" s="116"/>
      <c r="EU852" s="116"/>
      <c r="EV852" s="116"/>
      <c r="EW852" s="116"/>
      <c r="EX852" s="116"/>
      <c r="EY852" s="116"/>
      <c r="EZ852" s="116"/>
      <c r="FA852" s="116"/>
      <c r="FB852" s="116"/>
      <c r="FC852" s="116"/>
      <c r="FD852" s="116"/>
      <c r="FE852" s="116"/>
      <c r="FF852" s="116"/>
      <c r="FG852" s="116"/>
      <c r="FH852" s="116"/>
      <c r="FI852" s="116"/>
      <c r="FJ852" s="116"/>
      <c r="FK852" s="116"/>
      <c r="FL852" s="116"/>
      <c r="FM852" s="116"/>
      <c r="FN852" s="116"/>
      <c r="FO852" s="116"/>
      <c r="FP852" s="116"/>
      <c r="FQ852" s="116"/>
      <c r="FR852" s="116"/>
      <c r="FS852" s="116"/>
      <c r="FT852" s="116"/>
      <c r="FU852" s="116"/>
      <c r="FV852" s="116"/>
      <c r="FW852" s="116"/>
      <c r="FX852" s="116"/>
      <c r="FY852" s="116"/>
      <c r="FZ852" s="116"/>
      <c r="GA852" s="116"/>
      <c r="GB852" s="116"/>
      <c r="GC852" s="116"/>
      <c r="GD852" s="116"/>
      <c r="GE852" s="116"/>
      <c r="GF852" s="116"/>
      <c r="GG852" s="116"/>
      <c r="GH852" s="116"/>
      <c r="GI852" s="116"/>
      <c r="GJ852" s="116"/>
      <c r="GK852" s="116"/>
      <c r="GL852" s="116"/>
      <c r="GM852" s="116"/>
      <c r="GN852" s="116"/>
      <c r="GO852" s="116"/>
      <c r="GP852" s="116"/>
      <c r="GQ852" s="116"/>
      <c r="GR852" s="116"/>
      <c r="GS852" s="116"/>
      <c r="GT852" s="116"/>
      <c r="GU852" s="116"/>
      <c r="GV852" s="116"/>
      <c r="GW852" s="116"/>
      <c r="GX852" s="116"/>
      <c r="GY852" s="116"/>
    </row>
    <row r="853" spans="1:207" s="116" customFormat="1" ht="30" customHeight="1" x14ac:dyDescent="0.25">
      <c r="A853" s="203">
        <v>642</v>
      </c>
      <c r="B853" s="81" t="s">
        <v>906</v>
      </c>
      <c r="C853" s="205">
        <v>1957</v>
      </c>
      <c r="D853" s="204" t="s">
        <v>143</v>
      </c>
      <c r="E853" s="204" t="s">
        <v>16</v>
      </c>
      <c r="F853" s="52">
        <v>2</v>
      </c>
      <c r="G853" s="52">
        <v>2</v>
      </c>
      <c r="H853" s="271">
        <v>1035</v>
      </c>
      <c r="I853" s="128">
        <v>0</v>
      </c>
      <c r="J853" s="39">
        <v>748</v>
      </c>
      <c r="K853" s="207">
        <f t="shared" si="224"/>
        <v>598520.4</v>
      </c>
      <c r="L853" s="39">
        <v>0</v>
      </c>
      <c r="M853" s="39">
        <v>0</v>
      </c>
      <c r="N853" s="39">
        <v>0</v>
      </c>
      <c r="O853" s="39">
        <f>'[1]Прод. прилож (2)'!$D$255</f>
        <v>598520.4</v>
      </c>
      <c r="P853" s="41">
        <f t="shared" si="228"/>
        <v>578.28057971014493</v>
      </c>
      <c r="Q853" s="207">
        <v>9673</v>
      </c>
      <c r="R853" s="57" t="s">
        <v>34</v>
      </c>
      <c r="S853" s="138"/>
      <c r="T853" s="85"/>
      <c r="U853" s="85"/>
      <c r="V853" s="86"/>
      <c r="W853" s="86"/>
      <c r="X853" s="86"/>
      <c r="Y853" s="86"/>
      <c r="Z853" s="86"/>
      <c r="AA853" s="86"/>
      <c r="AB853" s="86"/>
      <c r="AC853" s="86"/>
      <c r="AD853" s="86"/>
      <c r="AE853" s="86"/>
      <c r="AF853" s="86"/>
      <c r="AG853" s="86"/>
      <c r="AH853" s="86"/>
      <c r="AI853" s="86"/>
      <c r="AJ853" s="86"/>
      <c r="AK853" s="86"/>
      <c r="AL853" s="86"/>
      <c r="AM853" s="86"/>
      <c r="AN853" s="86"/>
      <c r="AO853" s="86"/>
      <c r="AP853" s="86"/>
      <c r="AQ853" s="86"/>
      <c r="AR853" s="86"/>
      <c r="AS853" s="86"/>
      <c r="AT853" s="86"/>
      <c r="AU853" s="86"/>
      <c r="AV853" s="86"/>
      <c r="AW853" s="86"/>
      <c r="AX853" s="86"/>
      <c r="AY853" s="86"/>
      <c r="AZ853" s="86"/>
      <c r="BA853" s="86"/>
      <c r="BB853" s="86"/>
      <c r="BC853" s="86"/>
      <c r="BD853" s="86"/>
      <c r="BE853" s="86"/>
      <c r="BF853" s="86"/>
      <c r="BG853" s="86"/>
      <c r="BH853" s="86"/>
      <c r="BI853" s="86"/>
      <c r="BJ853" s="86"/>
      <c r="BK853" s="86"/>
      <c r="BL853" s="86"/>
      <c r="BM853" s="86"/>
      <c r="BN853" s="86"/>
      <c r="BO853" s="86"/>
      <c r="BP853" s="86"/>
      <c r="BQ853" s="86"/>
      <c r="BR853" s="86"/>
      <c r="BS853" s="86"/>
      <c r="BT853" s="86"/>
      <c r="BU853" s="86"/>
      <c r="BV853" s="86"/>
      <c r="BW853" s="86"/>
      <c r="BX853" s="86"/>
      <c r="BY853" s="86"/>
      <c r="BZ853" s="86"/>
      <c r="CA853" s="86"/>
      <c r="CB853" s="86"/>
      <c r="CC853" s="86"/>
      <c r="CD853" s="86"/>
      <c r="CE853" s="86"/>
      <c r="CF853" s="86"/>
      <c r="CG853" s="86"/>
      <c r="CH853" s="86"/>
      <c r="CI853" s="86"/>
      <c r="CJ853" s="86"/>
      <c r="CK853" s="86"/>
      <c r="CL853" s="86"/>
      <c r="CM853" s="86"/>
      <c r="CN853" s="86"/>
      <c r="CO853" s="86"/>
      <c r="CP853" s="86"/>
      <c r="CQ853" s="86"/>
      <c r="CR853" s="86"/>
      <c r="CS853" s="86"/>
      <c r="CT853" s="86"/>
      <c r="CU853" s="86"/>
      <c r="CV853" s="86"/>
      <c r="CW853" s="86"/>
      <c r="CX853" s="86"/>
      <c r="CY853" s="86"/>
      <c r="CZ853" s="86"/>
      <c r="DA853" s="86"/>
      <c r="DB853" s="86"/>
      <c r="DC853" s="86"/>
      <c r="DD853" s="86"/>
      <c r="DE853" s="86"/>
      <c r="DF853" s="86"/>
      <c r="DG853" s="86"/>
      <c r="DH853" s="86"/>
      <c r="DI853" s="86"/>
      <c r="DJ853" s="86"/>
      <c r="DK853" s="86"/>
      <c r="DL853" s="86"/>
      <c r="DM853" s="86"/>
      <c r="DN853" s="86"/>
      <c r="DO853" s="86"/>
      <c r="DP853" s="86"/>
      <c r="DQ853" s="86"/>
      <c r="DR853" s="86"/>
      <c r="DS853" s="86"/>
      <c r="DT853" s="86"/>
      <c r="DU853" s="86"/>
      <c r="DV853" s="86"/>
      <c r="DW853" s="86"/>
      <c r="DX853" s="86"/>
      <c r="DY853" s="86"/>
      <c r="DZ853" s="86"/>
      <c r="EA853" s="86"/>
      <c r="EB853" s="86"/>
      <c r="EC853" s="86"/>
      <c r="ED853" s="86"/>
      <c r="EE853" s="86"/>
      <c r="EF853" s="86"/>
      <c r="EG853" s="86"/>
      <c r="EH853" s="86"/>
      <c r="EI853" s="86"/>
      <c r="EJ853" s="86"/>
      <c r="EK853" s="86"/>
      <c r="EL853" s="86"/>
      <c r="EM853" s="86"/>
      <c r="EN853" s="86"/>
      <c r="EO853" s="86"/>
      <c r="EP853" s="86"/>
      <c r="EQ853" s="86"/>
      <c r="ER853" s="86"/>
      <c r="ES853" s="86"/>
      <c r="ET853" s="86"/>
      <c r="EU853" s="86"/>
      <c r="EV853" s="86"/>
      <c r="EW853" s="86"/>
      <c r="EX853" s="86"/>
      <c r="EY853" s="86"/>
      <c r="EZ853" s="86"/>
      <c r="FA853" s="86"/>
      <c r="FB853" s="86"/>
      <c r="FC853" s="86"/>
      <c r="FD853" s="86"/>
      <c r="FE853" s="86"/>
      <c r="FF853" s="86"/>
      <c r="FG853" s="86"/>
      <c r="FH853" s="86"/>
      <c r="FI853" s="86"/>
      <c r="FJ853" s="86"/>
      <c r="FK853" s="86"/>
      <c r="FL853" s="86"/>
      <c r="FM853" s="86"/>
      <c r="FN853" s="86"/>
      <c r="FO853" s="86"/>
      <c r="FP853" s="86"/>
      <c r="FQ853" s="86"/>
      <c r="FR853" s="86"/>
      <c r="FS853" s="86"/>
      <c r="FT853" s="86"/>
      <c r="FU853" s="86"/>
      <c r="FV853" s="86"/>
      <c r="FW853" s="86"/>
      <c r="FX853" s="86"/>
      <c r="FY853" s="86"/>
      <c r="FZ853" s="86"/>
      <c r="GA853" s="86"/>
      <c r="GB853" s="86"/>
      <c r="GC853" s="86"/>
      <c r="GD853" s="86"/>
      <c r="GE853" s="86"/>
      <c r="GF853" s="86"/>
      <c r="GG853" s="86"/>
      <c r="GH853" s="86"/>
      <c r="GI853" s="86"/>
      <c r="GJ853" s="86"/>
      <c r="GK853" s="86"/>
      <c r="GL853" s="86"/>
      <c r="GM853" s="86"/>
      <c r="GN853" s="86"/>
      <c r="GO853" s="86"/>
      <c r="GP853" s="86"/>
      <c r="GQ853" s="86"/>
      <c r="GR853" s="86"/>
      <c r="GS853" s="86"/>
      <c r="GT853" s="86"/>
      <c r="GU853" s="86"/>
      <c r="GV853" s="86"/>
      <c r="GW853" s="86"/>
      <c r="GX853" s="86"/>
      <c r="GY853" s="86"/>
    </row>
    <row r="854" spans="1:207" s="116" customFormat="1" ht="30" customHeight="1" x14ac:dyDescent="0.25">
      <c r="A854" s="380">
        <v>643</v>
      </c>
      <c r="B854" s="382" t="s">
        <v>996</v>
      </c>
      <c r="C854" s="359" t="s">
        <v>995</v>
      </c>
      <c r="D854" s="357" t="s">
        <v>143</v>
      </c>
      <c r="E854" s="357" t="s">
        <v>16</v>
      </c>
      <c r="F854" s="424">
        <v>4</v>
      </c>
      <c r="G854" s="424">
        <v>3</v>
      </c>
      <c r="H854" s="428">
        <v>2217.13</v>
      </c>
      <c r="I854" s="409">
        <v>62.3</v>
      </c>
      <c r="J854" s="363">
        <v>2154.83</v>
      </c>
      <c r="K854" s="207">
        <f t="shared" ref="K854" si="241">SUM(L854:O854)</f>
        <v>292801.96999999997</v>
      </c>
      <c r="L854" s="39">
        <v>0</v>
      </c>
      <c r="M854" s="39">
        <v>0</v>
      </c>
      <c r="N854" s="39">
        <v>0</v>
      </c>
      <c r="O854" s="207">
        <f>'[1]Прод. прилож (2)'!$D$256</f>
        <v>292801.96999999997</v>
      </c>
      <c r="P854" s="41">
        <f t="shared" ref="P854" si="242">K854/H854</f>
        <v>132.06351003324116</v>
      </c>
      <c r="Q854" s="207">
        <v>9673</v>
      </c>
      <c r="R854" s="45" t="s">
        <v>34</v>
      </c>
      <c r="S854" s="88"/>
      <c r="T854" s="85"/>
      <c r="U854" s="85"/>
      <c r="V854" s="85"/>
      <c r="W854" s="85"/>
      <c r="X854" s="85"/>
      <c r="Y854" s="85"/>
      <c r="Z854" s="85"/>
      <c r="AA854" s="85"/>
      <c r="AB854" s="85"/>
      <c r="AC854" s="85"/>
      <c r="AD854" s="85"/>
      <c r="AE854" s="85"/>
      <c r="AF854" s="85"/>
      <c r="AG854" s="85"/>
      <c r="AH854" s="85"/>
      <c r="AI854" s="85"/>
      <c r="AJ854" s="85"/>
      <c r="AK854" s="85"/>
      <c r="AL854" s="85"/>
      <c r="AM854" s="85"/>
      <c r="AN854" s="85"/>
      <c r="AO854" s="85"/>
      <c r="AP854" s="85"/>
      <c r="AQ854" s="85"/>
      <c r="AR854" s="85"/>
      <c r="AS854" s="85"/>
      <c r="AT854" s="85"/>
      <c r="AU854" s="85"/>
      <c r="AV854" s="85"/>
      <c r="AW854" s="85"/>
      <c r="AX854" s="85"/>
      <c r="AY854" s="85"/>
      <c r="AZ854" s="85"/>
      <c r="BA854" s="85"/>
      <c r="BB854" s="85"/>
      <c r="BC854" s="85"/>
      <c r="BD854" s="85"/>
      <c r="BE854" s="85"/>
      <c r="BF854" s="85"/>
      <c r="BG854" s="85"/>
      <c r="BH854" s="85"/>
      <c r="BI854" s="85"/>
      <c r="BJ854" s="85"/>
      <c r="BK854" s="85"/>
      <c r="BL854" s="85"/>
      <c r="BM854" s="85"/>
      <c r="BN854" s="85"/>
      <c r="BO854" s="85"/>
      <c r="BP854" s="85"/>
      <c r="BQ854" s="85"/>
      <c r="BR854" s="85"/>
      <c r="BS854" s="85"/>
      <c r="BT854" s="85"/>
      <c r="BU854" s="85"/>
      <c r="BV854" s="85"/>
      <c r="BW854" s="85"/>
      <c r="BX854" s="85"/>
      <c r="BY854" s="85"/>
      <c r="BZ854" s="85"/>
      <c r="CA854" s="85"/>
      <c r="CB854" s="85"/>
      <c r="CC854" s="85"/>
      <c r="CD854" s="85"/>
      <c r="CE854" s="85"/>
      <c r="CF854" s="85"/>
      <c r="CG854" s="85"/>
      <c r="CH854" s="85"/>
      <c r="CI854" s="85"/>
      <c r="CJ854" s="85"/>
      <c r="CK854" s="85"/>
      <c r="CL854" s="85"/>
      <c r="CM854" s="85"/>
      <c r="CN854" s="85"/>
      <c r="CO854" s="85"/>
      <c r="CP854" s="85"/>
      <c r="CQ854" s="85"/>
      <c r="CR854" s="85"/>
      <c r="CS854" s="85"/>
      <c r="CT854" s="85"/>
      <c r="CU854" s="85"/>
      <c r="CV854" s="85"/>
      <c r="CW854" s="85"/>
      <c r="CX854" s="85"/>
      <c r="CY854" s="85"/>
      <c r="CZ854" s="85"/>
      <c r="DA854" s="85"/>
      <c r="DB854" s="85"/>
      <c r="DC854" s="85"/>
      <c r="DD854" s="85"/>
      <c r="DE854" s="85"/>
      <c r="DF854" s="85"/>
      <c r="DG854" s="85"/>
      <c r="DH854" s="85"/>
      <c r="DI854" s="85"/>
      <c r="DJ854" s="85"/>
      <c r="DK854" s="85"/>
      <c r="DL854" s="85"/>
      <c r="DM854" s="85"/>
      <c r="DN854" s="85"/>
      <c r="DO854" s="85"/>
      <c r="DP854" s="85"/>
      <c r="DQ854" s="85"/>
      <c r="DR854" s="85"/>
      <c r="DS854" s="85"/>
      <c r="DT854" s="85"/>
      <c r="DU854" s="85"/>
      <c r="DV854" s="85"/>
      <c r="DW854" s="85"/>
      <c r="DX854" s="85"/>
      <c r="DY854" s="85"/>
      <c r="DZ854" s="85"/>
      <c r="EA854" s="85"/>
      <c r="EB854" s="85"/>
      <c r="EC854" s="85"/>
      <c r="ED854" s="85"/>
      <c r="EE854" s="85"/>
      <c r="EF854" s="85"/>
      <c r="EG854" s="85"/>
      <c r="EH854" s="85"/>
      <c r="EI854" s="85"/>
      <c r="EJ854" s="85"/>
      <c r="EK854" s="85"/>
      <c r="EL854" s="85"/>
      <c r="EM854" s="85"/>
      <c r="EN854" s="85"/>
      <c r="EO854" s="85"/>
      <c r="EP854" s="85"/>
      <c r="EQ854" s="85"/>
      <c r="ER854" s="85"/>
      <c r="ES854" s="85"/>
      <c r="ET854" s="85"/>
      <c r="EU854" s="85"/>
      <c r="EV854" s="85"/>
      <c r="EW854" s="85"/>
      <c r="EX854" s="85"/>
      <c r="EY854" s="85"/>
      <c r="EZ854" s="85"/>
      <c r="FA854" s="85"/>
      <c r="FB854" s="85"/>
      <c r="FC854" s="85"/>
      <c r="FD854" s="85"/>
      <c r="FE854" s="85"/>
      <c r="FF854" s="85"/>
      <c r="FG854" s="85"/>
      <c r="FH854" s="85"/>
      <c r="FI854" s="85"/>
      <c r="FJ854" s="85"/>
      <c r="FK854" s="85"/>
      <c r="FL854" s="85"/>
      <c r="FM854" s="85"/>
      <c r="FN854" s="85"/>
      <c r="FO854" s="85"/>
      <c r="FP854" s="85"/>
      <c r="FQ854" s="85"/>
      <c r="FR854" s="85"/>
      <c r="FS854" s="85"/>
      <c r="FT854" s="85"/>
      <c r="FU854" s="85"/>
      <c r="FV854" s="85"/>
      <c r="FW854" s="85"/>
      <c r="FX854" s="85"/>
      <c r="FY854" s="85"/>
      <c r="FZ854" s="85"/>
      <c r="GA854" s="85"/>
      <c r="GB854" s="85"/>
      <c r="GC854" s="85"/>
      <c r="GD854" s="85"/>
      <c r="GE854" s="85"/>
      <c r="GF854" s="85"/>
      <c r="GG854" s="85"/>
      <c r="GH854" s="85"/>
      <c r="GI854" s="85"/>
      <c r="GJ854" s="85"/>
      <c r="GK854" s="85"/>
      <c r="GL854" s="85"/>
      <c r="GM854" s="85"/>
      <c r="GN854" s="85"/>
      <c r="GO854" s="85"/>
      <c r="GP854" s="85"/>
      <c r="GQ854" s="85"/>
      <c r="GR854" s="85"/>
      <c r="GS854" s="85"/>
      <c r="GT854" s="85"/>
      <c r="GU854" s="85"/>
      <c r="GV854" s="85"/>
      <c r="GW854" s="85"/>
      <c r="GX854" s="85"/>
      <c r="GY854" s="85"/>
    </row>
    <row r="855" spans="1:207" s="117" customFormat="1" ht="30" customHeight="1" x14ac:dyDescent="0.25">
      <c r="A855" s="513"/>
      <c r="B855" s="517"/>
      <c r="C855" s="439"/>
      <c r="D855" s="462"/>
      <c r="E855" s="462"/>
      <c r="F855" s="507"/>
      <c r="G855" s="507"/>
      <c r="H855" s="514"/>
      <c r="I855" s="515"/>
      <c r="J855" s="506"/>
      <c r="K855" s="194">
        <f t="shared" si="224"/>
        <v>7394519.9800000004</v>
      </c>
      <c r="L855" s="186">
        <v>0</v>
      </c>
      <c r="M855" s="186">
        <v>0</v>
      </c>
      <c r="N855" s="186">
        <v>0</v>
      </c>
      <c r="O855" s="194">
        <f>'[1]Прод. прилож (2)'!$D$771</f>
        <v>7394519.9800000004</v>
      </c>
      <c r="P855" s="216">
        <f>K855/H854</f>
        <v>3335.1765480598792</v>
      </c>
      <c r="Q855" s="194">
        <v>9673</v>
      </c>
      <c r="R855" s="172" t="s">
        <v>35</v>
      </c>
      <c r="S855" s="176"/>
      <c r="T855" s="164"/>
      <c r="U855" s="164"/>
      <c r="V855" s="164"/>
      <c r="W855" s="164"/>
      <c r="X855" s="164"/>
      <c r="Y855" s="164"/>
      <c r="Z855" s="164"/>
      <c r="AA855" s="164"/>
      <c r="AB855" s="164"/>
      <c r="AC855" s="164"/>
      <c r="AD855" s="164"/>
      <c r="AE855" s="164"/>
      <c r="AF855" s="164"/>
      <c r="AG855" s="164"/>
      <c r="AH855" s="164"/>
      <c r="AI855" s="164"/>
      <c r="AJ855" s="164"/>
      <c r="AK855" s="164"/>
      <c r="AL855" s="164"/>
      <c r="AM855" s="164"/>
      <c r="AN855" s="164"/>
      <c r="AO855" s="164"/>
      <c r="AP855" s="164"/>
      <c r="AQ855" s="164"/>
      <c r="AR855" s="164"/>
      <c r="AS855" s="164"/>
      <c r="AT855" s="164"/>
      <c r="AU855" s="164"/>
      <c r="AV855" s="164"/>
      <c r="AW855" s="164"/>
      <c r="AX855" s="164"/>
      <c r="AY855" s="164"/>
      <c r="AZ855" s="164"/>
      <c r="BA855" s="164"/>
      <c r="BB855" s="164"/>
      <c r="BC855" s="164"/>
      <c r="BD855" s="164"/>
      <c r="BE855" s="164"/>
      <c r="BF855" s="164"/>
      <c r="BG855" s="164"/>
      <c r="BH855" s="164"/>
      <c r="BI855" s="164"/>
      <c r="BJ855" s="164"/>
      <c r="BK855" s="164"/>
      <c r="BL855" s="164"/>
      <c r="BM855" s="164"/>
      <c r="BN855" s="164"/>
      <c r="BO855" s="164"/>
      <c r="BP855" s="164"/>
      <c r="BQ855" s="164"/>
      <c r="BR855" s="164"/>
      <c r="BS855" s="164"/>
      <c r="BT855" s="164"/>
      <c r="BU855" s="164"/>
      <c r="BV855" s="164"/>
      <c r="BW855" s="164"/>
      <c r="BX855" s="164"/>
      <c r="BY855" s="164"/>
      <c r="BZ855" s="164"/>
      <c r="CA855" s="164"/>
      <c r="CB855" s="164"/>
      <c r="CC855" s="164"/>
      <c r="CD855" s="164"/>
      <c r="CE855" s="164"/>
      <c r="CF855" s="164"/>
      <c r="CG855" s="164"/>
      <c r="CH855" s="164"/>
      <c r="CI855" s="164"/>
      <c r="CJ855" s="164"/>
      <c r="CK855" s="164"/>
      <c r="CL855" s="164"/>
      <c r="CM855" s="164"/>
      <c r="CN855" s="164"/>
      <c r="CO855" s="164"/>
      <c r="CP855" s="164"/>
      <c r="CQ855" s="164"/>
      <c r="CR855" s="164"/>
      <c r="CS855" s="164"/>
      <c r="CT855" s="164"/>
      <c r="CU855" s="164"/>
      <c r="CV855" s="164"/>
      <c r="CW855" s="164"/>
      <c r="CX855" s="164"/>
      <c r="CY855" s="164"/>
      <c r="CZ855" s="164"/>
      <c r="DA855" s="164"/>
      <c r="DB855" s="164"/>
      <c r="DC855" s="164"/>
      <c r="DD855" s="164"/>
      <c r="DE855" s="164"/>
      <c r="DF855" s="164"/>
      <c r="DG855" s="164"/>
      <c r="DH855" s="164"/>
      <c r="DI855" s="164"/>
      <c r="DJ855" s="164"/>
      <c r="DK855" s="164"/>
      <c r="DL855" s="164"/>
      <c r="DM855" s="164"/>
      <c r="DN855" s="164"/>
      <c r="DO855" s="164"/>
      <c r="DP855" s="164"/>
      <c r="DQ855" s="164"/>
      <c r="DR855" s="164"/>
      <c r="DS855" s="164"/>
      <c r="DT855" s="164"/>
      <c r="DU855" s="164"/>
      <c r="DV855" s="164"/>
      <c r="DW855" s="164"/>
      <c r="DX855" s="164"/>
      <c r="DY855" s="164"/>
      <c r="DZ855" s="164"/>
      <c r="EA855" s="164"/>
      <c r="EB855" s="164"/>
      <c r="EC855" s="164"/>
      <c r="ED855" s="164"/>
      <c r="EE855" s="164"/>
      <c r="EF855" s="164"/>
      <c r="EG855" s="164"/>
      <c r="EH855" s="164"/>
      <c r="EI855" s="164"/>
      <c r="EJ855" s="164"/>
      <c r="EK855" s="164"/>
      <c r="EL855" s="164"/>
      <c r="EM855" s="164"/>
      <c r="EN855" s="164"/>
      <c r="EO855" s="164"/>
      <c r="EP855" s="164"/>
      <c r="EQ855" s="164"/>
      <c r="ER855" s="164"/>
      <c r="ES855" s="164"/>
      <c r="ET855" s="164"/>
      <c r="EU855" s="164"/>
      <c r="EV855" s="164"/>
      <c r="EW855" s="164"/>
      <c r="EX855" s="164"/>
      <c r="EY855" s="164"/>
      <c r="EZ855" s="164"/>
      <c r="FA855" s="164"/>
      <c r="FB855" s="164"/>
      <c r="FC855" s="164"/>
      <c r="FD855" s="164"/>
      <c r="FE855" s="164"/>
      <c r="FF855" s="164"/>
      <c r="FG855" s="164"/>
      <c r="FH855" s="164"/>
      <c r="FI855" s="164"/>
      <c r="FJ855" s="164"/>
      <c r="FK855" s="164"/>
      <c r="FL855" s="164"/>
      <c r="FM855" s="164"/>
      <c r="FN855" s="164"/>
      <c r="FO855" s="164"/>
      <c r="FP855" s="164"/>
      <c r="FQ855" s="164"/>
      <c r="FR855" s="164"/>
      <c r="FS855" s="164"/>
      <c r="FT855" s="164"/>
      <c r="FU855" s="164"/>
      <c r="FV855" s="164"/>
      <c r="FW855" s="164"/>
      <c r="FX855" s="164"/>
      <c r="FY855" s="164"/>
      <c r="FZ855" s="164"/>
      <c r="GA855" s="164"/>
      <c r="GB855" s="164"/>
      <c r="GC855" s="164"/>
      <c r="GD855" s="164"/>
      <c r="GE855" s="164"/>
      <c r="GF855" s="164"/>
      <c r="GG855" s="164"/>
      <c r="GH855" s="164"/>
      <c r="GI855" s="164"/>
      <c r="GJ855" s="164"/>
      <c r="GK855" s="164"/>
      <c r="GL855" s="164"/>
      <c r="GM855" s="164"/>
      <c r="GN855" s="164"/>
      <c r="GO855" s="164"/>
      <c r="GP855" s="164"/>
      <c r="GQ855" s="164"/>
      <c r="GR855" s="164"/>
      <c r="GS855" s="164"/>
      <c r="GT855" s="164"/>
      <c r="GU855" s="164"/>
      <c r="GV855" s="164"/>
      <c r="GW855" s="164"/>
      <c r="GX855" s="164"/>
      <c r="GY855" s="164"/>
    </row>
    <row r="856" spans="1:207" s="116" customFormat="1" ht="30" customHeight="1" x14ac:dyDescent="0.25">
      <c r="A856" s="508"/>
      <c r="B856" s="383"/>
      <c r="C856" s="360"/>
      <c r="D856" s="358"/>
      <c r="E856" s="358"/>
      <c r="F856" s="425"/>
      <c r="G856" s="425"/>
      <c r="H856" s="429"/>
      <c r="I856" s="410"/>
      <c r="J856" s="364"/>
      <c r="K856" s="207">
        <f t="shared" si="224"/>
        <v>207046.56</v>
      </c>
      <c r="L856" s="39">
        <v>0</v>
      </c>
      <c r="M856" s="39">
        <v>0</v>
      </c>
      <c r="N856" s="39">
        <v>0</v>
      </c>
      <c r="O856" s="207">
        <f>'[1]Прод. прилож (2)'!$D$1412</f>
        <v>207046.56</v>
      </c>
      <c r="P856" s="41">
        <f>K856/H854</f>
        <v>93.38494359825539</v>
      </c>
      <c r="Q856" s="41">
        <v>9673</v>
      </c>
      <c r="R856" s="45" t="s">
        <v>36</v>
      </c>
      <c r="S856" s="85"/>
      <c r="T856" s="85"/>
      <c r="U856" s="85"/>
      <c r="V856" s="85"/>
      <c r="W856" s="85"/>
      <c r="X856" s="85"/>
      <c r="Y856" s="85"/>
      <c r="Z856" s="85"/>
      <c r="AA856" s="85"/>
      <c r="AB856" s="85"/>
      <c r="AC856" s="85"/>
      <c r="AD856" s="85"/>
      <c r="AE856" s="85"/>
      <c r="AF856" s="85"/>
      <c r="AG856" s="85"/>
      <c r="AH856" s="85"/>
      <c r="AI856" s="85"/>
      <c r="AJ856" s="85"/>
      <c r="AK856" s="85"/>
      <c r="AL856" s="85"/>
      <c r="AM856" s="85"/>
      <c r="AN856" s="85"/>
      <c r="AO856" s="85"/>
      <c r="AP856" s="85"/>
      <c r="AQ856" s="85"/>
      <c r="AR856" s="85"/>
      <c r="AS856" s="85"/>
      <c r="AT856" s="85"/>
      <c r="AU856" s="85"/>
      <c r="AV856" s="85"/>
      <c r="AW856" s="85"/>
      <c r="AX856" s="85"/>
      <c r="AY856" s="85"/>
      <c r="AZ856" s="85"/>
      <c r="BA856" s="85"/>
      <c r="BB856" s="85"/>
      <c r="BC856" s="85"/>
      <c r="BD856" s="85"/>
      <c r="BE856" s="85"/>
      <c r="BF856" s="85"/>
      <c r="BG856" s="85"/>
      <c r="BH856" s="85"/>
      <c r="BI856" s="85"/>
      <c r="BJ856" s="85"/>
      <c r="BK856" s="85"/>
      <c r="BL856" s="85"/>
      <c r="BM856" s="85"/>
      <c r="BN856" s="85"/>
      <c r="BO856" s="85"/>
      <c r="BP856" s="85"/>
      <c r="BQ856" s="85"/>
      <c r="BR856" s="85"/>
      <c r="BS856" s="85"/>
      <c r="BT856" s="85"/>
      <c r="BU856" s="85"/>
      <c r="BV856" s="85"/>
      <c r="BW856" s="85"/>
      <c r="BX856" s="85"/>
      <c r="BY856" s="85"/>
      <c r="BZ856" s="85"/>
      <c r="CA856" s="85"/>
      <c r="CB856" s="85"/>
      <c r="CC856" s="85"/>
      <c r="CD856" s="85"/>
      <c r="CE856" s="85"/>
      <c r="CF856" s="85"/>
      <c r="CG856" s="85"/>
      <c r="CH856" s="85"/>
      <c r="CI856" s="85"/>
      <c r="CJ856" s="85"/>
      <c r="CK856" s="85"/>
      <c r="CL856" s="85"/>
      <c r="CM856" s="85"/>
      <c r="CN856" s="85"/>
      <c r="CO856" s="85"/>
      <c r="CP856" s="85"/>
      <c r="CQ856" s="85"/>
      <c r="CR856" s="85"/>
      <c r="CS856" s="85"/>
      <c r="CT856" s="85"/>
      <c r="CU856" s="85"/>
      <c r="CV856" s="85"/>
      <c r="CW856" s="85"/>
      <c r="CX856" s="85"/>
      <c r="CY856" s="85"/>
      <c r="CZ856" s="85"/>
      <c r="DA856" s="85"/>
      <c r="DB856" s="85"/>
      <c r="DC856" s="85"/>
      <c r="DD856" s="85"/>
      <c r="DE856" s="85"/>
      <c r="DF856" s="85"/>
      <c r="DG856" s="85"/>
      <c r="DH856" s="85"/>
      <c r="DI856" s="85"/>
      <c r="DJ856" s="85"/>
      <c r="DK856" s="85"/>
      <c r="DL856" s="85"/>
      <c r="DM856" s="85"/>
      <c r="DN856" s="85"/>
      <c r="DO856" s="85"/>
      <c r="DP856" s="85"/>
      <c r="DQ856" s="85"/>
      <c r="DR856" s="85"/>
      <c r="DS856" s="85"/>
      <c r="DT856" s="85"/>
      <c r="DU856" s="85"/>
      <c r="DV856" s="85"/>
      <c r="DW856" s="85"/>
      <c r="DX856" s="85"/>
      <c r="DY856" s="85"/>
      <c r="DZ856" s="85"/>
      <c r="EA856" s="85"/>
      <c r="EB856" s="85"/>
      <c r="EC856" s="85"/>
      <c r="ED856" s="85"/>
      <c r="EE856" s="85"/>
      <c r="EF856" s="85"/>
      <c r="EG856" s="85"/>
      <c r="EH856" s="85"/>
      <c r="EI856" s="85"/>
      <c r="EJ856" s="85"/>
      <c r="EK856" s="85"/>
      <c r="EL856" s="85"/>
      <c r="EM856" s="85"/>
      <c r="EN856" s="85"/>
      <c r="EO856" s="85"/>
      <c r="EP856" s="85"/>
      <c r="EQ856" s="85"/>
      <c r="ER856" s="85"/>
      <c r="ES856" s="85"/>
      <c r="ET856" s="85"/>
      <c r="EU856" s="85"/>
      <c r="EV856" s="85"/>
      <c r="EW856" s="85"/>
      <c r="EX856" s="85"/>
      <c r="EY856" s="85"/>
      <c r="EZ856" s="85"/>
      <c r="FA856" s="85"/>
      <c r="FB856" s="85"/>
      <c r="FC856" s="85"/>
      <c r="FD856" s="85"/>
      <c r="FE856" s="85"/>
      <c r="FF856" s="85"/>
      <c r="FG856" s="85"/>
      <c r="FH856" s="85"/>
      <c r="FI856" s="85"/>
      <c r="FJ856" s="85"/>
      <c r="FK856" s="85"/>
      <c r="FL856" s="85"/>
      <c r="FM856" s="85"/>
      <c r="FN856" s="85"/>
      <c r="FO856" s="85"/>
      <c r="FP856" s="85"/>
      <c r="FQ856" s="85"/>
      <c r="FR856" s="85"/>
      <c r="FS856" s="85"/>
      <c r="FT856" s="85"/>
      <c r="FU856" s="85"/>
      <c r="FV856" s="85"/>
      <c r="FW856" s="85"/>
      <c r="FX856" s="85"/>
      <c r="FY856" s="85"/>
      <c r="FZ856" s="85"/>
      <c r="GA856" s="85"/>
      <c r="GB856" s="85"/>
      <c r="GC856" s="85"/>
      <c r="GD856" s="85"/>
      <c r="GE856" s="85"/>
      <c r="GF856" s="85"/>
      <c r="GG856" s="85"/>
      <c r="GH856" s="85"/>
      <c r="GI856" s="85"/>
      <c r="GJ856" s="85"/>
      <c r="GK856" s="85"/>
      <c r="GL856" s="85"/>
      <c r="GM856" s="85"/>
      <c r="GN856" s="85"/>
      <c r="GO856" s="85"/>
      <c r="GP856" s="85"/>
      <c r="GQ856" s="85"/>
      <c r="GR856" s="85"/>
      <c r="GS856" s="85"/>
      <c r="GT856" s="85"/>
      <c r="GU856" s="85"/>
      <c r="GV856" s="85"/>
      <c r="GW856" s="85"/>
      <c r="GX856" s="85"/>
      <c r="GY856" s="85"/>
    </row>
    <row r="857" spans="1:207" s="116" customFormat="1" ht="30" customHeight="1" x14ac:dyDescent="0.25">
      <c r="A857" s="380">
        <v>644</v>
      </c>
      <c r="B857" s="382" t="s">
        <v>998</v>
      </c>
      <c r="C857" s="359" t="s">
        <v>997</v>
      </c>
      <c r="D857" s="357" t="s">
        <v>143</v>
      </c>
      <c r="E857" s="357" t="s">
        <v>16</v>
      </c>
      <c r="F857" s="424">
        <v>3</v>
      </c>
      <c r="G857" s="424">
        <v>6</v>
      </c>
      <c r="H857" s="416">
        <v>1980.87</v>
      </c>
      <c r="I857" s="409">
        <v>727.2</v>
      </c>
      <c r="J857" s="363">
        <v>1253.67</v>
      </c>
      <c r="K857" s="207">
        <f t="shared" si="224"/>
        <v>600000</v>
      </c>
      <c r="L857" s="39">
        <v>0</v>
      </c>
      <c r="M857" s="39">
        <v>0</v>
      </c>
      <c r="N857" s="39">
        <v>0</v>
      </c>
      <c r="O857" s="271">
        <f>'[1]Прод. прилож (2)'!$D$257</f>
        <v>600000</v>
      </c>
      <c r="P857" s="41">
        <f t="shared" si="228"/>
        <v>302.89721183116512</v>
      </c>
      <c r="Q857" s="207">
        <v>9673</v>
      </c>
      <c r="R857" s="272" t="s">
        <v>34</v>
      </c>
      <c r="S857" s="138"/>
      <c r="T857" s="87"/>
      <c r="U857" s="85"/>
      <c r="V857" s="85"/>
      <c r="W857" s="85"/>
      <c r="X857" s="85"/>
      <c r="Y857" s="85"/>
      <c r="Z857" s="85"/>
      <c r="AA857" s="85"/>
      <c r="AB857" s="85"/>
      <c r="AC857" s="85"/>
      <c r="AD857" s="85"/>
      <c r="AE857" s="85"/>
      <c r="AF857" s="85"/>
      <c r="AG857" s="85"/>
      <c r="AH857" s="85"/>
      <c r="AI857" s="85"/>
      <c r="AJ857" s="85"/>
      <c r="AK857" s="85"/>
      <c r="AL857" s="85"/>
      <c r="AM857" s="85"/>
      <c r="AN857" s="85"/>
      <c r="AO857" s="85"/>
      <c r="AP857" s="85"/>
      <c r="AQ857" s="85"/>
      <c r="AR857" s="85"/>
      <c r="AS857" s="85"/>
      <c r="AT857" s="85"/>
      <c r="AU857" s="85"/>
      <c r="AV857" s="85"/>
      <c r="AW857" s="85"/>
      <c r="AX857" s="85"/>
      <c r="AY857" s="85"/>
      <c r="AZ857" s="85"/>
      <c r="BA857" s="85"/>
      <c r="BB857" s="85"/>
      <c r="BC857" s="85"/>
      <c r="BD857" s="85"/>
      <c r="BE857" s="85"/>
      <c r="BF857" s="85"/>
      <c r="BG857" s="85"/>
      <c r="BH857" s="85"/>
      <c r="BI857" s="85"/>
      <c r="BJ857" s="85"/>
      <c r="BK857" s="85"/>
      <c r="BL857" s="85"/>
      <c r="BM857" s="85"/>
      <c r="BN857" s="85"/>
      <c r="BO857" s="85"/>
      <c r="BP857" s="85"/>
      <c r="BQ857" s="85"/>
      <c r="BR857" s="85"/>
      <c r="BS857" s="85"/>
      <c r="BT857" s="85"/>
      <c r="BU857" s="85"/>
      <c r="BV857" s="85"/>
      <c r="BW857" s="85"/>
      <c r="BX857" s="85"/>
      <c r="BY857" s="85"/>
      <c r="BZ857" s="85"/>
      <c r="CA857" s="85"/>
      <c r="CB857" s="85"/>
      <c r="CC857" s="85"/>
      <c r="CD857" s="85"/>
      <c r="CE857" s="85"/>
      <c r="CF857" s="85"/>
      <c r="CG857" s="85"/>
      <c r="CH857" s="85"/>
      <c r="CI857" s="85"/>
      <c r="CJ857" s="85"/>
      <c r="CK857" s="85"/>
      <c r="CL857" s="85"/>
      <c r="CM857" s="85"/>
      <c r="CN857" s="85"/>
      <c r="CO857" s="85"/>
      <c r="CP857" s="85"/>
      <c r="CQ857" s="85"/>
      <c r="CR857" s="85"/>
      <c r="CS857" s="85"/>
      <c r="CT857" s="85"/>
      <c r="CU857" s="85"/>
      <c r="CV857" s="85"/>
      <c r="CW857" s="85"/>
      <c r="CX857" s="85"/>
      <c r="CY857" s="85"/>
      <c r="CZ857" s="85"/>
      <c r="DA857" s="85"/>
      <c r="DB857" s="85"/>
      <c r="DC857" s="85"/>
      <c r="DD857" s="85"/>
      <c r="DE857" s="85"/>
      <c r="DF857" s="85"/>
      <c r="DG857" s="85"/>
      <c r="DH857" s="85"/>
      <c r="DI857" s="85"/>
      <c r="DJ857" s="85"/>
      <c r="DK857" s="85"/>
      <c r="DL857" s="85"/>
      <c r="DM857" s="85"/>
      <c r="DN857" s="85"/>
      <c r="DO857" s="85"/>
      <c r="DP857" s="85"/>
      <c r="DQ857" s="85"/>
      <c r="DR857" s="85"/>
      <c r="DS857" s="85"/>
      <c r="DT857" s="85"/>
      <c r="DU857" s="85"/>
      <c r="DV857" s="85"/>
      <c r="DW857" s="85"/>
      <c r="DX857" s="85"/>
      <c r="DY857" s="85"/>
      <c r="DZ857" s="85"/>
      <c r="EA857" s="85"/>
      <c r="EB857" s="85"/>
      <c r="EC857" s="85"/>
      <c r="ED857" s="85"/>
      <c r="EE857" s="85"/>
      <c r="EF857" s="85"/>
      <c r="EG857" s="85"/>
      <c r="EH857" s="85"/>
      <c r="EI857" s="85"/>
      <c r="EJ857" s="85"/>
      <c r="EK857" s="85"/>
      <c r="EL857" s="85"/>
      <c r="EM857" s="85"/>
      <c r="EN857" s="85"/>
      <c r="EO857" s="85"/>
      <c r="EP857" s="85"/>
      <c r="EQ857" s="85"/>
      <c r="ER857" s="85"/>
      <c r="ES857" s="85"/>
      <c r="ET857" s="85"/>
      <c r="EU857" s="85"/>
      <c r="EV857" s="85"/>
      <c r="EW857" s="85"/>
      <c r="EX857" s="85"/>
      <c r="EY857" s="85"/>
      <c r="EZ857" s="85"/>
      <c r="FA857" s="85"/>
      <c r="FB857" s="85"/>
      <c r="FC857" s="85"/>
      <c r="FD857" s="85"/>
      <c r="FE857" s="85"/>
      <c r="FF857" s="85"/>
      <c r="FG857" s="85"/>
      <c r="FH857" s="85"/>
      <c r="FI857" s="85"/>
      <c r="FJ857" s="85"/>
      <c r="FK857" s="85"/>
      <c r="FL857" s="85"/>
      <c r="FM857" s="85"/>
      <c r="FN857" s="85"/>
      <c r="FO857" s="85"/>
      <c r="FP857" s="85"/>
      <c r="FQ857" s="85"/>
      <c r="FR857" s="85"/>
      <c r="FS857" s="85"/>
      <c r="FT857" s="85"/>
      <c r="FU857" s="85"/>
      <c r="FV857" s="85"/>
      <c r="FW857" s="85"/>
      <c r="FX857" s="85"/>
      <c r="FY857" s="85"/>
      <c r="FZ857" s="85"/>
      <c r="GA857" s="85"/>
      <c r="GB857" s="85"/>
      <c r="GC857" s="85"/>
      <c r="GD857" s="85"/>
      <c r="GE857" s="85"/>
      <c r="GF857" s="85"/>
      <c r="GG857" s="85"/>
      <c r="GH857" s="85"/>
      <c r="GI857" s="85"/>
      <c r="GJ857" s="85"/>
      <c r="GK857" s="85"/>
      <c r="GL857" s="85"/>
      <c r="GM857" s="85"/>
      <c r="GN857" s="85"/>
      <c r="GO857" s="85"/>
      <c r="GP857" s="85"/>
      <c r="GQ857" s="85"/>
      <c r="GR857" s="85"/>
      <c r="GS857" s="85"/>
      <c r="GT857" s="85"/>
      <c r="GU857" s="85"/>
      <c r="GV857" s="85"/>
      <c r="GW857" s="85"/>
      <c r="GX857" s="85"/>
      <c r="GY857" s="85"/>
    </row>
    <row r="858" spans="1:207" s="116" customFormat="1" ht="30" customHeight="1" x14ac:dyDescent="0.25">
      <c r="A858" s="513"/>
      <c r="B858" s="517"/>
      <c r="C858" s="439"/>
      <c r="D858" s="462"/>
      <c r="E858" s="462"/>
      <c r="F858" s="507"/>
      <c r="G858" s="507"/>
      <c r="H858" s="516"/>
      <c r="I858" s="515"/>
      <c r="J858" s="506"/>
      <c r="K858" s="207">
        <f>SUM(L858:O858)</f>
        <v>18070351.050000001</v>
      </c>
      <c r="L858" s="39">
        <v>0</v>
      </c>
      <c r="M858" s="39">
        <v>0</v>
      </c>
      <c r="N858" s="39">
        <v>0</v>
      </c>
      <c r="O858" s="271">
        <f>'[1]Прод. прилож (2)'!$D$772</f>
        <v>18070351.050000001</v>
      </c>
      <c r="P858" s="41">
        <f>K858/H857</f>
        <v>9122.4315830922787</v>
      </c>
      <c r="Q858" s="207">
        <v>9673</v>
      </c>
      <c r="R858" s="272" t="s">
        <v>35</v>
      </c>
      <c r="S858" s="100"/>
      <c r="T858" s="87"/>
      <c r="U858" s="85"/>
      <c r="V858" s="85"/>
      <c r="W858" s="85"/>
      <c r="X858" s="85"/>
      <c r="Y858" s="85"/>
      <c r="Z858" s="85"/>
      <c r="AA858" s="85"/>
      <c r="AB858" s="85"/>
      <c r="AC858" s="85"/>
      <c r="AD858" s="85"/>
      <c r="AE858" s="85"/>
      <c r="AF858" s="85"/>
      <c r="AG858" s="85"/>
      <c r="AH858" s="85"/>
      <c r="AI858" s="85"/>
      <c r="AJ858" s="85"/>
      <c r="AK858" s="85"/>
      <c r="AL858" s="85"/>
      <c r="AM858" s="85"/>
      <c r="AN858" s="85"/>
      <c r="AO858" s="85"/>
      <c r="AP858" s="85"/>
      <c r="AQ858" s="85"/>
      <c r="AR858" s="85"/>
      <c r="AS858" s="85"/>
      <c r="AT858" s="85"/>
      <c r="AU858" s="85"/>
      <c r="AV858" s="85"/>
      <c r="AW858" s="85"/>
      <c r="AX858" s="85"/>
      <c r="AY858" s="85"/>
      <c r="AZ858" s="85"/>
      <c r="BA858" s="85"/>
      <c r="BB858" s="85"/>
      <c r="BC858" s="85"/>
      <c r="BD858" s="85"/>
      <c r="BE858" s="85"/>
      <c r="BF858" s="85"/>
      <c r="BG858" s="85"/>
      <c r="BH858" s="85"/>
      <c r="BI858" s="85"/>
      <c r="BJ858" s="85"/>
      <c r="BK858" s="85"/>
      <c r="BL858" s="85"/>
      <c r="BM858" s="85"/>
      <c r="BN858" s="85"/>
      <c r="BO858" s="85"/>
      <c r="BP858" s="85"/>
      <c r="BQ858" s="85"/>
      <c r="BR858" s="85"/>
      <c r="BS858" s="85"/>
      <c r="BT858" s="85"/>
      <c r="BU858" s="85"/>
      <c r="BV858" s="85"/>
      <c r="BW858" s="85"/>
      <c r="BX858" s="85"/>
      <c r="BY858" s="85"/>
      <c r="BZ858" s="85"/>
      <c r="CA858" s="85"/>
      <c r="CB858" s="85"/>
      <c r="CC858" s="85"/>
      <c r="CD858" s="85"/>
      <c r="CE858" s="85"/>
      <c r="CF858" s="85"/>
      <c r="CG858" s="85"/>
      <c r="CH858" s="85"/>
      <c r="CI858" s="85"/>
      <c r="CJ858" s="85"/>
      <c r="CK858" s="85"/>
      <c r="CL858" s="85"/>
      <c r="CM858" s="85"/>
      <c r="CN858" s="85"/>
      <c r="CO858" s="85"/>
      <c r="CP858" s="85"/>
      <c r="CQ858" s="85"/>
      <c r="CR858" s="85"/>
      <c r="CS858" s="85"/>
      <c r="CT858" s="85"/>
      <c r="CU858" s="85"/>
      <c r="CV858" s="85"/>
      <c r="CW858" s="85"/>
      <c r="CX858" s="85"/>
      <c r="CY858" s="85"/>
      <c r="CZ858" s="85"/>
      <c r="DA858" s="85"/>
      <c r="DB858" s="85"/>
      <c r="DC858" s="85"/>
      <c r="DD858" s="85"/>
      <c r="DE858" s="85"/>
      <c r="DF858" s="85"/>
      <c r="DG858" s="85"/>
      <c r="DH858" s="85"/>
      <c r="DI858" s="85"/>
      <c r="DJ858" s="85"/>
      <c r="DK858" s="85"/>
      <c r="DL858" s="85"/>
      <c r="DM858" s="85"/>
      <c r="DN858" s="85"/>
      <c r="DO858" s="85"/>
      <c r="DP858" s="85"/>
      <c r="DQ858" s="85"/>
      <c r="DR858" s="85"/>
      <c r="DS858" s="85"/>
      <c r="DT858" s="85"/>
      <c r="DU858" s="85"/>
      <c r="DV858" s="85"/>
      <c r="DW858" s="85"/>
      <c r="DX858" s="85"/>
      <c r="DY858" s="85"/>
      <c r="DZ858" s="85"/>
      <c r="EA858" s="85"/>
      <c r="EB858" s="85"/>
      <c r="EC858" s="85"/>
      <c r="ED858" s="85"/>
      <c r="EE858" s="85"/>
      <c r="EF858" s="85"/>
      <c r="EG858" s="85"/>
      <c r="EH858" s="85"/>
      <c r="EI858" s="85"/>
      <c r="EJ858" s="85"/>
      <c r="EK858" s="85"/>
      <c r="EL858" s="85"/>
      <c r="EM858" s="85"/>
      <c r="EN858" s="85"/>
      <c r="EO858" s="85"/>
      <c r="EP858" s="85"/>
      <c r="EQ858" s="85"/>
      <c r="ER858" s="85"/>
      <c r="ES858" s="85"/>
      <c r="ET858" s="85"/>
      <c r="EU858" s="85"/>
      <c r="EV858" s="85"/>
      <c r="EW858" s="85"/>
      <c r="EX858" s="85"/>
      <c r="EY858" s="85"/>
      <c r="EZ858" s="85"/>
      <c r="FA858" s="85"/>
      <c r="FB858" s="85"/>
      <c r="FC858" s="85"/>
      <c r="FD858" s="85"/>
      <c r="FE858" s="85"/>
      <c r="FF858" s="85"/>
      <c r="FG858" s="85"/>
      <c r="FH858" s="85"/>
      <c r="FI858" s="85"/>
      <c r="FJ858" s="85"/>
      <c r="FK858" s="85"/>
      <c r="FL858" s="85"/>
      <c r="FM858" s="85"/>
      <c r="FN858" s="85"/>
      <c r="FO858" s="85"/>
      <c r="FP858" s="85"/>
      <c r="FQ858" s="85"/>
      <c r="FR858" s="85"/>
      <c r="FS858" s="85"/>
      <c r="FT858" s="85"/>
      <c r="FU858" s="85"/>
      <c r="FV858" s="85"/>
      <c r="FW858" s="85"/>
      <c r="FX858" s="85"/>
      <c r="FY858" s="85"/>
      <c r="FZ858" s="85"/>
      <c r="GA858" s="85"/>
      <c r="GB858" s="85"/>
      <c r="GC858" s="85"/>
      <c r="GD858" s="85"/>
      <c r="GE858" s="85"/>
      <c r="GF858" s="85"/>
      <c r="GG858" s="85"/>
      <c r="GH858" s="85"/>
      <c r="GI858" s="85"/>
      <c r="GJ858" s="85"/>
      <c r="GK858" s="85"/>
      <c r="GL858" s="85"/>
      <c r="GM858" s="85"/>
      <c r="GN858" s="85"/>
      <c r="GO858" s="85"/>
      <c r="GP858" s="85"/>
      <c r="GQ858" s="85"/>
      <c r="GR858" s="85"/>
      <c r="GS858" s="85"/>
      <c r="GT858" s="85"/>
      <c r="GU858" s="85"/>
      <c r="GV858" s="85"/>
      <c r="GW858" s="85"/>
      <c r="GX858" s="85"/>
      <c r="GY858" s="85"/>
    </row>
    <row r="859" spans="1:207" s="116" customFormat="1" ht="30" customHeight="1" x14ac:dyDescent="0.25">
      <c r="A859" s="508"/>
      <c r="B859" s="383"/>
      <c r="C859" s="360"/>
      <c r="D859" s="358"/>
      <c r="E859" s="358"/>
      <c r="F859" s="425"/>
      <c r="G859" s="425"/>
      <c r="H859" s="417"/>
      <c r="I859" s="410"/>
      <c r="J859" s="364"/>
      <c r="K859" s="207">
        <f>SUM(L859:O859)</f>
        <v>16345209.359999999</v>
      </c>
      <c r="L859" s="186">
        <v>0</v>
      </c>
      <c r="M859" s="186">
        <v>0</v>
      </c>
      <c r="N859" s="186">
        <v>0</v>
      </c>
      <c r="O859" s="271">
        <f>'[1]Прод. прилож (2)'!$D$1413</f>
        <v>16345209.359999999</v>
      </c>
      <c r="P859" s="41">
        <f>K859/H857</f>
        <v>8251.5305699011042</v>
      </c>
      <c r="Q859" s="41">
        <v>9673</v>
      </c>
      <c r="R859" s="272" t="s">
        <v>36</v>
      </c>
      <c r="S859" s="100"/>
      <c r="T859" s="87"/>
      <c r="U859" s="85"/>
      <c r="V859" s="85"/>
      <c r="W859" s="85"/>
      <c r="X859" s="85"/>
      <c r="Y859" s="85"/>
      <c r="Z859" s="85"/>
      <c r="AA859" s="85"/>
      <c r="AB859" s="85"/>
      <c r="AC859" s="85"/>
      <c r="AD859" s="85"/>
      <c r="AE859" s="85"/>
      <c r="AF859" s="85"/>
      <c r="AG859" s="85"/>
      <c r="AH859" s="85"/>
      <c r="AI859" s="85"/>
      <c r="AJ859" s="85"/>
      <c r="AK859" s="85"/>
      <c r="AL859" s="85"/>
      <c r="AM859" s="85"/>
      <c r="AN859" s="85"/>
      <c r="AO859" s="85"/>
      <c r="AP859" s="85"/>
      <c r="AQ859" s="85"/>
      <c r="AR859" s="85"/>
      <c r="AS859" s="85"/>
      <c r="AT859" s="85"/>
      <c r="AU859" s="85"/>
      <c r="AV859" s="85"/>
      <c r="AW859" s="85"/>
      <c r="AX859" s="85"/>
      <c r="AY859" s="85"/>
      <c r="AZ859" s="85"/>
      <c r="BA859" s="85"/>
      <c r="BB859" s="85"/>
      <c r="BC859" s="85"/>
      <c r="BD859" s="85"/>
      <c r="BE859" s="85"/>
      <c r="BF859" s="85"/>
      <c r="BG859" s="85"/>
      <c r="BH859" s="85"/>
      <c r="BI859" s="85"/>
      <c r="BJ859" s="85"/>
      <c r="BK859" s="85"/>
      <c r="BL859" s="85"/>
      <c r="BM859" s="85"/>
      <c r="BN859" s="85"/>
      <c r="BO859" s="85"/>
      <c r="BP859" s="85"/>
      <c r="BQ859" s="85"/>
      <c r="BR859" s="85"/>
      <c r="BS859" s="85"/>
      <c r="BT859" s="85"/>
      <c r="BU859" s="85"/>
      <c r="BV859" s="85"/>
      <c r="BW859" s="85"/>
      <c r="BX859" s="85"/>
      <c r="BY859" s="85"/>
      <c r="BZ859" s="85"/>
      <c r="CA859" s="85"/>
      <c r="CB859" s="85"/>
      <c r="CC859" s="85"/>
      <c r="CD859" s="85"/>
      <c r="CE859" s="85"/>
      <c r="CF859" s="85"/>
      <c r="CG859" s="85"/>
      <c r="CH859" s="85"/>
      <c r="CI859" s="85"/>
      <c r="CJ859" s="85"/>
      <c r="CK859" s="85"/>
      <c r="CL859" s="85"/>
      <c r="CM859" s="85"/>
      <c r="CN859" s="85"/>
      <c r="CO859" s="85"/>
      <c r="CP859" s="85"/>
      <c r="CQ859" s="85"/>
      <c r="CR859" s="85"/>
      <c r="CS859" s="85"/>
      <c r="CT859" s="85"/>
      <c r="CU859" s="85"/>
      <c r="CV859" s="85"/>
      <c r="CW859" s="85"/>
      <c r="CX859" s="85"/>
      <c r="CY859" s="85"/>
      <c r="CZ859" s="85"/>
      <c r="DA859" s="85"/>
      <c r="DB859" s="85"/>
      <c r="DC859" s="85"/>
      <c r="DD859" s="85"/>
      <c r="DE859" s="85"/>
      <c r="DF859" s="85"/>
      <c r="DG859" s="85"/>
      <c r="DH859" s="85"/>
      <c r="DI859" s="85"/>
      <c r="DJ859" s="85"/>
      <c r="DK859" s="85"/>
      <c r="DL859" s="85"/>
      <c r="DM859" s="85"/>
      <c r="DN859" s="85"/>
      <c r="DO859" s="85"/>
      <c r="DP859" s="85"/>
      <c r="DQ859" s="85"/>
      <c r="DR859" s="85"/>
      <c r="DS859" s="85"/>
      <c r="DT859" s="85"/>
      <c r="DU859" s="85"/>
      <c r="DV859" s="85"/>
      <c r="DW859" s="85"/>
      <c r="DX859" s="85"/>
      <c r="DY859" s="85"/>
      <c r="DZ859" s="85"/>
      <c r="EA859" s="85"/>
      <c r="EB859" s="85"/>
      <c r="EC859" s="85"/>
      <c r="ED859" s="85"/>
      <c r="EE859" s="85"/>
      <c r="EF859" s="85"/>
      <c r="EG859" s="85"/>
      <c r="EH859" s="85"/>
      <c r="EI859" s="85"/>
      <c r="EJ859" s="85"/>
      <c r="EK859" s="85"/>
      <c r="EL859" s="85"/>
      <c r="EM859" s="85"/>
      <c r="EN859" s="85"/>
      <c r="EO859" s="85"/>
      <c r="EP859" s="85"/>
      <c r="EQ859" s="85"/>
      <c r="ER859" s="85"/>
      <c r="ES859" s="85"/>
      <c r="ET859" s="85"/>
      <c r="EU859" s="85"/>
      <c r="EV859" s="85"/>
      <c r="EW859" s="85"/>
      <c r="EX859" s="85"/>
      <c r="EY859" s="85"/>
      <c r="EZ859" s="85"/>
      <c r="FA859" s="85"/>
      <c r="FB859" s="85"/>
      <c r="FC859" s="85"/>
      <c r="FD859" s="85"/>
      <c r="FE859" s="85"/>
      <c r="FF859" s="85"/>
      <c r="FG859" s="85"/>
      <c r="FH859" s="85"/>
      <c r="FI859" s="85"/>
      <c r="FJ859" s="85"/>
      <c r="FK859" s="85"/>
      <c r="FL859" s="85"/>
      <c r="FM859" s="85"/>
      <c r="FN859" s="85"/>
      <c r="FO859" s="85"/>
      <c r="FP859" s="85"/>
      <c r="FQ859" s="85"/>
      <c r="FR859" s="85"/>
      <c r="FS859" s="85"/>
      <c r="FT859" s="85"/>
      <c r="FU859" s="85"/>
      <c r="FV859" s="85"/>
      <c r="FW859" s="85"/>
      <c r="FX859" s="85"/>
      <c r="FY859" s="85"/>
      <c r="FZ859" s="85"/>
      <c r="GA859" s="85"/>
      <c r="GB859" s="85"/>
      <c r="GC859" s="85"/>
      <c r="GD859" s="85"/>
      <c r="GE859" s="85"/>
      <c r="GF859" s="85"/>
      <c r="GG859" s="85"/>
      <c r="GH859" s="85"/>
      <c r="GI859" s="85"/>
      <c r="GJ859" s="85"/>
      <c r="GK859" s="85"/>
      <c r="GL859" s="85"/>
      <c r="GM859" s="85"/>
      <c r="GN859" s="85"/>
      <c r="GO859" s="85"/>
      <c r="GP859" s="85"/>
      <c r="GQ859" s="85"/>
      <c r="GR859" s="85"/>
      <c r="GS859" s="85"/>
      <c r="GT859" s="85"/>
      <c r="GU859" s="85"/>
      <c r="GV859" s="85"/>
      <c r="GW859" s="85"/>
      <c r="GX859" s="85"/>
      <c r="GY859" s="85"/>
    </row>
    <row r="860" spans="1:207" s="86" customFormat="1" ht="30" customHeight="1" x14ac:dyDescent="0.25">
      <c r="A860" s="232">
        <v>645</v>
      </c>
      <c r="B860" s="209" t="s">
        <v>1401</v>
      </c>
      <c r="C860" s="226">
        <v>1982</v>
      </c>
      <c r="D860" s="180" t="s">
        <v>143</v>
      </c>
      <c r="E860" s="226" t="s">
        <v>16</v>
      </c>
      <c r="F860" s="218">
        <v>9</v>
      </c>
      <c r="G860" s="218">
        <v>2</v>
      </c>
      <c r="H860" s="186">
        <v>6703.78</v>
      </c>
      <c r="I860" s="220">
        <v>0</v>
      </c>
      <c r="J860" s="186">
        <v>4703.78</v>
      </c>
      <c r="K860" s="207">
        <f>SUM(L860:O860)</f>
        <v>7200000</v>
      </c>
      <c r="L860" s="271">
        <v>0</v>
      </c>
      <c r="M860" s="271">
        <v>0</v>
      </c>
      <c r="N860" s="271">
        <v>0</v>
      </c>
      <c r="O860" s="39">
        <f>'[1]Прод. прилож (2)'!$D$1414</f>
        <v>7200000</v>
      </c>
      <c r="P860" s="41">
        <f>K860/H860</f>
        <v>1074.0209255076986</v>
      </c>
      <c r="Q860" s="41">
        <v>9673</v>
      </c>
      <c r="R860" s="57" t="s">
        <v>36</v>
      </c>
      <c r="S860" s="134"/>
      <c r="T860" s="15"/>
      <c r="U860" s="15"/>
      <c r="V860" s="116"/>
      <c r="W860" s="116"/>
      <c r="X860" s="116"/>
      <c r="Y860" s="116"/>
      <c r="Z860" s="116"/>
      <c r="AA860" s="116"/>
      <c r="AB860" s="116"/>
      <c r="AC860" s="116"/>
      <c r="AD860" s="116"/>
      <c r="AE860" s="116"/>
      <c r="AF860" s="116"/>
      <c r="AG860" s="116"/>
      <c r="AH860" s="116"/>
      <c r="AI860" s="116"/>
      <c r="AJ860" s="116"/>
      <c r="AK860" s="116"/>
      <c r="AL860" s="116"/>
      <c r="AM860" s="116"/>
      <c r="AN860" s="116"/>
      <c r="AO860" s="116"/>
      <c r="AP860" s="116"/>
      <c r="AQ860" s="116"/>
      <c r="AR860" s="116"/>
      <c r="AS860" s="116"/>
      <c r="AT860" s="116"/>
      <c r="AU860" s="116"/>
      <c r="AV860" s="116"/>
      <c r="AW860" s="116"/>
      <c r="AX860" s="116"/>
      <c r="AY860" s="116"/>
      <c r="AZ860" s="116"/>
      <c r="BA860" s="116"/>
      <c r="BB860" s="116"/>
      <c r="BC860" s="116"/>
      <c r="BD860" s="116"/>
      <c r="BE860" s="116"/>
      <c r="BF860" s="116"/>
      <c r="BG860" s="116"/>
      <c r="BH860" s="116"/>
      <c r="BI860" s="116"/>
      <c r="BJ860" s="116"/>
      <c r="BK860" s="116"/>
      <c r="BL860" s="116"/>
      <c r="BM860" s="116"/>
      <c r="BN860" s="116"/>
      <c r="BO860" s="116"/>
      <c r="BP860" s="116"/>
      <c r="BQ860" s="116"/>
      <c r="BR860" s="116"/>
      <c r="BS860" s="116"/>
      <c r="BT860" s="116"/>
      <c r="BU860" s="116"/>
      <c r="BV860" s="116"/>
      <c r="BW860" s="116"/>
      <c r="BX860" s="116"/>
      <c r="BY860" s="116"/>
      <c r="BZ860" s="116"/>
      <c r="CA860" s="116"/>
      <c r="CB860" s="116"/>
      <c r="CC860" s="116"/>
      <c r="CD860" s="116"/>
      <c r="CE860" s="116"/>
      <c r="CF860" s="116"/>
      <c r="CG860" s="116"/>
      <c r="CH860" s="116"/>
      <c r="CI860" s="116"/>
      <c r="CJ860" s="116"/>
      <c r="CK860" s="116"/>
      <c r="CL860" s="116"/>
      <c r="CM860" s="116"/>
      <c r="CN860" s="116"/>
      <c r="CO860" s="116"/>
      <c r="CP860" s="116"/>
      <c r="CQ860" s="116"/>
      <c r="CR860" s="116"/>
      <c r="CS860" s="116"/>
      <c r="CT860" s="116"/>
      <c r="CU860" s="116"/>
      <c r="CV860" s="116"/>
      <c r="CW860" s="116"/>
      <c r="CX860" s="116"/>
      <c r="CY860" s="116"/>
      <c r="CZ860" s="116"/>
      <c r="DA860" s="116"/>
      <c r="DB860" s="116"/>
      <c r="DC860" s="116"/>
      <c r="DD860" s="116"/>
      <c r="DE860" s="116"/>
      <c r="DF860" s="116"/>
      <c r="DG860" s="116"/>
      <c r="DH860" s="116"/>
      <c r="DI860" s="116"/>
      <c r="DJ860" s="116"/>
      <c r="DK860" s="116"/>
      <c r="DL860" s="116"/>
      <c r="DM860" s="116"/>
      <c r="DN860" s="116"/>
      <c r="DO860" s="116"/>
      <c r="DP860" s="116"/>
      <c r="DQ860" s="116"/>
      <c r="DR860" s="116"/>
      <c r="DS860" s="116"/>
      <c r="DT860" s="116"/>
      <c r="DU860" s="116"/>
      <c r="DV860" s="116"/>
      <c r="DW860" s="116"/>
      <c r="DX860" s="116"/>
      <c r="DY860" s="116"/>
      <c r="DZ860" s="116"/>
      <c r="EA860" s="116"/>
      <c r="EB860" s="116"/>
      <c r="EC860" s="116"/>
      <c r="ED860" s="116"/>
      <c r="EE860" s="116"/>
      <c r="EF860" s="116"/>
      <c r="EG860" s="116"/>
      <c r="EH860" s="116"/>
      <c r="EI860" s="116"/>
      <c r="EJ860" s="116"/>
      <c r="EK860" s="116"/>
      <c r="EL860" s="116"/>
      <c r="EM860" s="116"/>
      <c r="EN860" s="116"/>
      <c r="EO860" s="116"/>
      <c r="EP860" s="116"/>
      <c r="EQ860" s="116"/>
      <c r="ER860" s="116"/>
      <c r="ES860" s="116"/>
      <c r="ET860" s="116"/>
      <c r="EU860" s="116"/>
      <c r="EV860" s="116"/>
      <c r="EW860" s="116"/>
      <c r="EX860" s="116"/>
      <c r="EY860" s="116"/>
      <c r="EZ860" s="116"/>
      <c r="FA860" s="116"/>
      <c r="FB860" s="116"/>
      <c r="FC860" s="116"/>
      <c r="FD860" s="116"/>
      <c r="FE860" s="116"/>
      <c r="FF860" s="116"/>
      <c r="FG860" s="116"/>
      <c r="FH860" s="116"/>
      <c r="FI860" s="116"/>
      <c r="FJ860" s="116"/>
      <c r="FK860" s="116"/>
      <c r="FL860" s="116"/>
      <c r="FM860" s="116"/>
      <c r="FN860" s="116"/>
      <c r="FO860" s="116"/>
      <c r="FP860" s="116"/>
      <c r="FQ860" s="116"/>
      <c r="FR860" s="116"/>
      <c r="FS860" s="116"/>
      <c r="FT860" s="116"/>
      <c r="FU860" s="116"/>
      <c r="FV860" s="116"/>
      <c r="FW860" s="116"/>
      <c r="FX860" s="116"/>
      <c r="FY860" s="116"/>
      <c r="FZ860" s="116"/>
      <c r="GA860" s="116"/>
      <c r="GB860" s="116"/>
      <c r="GC860" s="116"/>
      <c r="GD860" s="116"/>
      <c r="GE860" s="116"/>
      <c r="GF860" s="116"/>
      <c r="GG860" s="116"/>
      <c r="GH860" s="116"/>
      <c r="GI860" s="116"/>
      <c r="GJ860" s="116"/>
      <c r="GK860" s="116"/>
      <c r="GL860" s="116"/>
      <c r="GM860" s="116"/>
      <c r="GN860" s="116"/>
      <c r="GO860" s="116"/>
      <c r="GP860" s="116"/>
      <c r="GQ860" s="116"/>
      <c r="GR860" s="116"/>
      <c r="GS860" s="116"/>
      <c r="GT860" s="116"/>
      <c r="GU860" s="116"/>
      <c r="GV860" s="116"/>
      <c r="GW860" s="116"/>
      <c r="GX860" s="116"/>
      <c r="GY860" s="116"/>
    </row>
    <row r="861" spans="1:207" s="86" customFormat="1" ht="30" customHeight="1" x14ac:dyDescent="0.25">
      <c r="A861" s="232">
        <v>646</v>
      </c>
      <c r="B861" s="209" t="s">
        <v>367</v>
      </c>
      <c r="C861" s="226">
        <v>1947</v>
      </c>
      <c r="D861" s="180" t="s">
        <v>143</v>
      </c>
      <c r="E861" s="226" t="s">
        <v>16</v>
      </c>
      <c r="F861" s="218">
        <v>2</v>
      </c>
      <c r="G861" s="218">
        <v>1</v>
      </c>
      <c r="H861" s="186">
        <v>472.5</v>
      </c>
      <c r="I861" s="220">
        <v>0</v>
      </c>
      <c r="J861" s="220">
        <v>393.59</v>
      </c>
      <c r="K861" s="207">
        <f t="shared" si="224"/>
        <v>2092976.4400000002</v>
      </c>
      <c r="L861" s="271">
        <v>0</v>
      </c>
      <c r="M861" s="271">
        <v>0</v>
      </c>
      <c r="N861" s="271">
        <v>0</v>
      </c>
      <c r="O861" s="39">
        <f>'[1]Прод. прилож (2)'!$D$258</f>
        <v>2092976.4400000002</v>
      </c>
      <c r="P861" s="271">
        <f t="shared" si="228"/>
        <v>4429.579767195768</v>
      </c>
      <c r="Q861" s="41">
        <v>9673</v>
      </c>
      <c r="R861" s="57" t="s">
        <v>34</v>
      </c>
      <c r="S861" s="134"/>
      <c r="T861" s="15"/>
      <c r="U861" s="15"/>
      <c r="V861" s="116"/>
      <c r="W861" s="116"/>
      <c r="X861" s="116"/>
      <c r="Y861" s="116"/>
      <c r="Z861" s="116"/>
      <c r="AA861" s="116"/>
      <c r="AB861" s="116"/>
      <c r="AC861" s="116"/>
      <c r="AD861" s="116"/>
      <c r="AE861" s="116"/>
      <c r="AF861" s="116"/>
      <c r="AG861" s="116"/>
      <c r="AH861" s="116"/>
      <c r="AI861" s="116"/>
      <c r="AJ861" s="116"/>
      <c r="AK861" s="116"/>
      <c r="AL861" s="116"/>
      <c r="AM861" s="116"/>
      <c r="AN861" s="116"/>
      <c r="AO861" s="116"/>
      <c r="AP861" s="116"/>
      <c r="AQ861" s="116"/>
      <c r="AR861" s="116"/>
      <c r="AS861" s="116"/>
      <c r="AT861" s="116"/>
      <c r="AU861" s="116"/>
      <c r="AV861" s="116"/>
      <c r="AW861" s="116"/>
      <c r="AX861" s="116"/>
      <c r="AY861" s="116"/>
      <c r="AZ861" s="116"/>
      <c r="BA861" s="116"/>
      <c r="BB861" s="116"/>
      <c r="BC861" s="116"/>
      <c r="BD861" s="116"/>
      <c r="BE861" s="116"/>
      <c r="BF861" s="116"/>
      <c r="BG861" s="116"/>
      <c r="BH861" s="116"/>
      <c r="BI861" s="116"/>
      <c r="BJ861" s="116"/>
      <c r="BK861" s="116"/>
      <c r="BL861" s="116"/>
      <c r="BM861" s="116"/>
      <c r="BN861" s="116"/>
      <c r="BO861" s="116"/>
      <c r="BP861" s="116"/>
      <c r="BQ861" s="116"/>
      <c r="BR861" s="116"/>
      <c r="BS861" s="116"/>
      <c r="BT861" s="116"/>
      <c r="BU861" s="116"/>
      <c r="BV861" s="116"/>
      <c r="BW861" s="116"/>
      <c r="BX861" s="116"/>
      <c r="BY861" s="116"/>
      <c r="BZ861" s="116"/>
      <c r="CA861" s="116"/>
      <c r="CB861" s="116"/>
      <c r="CC861" s="116"/>
      <c r="CD861" s="116"/>
      <c r="CE861" s="116"/>
      <c r="CF861" s="116"/>
      <c r="CG861" s="116"/>
      <c r="CH861" s="116"/>
      <c r="CI861" s="116"/>
      <c r="CJ861" s="116"/>
      <c r="CK861" s="116"/>
      <c r="CL861" s="116"/>
      <c r="CM861" s="116"/>
      <c r="CN861" s="116"/>
      <c r="CO861" s="116"/>
      <c r="CP861" s="116"/>
      <c r="CQ861" s="116"/>
      <c r="CR861" s="116"/>
      <c r="CS861" s="116"/>
      <c r="CT861" s="116"/>
      <c r="CU861" s="116"/>
      <c r="CV861" s="116"/>
      <c r="CW861" s="116"/>
      <c r="CX861" s="116"/>
      <c r="CY861" s="116"/>
      <c r="CZ861" s="116"/>
      <c r="DA861" s="116"/>
      <c r="DB861" s="116"/>
      <c r="DC861" s="116"/>
      <c r="DD861" s="116"/>
      <c r="DE861" s="116"/>
      <c r="DF861" s="116"/>
      <c r="DG861" s="116"/>
      <c r="DH861" s="116"/>
      <c r="DI861" s="116"/>
      <c r="DJ861" s="116"/>
      <c r="DK861" s="116"/>
      <c r="DL861" s="116"/>
      <c r="DM861" s="116"/>
      <c r="DN861" s="116"/>
      <c r="DO861" s="116"/>
      <c r="DP861" s="116"/>
      <c r="DQ861" s="116"/>
      <c r="DR861" s="116"/>
      <c r="DS861" s="116"/>
      <c r="DT861" s="116"/>
      <c r="DU861" s="116"/>
      <c r="DV861" s="116"/>
      <c r="DW861" s="116"/>
      <c r="DX861" s="116"/>
      <c r="DY861" s="116"/>
      <c r="DZ861" s="116"/>
      <c r="EA861" s="116"/>
      <c r="EB861" s="116"/>
      <c r="EC861" s="116"/>
      <c r="ED861" s="116"/>
      <c r="EE861" s="116"/>
      <c r="EF861" s="116"/>
      <c r="EG861" s="116"/>
      <c r="EH861" s="116"/>
      <c r="EI861" s="116"/>
      <c r="EJ861" s="116"/>
      <c r="EK861" s="116"/>
      <c r="EL861" s="116"/>
      <c r="EM861" s="116"/>
      <c r="EN861" s="116"/>
      <c r="EO861" s="116"/>
      <c r="EP861" s="116"/>
      <c r="EQ861" s="116"/>
      <c r="ER861" s="116"/>
      <c r="ES861" s="116"/>
      <c r="ET861" s="116"/>
      <c r="EU861" s="116"/>
      <c r="EV861" s="116"/>
      <c r="EW861" s="116"/>
      <c r="EX861" s="116"/>
      <c r="EY861" s="116"/>
      <c r="EZ861" s="116"/>
      <c r="FA861" s="116"/>
      <c r="FB861" s="116"/>
      <c r="FC861" s="116"/>
      <c r="FD861" s="116"/>
      <c r="FE861" s="116"/>
      <c r="FF861" s="116"/>
      <c r="FG861" s="116"/>
      <c r="FH861" s="116"/>
      <c r="FI861" s="116"/>
      <c r="FJ861" s="116"/>
      <c r="FK861" s="116"/>
      <c r="FL861" s="116"/>
      <c r="FM861" s="116"/>
      <c r="FN861" s="116"/>
      <c r="FO861" s="116"/>
      <c r="FP861" s="116"/>
      <c r="FQ861" s="116"/>
      <c r="FR861" s="116"/>
      <c r="FS861" s="116"/>
      <c r="FT861" s="116"/>
      <c r="FU861" s="116"/>
      <c r="FV861" s="116"/>
      <c r="FW861" s="116"/>
      <c r="FX861" s="116"/>
      <c r="FY861" s="116"/>
      <c r="FZ861" s="116"/>
      <c r="GA861" s="116"/>
      <c r="GB861" s="116"/>
      <c r="GC861" s="116"/>
      <c r="GD861" s="116"/>
      <c r="GE861" s="116"/>
      <c r="GF861" s="116"/>
      <c r="GG861" s="116"/>
      <c r="GH861" s="116"/>
      <c r="GI861" s="116"/>
      <c r="GJ861" s="116"/>
      <c r="GK861" s="116"/>
      <c r="GL861" s="116"/>
      <c r="GM861" s="116"/>
      <c r="GN861" s="116"/>
      <c r="GO861" s="116"/>
      <c r="GP861" s="116"/>
      <c r="GQ861" s="116"/>
      <c r="GR861" s="116"/>
      <c r="GS861" s="116"/>
      <c r="GT861" s="116"/>
      <c r="GU861" s="116"/>
      <c r="GV861" s="116"/>
      <c r="GW861" s="116"/>
      <c r="GX861" s="116"/>
      <c r="GY861" s="116"/>
    </row>
    <row r="862" spans="1:207" s="116" customFormat="1" ht="30" customHeight="1" x14ac:dyDescent="0.25">
      <c r="A862" s="203">
        <v>647</v>
      </c>
      <c r="B862" s="211" t="s">
        <v>368</v>
      </c>
      <c r="C862" s="47">
        <v>1966</v>
      </c>
      <c r="D862" s="205" t="s">
        <v>143</v>
      </c>
      <c r="E862" s="47" t="s">
        <v>16</v>
      </c>
      <c r="F862" s="204">
        <v>3</v>
      </c>
      <c r="G862" s="204">
        <v>2</v>
      </c>
      <c r="H862" s="39">
        <f>I862+J862</f>
        <v>938.29000000000008</v>
      </c>
      <c r="I862" s="39">
        <v>48.1</v>
      </c>
      <c r="J862" s="39">
        <v>890.19</v>
      </c>
      <c r="K862" s="207">
        <f t="shared" si="224"/>
        <v>58946.77</v>
      </c>
      <c r="L862" s="271">
        <v>0</v>
      </c>
      <c r="M862" s="271">
        <v>0</v>
      </c>
      <c r="N862" s="271">
        <v>0</v>
      </c>
      <c r="O862" s="39">
        <f>'[1]Прод. прилож (2)'!$D$1415</f>
        <v>58946.77</v>
      </c>
      <c r="P862" s="271">
        <f t="shared" si="228"/>
        <v>62.823615300173714</v>
      </c>
      <c r="Q862" s="41">
        <v>9673</v>
      </c>
      <c r="R862" s="57" t="s">
        <v>36</v>
      </c>
      <c r="S862" s="46"/>
      <c r="T862" s="15"/>
      <c r="U862" s="15"/>
    </row>
    <row r="863" spans="1:207" s="116" customFormat="1" ht="30" customHeight="1" x14ac:dyDescent="0.25">
      <c r="A863" s="232">
        <v>648</v>
      </c>
      <c r="B863" s="211" t="s">
        <v>947</v>
      </c>
      <c r="C863" s="205">
        <v>1959</v>
      </c>
      <c r="D863" s="204" t="s">
        <v>143</v>
      </c>
      <c r="E863" s="204" t="s">
        <v>16</v>
      </c>
      <c r="F863" s="52">
        <v>4</v>
      </c>
      <c r="G863" s="52">
        <v>2</v>
      </c>
      <c r="H863" s="271">
        <v>1873.7</v>
      </c>
      <c r="I863" s="208">
        <v>67</v>
      </c>
      <c r="J863" s="39">
        <v>1179.5999999999999</v>
      </c>
      <c r="K863" s="207">
        <f t="shared" si="224"/>
        <v>974584.31999999995</v>
      </c>
      <c r="L863" s="39">
        <v>0</v>
      </c>
      <c r="M863" s="39">
        <v>0</v>
      </c>
      <c r="N863" s="39">
        <v>0</v>
      </c>
      <c r="O863" s="271">
        <f>'[1]Прод. прилож (2)'!$D$259</f>
        <v>974584.31999999995</v>
      </c>
      <c r="P863" s="41">
        <f t="shared" si="228"/>
        <v>520.13893366067134</v>
      </c>
      <c r="Q863" s="207">
        <v>9673</v>
      </c>
      <c r="R863" s="57" t="s">
        <v>34</v>
      </c>
      <c r="S863" s="138"/>
      <c r="T863" s="85"/>
      <c r="U863" s="85"/>
      <c r="V863" s="85"/>
      <c r="W863" s="85"/>
      <c r="X863" s="85"/>
      <c r="Y863" s="85"/>
      <c r="Z863" s="85"/>
      <c r="AA863" s="85"/>
      <c r="AB863" s="85"/>
      <c r="AC863" s="85"/>
      <c r="AD863" s="85"/>
      <c r="AE863" s="85"/>
      <c r="AF863" s="85"/>
      <c r="AG863" s="85"/>
      <c r="AH863" s="85"/>
      <c r="AI863" s="85"/>
      <c r="AJ863" s="85"/>
      <c r="AK863" s="85"/>
      <c r="AL863" s="85"/>
      <c r="AM863" s="85"/>
      <c r="AN863" s="85"/>
      <c r="AO863" s="85"/>
      <c r="AP863" s="85"/>
      <c r="AQ863" s="85"/>
      <c r="AR863" s="85"/>
      <c r="AS863" s="85"/>
      <c r="AT863" s="85"/>
      <c r="AU863" s="85"/>
      <c r="AV863" s="85"/>
      <c r="AW863" s="85"/>
      <c r="AX863" s="85"/>
      <c r="AY863" s="85"/>
      <c r="AZ863" s="85"/>
      <c r="BA863" s="85"/>
      <c r="BB863" s="85"/>
      <c r="BC863" s="85"/>
      <c r="BD863" s="85"/>
      <c r="BE863" s="85"/>
      <c r="BF863" s="85"/>
      <c r="BG863" s="85"/>
      <c r="BH863" s="85"/>
      <c r="BI863" s="85"/>
      <c r="BJ863" s="85"/>
      <c r="BK863" s="85"/>
      <c r="BL863" s="85"/>
      <c r="BM863" s="85"/>
      <c r="BN863" s="85"/>
      <c r="BO863" s="85"/>
      <c r="BP863" s="85"/>
      <c r="BQ863" s="85"/>
      <c r="BR863" s="85"/>
      <c r="BS863" s="85"/>
      <c r="BT863" s="85"/>
      <c r="BU863" s="85"/>
      <c r="BV863" s="85"/>
      <c r="BW863" s="85"/>
      <c r="BX863" s="85"/>
      <c r="BY863" s="85"/>
      <c r="BZ863" s="85"/>
      <c r="CA863" s="85"/>
      <c r="CB863" s="85"/>
      <c r="CC863" s="85"/>
      <c r="CD863" s="85"/>
      <c r="CE863" s="85"/>
      <c r="CF863" s="85"/>
      <c r="CG863" s="85"/>
      <c r="CH863" s="85"/>
      <c r="CI863" s="85"/>
      <c r="CJ863" s="85"/>
      <c r="CK863" s="85"/>
      <c r="CL863" s="85"/>
      <c r="CM863" s="85"/>
      <c r="CN863" s="85"/>
      <c r="CO863" s="85"/>
      <c r="CP863" s="85"/>
      <c r="CQ863" s="85"/>
      <c r="CR863" s="85"/>
      <c r="CS863" s="85"/>
      <c r="CT863" s="85"/>
      <c r="CU863" s="85"/>
      <c r="CV863" s="85"/>
      <c r="CW863" s="85"/>
      <c r="CX863" s="85"/>
      <c r="CY863" s="85"/>
      <c r="CZ863" s="85"/>
      <c r="DA863" s="85"/>
      <c r="DB863" s="85"/>
      <c r="DC863" s="85"/>
      <c r="DD863" s="85"/>
      <c r="DE863" s="85"/>
      <c r="DF863" s="85"/>
      <c r="DG863" s="85"/>
      <c r="DH863" s="85"/>
      <c r="DI863" s="85"/>
      <c r="DJ863" s="85"/>
      <c r="DK863" s="85"/>
      <c r="DL863" s="85"/>
      <c r="DM863" s="85"/>
      <c r="DN863" s="85"/>
      <c r="DO863" s="85"/>
      <c r="DP863" s="85"/>
      <c r="DQ863" s="85"/>
      <c r="DR863" s="85"/>
      <c r="DS863" s="85"/>
      <c r="DT863" s="85"/>
      <c r="DU863" s="85"/>
      <c r="DV863" s="85"/>
      <c r="DW863" s="85"/>
      <c r="DX863" s="85"/>
      <c r="DY863" s="85"/>
      <c r="DZ863" s="85"/>
      <c r="EA863" s="85"/>
      <c r="EB863" s="85"/>
      <c r="EC863" s="85"/>
      <c r="ED863" s="85"/>
      <c r="EE863" s="85"/>
      <c r="EF863" s="85"/>
      <c r="EG863" s="85"/>
      <c r="EH863" s="85"/>
      <c r="EI863" s="85"/>
      <c r="EJ863" s="85"/>
      <c r="EK863" s="85"/>
      <c r="EL863" s="85"/>
      <c r="EM863" s="85"/>
      <c r="EN863" s="85"/>
      <c r="EO863" s="85"/>
      <c r="EP863" s="85"/>
      <c r="EQ863" s="85"/>
      <c r="ER863" s="85"/>
      <c r="ES863" s="85"/>
      <c r="ET863" s="85"/>
      <c r="EU863" s="85"/>
      <c r="EV863" s="85"/>
      <c r="EW863" s="85"/>
      <c r="EX863" s="85"/>
      <c r="EY863" s="85"/>
      <c r="EZ863" s="85"/>
      <c r="FA863" s="85"/>
      <c r="FB863" s="85"/>
      <c r="FC863" s="85"/>
      <c r="FD863" s="85"/>
      <c r="FE863" s="85"/>
      <c r="FF863" s="85"/>
      <c r="FG863" s="85"/>
      <c r="FH863" s="85"/>
      <c r="FI863" s="85"/>
      <c r="FJ863" s="85"/>
      <c r="FK863" s="85"/>
      <c r="FL863" s="85"/>
      <c r="FM863" s="85"/>
      <c r="FN863" s="85"/>
      <c r="FO863" s="85"/>
      <c r="FP863" s="85"/>
      <c r="FQ863" s="85"/>
      <c r="FR863" s="85"/>
      <c r="FS863" s="85"/>
      <c r="FT863" s="85"/>
      <c r="FU863" s="85"/>
      <c r="FV863" s="85"/>
      <c r="FW863" s="85"/>
      <c r="FX863" s="85"/>
      <c r="FY863" s="85"/>
      <c r="FZ863" s="85"/>
      <c r="GA863" s="85"/>
      <c r="GB863" s="85"/>
      <c r="GC863" s="85"/>
      <c r="GD863" s="85"/>
      <c r="GE863" s="85"/>
      <c r="GF863" s="85"/>
      <c r="GG863" s="85"/>
      <c r="GH863" s="85"/>
      <c r="GI863" s="85"/>
      <c r="GJ863" s="85"/>
      <c r="GK863" s="85"/>
      <c r="GL863" s="85"/>
      <c r="GM863" s="85"/>
      <c r="GN863" s="85"/>
      <c r="GO863" s="85"/>
      <c r="GP863" s="85"/>
      <c r="GQ863" s="85"/>
      <c r="GR863" s="85"/>
      <c r="GS863" s="85"/>
      <c r="GT863" s="85"/>
      <c r="GU863" s="85"/>
      <c r="GV863" s="85"/>
      <c r="GW863" s="85"/>
      <c r="GX863" s="85"/>
      <c r="GY863" s="85"/>
    </row>
    <row r="864" spans="1:207" s="89" customFormat="1" ht="30" customHeight="1" x14ac:dyDescent="0.25">
      <c r="A864" s="203">
        <v>649</v>
      </c>
      <c r="B864" s="211" t="s">
        <v>893</v>
      </c>
      <c r="C864" s="205">
        <v>1941</v>
      </c>
      <c r="D864" s="205" t="s">
        <v>143</v>
      </c>
      <c r="E864" s="205" t="s">
        <v>16</v>
      </c>
      <c r="F864" s="265">
        <v>4</v>
      </c>
      <c r="G864" s="265">
        <v>2</v>
      </c>
      <c r="H864" s="271">
        <v>1827.9</v>
      </c>
      <c r="I864" s="275">
        <v>0</v>
      </c>
      <c r="J864" s="39">
        <v>1207.92</v>
      </c>
      <c r="K864" s="207">
        <f t="shared" si="224"/>
        <v>1469631.6</v>
      </c>
      <c r="L864" s="39">
        <v>0</v>
      </c>
      <c r="M864" s="39">
        <v>0</v>
      </c>
      <c r="N864" s="39">
        <v>0</v>
      </c>
      <c r="O864" s="263">
        <f>'[1]Прод. прилож (2)'!$D$1416</f>
        <v>1469631.6</v>
      </c>
      <c r="P864" s="41">
        <f t="shared" si="228"/>
        <v>804</v>
      </c>
      <c r="Q864" s="207">
        <v>9673</v>
      </c>
      <c r="R864" s="272" t="s">
        <v>36</v>
      </c>
      <c r="S864" s="85"/>
      <c r="T864" s="85"/>
      <c r="U864" s="85"/>
      <c r="V864" s="85"/>
      <c r="W864" s="85"/>
      <c r="X864" s="85"/>
      <c r="Y864" s="85"/>
      <c r="Z864" s="85"/>
      <c r="AA864" s="85"/>
      <c r="AB864" s="85"/>
      <c r="AC864" s="85"/>
      <c r="AD864" s="85"/>
      <c r="AE864" s="85"/>
      <c r="AF864" s="85"/>
      <c r="AG864" s="85"/>
      <c r="AH864" s="85"/>
      <c r="AI864" s="85"/>
      <c r="AJ864" s="85"/>
      <c r="AK864" s="85"/>
      <c r="AL864" s="85"/>
      <c r="AM864" s="85"/>
      <c r="AN864" s="85"/>
      <c r="AO864" s="85"/>
      <c r="AP864" s="85"/>
      <c r="AQ864" s="85"/>
      <c r="AR864" s="85"/>
      <c r="AS864" s="85"/>
      <c r="AT864" s="85"/>
      <c r="AU864" s="85"/>
      <c r="AV864" s="85"/>
      <c r="AW864" s="85"/>
      <c r="AX864" s="85"/>
      <c r="AY864" s="85"/>
      <c r="AZ864" s="85"/>
      <c r="BA864" s="85"/>
      <c r="BB864" s="85"/>
      <c r="BC864" s="85"/>
      <c r="BD864" s="85"/>
      <c r="BE864" s="85"/>
      <c r="BF864" s="85"/>
      <c r="BG864" s="85"/>
      <c r="BH864" s="85"/>
      <c r="BI864" s="85"/>
      <c r="BJ864" s="85"/>
      <c r="BK864" s="85"/>
      <c r="BL864" s="85"/>
      <c r="BM864" s="85"/>
      <c r="BN864" s="85"/>
      <c r="BO864" s="85"/>
      <c r="BP864" s="85"/>
      <c r="BQ864" s="85"/>
      <c r="BR864" s="85"/>
      <c r="BS864" s="85"/>
      <c r="BT864" s="85"/>
      <c r="BU864" s="85"/>
      <c r="BV864" s="85"/>
      <c r="BW864" s="85"/>
      <c r="BX864" s="85"/>
      <c r="BY864" s="85"/>
      <c r="BZ864" s="85"/>
      <c r="CA864" s="85"/>
      <c r="CB864" s="85"/>
      <c r="CC864" s="85"/>
      <c r="CD864" s="85"/>
      <c r="CE864" s="85"/>
      <c r="CF864" s="85"/>
      <c r="CG864" s="85"/>
      <c r="CH864" s="85"/>
      <c r="CI864" s="85"/>
      <c r="CJ864" s="85"/>
      <c r="CK864" s="85"/>
      <c r="CL864" s="85"/>
      <c r="CM864" s="85"/>
      <c r="CN864" s="85"/>
      <c r="CO864" s="85"/>
      <c r="CP864" s="85"/>
      <c r="CQ864" s="85"/>
      <c r="CR864" s="85"/>
      <c r="CS864" s="85"/>
      <c r="CT864" s="85"/>
      <c r="CU864" s="85"/>
      <c r="CV864" s="85"/>
      <c r="CW864" s="85"/>
      <c r="CX864" s="85"/>
      <c r="CY864" s="85"/>
      <c r="CZ864" s="85"/>
      <c r="DA864" s="85"/>
      <c r="DB864" s="85"/>
      <c r="DC864" s="85"/>
      <c r="DD864" s="85"/>
      <c r="DE864" s="85"/>
      <c r="DF864" s="85"/>
      <c r="DG864" s="85"/>
      <c r="DH864" s="85"/>
      <c r="DI864" s="85"/>
      <c r="DJ864" s="85"/>
      <c r="DK864" s="85"/>
      <c r="DL864" s="85"/>
      <c r="DM864" s="85"/>
      <c r="DN864" s="85"/>
      <c r="DO864" s="85"/>
      <c r="DP864" s="85"/>
      <c r="DQ864" s="85"/>
      <c r="DR864" s="85"/>
      <c r="DS864" s="85"/>
      <c r="DT864" s="85"/>
      <c r="DU864" s="85"/>
      <c r="DV864" s="85"/>
      <c r="DW864" s="85"/>
      <c r="DX864" s="85"/>
      <c r="DY864" s="85"/>
      <c r="DZ864" s="85"/>
      <c r="EA864" s="85"/>
      <c r="EB864" s="85"/>
      <c r="EC864" s="85"/>
      <c r="ED864" s="85"/>
      <c r="EE864" s="85"/>
      <c r="EF864" s="85"/>
      <c r="EG864" s="85"/>
      <c r="EH864" s="85"/>
      <c r="EI864" s="85"/>
      <c r="EJ864" s="85"/>
      <c r="EK864" s="85"/>
      <c r="EL864" s="85"/>
      <c r="EM864" s="85"/>
      <c r="EN864" s="85"/>
      <c r="EO864" s="85"/>
      <c r="EP864" s="85"/>
      <c r="EQ864" s="85"/>
      <c r="ER864" s="85"/>
      <c r="ES864" s="85"/>
      <c r="ET864" s="85"/>
      <c r="EU864" s="85"/>
      <c r="EV864" s="85"/>
      <c r="EW864" s="85"/>
      <c r="EX864" s="85"/>
      <c r="EY864" s="85"/>
      <c r="EZ864" s="85"/>
      <c r="FA864" s="85"/>
      <c r="FB864" s="85"/>
      <c r="FC864" s="85"/>
      <c r="FD864" s="85"/>
      <c r="FE864" s="85"/>
      <c r="FF864" s="85"/>
      <c r="FG864" s="85"/>
      <c r="FH864" s="85"/>
      <c r="FI864" s="85"/>
      <c r="FJ864" s="85"/>
      <c r="FK864" s="85"/>
      <c r="FL864" s="85"/>
      <c r="FM864" s="85"/>
      <c r="FN864" s="85"/>
      <c r="FO864" s="85"/>
      <c r="FP864" s="85"/>
      <c r="FQ864" s="85"/>
      <c r="FR864" s="85"/>
      <c r="FS864" s="85"/>
      <c r="FT864" s="85"/>
      <c r="FU864" s="85"/>
      <c r="FV864" s="85"/>
      <c r="FW864" s="85"/>
      <c r="FX864" s="85"/>
      <c r="FY864" s="85"/>
      <c r="FZ864" s="85"/>
      <c r="GA864" s="85"/>
      <c r="GB864" s="85"/>
      <c r="GC864" s="85"/>
      <c r="GD864" s="85"/>
      <c r="GE864" s="85"/>
      <c r="GF864" s="85"/>
      <c r="GG864" s="85"/>
      <c r="GH864" s="85"/>
      <c r="GI864" s="85"/>
      <c r="GJ864" s="85"/>
      <c r="GK864" s="85"/>
      <c r="GL864" s="85"/>
      <c r="GM864" s="85"/>
      <c r="GN864" s="85"/>
      <c r="GO864" s="85"/>
      <c r="GP864" s="85"/>
      <c r="GQ864" s="85"/>
      <c r="GR864" s="85"/>
      <c r="GS864" s="85"/>
      <c r="GT864" s="85"/>
      <c r="GU864" s="85"/>
      <c r="GV864" s="85"/>
      <c r="GW864" s="85"/>
      <c r="GX864" s="85"/>
      <c r="GY864" s="85"/>
    </row>
    <row r="865" spans="1:207" s="89" customFormat="1" ht="30" customHeight="1" x14ac:dyDescent="0.25">
      <c r="A865" s="232">
        <v>650</v>
      </c>
      <c r="B865" s="211" t="s">
        <v>1272</v>
      </c>
      <c r="C865" s="205">
        <v>1968</v>
      </c>
      <c r="D865" s="205" t="s">
        <v>143</v>
      </c>
      <c r="E865" s="205" t="s">
        <v>16</v>
      </c>
      <c r="F865" s="265">
        <v>5</v>
      </c>
      <c r="G865" s="265">
        <v>1</v>
      </c>
      <c r="H865" s="271">
        <v>1044.7</v>
      </c>
      <c r="I865" s="275">
        <v>51.4</v>
      </c>
      <c r="J865" s="39">
        <v>779.3</v>
      </c>
      <c r="K865" s="207">
        <f>SUM(L865:O865)</f>
        <v>28618.06</v>
      </c>
      <c r="L865" s="39">
        <v>0</v>
      </c>
      <c r="M865" s="39">
        <v>0</v>
      </c>
      <c r="N865" s="39">
        <v>0</v>
      </c>
      <c r="O865" s="263">
        <f>'[1]Прод. прилож (2)'!$D$1417</f>
        <v>28618.06</v>
      </c>
      <c r="P865" s="41">
        <f>K865/H865</f>
        <v>27.393567531348712</v>
      </c>
      <c r="Q865" s="207">
        <v>9673</v>
      </c>
      <c r="R865" s="272" t="s">
        <v>36</v>
      </c>
      <c r="S865" s="85"/>
      <c r="T865" s="85"/>
      <c r="U865" s="85"/>
      <c r="V865" s="85"/>
      <c r="W865" s="85"/>
      <c r="X865" s="85"/>
      <c r="Y865" s="85"/>
      <c r="Z865" s="85"/>
      <c r="AA865" s="85"/>
      <c r="AB865" s="85"/>
      <c r="AC865" s="85"/>
      <c r="AD865" s="85"/>
      <c r="AE865" s="85"/>
      <c r="AF865" s="85"/>
      <c r="AG865" s="85"/>
      <c r="AH865" s="85"/>
      <c r="AI865" s="85"/>
      <c r="AJ865" s="85"/>
      <c r="AK865" s="85"/>
      <c r="AL865" s="85"/>
      <c r="AM865" s="85"/>
      <c r="AN865" s="85"/>
      <c r="AO865" s="85"/>
      <c r="AP865" s="85"/>
      <c r="AQ865" s="85"/>
      <c r="AR865" s="85"/>
      <c r="AS865" s="85"/>
      <c r="AT865" s="85"/>
      <c r="AU865" s="85"/>
      <c r="AV865" s="85"/>
      <c r="AW865" s="85"/>
      <c r="AX865" s="85"/>
      <c r="AY865" s="85"/>
      <c r="AZ865" s="85"/>
      <c r="BA865" s="85"/>
      <c r="BB865" s="85"/>
      <c r="BC865" s="85"/>
      <c r="BD865" s="85"/>
      <c r="BE865" s="85"/>
      <c r="BF865" s="85"/>
      <c r="BG865" s="85"/>
      <c r="BH865" s="85"/>
      <c r="BI865" s="85"/>
      <c r="BJ865" s="85"/>
      <c r="BK865" s="85"/>
      <c r="BL865" s="85"/>
      <c r="BM865" s="85"/>
      <c r="BN865" s="85"/>
      <c r="BO865" s="85"/>
      <c r="BP865" s="85"/>
      <c r="BQ865" s="85"/>
      <c r="BR865" s="85"/>
      <c r="BS865" s="85"/>
      <c r="BT865" s="85"/>
      <c r="BU865" s="85"/>
      <c r="BV865" s="85"/>
      <c r="BW865" s="85"/>
      <c r="BX865" s="85"/>
      <c r="BY865" s="85"/>
      <c r="BZ865" s="85"/>
      <c r="CA865" s="85"/>
      <c r="CB865" s="85"/>
      <c r="CC865" s="85"/>
      <c r="CD865" s="85"/>
      <c r="CE865" s="85"/>
      <c r="CF865" s="85"/>
      <c r="CG865" s="85"/>
      <c r="CH865" s="85"/>
      <c r="CI865" s="85"/>
      <c r="CJ865" s="85"/>
      <c r="CK865" s="85"/>
      <c r="CL865" s="85"/>
      <c r="CM865" s="85"/>
      <c r="CN865" s="85"/>
      <c r="CO865" s="85"/>
      <c r="CP865" s="85"/>
      <c r="CQ865" s="85"/>
      <c r="CR865" s="85"/>
      <c r="CS865" s="85"/>
      <c r="CT865" s="85"/>
      <c r="CU865" s="85"/>
      <c r="CV865" s="85"/>
      <c r="CW865" s="85"/>
      <c r="CX865" s="85"/>
      <c r="CY865" s="85"/>
      <c r="CZ865" s="85"/>
      <c r="DA865" s="85"/>
      <c r="DB865" s="85"/>
      <c r="DC865" s="85"/>
      <c r="DD865" s="85"/>
      <c r="DE865" s="85"/>
      <c r="DF865" s="85"/>
      <c r="DG865" s="85"/>
      <c r="DH865" s="85"/>
      <c r="DI865" s="85"/>
      <c r="DJ865" s="85"/>
      <c r="DK865" s="85"/>
      <c r="DL865" s="85"/>
      <c r="DM865" s="85"/>
      <c r="DN865" s="85"/>
      <c r="DO865" s="85"/>
      <c r="DP865" s="85"/>
      <c r="DQ865" s="85"/>
      <c r="DR865" s="85"/>
      <c r="DS865" s="85"/>
      <c r="DT865" s="85"/>
      <c r="DU865" s="85"/>
      <c r="DV865" s="85"/>
      <c r="DW865" s="85"/>
      <c r="DX865" s="85"/>
      <c r="DY865" s="85"/>
      <c r="DZ865" s="85"/>
      <c r="EA865" s="85"/>
      <c r="EB865" s="85"/>
      <c r="EC865" s="85"/>
      <c r="ED865" s="85"/>
      <c r="EE865" s="85"/>
      <c r="EF865" s="85"/>
      <c r="EG865" s="85"/>
      <c r="EH865" s="85"/>
      <c r="EI865" s="85"/>
      <c r="EJ865" s="85"/>
      <c r="EK865" s="85"/>
      <c r="EL865" s="85"/>
      <c r="EM865" s="85"/>
      <c r="EN865" s="85"/>
      <c r="EO865" s="85"/>
      <c r="EP865" s="85"/>
      <c r="EQ865" s="85"/>
      <c r="ER865" s="85"/>
      <c r="ES865" s="85"/>
      <c r="ET865" s="85"/>
      <c r="EU865" s="85"/>
      <c r="EV865" s="85"/>
      <c r="EW865" s="85"/>
      <c r="EX865" s="85"/>
      <c r="EY865" s="85"/>
      <c r="EZ865" s="85"/>
      <c r="FA865" s="85"/>
      <c r="FB865" s="85"/>
      <c r="FC865" s="85"/>
      <c r="FD865" s="85"/>
      <c r="FE865" s="85"/>
      <c r="FF865" s="85"/>
      <c r="FG865" s="85"/>
      <c r="FH865" s="85"/>
      <c r="FI865" s="85"/>
      <c r="FJ865" s="85"/>
      <c r="FK865" s="85"/>
      <c r="FL865" s="85"/>
      <c r="FM865" s="85"/>
      <c r="FN865" s="85"/>
      <c r="FO865" s="85"/>
      <c r="FP865" s="85"/>
      <c r="FQ865" s="85"/>
      <c r="FR865" s="85"/>
      <c r="FS865" s="85"/>
      <c r="FT865" s="85"/>
      <c r="FU865" s="85"/>
      <c r="FV865" s="85"/>
      <c r="FW865" s="85"/>
      <c r="FX865" s="85"/>
      <c r="FY865" s="85"/>
      <c r="FZ865" s="85"/>
      <c r="GA865" s="85"/>
      <c r="GB865" s="85"/>
      <c r="GC865" s="85"/>
      <c r="GD865" s="85"/>
      <c r="GE865" s="85"/>
      <c r="GF865" s="85"/>
      <c r="GG865" s="85"/>
      <c r="GH865" s="85"/>
      <c r="GI865" s="85"/>
      <c r="GJ865" s="85"/>
      <c r="GK865" s="85"/>
      <c r="GL865" s="85"/>
      <c r="GM865" s="85"/>
      <c r="GN865" s="85"/>
      <c r="GO865" s="85"/>
      <c r="GP865" s="85"/>
      <c r="GQ865" s="85"/>
      <c r="GR865" s="85"/>
      <c r="GS865" s="85"/>
      <c r="GT865" s="85"/>
      <c r="GU865" s="85"/>
      <c r="GV865" s="85"/>
      <c r="GW865" s="85"/>
      <c r="GX865" s="85"/>
      <c r="GY865" s="85"/>
    </row>
    <row r="866" spans="1:207" s="89" customFormat="1" ht="30" customHeight="1" x14ac:dyDescent="0.25">
      <c r="A866" s="203">
        <v>651</v>
      </c>
      <c r="B866" s="211" t="s">
        <v>369</v>
      </c>
      <c r="C866" s="48">
        <v>1964</v>
      </c>
      <c r="D866" s="205" t="s">
        <v>143</v>
      </c>
      <c r="E866" s="205" t="s">
        <v>16</v>
      </c>
      <c r="F866" s="26">
        <v>5</v>
      </c>
      <c r="G866" s="26">
        <v>3</v>
      </c>
      <c r="H866" s="39">
        <f>I866+J866</f>
        <v>2049.1999999999998</v>
      </c>
      <c r="I866" s="122">
        <v>272.39999999999998</v>
      </c>
      <c r="J866" s="39">
        <v>1776.8</v>
      </c>
      <c r="K866" s="207">
        <f t="shared" si="224"/>
        <v>4901964.29</v>
      </c>
      <c r="L866" s="271">
        <v>0</v>
      </c>
      <c r="M866" s="271">
        <v>0</v>
      </c>
      <c r="N866" s="271">
        <v>0</v>
      </c>
      <c r="O866" s="39">
        <f>'[1]Прод. прилож (2)'!$D$773</f>
        <v>4901964.29</v>
      </c>
      <c r="P866" s="271">
        <f t="shared" si="228"/>
        <v>2392.1356090181534</v>
      </c>
      <c r="Q866" s="41">
        <v>9673</v>
      </c>
      <c r="R866" s="57" t="s">
        <v>35</v>
      </c>
      <c r="S866" s="15"/>
      <c r="T866" s="15"/>
      <c r="U866" s="15"/>
      <c r="V866" s="116"/>
      <c r="W866" s="116"/>
      <c r="X866" s="116"/>
      <c r="Y866" s="116"/>
      <c r="Z866" s="116"/>
      <c r="AA866" s="116"/>
      <c r="AB866" s="116"/>
      <c r="AC866" s="116"/>
      <c r="AD866" s="116"/>
      <c r="AE866" s="116"/>
      <c r="AF866" s="116"/>
      <c r="AG866" s="116"/>
      <c r="AH866" s="116"/>
      <c r="AI866" s="116"/>
      <c r="AJ866" s="116"/>
      <c r="AK866" s="116"/>
      <c r="AL866" s="116"/>
      <c r="AM866" s="116"/>
      <c r="AN866" s="116"/>
      <c r="AO866" s="116"/>
      <c r="AP866" s="116"/>
      <c r="AQ866" s="116"/>
      <c r="AR866" s="116"/>
      <c r="AS866" s="116"/>
      <c r="AT866" s="116"/>
      <c r="AU866" s="116"/>
      <c r="AV866" s="116"/>
      <c r="AW866" s="116"/>
      <c r="AX866" s="116"/>
      <c r="AY866" s="116"/>
      <c r="AZ866" s="116"/>
      <c r="BA866" s="116"/>
      <c r="BB866" s="116"/>
      <c r="BC866" s="116"/>
      <c r="BD866" s="116"/>
      <c r="BE866" s="116"/>
      <c r="BF866" s="116"/>
      <c r="BG866" s="116"/>
      <c r="BH866" s="116"/>
      <c r="BI866" s="116"/>
      <c r="BJ866" s="116"/>
      <c r="BK866" s="116"/>
      <c r="BL866" s="116"/>
      <c r="BM866" s="116"/>
      <c r="BN866" s="116"/>
      <c r="BO866" s="116"/>
      <c r="BP866" s="116"/>
      <c r="BQ866" s="116"/>
      <c r="BR866" s="116"/>
      <c r="BS866" s="116"/>
      <c r="BT866" s="116"/>
      <c r="BU866" s="116"/>
      <c r="BV866" s="116"/>
      <c r="BW866" s="116"/>
      <c r="BX866" s="116"/>
      <c r="BY866" s="116"/>
      <c r="BZ866" s="116"/>
      <c r="CA866" s="116"/>
      <c r="CB866" s="116"/>
      <c r="CC866" s="116"/>
      <c r="CD866" s="116"/>
      <c r="CE866" s="116"/>
      <c r="CF866" s="116"/>
      <c r="CG866" s="116"/>
      <c r="CH866" s="116"/>
      <c r="CI866" s="116"/>
      <c r="CJ866" s="116"/>
      <c r="CK866" s="116"/>
      <c r="CL866" s="116"/>
      <c r="CM866" s="116"/>
      <c r="CN866" s="116"/>
      <c r="CO866" s="116"/>
      <c r="CP866" s="116"/>
      <c r="CQ866" s="116"/>
      <c r="CR866" s="116"/>
      <c r="CS866" s="116"/>
      <c r="CT866" s="116"/>
      <c r="CU866" s="116"/>
      <c r="CV866" s="116"/>
      <c r="CW866" s="116"/>
      <c r="CX866" s="116"/>
      <c r="CY866" s="116"/>
      <c r="CZ866" s="116"/>
      <c r="DA866" s="116"/>
      <c r="DB866" s="116"/>
      <c r="DC866" s="116"/>
      <c r="DD866" s="116"/>
      <c r="DE866" s="116"/>
      <c r="DF866" s="116"/>
      <c r="DG866" s="116"/>
      <c r="DH866" s="116"/>
      <c r="DI866" s="116"/>
      <c r="DJ866" s="116"/>
      <c r="DK866" s="116"/>
      <c r="DL866" s="116"/>
      <c r="DM866" s="116"/>
      <c r="DN866" s="116"/>
      <c r="DO866" s="116"/>
      <c r="DP866" s="116"/>
      <c r="DQ866" s="116"/>
      <c r="DR866" s="116"/>
      <c r="DS866" s="116"/>
      <c r="DT866" s="116"/>
      <c r="DU866" s="116"/>
      <c r="DV866" s="116"/>
      <c r="DW866" s="116"/>
      <c r="DX866" s="116"/>
      <c r="DY866" s="116"/>
      <c r="DZ866" s="116"/>
      <c r="EA866" s="116"/>
      <c r="EB866" s="116"/>
      <c r="EC866" s="116"/>
      <c r="ED866" s="116"/>
      <c r="EE866" s="116"/>
      <c r="EF866" s="116"/>
      <c r="EG866" s="116"/>
      <c r="EH866" s="116"/>
      <c r="EI866" s="116"/>
      <c r="EJ866" s="116"/>
      <c r="EK866" s="116"/>
      <c r="EL866" s="116"/>
      <c r="EM866" s="116"/>
      <c r="EN866" s="116"/>
      <c r="EO866" s="116"/>
      <c r="EP866" s="116"/>
      <c r="EQ866" s="116"/>
      <c r="ER866" s="116"/>
      <c r="ES866" s="116"/>
      <c r="ET866" s="116"/>
      <c r="EU866" s="116"/>
      <c r="EV866" s="116"/>
      <c r="EW866" s="116"/>
      <c r="EX866" s="116"/>
      <c r="EY866" s="116"/>
      <c r="EZ866" s="116"/>
      <c r="FA866" s="116"/>
      <c r="FB866" s="116"/>
      <c r="FC866" s="116"/>
      <c r="FD866" s="116"/>
      <c r="FE866" s="116"/>
      <c r="FF866" s="116"/>
      <c r="FG866" s="116"/>
      <c r="FH866" s="116"/>
      <c r="FI866" s="116"/>
      <c r="FJ866" s="116"/>
      <c r="FK866" s="116"/>
      <c r="FL866" s="116"/>
      <c r="FM866" s="116"/>
      <c r="FN866" s="116"/>
      <c r="FO866" s="116"/>
      <c r="FP866" s="116"/>
      <c r="FQ866" s="116"/>
      <c r="FR866" s="116"/>
      <c r="FS866" s="116"/>
      <c r="FT866" s="116"/>
      <c r="FU866" s="116"/>
      <c r="FV866" s="116"/>
      <c r="FW866" s="116"/>
      <c r="FX866" s="116"/>
      <c r="FY866" s="116"/>
      <c r="FZ866" s="116"/>
      <c r="GA866" s="116"/>
      <c r="GB866" s="116"/>
      <c r="GC866" s="116"/>
      <c r="GD866" s="116"/>
      <c r="GE866" s="116"/>
      <c r="GF866" s="116"/>
      <c r="GG866" s="116"/>
      <c r="GH866" s="116"/>
      <c r="GI866" s="116"/>
      <c r="GJ866" s="116"/>
      <c r="GK866" s="116"/>
      <c r="GL866" s="116"/>
      <c r="GM866" s="116"/>
      <c r="GN866" s="116"/>
      <c r="GO866" s="116"/>
      <c r="GP866" s="116"/>
      <c r="GQ866" s="116"/>
      <c r="GR866" s="116"/>
      <c r="GS866" s="116"/>
      <c r="GT866" s="116"/>
      <c r="GU866" s="116"/>
      <c r="GV866" s="116"/>
      <c r="GW866" s="116"/>
      <c r="GX866" s="116"/>
      <c r="GY866" s="116"/>
    </row>
    <row r="867" spans="1:207" s="89" customFormat="1" ht="30" customHeight="1" x14ac:dyDescent="0.25">
      <c r="A867" s="232">
        <v>652</v>
      </c>
      <c r="B867" s="211" t="s">
        <v>370</v>
      </c>
      <c r="C867" s="47">
        <v>1967</v>
      </c>
      <c r="D867" s="205" t="s">
        <v>143</v>
      </c>
      <c r="E867" s="47" t="s">
        <v>16</v>
      </c>
      <c r="F867" s="204">
        <v>2</v>
      </c>
      <c r="G867" s="204">
        <v>2</v>
      </c>
      <c r="H867" s="39">
        <f>I867+J867</f>
        <v>731</v>
      </c>
      <c r="I867" s="39">
        <v>86.8</v>
      </c>
      <c r="J867" s="39">
        <v>644.20000000000005</v>
      </c>
      <c r="K867" s="207">
        <f t="shared" si="224"/>
        <v>44361</v>
      </c>
      <c r="L867" s="271">
        <v>0</v>
      </c>
      <c r="M867" s="271">
        <v>0</v>
      </c>
      <c r="N867" s="271">
        <v>0</v>
      </c>
      <c r="O867" s="39">
        <f>'[1]Прод. прилож (2)'!$D$1418</f>
        <v>44361</v>
      </c>
      <c r="P867" s="271">
        <f t="shared" si="228"/>
        <v>60.685362517099861</v>
      </c>
      <c r="Q867" s="41">
        <v>9673</v>
      </c>
      <c r="R867" s="57" t="s">
        <v>36</v>
      </c>
      <c r="S867" s="15"/>
      <c r="T867" s="15"/>
      <c r="U867" s="15"/>
      <c r="V867" s="116"/>
      <c r="W867" s="116"/>
      <c r="X867" s="116"/>
      <c r="Y867" s="116"/>
      <c r="Z867" s="116"/>
      <c r="AA867" s="116"/>
      <c r="AB867" s="116"/>
      <c r="AC867" s="116"/>
      <c r="AD867" s="116"/>
      <c r="AE867" s="116"/>
      <c r="AF867" s="116"/>
      <c r="AG867" s="116"/>
      <c r="AH867" s="116"/>
      <c r="AI867" s="116"/>
      <c r="AJ867" s="116"/>
      <c r="AK867" s="116"/>
      <c r="AL867" s="116"/>
      <c r="AM867" s="116"/>
      <c r="AN867" s="116"/>
      <c r="AO867" s="116"/>
      <c r="AP867" s="116"/>
      <c r="AQ867" s="116"/>
      <c r="AR867" s="116"/>
      <c r="AS867" s="116"/>
      <c r="AT867" s="116"/>
      <c r="AU867" s="116"/>
      <c r="AV867" s="116"/>
      <c r="AW867" s="116"/>
      <c r="AX867" s="116"/>
      <c r="AY867" s="116"/>
      <c r="AZ867" s="116"/>
      <c r="BA867" s="116"/>
      <c r="BB867" s="116"/>
      <c r="BC867" s="116"/>
      <c r="BD867" s="116"/>
      <c r="BE867" s="116"/>
      <c r="BF867" s="116"/>
      <c r="BG867" s="116"/>
      <c r="BH867" s="116"/>
      <c r="BI867" s="116"/>
      <c r="BJ867" s="116"/>
      <c r="BK867" s="116"/>
      <c r="BL867" s="116"/>
      <c r="BM867" s="116"/>
      <c r="BN867" s="116"/>
      <c r="BO867" s="116"/>
      <c r="BP867" s="116"/>
      <c r="BQ867" s="116"/>
      <c r="BR867" s="116"/>
      <c r="BS867" s="116"/>
      <c r="BT867" s="116"/>
      <c r="BU867" s="116"/>
      <c r="BV867" s="116"/>
      <c r="BW867" s="116"/>
      <c r="BX867" s="116"/>
      <c r="BY867" s="116"/>
      <c r="BZ867" s="116"/>
      <c r="CA867" s="116"/>
      <c r="CB867" s="116"/>
      <c r="CC867" s="116"/>
      <c r="CD867" s="116"/>
      <c r="CE867" s="116"/>
      <c r="CF867" s="116"/>
      <c r="CG867" s="116"/>
      <c r="CH867" s="116"/>
      <c r="CI867" s="116"/>
      <c r="CJ867" s="116"/>
      <c r="CK867" s="116"/>
      <c r="CL867" s="116"/>
      <c r="CM867" s="116"/>
      <c r="CN867" s="116"/>
      <c r="CO867" s="116"/>
      <c r="CP867" s="116"/>
      <c r="CQ867" s="116"/>
      <c r="CR867" s="116"/>
      <c r="CS867" s="116"/>
      <c r="CT867" s="116"/>
      <c r="CU867" s="116"/>
      <c r="CV867" s="116"/>
      <c r="CW867" s="116"/>
      <c r="CX867" s="116"/>
      <c r="CY867" s="116"/>
      <c r="CZ867" s="116"/>
      <c r="DA867" s="116"/>
      <c r="DB867" s="116"/>
      <c r="DC867" s="116"/>
      <c r="DD867" s="116"/>
      <c r="DE867" s="116"/>
      <c r="DF867" s="116"/>
      <c r="DG867" s="116"/>
      <c r="DH867" s="116"/>
      <c r="DI867" s="116"/>
      <c r="DJ867" s="116"/>
      <c r="DK867" s="116"/>
      <c r="DL867" s="116"/>
      <c r="DM867" s="116"/>
      <c r="DN867" s="116"/>
      <c r="DO867" s="116"/>
      <c r="DP867" s="116"/>
      <c r="DQ867" s="116"/>
      <c r="DR867" s="116"/>
      <c r="DS867" s="116"/>
      <c r="DT867" s="116"/>
      <c r="DU867" s="116"/>
      <c r="DV867" s="116"/>
      <c r="DW867" s="116"/>
      <c r="DX867" s="116"/>
      <c r="DY867" s="116"/>
      <c r="DZ867" s="116"/>
      <c r="EA867" s="116"/>
      <c r="EB867" s="116"/>
      <c r="EC867" s="116"/>
      <c r="ED867" s="116"/>
      <c r="EE867" s="116"/>
      <c r="EF867" s="116"/>
      <c r="EG867" s="116"/>
      <c r="EH867" s="116"/>
      <c r="EI867" s="116"/>
      <c r="EJ867" s="116"/>
      <c r="EK867" s="116"/>
      <c r="EL867" s="116"/>
      <c r="EM867" s="116"/>
      <c r="EN867" s="116"/>
      <c r="EO867" s="116"/>
      <c r="EP867" s="116"/>
      <c r="EQ867" s="116"/>
      <c r="ER867" s="116"/>
      <c r="ES867" s="116"/>
      <c r="ET867" s="116"/>
      <c r="EU867" s="116"/>
      <c r="EV867" s="116"/>
      <c r="EW867" s="116"/>
      <c r="EX867" s="116"/>
      <c r="EY867" s="116"/>
      <c r="EZ867" s="116"/>
      <c r="FA867" s="116"/>
      <c r="FB867" s="116"/>
      <c r="FC867" s="116"/>
      <c r="FD867" s="116"/>
      <c r="FE867" s="116"/>
      <c r="FF867" s="116"/>
      <c r="FG867" s="116"/>
      <c r="FH867" s="116"/>
      <c r="FI867" s="116"/>
      <c r="FJ867" s="116"/>
      <c r="FK867" s="116"/>
      <c r="FL867" s="116"/>
      <c r="FM867" s="116"/>
      <c r="FN867" s="116"/>
      <c r="FO867" s="116"/>
      <c r="FP867" s="116"/>
      <c r="FQ867" s="116"/>
      <c r="FR867" s="116"/>
      <c r="FS867" s="116"/>
      <c r="FT867" s="116"/>
      <c r="FU867" s="116"/>
      <c r="FV867" s="116"/>
      <c r="FW867" s="116"/>
      <c r="FX867" s="116"/>
      <c r="FY867" s="116"/>
      <c r="FZ867" s="116"/>
      <c r="GA867" s="116"/>
      <c r="GB867" s="116"/>
      <c r="GC867" s="116"/>
      <c r="GD867" s="116"/>
      <c r="GE867" s="116"/>
      <c r="GF867" s="116"/>
      <c r="GG867" s="116"/>
      <c r="GH867" s="116"/>
      <c r="GI867" s="116"/>
      <c r="GJ867" s="116"/>
      <c r="GK867" s="116"/>
      <c r="GL867" s="116"/>
      <c r="GM867" s="116"/>
      <c r="GN867" s="116"/>
      <c r="GO867" s="116"/>
      <c r="GP867" s="116"/>
      <c r="GQ867" s="116"/>
      <c r="GR867" s="116"/>
      <c r="GS867" s="116"/>
      <c r="GT867" s="116"/>
      <c r="GU867" s="116"/>
      <c r="GV867" s="116"/>
      <c r="GW867" s="116"/>
      <c r="GX867" s="116"/>
      <c r="GY867" s="116"/>
    </row>
    <row r="868" spans="1:207" s="89" customFormat="1" ht="30" customHeight="1" x14ac:dyDescent="0.25">
      <c r="A868" s="203">
        <v>653</v>
      </c>
      <c r="B868" s="211" t="s">
        <v>371</v>
      </c>
      <c r="C868" s="47">
        <v>1963</v>
      </c>
      <c r="D868" s="205" t="s">
        <v>143</v>
      </c>
      <c r="E868" s="47" t="s">
        <v>16</v>
      </c>
      <c r="F868" s="26">
        <v>2</v>
      </c>
      <c r="G868" s="26">
        <v>2</v>
      </c>
      <c r="H868" s="39">
        <v>643.63</v>
      </c>
      <c r="I868" s="122">
        <v>54.1</v>
      </c>
      <c r="J868" s="39">
        <v>444.68</v>
      </c>
      <c r="K868" s="207">
        <f t="shared" si="224"/>
        <v>33376.559999999998</v>
      </c>
      <c r="L868" s="271">
        <v>0</v>
      </c>
      <c r="M868" s="271">
        <v>0</v>
      </c>
      <c r="N868" s="271">
        <v>0</v>
      </c>
      <c r="O868" s="39">
        <f>'[1]Прод. прилож (2)'!$D$774</f>
        <v>33376.559999999998</v>
      </c>
      <c r="P868" s="271">
        <f t="shared" si="228"/>
        <v>51.856749996115781</v>
      </c>
      <c r="Q868" s="41">
        <v>9673</v>
      </c>
      <c r="R868" s="57" t="s">
        <v>35</v>
      </c>
      <c r="S868" s="15"/>
      <c r="T868" s="15"/>
      <c r="U868" s="15"/>
      <c r="V868" s="116"/>
      <c r="W868" s="116"/>
      <c r="X868" s="116"/>
      <c r="Y868" s="116"/>
      <c r="Z868" s="116"/>
      <c r="AA868" s="116"/>
      <c r="AB868" s="116"/>
      <c r="AC868" s="116"/>
      <c r="AD868" s="116"/>
      <c r="AE868" s="116"/>
      <c r="AF868" s="116"/>
      <c r="AG868" s="116"/>
      <c r="AH868" s="116"/>
      <c r="AI868" s="116"/>
      <c r="AJ868" s="116"/>
      <c r="AK868" s="116"/>
      <c r="AL868" s="116"/>
      <c r="AM868" s="116"/>
      <c r="AN868" s="116"/>
      <c r="AO868" s="116"/>
      <c r="AP868" s="116"/>
      <c r="AQ868" s="116"/>
      <c r="AR868" s="116"/>
      <c r="AS868" s="116"/>
      <c r="AT868" s="116"/>
      <c r="AU868" s="116"/>
      <c r="AV868" s="116"/>
      <c r="AW868" s="116"/>
      <c r="AX868" s="116"/>
      <c r="AY868" s="116"/>
      <c r="AZ868" s="116"/>
      <c r="BA868" s="116"/>
      <c r="BB868" s="116"/>
      <c r="BC868" s="116"/>
      <c r="BD868" s="116"/>
      <c r="BE868" s="116"/>
      <c r="BF868" s="116"/>
      <c r="BG868" s="116"/>
      <c r="BH868" s="116"/>
      <c r="BI868" s="116"/>
      <c r="BJ868" s="116"/>
      <c r="BK868" s="116"/>
      <c r="BL868" s="116"/>
      <c r="BM868" s="116"/>
      <c r="BN868" s="116"/>
      <c r="BO868" s="116"/>
      <c r="BP868" s="116"/>
      <c r="BQ868" s="116"/>
      <c r="BR868" s="116"/>
      <c r="BS868" s="116"/>
      <c r="BT868" s="116"/>
      <c r="BU868" s="116"/>
      <c r="BV868" s="116"/>
      <c r="BW868" s="116"/>
      <c r="BX868" s="116"/>
      <c r="BY868" s="116"/>
      <c r="BZ868" s="116"/>
      <c r="CA868" s="116"/>
      <c r="CB868" s="116"/>
      <c r="CC868" s="116"/>
      <c r="CD868" s="116"/>
      <c r="CE868" s="116"/>
      <c r="CF868" s="116"/>
      <c r="CG868" s="116"/>
      <c r="CH868" s="116"/>
      <c r="CI868" s="116"/>
      <c r="CJ868" s="116"/>
      <c r="CK868" s="116"/>
      <c r="CL868" s="116"/>
      <c r="CM868" s="116"/>
      <c r="CN868" s="116"/>
      <c r="CO868" s="116"/>
      <c r="CP868" s="116"/>
      <c r="CQ868" s="116"/>
      <c r="CR868" s="116"/>
      <c r="CS868" s="116"/>
      <c r="CT868" s="116"/>
      <c r="CU868" s="116"/>
      <c r="CV868" s="116"/>
      <c r="CW868" s="116"/>
      <c r="CX868" s="116"/>
      <c r="CY868" s="116"/>
      <c r="CZ868" s="116"/>
      <c r="DA868" s="116"/>
      <c r="DB868" s="116"/>
      <c r="DC868" s="116"/>
      <c r="DD868" s="116"/>
      <c r="DE868" s="116"/>
      <c r="DF868" s="116"/>
      <c r="DG868" s="116"/>
      <c r="DH868" s="116"/>
      <c r="DI868" s="116"/>
      <c r="DJ868" s="116"/>
      <c r="DK868" s="116"/>
      <c r="DL868" s="116"/>
      <c r="DM868" s="116"/>
      <c r="DN868" s="116"/>
      <c r="DO868" s="116"/>
      <c r="DP868" s="116"/>
      <c r="DQ868" s="116"/>
      <c r="DR868" s="116"/>
      <c r="DS868" s="116"/>
      <c r="DT868" s="116"/>
      <c r="DU868" s="116"/>
      <c r="DV868" s="116"/>
      <c r="DW868" s="116"/>
      <c r="DX868" s="116"/>
      <c r="DY868" s="116"/>
      <c r="DZ868" s="116"/>
      <c r="EA868" s="116"/>
      <c r="EB868" s="116"/>
      <c r="EC868" s="116"/>
      <c r="ED868" s="116"/>
      <c r="EE868" s="116"/>
      <c r="EF868" s="116"/>
      <c r="EG868" s="116"/>
      <c r="EH868" s="116"/>
      <c r="EI868" s="116"/>
      <c r="EJ868" s="116"/>
      <c r="EK868" s="116"/>
      <c r="EL868" s="116"/>
      <c r="EM868" s="116"/>
      <c r="EN868" s="116"/>
      <c r="EO868" s="116"/>
      <c r="EP868" s="116"/>
      <c r="EQ868" s="116"/>
      <c r="ER868" s="116"/>
      <c r="ES868" s="116"/>
      <c r="ET868" s="116"/>
      <c r="EU868" s="116"/>
      <c r="EV868" s="116"/>
      <c r="EW868" s="116"/>
      <c r="EX868" s="116"/>
      <c r="EY868" s="116"/>
      <c r="EZ868" s="116"/>
      <c r="FA868" s="116"/>
      <c r="FB868" s="116"/>
      <c r="FC868" s="116"/>
      <c r="FD868" s="116"/>
      <c r="FE868" s="116"/>
      <c r="FF868" s="116"/>
      <c r="FG868" s="116"/>
      <c r="FH868" s="116"/>
      <c r="FI868" s="116"/>
      <c r="FJ868" s="116"/>
      <c r="FK868" s="116"/>
      <c r="FL868" s="116"/>
      <c r="FM868" s="116"/>
      <c r="FN868" s="116"/>
      <c r="FO868" s="116"/>
      <c r="FP868" s="116"/>
      <c r="FQ868" s="116"/>
      <c r="FR868" s="116"/>
      <c r="FS868" s="116"/>
      <c r="FT868" s="116"/>
      <c r="FU868" s="116"/>
      <c r="FV868" s="116"/>
      <c r="FW868" s="116"/>
      <c r="FX868" s="116"/>
      <c r="FY868" s="116"/>
      <c r="FZ868" s="116"/>
      <c r="GA868" s="116"/>
      <c r="GB868" s="116"/>
      <c r="GC868" s="116"/>
      <c r="GD868" s="116"/>
      <c r="GE868" s="116"/>
      <c r="GF868" s="116"/>
      <c r="GG868" s="116"/>
      <c r="GH868" s="116"/>
      <c r="GI868" s="116"/>
      <c r="GJ868" s="116"/>
      <c r="GK868" s="116"/>
      <c r="GL868" s="116"/>
      <c r="GM868" s="116"/>
      <c r="GN868" s="116"/>
      <c r="GO868" s="116"/>
      <c r="GP868" s="116"/>
      <c r="GQ868" s="116"/>
      <c r="GR868" s="116"/>
      <c r="GS868" s="116"/>
      <c r="GT868" s="116"/>
      <c r="GU868" s="116"/>
      <c r="GV868" s="116"/>
      <c r="GW868" s="116"/>
      <c r="GX868" s="116"/>
      <c r="GY868" s="116"/>
    </row>
    <row r="869" spans="1:207" s="89" customFormat="1" ht="30" customHeight="1" x14ac:dyDescent="0.25">
      <c r="A869" s="349">
        <v>654</v>
      </c>
      <c r="B869" s="298" t="s">
        <v>372</v>
      </c>
      <c r="C869" s="47">
        <v>1965</v>
      </c>
      <c r="D869" s="308" t="s">
        <v>143</v>
      </c>
      <c r="E869" s="47" t="s">
        <v>16</v>
      </c>
      <c r="F869" s="26">
        <v>2</v>
      </c>
      <c r="G869" s="26">
        <v>2</v>
      </c>
      <c r="H869" s="39">
        <v>648.34</v>
      </c>
      <c r="I869" s="122">
        <v>57.9</v>
      </c>
      <c r="J869" s="39">
        <v>458.5</v>
      </c>
      <c r="K869" s="301">
        <f t="shared" si="224"/>
        <v>32609.87</v>
      </c>
      <c r="L869" s="330">
        <v>0</v>
      </c>
      <c r="M869" s="330">
        <v>0</v>
      </c>
      <c r="N869" s="330">
        <v>0</v>
      </c>
      <c r="O869" s="39">
        <f>'[1]Прод. прилож (2)'!$D$775</f>
        <v>32609.87</v>
      </c>
      <c r="P869" s="330">
        <f t="shared" si="228"/>
        <v>50.29748280223339</v>
      </c>
      <c r="Q869" s="41">
        <v>9673</v>
      </c>
      <c r="R869" s="57" t="s">
        <v>35</v>
      </c>
      <c r="S869" s="15"/>
      <c r="T869" s="15"/>
      <c r="U869" s="15"/>
      <c r="V869" s="116"/>
      <c r="W869" s="116"/>
      <c r="X869" s="116"/>
      <c r="Y869" s="116"/>
      <c r="Z869" s="116"/>
      <c r="AA869" s="116"/>
      <c r="AB869" s="116"/>
      <c r="AC869" s="116"/>
      <c r="AD869" s="116"/>
      <c r="AE869" s="116"/>
      <c r="AF869" s="116"/>
      <c r="AG869" s="116"/>
      <c r="AH869" s="116"/>
      <c r="AI869" s="116"/>
      <c r="AJ869" s="116"/>
      <c r="AK869" s="116"/>
      <c r="AL869" s="116"/>
      <c r="AM869" s="116"/>
      <c r="AN869" s="116"/>
      <c r="AO869" s="116"/>
      <c r="AP869" s="116"/>
      <c r="AQ869" s="116"/>
      <c r="AR869" s="116"/>
      <c r="AS869" s="116"/>
      <c r="AT869" s="116"/>
      <c r="AU869" s="116"/>
      <c r="AV869" s="116"/>
      <c r="AW869" s="116"/>
      <c r="AX869" s="116"/>
      <c r="AY869" s="116"/>
      <c r="AZ869" s="116"/>
      <c r="BA869" s="116"/>
      <c r="BB869" s="116"/>
      <c r="BC869" s="116"/>
      <c r="BD869" s="116"/>
      <c r="BE869" s="116"/>
      <c r="BF869" s="116"/>
      <c r="BG869" s="116"/>
      <c r="BH869" s="116"/>
      <c r="BI869" s="116"/>
      <c r="BJ869" s="116"/>
      <c r="BK869" s="116"/>
      <c r="BL869" s="116"/>
      <c r="BM869" s="116"/>
      <c r="BN869" s="116"/>
      <c r="BO869" s="116"/>
      <c r="BP869" s="116"/>
      <c r="BQ869" s="116"/>
      <c r="BR869" s="116"/>
      <c r="BS869" s="116"/>
      <c r="BT869" s="116"/>
      <c r="BU869" s="116"/>
      <c r="BV869" s="116"/>
      <c r="BW869" s="116"/>
      <c r="BX869" s="116"/>
      <c r="BY869" s="116"/>
      <c r="BZ869" s="116"/>
      <c r="CA869" s="116"/>
      <c r="CB869" s="116"/>
      <c r="CC869" s="116"/>
      <c r="CD869" s="116"/>
      <c r="CE869" s="116"/>
      <c r="CF869" s="116"/>
      <c r="CG869" s="116"/>
      <c r="CH869" s="116"/>
      <c r="CI869" s="116"/>
      <c r="CJ869" s="116"/>
      <c r="CK869" s="116"/>
      <c r="CL869" s="116"/>
      <c r="CM869" s="116"/>
      <c r="CN869" s="116"/>
      <c r="CO869" s="116"/>
      <c r="CP869" s="116"/>
      <c r="CQ869" s="116"/>
      <c r="CR869" s="116"/>
      <c r="CS869" s="116"/>
      <c r="CT869" s="116"/>
      <c r="CU869" s="116"/>
      <c r="CV869" s="116"/>
      <c r="CW869" s="116"/>
      <c r="CX869" s="116"/>
      <c r="CY869" s="116"/>
      <c r="CZ869" s="116"/>
      <c r="DA869" s="116"/>
      <c r="DB869" s="116"/>
      <c r="DC869" s="116"/>
      <c r="DD869" s="116"/>
      <c r="DE869" s="116"/>
      <c r="DF869" s="116"/>
      <c r="DG869" s="116"/>
      <c r="DH869" s="116"/>
      <c r="DI869" s="116"/>
      <c r="DJ869" s="116"/>
      <c r="DK869" s="116"/>
      <c r="DL869" s="116"/>
      <c r="DM869" s="116"/>
      <c r="DN869" s="116"/>
      <c r="DO869" s="116"/>
      <c r="DP869" s="116"/>
      <c r="DQ869" s="116"/>
      <c r="DR869" s="116"/>
      <c r="DS869" s="116"/>
      <c r="DT869" s="116"/>
      <c r="DU869" s="116"/>
      <c r="DV869" s="116"/>
      <c r="DW869" s="116"/>
      <c r="DX869" s="116"/>
      <c r="DY869" s="116"/>
      <c r="DZ869" s="116"/>
      <c r="EA869" s="116"/>
      <c r="EB869" s="116"/>
      <c r="EC869" s="116"/>
      <c r="ED869" s="116"/>
      <c r="EE869" s="116"/>
      <c r="EF869" s="116"/>
      <c r="EG869" s="116"/>
      <c r="EH869" s="116"/>
      <c r="EI869" s="116"/>
      <c r="EJ869" s="116"/>
      <c r="EK869" s="116"/>
      <c r="EL869" s="116"/>
      <c r="EM869" s="116"/>
      <c r="EN869" s="116"/>
      <c r="EO869" s="116"/>
      <c r="EP869" s="116"/>
      <c r="EQ869" s="116"/>
      <c r="ER869" s="116"/>
      <c r="ES869" s="116"/>
      <c r="ET869" s="116"/>
      <c r="EU869" s="116"/>
      <c r="EV869" s="116"/>
      <c r="EW869" s="116"/>
      <c r="EX869" s="116"/>
      <c r="EY869" s="116"/>
      <c r="EZ869" s="116"/>
      <c r="FA869" s="116"/>
      <c r="FB869" s="116"/>
      <c r="FC869" s="116"/>
      <c r="FD869" s="116"/>
      <c r="FE869" s="116"/>
      <c r="FF869" s="116"/>
      <c r="FG869" s="116"/>
      <c r="FH869" s="116"/>
      <c r="FI869" s="116"/>
      <c r="FJ869" s="116"/>
      <c r="FK869" s="116"/>
      <c r="FL869" s="116"/>
      <c r="FM869" s="116"/>
      <c r="FN869" s="116"/>
      <c r="FO869" s="116"/>
      <c r="FP869" s="116"/>
      <c r="FQ869" s="116"/>
      <c r="FR869" s="116"/>
      <c r="FS869" s="116"/>
      <c r="FT869" s="116"/>
      <c r="FU869" s="116"/>
      <c r="FV869" s="116"/>
      <c r="FW869" s="116"/>
      <c r="FX869" s="116"/>
      <c r="FY869" s="116"/>
      <c r="FZ869" s="116"/>
      <c r="GA869" s="116"/>
      <c r="GB869" s="116"/>
      <c r="GC869" s="116"/>
      <c r="GD869" s="116"/>
      <c r="GE869" s="116"/>
      <c r="GF869" s="116"/>
      <c r="GG869" s="116"/>
      <c r="GH869" s="116"/>
      <c r="GI869" s="116"/>
      <c r="GJ869" s="116"/>
      <c r="GK869" s="116"/>
      <c r="GL869" s="116"/>
      <c r="GM869" s="116"/>
      <c r="GN869" s="116"/>
      <c r="GO869" s="116"/>
      <c r="GP869" s="116"/>
      <c r="GQ869" s="116"/>
      <c r="GR869" s="116"/>
      <c r="GS869" s="116"/>
      <c r="GT869" s="116"/>
      <c r="GU869" s="116"/>
      <c r="GV869" s="116"/>
      <c r="GW869" s="116"/>
      <c r="GX869" s="116"/>
      <c r="GY869" s="116"/>
    </row>
    <row r="870" spans="1:207" s="85" customFormat="1" ht="30" customHeight="1" x14ac:dyDescent="0.25">
      <c r="A870" s="353">
        <v>655</v>
      </c>
      <c r="B870" s="382" t="s">
        <v>1173</v>
      </c>
      <c r="C870" s="384">
        <v>1988</v>
      </c>
      <c r="D870" s="359" t="s">
        <v>143</v>
      </c>
      <c r="E870" s="384" t="s">
        <v>16</v>
      </c>
      <c r="F870" s="361">
        <v>9</v>
      </c>
      <c r="G870" s="361">
        <v>4</v>
      </c>
      <c r="H870" s="363">
        <v>7077.8</v>
      </c>
      <c r="I870" s="365">
        <v>201</v>
      </c>
      <c r="J870" s="363">
        <v>6678.5</v>
      </c>
      <c r="K870" s="207">
        <f t="shared" si="224"/>
        <v>13772085.5</v>
      </c>
      <c r="L870" s="271">
        <v>0</v>
      </c>
      <c r="M870" s="271">
        <v>0</v>
      </c>
      <c r="N870" s="271">
        <v>0</v>
      </c>
      <c r="O870" s="39">
        <f>'[1]Прод. прилож (2)'!$D$776</f>
        <v>13772085.5</v>
      </c>
      <c r="P870" s="271">
        <f t="shared" si="228"/>
        <v>1945.8144479923139</v>
      </c>
      <c r="Q870" s="41">
        <v>9673</v>
      </c>
      <c r="R870" s="57" t="s">
        <v>35</v>
      </c>
      <c r="S870" s="15"/>
      <c r="T870" s="15"/>
      <c r="U870" s="15"/>
      <c r="V870" s="116"/>
      <c r="W870" s="116"/>
      <c r="X870" s="116"/>
      <c r="Y870" s="116"/>
      <c r="Z870" s="116"/>
      <c r="AA870" s="116"/>
      <c r="AB870" s="116"/>
      <c r="AC870" s="116"/>
      <c r="AD870" s="116"/>
      <c r="AE870" s="116"/>
      <c r="AF870" s="116"/>
      <c r="AG870" s="116"/>
      <c r="AH870" s="116"/>
      <c r="AI870" s="116"/>
      <c r="AJ870" s="116"/>
      <c r="AK870" s="116"/>
      <c r="AL870" s="116"/>
      <c r="AM870" s="116"/>
      <c r="AN870" s="116"/>
      <c r="AO870" s="116"/>
      <c r="AP870" s="116"/>
      <c r="AQ870" s="116"/>
      <c r="AR870" s="116"/>
      <c r="AS870" s="116"/>
      <c r="AT870" s="116"/>
      <c r="AU870" s="116"/>
      <c r="AV870" s="116"/>
      <c r="AW870" s="116"/>
      <c r="AX870" s="116"/>
      <c r="AY870" s="116"/>
      <c r="AZ870" s="116"/>
      <c r="BA870" s="116"/>
      <c r="BB870" s="116"/>
      <c r="BC870" s="116"/>
      <c r="BD870" s="116"/>
      <c r="BE870" s="116"/>
      <c r="BF870" s="116"/>
      <c r="BG870" s="116"/>
      <c r="BH870" s="116"/>
      <c r="BI870" s="116"/>
      <c r="BJ870" s="116"/>
      <c r="BK870" s="116"/>
      <c r="BL870" s="116"/>
      <c r="BM870" s="116"/>
      <c r="BN870" s="116"/>
      <c r="BO870" s="116"/>
      <c r="BP870" s="116"/>
      <c r="BQ870" s="116"/>
      <c r="BR870" s="116"/>
      <c r="BS870" s="116"/>
      <c r="BT870" s="116"/>
      <c r="BU870" s="116"/>
      <c r="BV870" s="116"/>
      <c r="BW870" s="116"/>
      <c r="BX870" s="116"/>
      <c r="BY870" s="116"/>
      <c r="BZ870" s="116"/>
      <c r="CA870" s="116"/>
      <c r="CB870" s="116"/>
      <c r="CC870" s="116"/>
      <c r="CD870" s="116"/>
      <c r="CE870" s="116"/>
      <c r="CF870" s="116"/>
      <c r="CG870" s="116"/>
      <c r="CH870" s="116"/>
      <c r="CI870" s="116"/>
      <c r="CJ870" s="116"/>
      <c r="CK870" s="116"/>
      <c r="CL870" s="116"/>
      <c r="CM870" s="116"/>
      <c r="CN870" s="116"/>
      <c r="CO870" s="116"/>
      <c r="CP870" s="116"/>
      <c r="CQ870" s="116"/>
      <c r="CR870" s="116"/>
      <c r="CS870" s="116"/>
      <c r="CT870" s="116"/>
      <c r="CU870" s="116"/>
      <c r="CV870" s="116"/>
      <c r="CW870" s="116"/>
      <c r="CX870" s="116"/>
      <c r="CY870" s="116"/>
      <c r="CZ870" s="116"/>
      <c r="DA870" s="116"/>
      <c r="DB870" s="116"/>
      <c r="DC870" s="116"/>
      <c r="DD870" s="116"/>
      <c r="DE870" s="116"/>
      <c r="DF870" s="116"/>
      <c r="DG870" s="116"/>
      <c r="DH870" s="116"/>
      <c r="DI870" s="116"/>
      <c r="DJ870" s="116"/>
      <c r="DK870" s="116"/>
      <c r="DL870" s="116"/>
      <c r="DM870" s="116"/>
      <c r="DN870" s="116"/>
      <c r="DO870" s="116"/>
      <c r="DP870" s="116"/>
      <c r="DQ870" s="116"/>
      <c r="DR870" s="116"/>
      <c r="DS870" s="116"/>
      <c r="DT870" s="116"/>
      <c r="DU870" s="116"/>
      <c r="DV870" s="116"/>
      <c r="DW870" s="116"/>
      <c r="DX870" s="116"/>
      <c r="DY870" s="116"/>
      <c r="DZ870" s="116"/>
      <c r="EA870" s="116"/>
      <c r="EB870" s="116"/>
      <c r="EC870" s="116"/>
      <c r="ED870" s="116"/>
      <c r="EE870" s="116"/>
      <c r="EF870" s="116"/>
      <c r="EG870" s="116"/>
      <c r="EH870" s="116"/>
      <c r="EI870" s="116"/>
      <c r="EJ870" s="116"/>
      <c r="EK870" s="116"/>
      <c r="EL870" s="116"/>
      <c r="EM870" s="116"/>
      <c r="EN870" s="116"/>
      <c r="EO870" s="116"/>
      <c r="EP870" s="116"/>
      <c r="EQ870" s="116"/>
      <c r="ER870" s="116"/>
      <c r="ES870" s="116"/>
      <c r="ET870" s="116"/>
      <c r="EU870" s="116"/>
      <c r="EV870" s="116"/>
      <c r="EW870" s="116"/>
      <c r="EX870" s="116"/>
      <c r="EY870" s="116"/>
      <c r="EZ870" s="116"/>
      <c r="FA870" s="116"/>
      <c r="FB870" s="116"/>
      <c r="FC870" s="116"/>
      <c r="FD870" s="116"/>
      <c r="FE870" s="116"/>
      <c r="FF870" s="116"/>
      <c r="FG870" s="116"/>
      <c r="FH870" s="116"/>
      <c r="FI870" s="116"/>
      <c r="FJ870" s="116"/>
      <c r="FK870" s="116"/>
      <c r="FL870" s="116"/>
      <c r="FM870" s="116"/>
      <c r="FN870" s="116"/>
      <c r="FO870" s="116"/>
      <c r="FP870" s="116"/>
      <c r="FQ870" s="116"/>
      <c r="FR870" s="116"/>
      <c r="FS870" s="116"/>
      <c r="FT870" s="116"/>
      <c r="FU870" s="116"/>
      <c r="FV870" s="116"/>
      <c r="FW870" s="116"/>
      <c r="FX870" s="116"/>
      <c r="FY870" s="116"/>
      <c r="FZ870" s="116"/>
      <c r="GA870" s="116"/>
      <c r="GB870" s="116"/>
      <c r="GC870" s="116"/>
      <c r="GD870" s="116"/>
      <c r="GE870" s="116"/>
      <c r="GF870" s="116"/>
      <c r="GG870" s="116"/>
      <c r="GH870" s="116"/>
      <c r="GI870" s="116"/>
      <c r="GJ870" s="116"/>
      <c r="GK870" s="116"/>
      <c r="GL870" s="116"/>
      <c r="GM870" s="116"/>
      <c r="GN870" s="116"/>
      <c r="GO870" s="116"/>
      <c r="GP870" s="116"/>
      <c r="GQ870" s="116"/>
      <c r="GR870" s="116"/>
      <c r="GS870" s="116"/>
      <c r="GT870" s="116"/>
      <c r="GU870" s="116"/>
      <c r="GV870" s="116"/>
      <c r="GW870" s="116"/>
      <c r="GX870" s="116"/>
      <c r="GY870" s="116"/>
    </row>
    <row r="871" spans="1:207" s="83" customFormat="1" ht="30" customHeight="1" x14ac:dyDescent="0.25">
      <c r="A871" s="354"/>
      <c r="B871" s="383"/>
      <c r="C871" s="385"/>
      <c r="D871" s="360"/>
      <c r="E871" s="385"/>
      <c r="F871" s="362"/>
      <c r="G871" s="362"/>
      <c r="H871" s="364"/>
      <c r="I871" s="366"/>
      <c r="J871" s="364"/>
      <c r="K871" s="207">
        <f>SUM(L871:O871)</f>
        <v>29380.2</v>
      </c>
      <c r="L871" s="271">
        <v>0</v>
      </c>
      <c r="M871" s="271">
        <v>0</v>
      </c>
      <c r="N871" s="271">
        <v>0</v>
      </c>
      <c r="O871" s="39">
        <f>'[1]Прод. прилож (2)'!$D$1419</f>
        <v>29380.2</v>
      </c>
      <c r="P871" s="271">
        <f>K871/H870</f>
        <v>4.151035632541185</v>
      </c>
      <c r="Q871" s="41">
        <v>9673</v>
      </c>
      <c r="R871" s="57" t="s">
        <v>36</v>
      </c>
      <c r="S871" s="14"/>
      <c r="T871" s="14"/>
      <c r="U871" s="14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  <c r="FE871" s="2"/>
      <c r="FF871" s="2"/>
      <c r="FG871" s="2"/>
      <c r="FH871" s="2"/>
      <c r="FI871" s="2"/>
      <c r="FJ871" s="2"/>
      <c r="FK871" s="2"/>
      <c r="FL871" s="2"/>
      <c r="FM871" s="2"/>
      <c r="FN871" s="2"/>
      <c r="FO871" s="2"/>
      <c r="FP871" s="2"/>
      <c r="FQ871" s="2"/>
      <c r="FR871" s="2"/>
      <c r="FS871" s="2"/>
      <c r="FT871" s="2"/>
      <c r="FU871" s="2"/>
      <c r="FV871" s="2"/>
      <c r="FW871" s="2"/>
      <c r="FX871" s="2"/>
      <c r="FY871" s="2"/>
      <c r="FZ871" s="2"/>
      <c r="GA871" s="2"/>
      <c r="GB871" s="2"/>
      <c r="GC871" s="2"/>
      <c r="GD871" s="2"/>
      <c r="GE871" s="2"/>
      <c r="GF871" s="2"/>
      <c r="GG871" s="2"/>
      <c r="GH871" s="2"/>
      <c r="GI871" s="2"/>
      <c r="GJ871" s="2"/>
      <c r="GK871" s="2"/>
      <c r="GL871" s="2"/>
      <c r="GM871" s="2"/>
      <c r="GN871" s="2"/>
      <c r="GO871" s="2"/>
      <c r="GP871" s="2"/>
      <c r="GQ871" s="2"/>
      <c r="GR871" s="2"/>
      <c r="GS871" s="2"/>
      <c r="GT871" s="2"/>
      <c r="GU871" s="2"/>
      <c r="GV871" s="2"/>
      <c r="GW871" s="2"/>
      <c r="GX871" s="2"/>
      <c r="GY871" s="2"/>
    </row>
    <row r="872" spans="1:207" s="91" customFormat="1" ht="30" customHeight="1" x14ac:dyDescent="0.25">
      <c r="A872" s="203">
        <v>656</v>
      </c>
      <c r="B872" s="209" t="s">
        <v>374</v>
      </c>
      <c r="C872" s="226">
        <v>1953</v>
      </c>
      <c r="D872" s="180" t="s">
        <v>143</v>
      </c>
      <c r="E872" s="226" t="s">
        <v>16</v>
      </c>
      <c r="F872" s="218">
        <v>2</v>
      </c>
      <c r="G872" s="218">
        <v>2</v>
      </c>
      <c r="H872" s="186">
        <v>967.48</v>
      </c>
      <c r="I872" s="220">
        <v>0</v>
      </c>
      <c r="J872" s="39">
        <v>537.70000000000005</v>
      </c>
      <c r="K872" s="207">
        <f t="shared" si="224"/>
        <v>3674641.82</v>
      </c>
      <c r="L872" s="271">
        <v>0</v>
      </c>
      <c r="M872" s="271">
        <v>0</v>
      </c>
      <c r="N872" s="271">
        <v>0</v>
      </c>
      <c r="O872" s="39">
        <f>'[1]Прод. прилож (2)'!$D$260</f>
        <v>3674641.82</v>
      </c>
      <c r="P872" s="271">
        <f t="shared" si="228"/>
        <v>3798.1579154091037</v>
      </c>
      <c r="Q872" s="41">
        <v>9673</v>
      </c>
      <c r="R872" s="57" t="s">
        <v>34</v>
      </c>
      <c r="S872" s="133"/>
      <c r="T872" s="14"/>
      <c r="U872" s="14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  <c r="FE872" s="2"/>
      <c r="FF872" s="2"/>
      <c r="FG872" s="2"/>
      <c r="FH872" s="2"/>
      <c r="FI872" s="2"/>
      <c r="FJ872" s="2"/>
      <c r="FK872" s="2"/>
      <c r="FL872" s="2"/>
      <c r="FM872" s="2"/>
      <c r="FN872" s="2"/>
      <c r="FO872" s="2"/>
      <c r="FP872" s="2"/>
      <c r="FQ872" s="2"/>
      <c r="FR872" s="2"/>
      <c r="FS872" s="2"/>
      <c r="FT872" s="2"/>
      <c r="FU872" s="2"/>
      <c r="FV872" s="2"/>
      <c r="FW872" s="2"/>
      <c r="FX872" s="2"/>
      <c r="FY872" s="2"/>
      <c r="FZ872" s="2"/>
      <c r="GA872" s="2"/>
      <c r="GB872" s="2"/>
      <c r="GC872" s="2"/>
      <c r="GD872" s="2"/>
      <c r="GE872" s="2"/>
      <c r="GF872" s="2"/>
      <c r="GG872" s="2"/>
      <c r="GH872" s="2"/>
      <c r="GI872" s="2"/>
      <c r="GJ872" s="2"/>
      <c r="GK872" s="2"/>
      <c r="GL872" s="2"/>
      <c r="GM872" s="2"/>
      <c r="GN872" s="2"/>
      <c r="GO872" s="2"/>
      <c r="GP872" s="2"/>
      <c r="GQ872" s="2"/>
      <c r="GR872" s="2"/>
      <c r="GS872" s="2"/>
      <c r="GT872" s="2"/>
      <c r="GU872" s="2"/>
      <c r="GV872" s="2"/>
      <c r="GW872" s="2"/>
      <c r="GX872" s="2"/>
      <c r="GY872" s="2"/>
    </row>
    <row r="873" spans="1:207" s="91" customFormat="1" ht="30" customHeight="1" x14ac:dyDescent="0.25">
      <c r="A873" s="203">
        <v>657</v>
      </c>
      <c r="B873" s="209" t="s">
        <v>726</v>
      </c>
      <c r="C873" s="226">
        <v>1960</v>
      </c>
      <c r="D873" s="180" t="s">
        <v>143</v>
      </c>
      <c r="E873" s="226" t="s">
        <v>16</v>
      </c>
      <c r="F873" s="218">
        <v>2</v>
      </c>
      <c r="G873" s="218">
        <v>2</v>
      </c>
      <c r="H873" s="186">
        <v>636.6</v>
      </c>
      <c r="I873" s="220">
        <v>0</v>
      </c>
      <c r="J873" s="39">
        <v>636.6</v>
      </c>
      <c r="K873" s="207">
        <f t="shared" si="224"/>
        <v>4199725</v>
      </c>
      <c r="L873" s="271">
        <v>0</v>
      </c>
      <c r="M873" s="271">
        <v>0</v>
      </c>
      <c r="N873" s="271">
        <v>0</v>
      </c>
      <c r="O873" s="39">
        <f>'[1]Прод. прилож (2)'!$D$261</f>
        <v>4199725</v>
      </c>
      <c r="P873" s="271">
        <f t="shared" si="228"/>
        <v>6597.117499214577</v>
      </c>
      <c r="Q873" s="41">
        <v>9673</v>
      </c>
      <c r="R873" s="57" t="s">
        <v>34</v>
      </c>
      <c r="S873" s="133"/>
      <c r="T873" s="14"/>
      <c r="U873" s="14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  <c r="FE873" s="2"/>
      <c r="FF873" s="2"/>
      <c r="FG873" s="2"/>
      <c r="FH873" s="2"/>
      <c r="FI873" s="2"/>
      <c r="FJ873" s="2"/>
      <c r="FK873" s="2"/>
      <c r="FL873" s="2"/>
      <c r="FM873" s="2"/>
      <c r="FN873" s="2"/>
      <c r="FO873" s="2"/>
      <c r="FP873" s="2"/>
      <c r="FQ873" s="2"/>
      <c r="FR873" s="2"/>
      <c r="FS873" s="2"/>
      <c r="FT873" s="2"/>
      <c r="FU873" s="2"/>
      <c r="FV873" s="2"/>
      <c r="FW873" s="2"/>
      <c r="FX873" s="2"/>
      <c r="FY873" s="2"/>
      <c r="FZ873" s="2"/>
      <c r="GA873" s="2"/>
      <c r="GB873" s="2"/>
      <c r="GC873" s="2"/>
      <c r="GD873" s="2"/>
      <c r="GE873" s="2"/>
      <c r="GF873" s="2"/>
      <c r="GG873" s="2"/>
      <c r="GH873" s="2"/>
      <c r="GI873" s="2"/>
      <c r="GJ873" s="2"/>
      <c r="GK873" s="2"/>
      <c r="GL873" s="2"/>
      <c r="GM873" s="2"/>
      <c r="GN873" s="2"/>
      <c r="GO873" s="2"/>
      <c r="GP873" s="2"/>
      <c r="GQ873" s="2"/>
      <c r="GR873" s="2"/>
      <c r="GS873" s="2"/>
      <c r="GT873" s="2"/>
      <c r="GU873" s="2"/>
      <c r="GV873" s="2"/>
      <c r="GW873" s="2"/>
      <c r="GX873" s="2"/>
      <c r="GY873" s="2"/>
    </row>
    <row r="874" spans="1:207" s="91" customFormat="1" ht="30" customHeight="1" x14ac:dyDescent="0.25">
      <c r="A874" s="353">
        <v>658</v>
      </c>
      <c r="B874" s="382" t="s">
        <v>375</v>
      </c>
      <c r="C874" s="384">
        <v>1964</v>
      </c>
      <c r="D874" s="359" t="s">
        <v>143</v>
      </c>
      <c r="E874" s="518" t="s">
        <v>16</v>
      </c>
      <c r="F874" s="361">
        <v>2</v>
      </c>
      <c r="G874" s="361">
        <v>2</v>
      </c>
      <c r="H874" s="363">
        <v>458.1</v>
      </c>
      <c r="I874" s="365">
        <v>0</v>
      </c>
      <c r="J874" s="363">
        <v>458.1</v>
      </c>
      <c r="K874" s="207">
        <f t="shared" si="224"/>
        <v>22164.89</v>
      </c>
      <c r="L874" s="271">
        <v>0</v>
      </c>
      <c r="M874" s="271">
        <v>0</v>
      </c>
      <c r="N874" s="271">
        <v>0</v>
      </c>
      <c r="O874" s="39">
        <f>'[1]Прод. прилож (2)'!$D$778</f>
        <v>22164.89</v>
      </c>
      <c r="P874" s="271">
        <f t="shared" si="228"/>
        <v>48.384392054136647</v>
      </c>
      <c r="Q874" s="41">
        <v>9673</v>
      </c>
      <c r="R874" s="57" t="s">
        <v>35</v>
      </c>
      <c r="S874" s="14"/>
      <c r="T874" s="14"/>
      <c r="U874" s="14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  <c r="FE874" s="2"/>
      <c r="FF874" s="2"/>
      <c r="FG874" s="2"/>
      <c r="FH874" s="2"/>
      <c r="FI874" s="2"/>
      <c r="FJ874" s="2"/>
      <c r="FK874" s="2"/>
      <c r="FL874" s="2"/>
      <c r="FM874" s="2"/>
      <c r="FN874" s="2"/>
      <c r="FO874" s="2"/>
      <c r="FP874" s="2"/>
      <c r="FQ874" s="2"/>
      <c r="FR874" s="2"/>
      <c r="FS874" s="2"/>
      <c r="FT874" s="2"/>
      <c r="FU874" s="2"/>
      <c r="FV874" s="2"/>
      <c r="FW874" s="2"/>
      <c r="FX874" s="2"/>
      <c r="FY874" s="2"/>
      <c r="FZ874" s="2"/>
      <c r="GA874" s="2"/>
      <c r="GB874" s="2"/>
      <c r="GC874" s="2"/>
      <c r="GD874" s="2"/>
      <c r="GE874" s="2"/>
      <c r="GF874" s="2"/>
      <c r="GG874" s="2"/>
      <c r="GH874" s="2"/>
      <c r="GI874" s="2"/>
      <c r="GJ874" s="2"/>
      <c r="GK874" s="2"/>
      <c r="GL874" s="2"/>
      <c r="GM874" s="2"/>
      <c r="GN874" s="2"/>
      <c r="GO874" s="2"/>
      <c r="GP874" s="2"/>
      <c r="GQ874" s="2"/>
      <c r="GR874" s="2"/>
      <c r="GS874" s="2"/>
      <c r="GT874" s="2"/>
      <c r="GU874" s="2"/>
      <c r="GV874" s="2"/>
      <c r="GW874" s="2"/>
      <c r="GX874" s="2"/>
      <c r="GY874" s="2"/>
    </row>
    <row r="875" spans="1:207" s="91" customFormat="1" ht="30" customHeight="1" x14ac:dyDescent="0.25">
      <c r="A875" s="354"/>
      <c r="B875" s="383"/>
      <c r="C875" s="385"/>
      <c r="D875" s="360"/>
      <c r="E875" s="519"/>
      <c r="F875" s="362"/>
      <c r="G875" s="362"/>
      <c r="H875" s="364"/>
      <c r="I875" s="366"/>
      <c r="J875" s="364"/>
      <c r="K875" s="207">
        <f t="shared" si="224"/>
        <v>3867375.69</v>
      </c>
      <c r="L875" s="186">
        <v>0</v>
      </c>
      <c r="M875" s="186">
        <v>0</v>
      </c>
      <c r="N875" s="186">
        <v>0</v>
      </c>
      <c r="O875" s="39">
        <f>'[1]Прод. прилож (2)'!$D$1420</f>
        <v>3867375.69</v>
      </c>
      <c r="P875" s="271">
        <f>K875/H874</f>
        <v>8442.2084479371315</v>
      </c>
      <c r="Q875" s="41">
        <v>9673</v>
      </c>
      <c r="R875" s="57" t="s">
        <v>36</v>
      </c>
      <c r="S875" s="14"/>
      <c r="T875" s="14"/>
      <c r="U875" s="14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  <c r="FE875" s="2"/>
      <c r="FF875" s="2"/>
      <c r="FG875" s="2"/>
      <c r="FH875" s="2"/>
      <c r="FI875" s="2"/>
      <c r="FJ875" s="2"/>
      <c r="FK875" s="2"/>
      <c r="FL875" s="2"/>
      <c r="FM875" s="2"/>
      <c r="FN875" s="2"/>
      <c r="FO875" s="2"/>
      <c r="FP875" s="2"/>
      <c r="FQ875" s="2"/>
      <c r="FR875" s="2"/>
      <c r="FS875" s="2"/>
      <c r="FT875" s="2"/>
      <c r="FU875" s="2"/>
      <c r="FV875" s="2"/>
      <c r="FW875" s="2"/>
      <c r="FX875" s="2"/>
      <c r="FY875" s="2"/>
      <c r="FZ875" s="2"/>
      <c r="GA875" s="2"/>
      <c r="GB875" s="2"/>
      <c r="GC875" s="2"/>
      <c r="GD875" s="2"/>
      <c r="GE875" s="2"/>
      <c r="GF875" s="2"/>
      <c r="GG875" s="2"/>
      <c r="GH875" s="2"/>
      <c r="GI875" s="2"/>
      <c r="GJ875" s="2"/>
      <c r="GK875" s="2"/>
      <c r="GL875" s="2"/>
      <c r="GM875" s="2"/>
      <c r="GN875" s="2"/>
      <c r="GO875" s="2"/>
      <c r="GP875" s="2"/>
      <c r="GQ875" s="2"/>
      <c r="GR875" s="2"/>
      <c r="GS875" s="2"/>
      <c r="GT875" s="2"/>
      <c r="GU875" s="2"/>
      <c r="GV875" s="2"/>
      <c r="GW875" s="2"/>
      <c r="GX875" s="2"/>
      <c r="GY875" s="2"/>
    </row>
    <row r="876" spans="1:207" s="89" customFormat="1" ht="30" customHeight="1" x14ac:dyDescent="0.25">
      <c r="A876" s="353">
        <v>659</v>
      </c>
      <c r="B876" s="382" t="s">
        <v>376</v>
      </c>
      <c r="C876" s="384">
        <v>1964</v>
      </c>
      <c r="D876" s="359" t="s">
        <v>143</v>
      </c>
      <c r="E876" s="518" t="s">
        <v>16</v>
      </c>
      <c r="F876" s="361">
        <v>2</v>
      </c>
      <c r="G876" s="361">
        <v>2</v>
      </c>
      <c r="H876" s="363">
        <v>453.7</v>
      </c>
      <c r="I876" s="365">
        <v>0</v>
      </c>
      <c r="J876" s="363">
        <v>453.7</v>
      </c>
      <c r="K876" s="207">
        <f t="shared" si="224"/>
        <v>22164.89</v>
      </c>
      <c r="L876" s="271">
        <v>0</v>
      </c>
      <c r="M876" s="271">
        <v>0</v>
      </c>
      <c r="N876" s="271">
        <v>0</v>
      </c>
      <c r="O876" s="39">
        <f>'[1]Прод. прилож (2)'!$D$779</f>
        <v>22164.89</v>
      </c>
      <c r="P876" s="271">
        <f t="shared" si="228"/>
        <v>48.853625743883626</v>
      </c>
      <c r="Q876" s="41">
        <v>9673</v>
      </c>
      <c r="R876" s="57" t="s">
        <v>35</v>
      </c>
      <c r="S876" s="15"/>
      <c r="T876" s="15"/>
      <c r="U876" s="15"/>
      <c r="V876" s="116"/>
      <c r="W876" s="116"/>
      <c r="X876" s="116"/>
      <c r="Y876" s="116"/>
      <c r="Z876" s="116"/>
      <c r="AA876" s="116"/>
      <c r="AB876" s="116"/>
      <c r="AC876" s="116"/>
      <c r="AD876" s="116"/>
      <c r="AE876" s="116"/>
      <c r="AF876" s="116"/>
      <c r="AG876" s="116"/>
      <c r="AH876" s="116"/>
      <c r="AI876" s="116"/>
      <c r="AJ876" s="116"/>
      <c r="AK876" s="116"/>
      <c r="AL876" s="116"/>
      <c r="AM876" s="116"/>
      <c r="AN876" s="116"/>
      <c r="AO876" s="116"/>
      <c r="AP876" s="116"/>
      <c r="AQ876" s="116"/>
      <c r="AR876" s="116"/>
      <c r="AS876" s="116"/>
      <c r="AT876" s="116"/>
      <c r="AU876" s="116"/>
      <c r="AV876" s="116"/>
      <c r="AW876" s="116"/>
      <c r="AX876" s="116"/>
      <c r="AY876" s="116"/>
      <c r="AZ876" s="116"/>
      <c r="BA876" s="116"/>
      <c r="BB876" s="116"/>
      <c r="BC876" s="116"/>
      <c r="BD876" s="116"/>
      <c r="BE876" s="116"/>
      <c r="BF876" s="116"/>
      <c r="BG876" s="116"/>
      <c r="BH876" s="116"/>
      <c r="BI876" s="116"/>
      <c r="BJ876" s="116"/>
      <c r="BK876" s="116"/>
      <c r="BL876" s="116"/>
      <c r="BM876" s="116"/>
      <c r="BN876" s="116"/>
      <c r="BO876" s="116"/>
      <c r="BP876" s="116"/>
      <c r="BQ876" s="116"/>
      <c r="BR876" s="116"/>
      <c r="BS876" s="116"/>
      <c r="BT876" s="116"/>
      <c r="BU876" s="116"/>
      <c r="BV876" s="116"/>
      <c r="BW876" s="116"/>
      <c r="BX876" s="116"/>
      <c r="BY876" s="116"/>
      <c r="BZ876" s="116"/>
      <c r="CA876" s="116"/>
      <c r="CB876" s="116"/>
      <c r="CC876" s="116"/>
      <c r="CD876" s="116"/>
      <c r="CE876" s="116"/>
      <c r="CF876" s="116"/>
      <c r="CG876" s="116"/>
      <c r="CH876" s="116"/>
      <c r="CI876" s="116"/>
      <c r="CJ876" s="116"/>
      <c r="CK876" s="116"/>
      <c r="CL876" s="116"/>
      <c r="CM876" s="116"/>
      <c r="CN876" s="116"/>
      <c r="CO876" s="116"/>
      <c r="CP876" s="116"/>
      <c r="CQ876" s="116"/>
      <c r="CR876" s="116"/>
      <c r="CS876" s="116"/>
      <c r="CT876" s="116"/>
      <c r="CU876" s="116"/>
      <c r="CV876" s="116"/>
      <c r="CW876" s="116"/>
      <c r="CX876" s="116"/>
      <c r="CY876" s="116"/>
      <c r="CZ876" s="116"/>
      <c r="DA876" s="116"/>
      <c r="DB876" s="116"/>
      <c r="DC876" s="116"/>
      <c r="DD876" s="116"/>
      <c r="DE876" s="116"/>
      <c r="DF876" s="116"/>
      <c r="DG876" s="116"/>
      <c r="DH876" s="116"/>
      <c r="DI876" s="116"/>
      <c r="DJ876" s="116"/>
      <c r="DK876" s="116"/>
      <c r="DL876" s="116"/>
      <c r="DM876" s="116"/>
      <c r="DN876" s="116"/>
      <c r="DO876" s="116"/>
      <c r="DP876" s="116"/>
      <c r="DQ876" s="116"/>
      <c r="DR876" s="116"/>
      <c r="DS876" s="116"/>
      <c r="DT876" s="116"/>
      <c r="DU876" s="116"/>
      <c r="DV876" s="116"/>
      <c r="DW876" s="116"/>
      <c r="DX876" s="116"/>
      <c r="DY876" s="116"/>
      <c r="DZ876" s="116"/>
      <c r="EA876" s="116"/>
      <c r="EB876" s="116"/>
      <c r="EC876" s="116"/>
      <c r="ED876" s="116"/>
      <c r="EE876" s="116"/>
      <c r="EF876" s="116"/>
      <c r="EG876" s="116"/>
      <c r="EH876" s="116"/>
      <c r="EI876" s="116"/>
      <c r="EJ876" s="116"/>
      <c r="EK876" s="116"/>
      <c r="EL876" s="116"/>
      <c r="EM876" s="116"/>
      <c r="EN876" s="116"/>
      <c r="EO876" s="116"/>
      <c r="EP876" s="116"/>
      <c r="EQ876" s="116"/>
      <c r="ER876" s="116"/>
      <c r="ES876" s="116"/>
      <c r="ET876" s="116"/>
      <c r="EU876" s="116"/>
      <c r="EV876" s="116"/>
      <c r="EW876" s="116"/>
      <c r="EX876" s="116"/>
      <c r="EY876" s="116"/>
      <c r="EZ876" s="116"/>
      <c r="FA876" s="116"/>
      <c r="FB876" s="116"/>
      <c r="FC876" s="116"/>
      <c r="FD876" s="116"/>
      <c r="FE876" s="116"/>
      <c r="FF876" s="116"/>
      <c r="FG876" s="116"/>
      <c r="FH876" s="116"/>
      <c r="FI876" s="116"/>
      <c r="FJ876" s="116"/>
      <c r="FK876" s="116"/>
      <c r="FL876" s="116"/>
      <c r="FM876" s="116"/>
      <c r="FN876" s="116"/>
      <c r="FO876" s="116"/>
      <c r="FP876" s="116"/>
      <c r="FQ876" s="116"/>
      <c r="FR876" s="116"/>
      <c r="FS876" s="116"/>
      <c r="FT876" s="116"/>
      <c r="FU876" s="116"/>
      <c r="FV876" s="116"/>
      <c r="FW876" s="116"/>
      <c r="FX876" s="116"/>
      <c r="FY876" s="116"/>
      <c r="FZ876" s="116"/>
      <c r="GA876" s="116"/>
      <c r="GB876" s="116"/>
      <c r="GC876" s="116"/>
      <c r="GD876" s="116"/>
      <c r="GE876" s="116"/>
      <c r="GF876" s="116"/>
      <c r="GG876" s="116"/>
      <c r="GH876" s="116"/>
      <c r="GI876" s="116"/>
      <c r="GJ876" s="116"/>
      <c r="GK876" s="116"/>
      <c r="GL876" s="116"/>
      <c r="GM876" s="116"/>
      <c r="GN876" s="116"/>
      <c r="GO876" s="116"/>
      <c r="GP876" s="116"/>
      <c r="GQ876" s="116"/>
      <c r="GR876" s="116"/>
      <c r="GS876" s="116"/>
      <c r="GT876" s="116"/>
      <c r="GU876" s="116"/>
      <c r="GV876" s="116"/>
      <c r="GW876" s="116"/>
      <c r="GX876" s="116"/>
      <c r="GY876" s="116"/>
    </row>
    <row r="877" spans="1:207" s="89" customFormat="1" ht="30" customHeight="1" x14ac:dyDescent="0.25">
      <c r="A877" s="354"/>
      <c r="B877" s="383"/>
      <c r="C877" s="385"/>
      <c r="D877" s="360"/>
      <c r="E877" s="519"/>
      <c r="F877" s="362"/>
      <c r="G877" s="362"/>
      <c r="H877" s="364"/>
      <c r="I877" s="366"/>
      <c r="J877" s="364"/>
      <c r="K877" s="207">
        <f t="shared" si="224"/>
        <v>5549615.4299999997</v>
      </c>
      <c r="L877" s="186">
        <v>0</v>
      </c>
      <c r="M877" s="186">
        <v>0</v>
      </c>
      <c r="N877" s="186">
        <v>0</v>
      </c>
      <c r="O877" s="39">
        <f>'[1]Прод. прилож (2)'!$D$1421</f>
        <v>5549615.4299999997</v>
      </c>
      <c r="P877" s="271">
        <f>K877/H876</f>
        <v>12231.9052898391</v>
      </c>
      <c r="Q877" s="41">
        <v>9673</v>
      </c>
      <c r="R877" s="57" t="s">
        <v>36</v>
      </c>
      <c r="S877" s="15"/>
      <c r="T877" s="15"/>
      <c r="U877" s="15"/>
      <c r="V877" s="116"/>
      <c r="W877" s="116"/>
      <c r="X877" s="116"/>
      <c r="Y877" s="116"/>
      <c r="Z877" s="116"/>
      <c r="AA877" s="116"/>
      <c r="AB877" s="116"/>
      <c r="AC877" s="116"/>
      <c r="AD877" s="116"/>
      <c r="AE877" s="116"/>
      <c r="AF877" s="116"/>
      <c r="AG877" s="116"/>
      <c r="AH877" s="116"/>
      <c r="AI877" s="116"/>
      <c r="AJ877" s="116"/>
      <c r="AK877" s="116"/>
      <c r="AL877" s="116"/>
      <c r="AM877" s="116"/>
      <c r="AN877" s="116"/>
      <c r="AO877" s="116"/>
      <c r="AP877" s="116"/>
      <c r="AQ877" s="116"/>
      <c r="AR877" s="116"/>
      <c r="AS877" s="116"/>
      <c r="AT877" s="116"/>
      <c r="AU877" s="116"/>
      <c r="AV877" s="116"/>
      <c r="AW877" s="116"/>
      <c r="AX877" s="116"/>
      <c r="AY877" s="116"/>
      <c r="AZ877" s="116"/>
      <c r="BA877" s="116"/>
      <c r="BB877" s="116"/>
      <c r="BC877" s="116"/>
      <c r="BD877" s="116"/>
      <c r="BE877" s="116"/>
      <c r="BF877" s="116"/>
      <c r="BG877" s="116"/>
      <c r="BH877" s="116"/>
      <c r="BI877" s="116"/>
      <c r="BJ877" s="116"/>
      <c r="BK877" s="116"/>
      <c r="BL877" s="116"/>
      <c r="BM877" s="116"/>
      <c r="BN877" s="116"/>
      <c r="BO877" s="116"/>
      <c r="BP877" s="116"/>
      <c r="BQ877" s="116"/>
      <c r="BR877" s="116"/>
      <c r="BS877" s="116"/>
      <c r="BT877" s="116"/>
      <c r="BU877" s="116"/>
      <c r="BV877" s="116"/>
      <c r="BW877" s="116"/>
      <c r="BX877" s="116"/>
      <c r="BY877" s="116"/>
      <c r="BZ877" s="116"/>
      <c r="CA877" s="116"/>
      <c r="CB877" s="116"/>
      <c r="CC877" s="116"/>
      <c r="CD877" s="116"/>
      <c r="CE877" s="116"/>
      <c r="CF877" s="116"/>
      <c r="CG877" s="116"/>
      <c r="CH877" s="116"/>
      <c r="CI877" s="116"/>
      <c r="CJ877" s="116"/>
      <c r="CK877" s="116"/>
      <c r="CL877" s="116"/>
      <c r="CM877" s="116"/>
      <c r="CN877" s="116"/>
      <c r="CO877" s="116"/>
      <c r="CP877" s="116"/>
      <c r="CQ877" s="116"/>
      <c r="CR877" s="116"/>
      <c r="CS877" s="116"/>
      <c r="CT877" s="116"/>
      <c r="CU877" s="116"/>
      <c r="CV877" s="116"/>
      <c r="CW877" s="116"/>
      <c r="CX877" s="116"/>
      <c r="CY877" s="116"/>
      <c r="CZ877" s="116"/>
      <c r="DA877" s="116"/>
      <c r="DB877" s="116"/>
      <c r="DC877" s="116"/>
      <c r="DD877" s="116"/>
      <c r="DE877" s="116"/>
      <c r="DF877" s="116"/>
      <c r="DG877" s="116"/>
      <c r="DH877" s="116"/>
      <c r="DI877" s="116"/>
      <c r="DJ877" s="116"/>
      <c r="DK877" s="116"/>
      <c r="DL877" s="116"/>
      <c r="DM877" s="116"/>
      <c r="DN877" s="116"/>
      <c r="DO877" s="116"/>
      <c r="DP877" s="116"/>
      <c r="DQ877" s="116"/>
      <c r="DR877" s="116"/>
      <c r="DS877" s="116"/>
      <c r="DT877" s="116"/>
      <c r="DU877" s="116"/>
      <c r="DV877" s="116"/>
      <c r="DW877" s="116"/>
      <c r="DX877" s="116"/>
      <c r="DY877" s="116"/>
      <c r="DZ877" s="116"/>
      <c r="EA877" s="116"/>
      <c r="EB877" s="116"/>
      <c r="EC877" s="116"/>
      <c r="ED877" s="116"/>
      <c r="EE877" s="116"/>
      <c r="EF877" s="116"/>
      <c r="EG877" s="116"/>
      <c r="EH877" s="116"/>
      <c r="EI877" s="116"/>
      <c r="EJ877" s="116"/>
      <c r="EK877" s="116"/>
      <c r="EL877" s="116"/>
      <c r="EM877" s="116"/>
      <c r="EN877" s="116"/>
      <c r="EO877" s="116"/>
      <c r="EP877" s="116"/>
      <c r="EQ877" s="116"/>
      <c r="ER877" s="116"/>
      <c r="ES877" s="116"/>
      <c r="ET877" s="116"/>
      <c r="EU877" s="116"/>
      <c r="EV877" s="116"/>
      <c r="EW877" s="116"/>
      <c r="EX877" s="116"/>
      <c r="EY877" s="116"/>
      <c r="EZ877" s="116"/>
      <c r="FA877" s="116"/>
      <c r="FB877" s="116"/>
      <c r="FC877" s="116"/>
      <c r="FD877" s="116"/>
      <c r="FE877" s="116"/>
      <c r="FF877" s="116"/>
      <c r="FG877" s="116"/>
      <c r="FH877" s="116"/>
      <c r="FI877" s="116"/>
      <c r="FJ877" s="116"/>
      <c r="FK877" s="116"/>
      <c r="FL877" s="116"/>
      <c r="FM877" s="116"/>
      <c r="FN877" s="116"/>
      <c r="FO877" s="116"/>
      <c r="FP877" s="116"/>
      <c r="FQ877" s="116"/>
      <c r="FR877" s="116"/>
      <c r="FS877" s="116"/>
      <c r="FT877" s="116"/>
      <c r="FU877" s="116"/>
      <c r="FV877" s="116"/>
      <c r="FW877" s="116"/>
      <c r="FX877" s="116"/>
      <c r="FY877" s="116"/>
      <c r="FZ877" s="116"/>
      <c r="GA877" s="116"/>
      <c r="GB877" s="116"/>
      <c r="GC877" s="116"/>
      <c r="GD877" s="116"/>
      <c r="GE877" s="116"/>
      <c r="GF877" s="116"/>
      <c r="GG877" s="116"/>
      <c r="GH877" s="116"/>
      <c r="GI877" s="116"/>
      <c r="GJ877" s="116"/>
      <c r="GK877" s="116"/>
      <c r="GL877" s="116"/>
      <c r="GM877" s="116"/>
      <c r="GN877" s="116"/>
      <c r="GO877" s="116"/>
      <c r="GP877" s="116"/>
      <c r="GQ877" s="116"/>
      <c r="GR877" s="116"/>
      <c r="GS877" s="116"/>
      <c r="GT877" s="116"/>
      <c r="GU877" s="116"/>
      <c r="GV877" s="116"/>
      <c r="GW877" s="116"/>
      <c r="GX877" s="116"/>
      <c r="GY877" s="116"/>
    </row>
    <row r="878" spans="1:207" s="89" customFormat="1" ht="30" customHeight="1" x14ac:dyDescent="0.25">
      <c r="A878" s="203">
        <v>660</v>
      </c>
      <c r="B878" s="209" t="s">
        <v>377</v>
      </c>
      <c r="C878" s="180">
        <v>1953</v>
      </c>
      <c r="D878" s="180" t="s">
        <v>143</v>
      </c>
      <c r="E878" s="226" t="s">
        <v>16</v>
      </c>
      <c r="F878" s="218">
        <v>2</v>
      </c>
      <c r="G878" s="218">
        <v>1</v>
      </c>
      <c r="H878" s="186">
        <v>680</v>
      </c>
      <c r="I878" s="220">
        <v>0</v>
      </c>
      <c r="J878" s="220">
        <v>373.59</v>
      </c>
      <c r="K878" s="207">
        <f t="shared" ref="K878" si="243">SUM(L878:O878)</f>
        <v>2978974.06</v>
      </c>
      <c r="L878" s="271">
        <v>0</v>
      </c>
      <c r="M878" s="271">
        <v>0</v>
      </c>
      <c r="N878" s="271">
        <v>0</v>
      </c>
      <c r="O878" s="39">
        <f>'[1]Прод. прилож (2)'!$D$262</f>
        <v>2978974.06</v>
      </c>
      <c r="P878" s="271">
        <f t="shared" ref="P878" si="244">K878/H878</f>
        <v>4380.844205882353</v>
      </c>
      <c r="Q878" s="41">
        <v>9673</v>
      </c>
      <c r="R878" s="57" t="s">
        <v>34</v>
      </c>
      <c r="S878" s="134"/>
      <c r="T878" s="15"/>
      <c r="U878" s="15"/>
      <c r="V878" s="116"/>
      <c r="W878" s="116"/>
      <c r="X878" s="116"/>
      <c r="Y878" s="116"/>
      <c r="Z878" s="116"/>
      <c r="AA878" s="116"/>
      <c r="AB878" s="116"/>
      <c r="AC878" s="116"/>
      <c r="AD878" s="116"/>
      <c r="AE878" s="116"/>
      <c r="AF878" s="116"/>
      <c r="AG878" s="116"/>
      <c r="AH878" s="116"/>
      <c r="AI878" s="116"/>
      <c r="AJ878" s="116"/>
      <c r="AK878" s="116"/>
      <c r="AL878" s="116"/>
      <c r="AM878" s="116"/>
      <c r="AN878" s="116"/>
      <c r="AO878" s="116"/>
      <c r="AP878" s="116"/>
      <c r="AQ878" s="116"/>
      <c r="AR878" s="116"/>
      <c r="AS878" s="116"/>
      <c r="AT878" s="116"/>
      <c r="AU878" s="116"/>
      <c r="AV878" s="116"/>
      <c r="AW878" s="116"/>
      <c r="AX878" s="116"/>
      <c r="AY878" s="116"/>
      <c r="AZ878" s="116"/>
      <c r="BA878" s="116"/>
      <c r="BB878" s="116"/>
      <c r="BC878" s="116"/>
      <c r="BD878" s="116"/>
      <c r="BE878" s="116"/>
      <c r="BF878" s="116"/>
      <c r="BG878" s="116"/>
      <c r="BH878" s="116"/>
      <c r="BI878" s="116"/>
      <c r="BJ878" s="116"/>
      <c r="BK878" s="116"/>
      <c r="BL878" s="116"/>
      <c r="BM878" s="116"/>
      <c r="BN878" s="116"/>
      <c r="BO878" s="116"/>
      <c r="BP878" s="116"/>
      <c r="BQ878" s="116"/>
      <c r="BR878" s="116"/>
      <c r="BS878" s="116"/>
      <c r="BT878" s="116"/>
      <c r="BU878" s="116"/>
      <c r="BV878" s="116"/>
      <c r="BW878" s="116"/>
      <c r="BX878" s="116"/>
      <c r="BY878" s="116"/>
      <c r="BZ878" s="116"/>
      <c r="CA878" s="116"/>
      <c r="CB878" s="116"/>
      <c r="CC878" s="116"/>
      <c r="CD878" s="116"/>
      <c r="CE878" s="116"/>
      <c r="CF878" s="116"/>
      <c r="CG878" s="116"/>
      <c r="CH878" s="116"/>
      <c r="CI878" s="116"/>
      <c r="CJ878" s="116"/>
      <c r="CK878" s="116"/>
      <c r="CL878" s="116"/>
      <c r="CM878" s="116"/>
      <c r="CN878" s="116"/>
      <c r="CO878" s="116"/>
      <c r="CP878" s="116"/>
      <c r="CQ878" s="116"/>
      <c r="CR878" s="116"/>
      <c r="CS878" s="116"/>
      <c r="CT878" s="116"/>
      <c r="CU878" s="116"/>
      <c r="CV878" s="116"/>
      <c r="CW878" s="116"/>
      <c r="CX878" s="116"/>
      <c r="CY878" s="116"/>
      <c r="CZ878" s="116"/>
      <c r="DA878" s="116"/>
      <c r="DB878" s="116"/>
      <c r="DC878" s="116"/>
      <c r="DD878" s="116"/>
      <c r="DE878" s="116"/>
      <c r="DF878" s="116"/>
      <c r="DG878" s="116"/>
      <c r="DH878" s="116"/>
      <c r="DI878" s="116"/>
      <c r="DJ878" s="116"/>
      <c r="DK878" s="116"/>
      <c r="DL878" s="116"/>
      <c r="DM878" s="116"/>
      <c r="DN878" s="116"/>
      <c r="DO878" s="116"/>
      <c r="DP878" s="116"/>
      <c r="DQ878" s="116"/>
      <c r="DR878" s="116"/>
      <c r="DS878" s="116"/>
      <c r="DT878" s="116"/>
      <c r="DU878" s="116"/>
      <c r="DV878" s="116"/>
      <c r="DW878" s="116"/>
      <c r="DX878" s="116"/>
      <c r="DY878" s="116"/>
      <c r="DZ878" s="116"/>
      <c r="EA878" s="116"/>
      <c r="EB878" s="116"/>
      <c r="EC878" s="116"/>
      <c r="ED878" s="116"/>
      <c r="EE878" s="116"/>
      <c r="EF878" s="116"/>
      <c r="EG878" s="116"/>
      <c r="EH878" s="116"/>
      <c r="EI878" s="116"/>
      <c r="EJ878" s="116"/>
      <c r="EK878" s="116"/>
      <c r="EL878" s="116"/>
      <c r="EM878" s="116"/>
      <c r="EN878" s="116"/>
      <c r="EO878" s="116"/>
      <c r="EP878" s="116"/>
      <c r="EQ878" s="116"/>
      <c r="ER878" s="116"/>
      <c r="ES878" s="116"/>
      <c r="ET878" s="116"/>
      <c r="EU878" s="116"/>
      <c r="EV878" s="116"/>
      <c r="EW878" s="116"/>
      <c r="EX878" s="116"/>
      <c r="EY878" s="116"/>
      <c r="EZ878" s="116"/>
      <c r="FA878" s="116"/>
      <c r="FB878" s="116"/>
      <c r="FC878" s="116"/>
      <c r="FD878" s="116"/>
      <c r="FE878" s="116"/>
      <c r="FF878" s="116"/>
      <c r="FG878" s="116"/>
      <c r="FH878" s="116"/>
      <c r="FI878" s="116"/>
      <c r="FJ878" s="116"/>
      <c r="FK878" s="116"/>
      <c r="FL878" s="116"/>
      <c r="FM878" s="116"/>
      <c r="FN878" s="116"/>
      <c r="FO878" s="116"/>
      <c r="FP878" s="116"/>
      <c r="FQ878" s="116"/>
      <c r="FR878" s="116"/>
      <c r="FS878" s="116"/>
      <c r="FT878" s="116"/>
      <c r="FU878" s="116"/>
      <c r="FV878" s="116"/>
      <c r="FW878" s="116"/>
      <c r="FX878" s="116"/>
      <c r="FY878" s="116"/>
      <c r="FZ878" s="116"/>
      <c r="GA878" s="116"/>
      <c r="GB878" s="116"/>
      <c r="GC878" s="116"/>
      <c r="GD878" s="116"/>
      <c r="GE878" s="116"/>
      <c r="GF878" s="116"/>
      <c r="GG878" s="116"/>
      <c r="GH878" s="116"/>
      <c r="GI878" s="116"/>
      <c r="GJ878" s="116"/>
      <c r="GK878" s="116"/>
      <c r="GL878" s="116"/>
      <c r="GM878" s="116"/>
      <c r="GN878" s="116"/>
      <c r="GO878" s="116"/>
      <c r="GP878" s="116"/>
      <c r="GQ878" s="116"/>
      <c r="GR878" s="116"/>
      <c r="GS878" s="116"/>
      <c r="GT878" s="116"/>
      <c r="GU878" s="116"/>
      <c r="GV878" s="116"/>
      <c r="GW878" s="116"/>
      <c r="GX878" s="116"/>
      <c r="GY878" s="116"/>
    </row>
    <row r="879" spans="1:207" s="91" customFormat="1" ht="30" customHeight="1" x14ac:dyDescent="0.25">
      <c r="A879" s="203">
        <v>661</v>
      </c>
      <c r="B879" s="209" t="s">
        <v>373</v>
      </c>
      <c r="C879" s="226">
        <v>1953</v>
      </c>
      <c r="D879" s="180" t="s">
        <v>143</v>
      </c>
      <c r="E879" s="226" t="s">
        <v>16</v>
      </c>
      <c r="F879" s="218">
        <v>2</v>
      </c>
      <c r="G879" s="218">
        <v>2</v>
      </c>
      <c r="H879" s="186">
        <f>I879+J879</f>
        <v>573.5</v>
      </c>
      <c r="I879" s="220">
        <v>0</v>
      </c>
      <c r="J879" s="220">
        <v>573.5</v>
      </c>
      <c r="K879" s="207">
        <f t="shared" si="224"/>
        <v>2895772</v>
      </c>
      <c r="L879" s="271">
        <v>0</v>
      </c>
      <c r="M879" s="271">
        <v>0</v>
      </c>
      <c r="N879" s="271">
        <v>0</v>
      </c>
      <c r="O879" s="39">
        <f>'[1]Прод. прилож (2)'!$D$777</f>
        <v>2895772</v>
      </c>
      <c r="P879" s="271">
        <f t="shared" si="228"/>
        <v>5049.2972972972975</v>
      </c>
      <c r="Q879" s="41">
        <v>9673</v>
      </c>
      <c r="R879" s="57" t="s">
        <v>35</v>
      </c>
      <c r="S879" s="14"/>
      <c r="T879" s="14"/>
      <c r="U879" s="14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  <c r="FE879" s="2"/>
      <c r="FF879" s="2"/>
      <c r="FG879" s="2"/>
      <c r="FH879" s="2"/>
      <c r="FI879" s="2"/>
      <c r="FJ879" s="2"/>
      <c r="FK879" s="2"/>
      <c r="FL879" s="2"/>
      <c r="FM879" s="2"/>
      <c r="FN879" s="2"/>
      <c r="FO879" s="2"/>
      <c r="FP879" s="2"/>
      <c r="FQ879" s="2"/>
      <c r="FR879" s="2"/>
      <c r="FS879" s="2"/>
      <c r="FT879" s="2"/>
      <c r="FU879" s="2"/>
      <c r="FV879" s="2"/>
      <c r="FW879" s="2"/>
      <c r="FX879" s="2"/>
      <c r="FY879" s="2"/>
      <c r="FZ879" s="2"/>
      <c r="GA879" s="2"/>
      <c r="GB879" s="2"/>
      <c r="GC879" s="2"/>
      <c r="GD879" s="2"/>
      <c r="GE879" s="2"/>
      <c r="GF879" s="2"/>
      <c r="GG879" s="2"/>
      <c r="GH879" s="2"/>
      <c r="GI879" s="2"/>
      <c r="GJ879" s="2"/>
      <c r="GK879" s="2"/>
      <c r="GL879" s="2"/>
      <c r="GM879" s="2"/>
      <c r="GN879" s="2"/>
      <c r="GO879" s="2"/>
      <c r="GP879" s="2"/>
      <c r="GQ879" s="2"/>
      <c r="GR879" s="2"/>
      <c r="GS879" s="2"/>
      <c r="GT879" s="2"/>
      <c r="GU879" s="2"/>
      <c r="GV879" s="2"/>
      <c r="GW879" s="2"/>
      <c r="GX879" s="2"/>
      <c r="GY879" s="2"/>
    </row>
    <row r="880" spans="1:207" s="89" customFormat="1" ht="30" customHeight="1" x14ac:dyDescent="0.25">
      <c r="A880" s="203">
        <v>662</v>
      </c>
      <c r="B880" s="209" t="s">
        <v>378</v>
      </c>
      <c r="C880" s="226">
        <v>1965</v>
      </c>
      <c r="D880" s="180" t="s">
        <v>143</v>
      </c>
      <c r="E880" s="226" t="s">
        <v>16</v>
      </c>
      <c r="F880" s="218">
        <v>2</v>
      </c>
      <c r="G880" s="218">
        <v>2</v>
      </c>
      <c r="H880" s="186">
        <v>629.70000000000005</v>
      </c>
      <c r="I880" s="220">
        <v>98</v>
      </c>
      <c r="J880" s="220">
        <v>433.7</v>
      </c>
      <c r="K880" s="207">
        <f t="shared" si="224"/>
        <v>32953.839999999997</v>
      </c>
      <c r="L880" s="271">
        <v>0</v>
      </c>
      <c r="M880" s="271">
        <v>0</v>
      </c>
      <c r="N880" s="271">
        <v>0</v>
      </c>
      <c r="O880" s="39">
        <f>'[1]Прод. прилож (2)'!$D$780</f>
        <v>32953.839999999997</v>
      </c>
      <c r="P880" s="271">
        <f t="shared" si="228"/>
        <v>52.332602826742885</v>
      </c>
      <c r="Q880" s="41">
        <v>9673</v>
      </c>
      <c r="R880" s="57" t="s">
        <v>35</v>
      </c>
      <c r="S880" s="15"/>
      <c r="T880" s="15"/>
      <c r="U880" s="15"/>
      <c r="V880" s="116"/>
      <c r="W880" s="116"/>
      <c r="X880" s="116"/>
      <c r="Y880" s="116"/>
      <c r="Z880" s="116"/>
      <c r="AA880" s="116"/>
      <c r="AB880" s="116"/>
      <c r="AC880" s="116"/>
      <c r="AD880" s="116"/>
      <c r="AE880" s="116"/>
      <c r="AF880" s="116"/>
      <c r="AG880" s="116"/>
      <c r="AH880" s="116"/>
      <c r="AI880" s="116"/>
      <c r="AJ880" s="116"/>
      <c r="AK880" s="116"/>
      <c r="AL880" s="116"/>
      <c r="AM880" s="116"/>
      <c r="AN880" s="116"/>
      <c r="AO880" s="116"/>
      <c r="AP880" s="116"/>
      <c r="AQ880" s="116"/>
      <c r="AR880" s="116"/>
      <c r="AS880" s="116"/>
      <c r="AT880" s="116"/>
      <c r="AU880" s="116"/>
      <c r="AV880" s="116"/>
      <c r="AW880" s="116"/>
      <c r="AX880" s="116"/>
      <c r="AY880" s="116"/>
      <c r="AZ880" s="116"/>
      <c r="BA880" s="116"/>
      <c r="BB880" s="116"/>
      <c r="BC880" s="116"/>
      <c r="BD880" s="116"/>
      <c r="BE880" s="116"/>
      <c r="BF880" s="116"/>
      <c r="BG880" s="116"/>
      <c r="BH880" s="116"/>
      <c r="BI880" s="116"/>
      <c r="BJ880" s="116"/>
      <c r="BK880" s="116"/>
      <c r="BL880" s="116"/>
      <c r="BM880" s="116"/>
      <c r="BN880" s="116"/>
      <c r="BO880" s="116"/>
      <c r="BP880" s="116"/>
      <c r="BQ880" s="116"/>
      <c r="BR880" s="116"/>
      <c r="BS880" s="116"/>
      <c r="BT880" s="116"/>
      <c r="BU880" s="116"/>
      <c r="BV880" s="116"/>
      <c r="BW880" s="116"/>
      <c r="BX880" s="116"/>
      <c r="BY880" s="116"/>
      <c r="BZ880" s="116"/>
      <c r="CA880" s="116"/>
      <c r="CB880" s="116"/>
      <c r="CC880" s="116"/>
      <c r="CD880" s="116"/>
      <c r="CE880" s="116"/>
      <c r="CF880" s="116"/>
      <c r="CG880" s="116"/>
      <c r="CH880" s="116"/>
      <c r="CI880" s="116"/>
      <c r="CJ880" s="116"/>
      <c r="CK880" s="116"/>
      <c r="CL880" s="116"/>
      <c r="CM880" s="116"/>
      <c r="CN880" s="116"/>
      <c r="CO880" s="116"/>
      <c r="CP880" s="116"/>
      <c r="CQ880" s="116"/>
      <c r="CR880" s="116"/>
      <c r="CS880" s="116"/>
      <c r="CT880" s="116"/>
      <c r="CU880" s="116"/>
      <c r="CV880" s="116"/>
      <c r="CW880" s="116"/>
      <c r="CX880" s="116"/>
      <c r="CY880" s="116"/>
      <c r="CZ880" s="116"/>
      <c r="DA880" s="116"/>
      <c r="DB880" s="116"/>
      <c r="DC880" s="116"/>
      <c r="DD880" s="116"/>
      <c r="DE880" s="116"/>
      <c r="DF880" s="116"/>
      <c r="DG880" s="116"/>
      <c r="DH880" s="116"/>
      <c r="DI880" s="116"/>
      <c r="DJ880" s="116"/>
      <c r="DK880" s="116"/>
      <c r="DL880" s="116"/>
      <c r="DM880" s="116"/>
      <c r="DN880" s="116"/>
      <c r="DO880" s="116"/>
      <c r="DP880" s="116"/>
      <c r="DQ880" s="116"/>
      <c r="DR880" s="116"/>
      <c r="DS880" s="116"/>
      <c r="DT880" s="116"/>
      <c r="DU880" s="116"/>
      <c r="DV880" s="116"/>
      <c r="DW880" s="116"/>
      <c r="DX880" s="116"/>
      <c r="DY880" s="116"/>
      <c r="DZ880" s="116"/>
      <c r="EA880" s="116"/>
      <c r="EB880" s="116"/>
      <c r="EC880" s="116"/>
      <c r="ED880" s="116"/>
      <c r="EE880" s="116"/>
      <c r="EF880" s="116"/>
      <c r="EG880" s="116"/>
      <c r="EH880" s="116"/>
      <c r="EI880" s="116"/>
      <c r="EJ880" s="116"/>
      <c r="EK880" s="116"/>
      <c r="EL880" s="116"/>
      <c r="EM880" s="116"/>
      <c r="EN880" s="116"/>
      <c r="EO880" s="116"/>
      <c r="EP880" s="116"/>
      <c r="EQ880" s="116"/>
      <c r="ER880" s="116"/>
      <c r="ES880" s="116"/>
      <c r="ET880" s="116"/>
      <c r="EU880" s="116"/>
      <c r="EV880" s="116"/>
      <c r="EW880" s="116"/>
      <c r="EX880" s="116"/>
      <c r="EY880" s="116"/>
      <c r="EZ880" s="116"/>
      <c r="FA880" s="116"/>
      <c r="FB880" s="116"/>
      <c r="FC880" s="116"/>
      <c r="FD880" s="116"/>
      <c r="FE880" s="116"/>
      <c r="FF880" s="116"/>
      <c r="FG880" s="116"/>
      <c r="FH880" s="116"/>
      <c r="FI880" s="116"/>
      <c r="FJ880" s="116"/>
      <c r="FK880" s="116"/>
      <c r="FL880" s="116"/>
      <c r="FM880" s="116"/>
      <c r="FN880" s="116"/>
      <c r="FO880" s="116"/>
      <c r="FP880" s="116"/>
      <c r="FQ880" s="116"/>
      <c r="FR880" s="116"/>
      <c r="FS880" s="116"/>
      <c r="FT880" s="116"/>
      <c r="FU880" s="116"/>
      <c r="FV880" s="116"/>
      <c r="FW880" s="116"/>
      <c r="FX880" s="116"/>
      <c r="FY880" s="116"/>
      <c r="FZ880" s="116"/>
      <c r="GA880" s="116"/>
      <c r="GB880" s="116"/>
      <c r="GC880" s="116"/>
      <c r="GD880" s="116"/>
      <c r="GE880" s="116"/>
      <c r="GF880" s="116"/>
      <c r="GG880" s="116"/>
      <c r="GH880" s="116"/>
      <c r="GI880" s="116"/>
      <c r="GJ880" s="116"/>
      <c r="GK880" s="116"/>
      <c r="GL880" s="116"/>
      <c r="GM880" s="116"/>
      <c r="GN880" s="116"/>
      <c r="GO880" s="116"/>
      <c r="GP880" s="116"/>
      <c r="GQ880" s="116"/>
      <c r="GR880" s="116"/>
      <c r="GS880" s="116"/>
      <c r="GT880" s="116"/>
      <c r="GU880" s="116"/>
      <c r="GV880" s="116"/>
      <c r="GW880" s="116"/>
      <c r="GX880" s="116"/>
      <c r="GY880" s="116"/>
    </row>
    <row r="881" spans="1:207" s="89" customFormat="1" ht="30" customHeight="1" x14ac:dyDescent="0.25">
      <c r="A881" s="353">
        <v>663</v>
      </c>
      <c r="B881" s="355" t="s">
        <v>379</v>
      </c>
      <c r="C881" s="384">
        <v>1965</v>
      </c>
      <c r="D881" s="359" t="s">
        <v>143</v>
      </c>
      <c r="E881" s="384" t="s">
        <v>16</v>
      </c>
      <c r="F881" s="361">
        <v>2</v>
      </c>
      <c r="G881" s="361">
        <v>2</v>
      </c>
      <c r="H881" s="363">
        <f>I881+J881</f>
        <v>379.5</v>
      </c>
      <c r="I881" s="365">
        <v>0</v>
      </c>
      <c r="J881" s="365">
        <v>379.5</v>
      </c>
      <c r="K881" s="207">
        <f t="shared" si="224"/>
        <v>27278.05</v>
      </c>
      <c r="L881" s="271">
        <v>0</v>
      </c>
      <c r="M881" s="271">
        <v>0</v>
      </c>
      <c r="N881" s="271">
        <v>0</v>
      </c>
      <c r="O881" s="39">
        <f>'[1]Прод. прилож (2)'!$D$781</f>
        <v>27278.05</v>
      </c>
      <c r="P881" s="271">
        <f t="shared" ref="P881:P928" si="245">K881/H881</f>
        <v>71.878919631093538</v>
      </c>
      <c r="Q881" s="41">
        <v>9673</v>
      </c>
      <c r="R881" s="57" t="s">
        <v>35</v>
      </c>
      <c r="S881" s="15"/>
      <c r="T881" s="15"/>
      <c r="U881" s="15"/>
      <c r="V881" s="116"/>
      <c r="W881" s="116"/>
      <c r="X881" s="116"/>
      <c r="Y881" s="116"/>
      <c r="Z881" s="116"/>
      <c r="AA881" s="116"/>
      <c r="AB881" s="116"/>
      <c r="AC881" s="116"/>
      <c r="AD881" s="116"/>
      <c r="AE881" s="116"/>
      <c r="AF881" s="116"/>
      <c r="AG881" s="116"/>
      <c r="AH881" s="116"/>
      <c r="AI881" s="116"/>
      <c r="AJ881" s="116"/>
      <c r="AK881" s="116"/>
      <c r="AL881" s="116"/>
      <c r="AM881" s="116"/>
      <c r="AN881" s="116"/>
      <c r="AO881" s="116"/>
      <c r="AP881" s="116"/>
      <c r="AQ881" s="116"/>
      <c r="AR881" s="116"/>
      <c r="AS881" s="116"/>
      <c r="AT881" s="116"/>
      <c r="AU881" s="116"/>
      <c r="AV881" s="116"/>
      <c r="AW881" s="116"/>
      <c r="AX881" s="116"/>
      <c r="AY881" s="116"/>
      <c r="AZ881" s="116"/>
      <c r="BA881" s="116"/>
      <c r="BB881" s="116"/>
      <c r="BC881" s="116"/>
      <c r="BD881" s="116"/>
      <c r="BE881" s="116"/>
      <c r="BF881" s="116"/>
      <c r="BG881" s="116"/>
      <c r="BH881" s="116"/>
      <c r="BI881" s="116"/>
      <c r="BJ881" s="116"/>
      <c r="BK881" s="116"/>
      <c r="BL881" s="116"/>
      <c r="BM881" s="116"/>
      <c r="BN881" s="116"/>
      <c r="BO881" s="116"/>
      <c r="BP881" s="116"/>
      <c r="BQ881" s="116"/>
      <c r="BR881" s="116"/>
      <c r="BS881" s="116"/>
      <c r="BT881" s="116"/>
      <c r="BU881" s="116"/>
      <c r="BV881" s="116"/>
      <c r="BW881" s="116"/>
      <c r="BX881" s="116"/>
      <c r="BY881" s="116"/>
      <c r="BZ881" s="116"/>
      <c r="CA881" s="116"/>
      <c r="CB881" s="116"/>
      <c r="CC881" s="116"/>
      <c r="CD881" s="116"/>
      <c r="CE881" s="116"/>
      <c r="CF881" s="116"/>
      <c r="CG881" s="116"/>
      <c r="CH881" s="116"/>
      <c r="CI881" s="116"/>
      <c r="CJ881" s="116"/>
      <c r="CK881" s="116"/>
      <c r="CL881" s="116"/>
      <c r="CM881" s="116"/>
      <c r="CN881" s="116"/>
      <c r="CO881" s="116"/>
      <c r="CP881" s="116"/>
      <c r="CQ881" s="116"/>
      <c r="CR881" s="116"/>
      <c r="CS881" s="116"/>
      <c r="CT881" s="116"/>
      <c r="CU881" s="116"/>
      <c r="CV881" s="116"/>
      <c r="CW881" s="116"/>
      <c r="CX881" s="116"/>
      <c r="CY881" s="116"/>
      <c r="CZ881" s="116"/>
      <c r="DA881" s="116"/>
      <c r="DB881" s="116"/>
      <c r="DC881" s="116"/>
      <c r="DD881" s="116"/>
      <c r="DE881" s="116"/>
      <c r="DF881" s="116"/>
      <c r="DG881" s="116"/>
      <c r="DH881" s="116"/>
      <c r="DI881" s="116"/>
      <c r="DJ881" s="116"/>
      <c r="DK881" s="116"/>
      <c r="DL881" s="116"/>
      <c r="DM881" s="116"/>
      <c r="DN881" s="116"/>
      <c r="DO881" s="116"/>
      <c r="DP881" s="116"/>
      <c r="DQ881" s="116"/>
      <c r="DR881" s="116"/>
      <c r="DS881" s="116"/>
      <c r="DT881" s="116"/>
      <c r="DU881" s="116"/>
      <c r="DV881" s="116"/>
      <c r="DW881" s="116"/>
      <c r="DX881" s="116"/>
      <c r="DY881" s="116"/>
      <c r="DZ881" s="116"/>
      <c r="EA881" s="116"/>
      <c r="EB881" s="116"/>
      <c r="EC881" s="116"/>
      <c r="ED881" s="116"/>
      <c r="EE881" s="116"/>
      <c r="EF881" s="116"/>
      <c r="EG881" s="116"/>
      <c r="EH881" s="116"/>
      <c r="EI881" s="116"/>
      <c r="EJ881" s="116"/>
      <c r="EK881" s="116"/>
      <c r="EL881" s="116"/>
      <c r="EM881" s="116"/>
      <c r="EN881" s="116"/>
      <c r="EO881" s="116"/>
      <c r="EP881" s="116"/>
      <c r="EQ881" s="116"/>
      <c r="ER881" s="116"/>
      <c r="ES881" s="116"/>
      <c r="ET881" s="116"/>
      <c r="EU881" s="116"/>
      <c r="EV881" s="116"/>
      <c r="EW881" s="116"/>
      <c r="EX881" s="116"/>
      <c r="EY881" s="116"/>
      <c r="EZ881" s="116"/>
      <c r="FA881" s="116"/>
      <c r="FB881" s="116"/>
      <c r="FC881" s="116"/>
      <c r="FD881" s="116"/>
      <c r="FE881" s="116"/>
      <c r="FF881" s="116"/>
      <c r="FG881" s="116"/>
      <c r="FH881" s="116"/>
      <c r="FI881" s="116"/>
      <c r="FJ881" s="116"/>
      <c r="FK881" s="116"/>
      <c r="FL881" s="116"/>
      <c r="FM881" s="116"/>
      <c r="FN881" s="116"/>
      <c r="FO881" s="116"/>
      <c r="FP881" s="116"/>
      <c r="FQ881" s="116"/>
      <c r="FR881" s="116"/>
      <c r="FS881" s="116"/>
      <c r="FT881" s="116"/>
      <c r="FU881" s="116"/>
      <c r="FV881" s="116"/>
      <c r="FW881" s="116"/>
      <c r="FX881" s="116"/>
      <c r="FY881" s="116"/>
      <c r="FZ881" s="116"/>
      <c r="GA881" s="116"/>
      <c r="GB881" s="116"/>
      <c r="GC881" s="116"/>
      <c r="GD881" s="116"/>
      <c r="GE881" s="116"/>
      <c r="GF881" s="116"/>
      <c r="GG881" s="116"/>
      <c r="GH881" s="116"/>
      <c r="GI881" s="116"/>
      <c r="GJ881" s="116"/>
      <c r="GK881" s="116"/>
      <c r="GL881" s="116"/>
      <c r="GM881" s="116"/>
      <c r="GN881" s="116"/>
      <c r="GO881" s="116"/>
      <c r="GP881" s="116"/>
      <c r="GQ881" s="116"/>
      <c r="GR881" s="116"/>
      <c r="GS881" s="116"/>
      <c r="GT881" s="116"/>
      <c r="GU881" s="116"/>
      <c r="GV881" s="116"/>
      <c r="GW881" s="116"/>
      <c r="GX881" s="116"/>
      <c r="GY881" s="116"/>
    </row>
    <row r="882" spans="1:207" s="91" customFormat="1" ht="30" customHeight="1" x14ac:dyDescent="0.25">
      <c r="A882" s="354"/>
      <c r="B882" s="356"/>
      <c r="C882" s="385"/>
      <c r="D882" s="360"/>
      <c r="E882" s="385"/>
      <c r="F882" s="362"/>
      <c r="G882" s="362"/>
      <c r="H882" s="364"/>
      <c r="I882" s="366"/>
      <c r="J882" s="366"/>
      <c r="K882" s="207">
        <f t="shared" si="224"/>
        <v>3565000</v>
      </c>
      <c r="L882" s="186">
        <v>0</v>
      </c>
      <c r="M882" s="186">
        <v>0</v>
      </c>
      <c r="N882" s="186">
        <v>0</v>
      </c>
      <c r="O882" s="39">
        <f>'[1]Прод. прилож (2)'!$D$1422</f>
        <v>3565000</v>
      </c>
      <c r="P882" s="271">
        <f>K882/H881</f>
        <v>9393.939393939394</v>
      </c>
      <c r="Q882" s="41">
        <v>9673</v>
      </c>
      <c r="R882" s="57" t="s">
        <v>36</v>
      </c>
      <c r="S882" s="14"/>
      <c r="T882" s="14"/>
      <c r="U882" s="14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  <c r="FE882" s="2"/>
      <c r="FF882" s="2"/>
      <c r="FG882" s="2"/>
      <c r="FH882" s="2"/>
      <c r="FI882" s="2"/>
      <c r="FJ882" s="2"/>
      <c r="FK882" s="2"/>
      <c r="FL882" s="2"/>
      <c r="FM882" s="2"/>
      <c r="FN882" s="2"/>
      <c r="FO882" s="2"/>
      <c r="FP882" s="2"/>
      <c r="FQ882" s="2"/>
      <c r="FR882" s="2"/>
      <c r="FS882" s="2"/>
      <c r="FT882" s="2"/>
      <c r="FU882" s="2"/>
      <c r="FV882" s="2"/>
      <c r="FW882" s="2"/>
      <c r="FX882" s="2"/>
      <c r="FY882" s="2"/>
      <c r="FZ882" s="2"/>
      <c r="GA882" s="2"/>
      <c r="GB882" s="2"/>
      <c r="GC882" s="2"/>
      <c r="GD882" s="2"/>
      <c r="GE882" s="2"/>
      <c r="GF882" s="2"/>
      <c r="GG882" s="2"/>
      <c r="GH882" s="2"/>
      <c r="GI882" s="2"/>
      <c r="GJ882" s="2"/>
      <c r="GK882" s="2"/>
      <c r="GL882" s="2"/>
      <c r="GM882" s="2"/>
      <c r="GN882" s="2"/>
      <c r="GO882" s="2"/>
      <c r="GP882" s="2"/>
      <c r="GQ882" s="2"/>
      <c r="GR882" s="2"/>
      <c r="GS882" s="2"/>
      <c r="GT882" s="2"/>
      <c r="GU882" s="2"/>
      <c r="GV882" s="2"/>
      <c r="GW882" s="2"/>
      <c r="GX882" s="2"/>
      <c r="GY882" s="2"/>
    </row>
    <row r="883" spans="1:207" s="84" customFormat="1" ht="30" customHeight="1" x14ac:dyDescent="0.25">
      <c r="A883" s="203">
        <v>664</v>
      </c>
      <c r="B883" s="209" t="s">
        <v>380</v>
      </c>
      <c r="C883" s="226">
        <v>1963</v>
      </c>
      <c r="D883" s="180" t="s">
        <v>143</v>
      </c>
      <c r="E883" s="226" t="s">
        <v>16</v>
      </c>
      <c r="F883" s="218">
        <v>2</v>
      </c>
      <c r="G883" s="218">
        <v>2</v>
      </c>
      <c r="H883" s="186">
        <f>I883+J883</f>
        <v>383.8</v>
      </c>
      <c r="I883" s="220">
        <v>0</v>
      </c>
      <c r="J883" s="220">
        <v>383.8</v>
      </c>
      <c r="K883" s="207">
        <f t="shared" si="224"/>
        <v>27278.05</v>
      </c>
      <c r="L883" s="271">
        <v>0</v>
      </c>
      <c r="M883" s="271">
        <v>0</v>
      </c>
      <c r="N883" s="271">
        <v>0</v>
      </c>
      <c r="O883" s="39">
        <f>'[1]Прод. прилож (2)'!$D$782</f>
        <v>27278.05</v>
      </c>
      <c r="P883" s="271">
        <f t="shared" si="245"/>
        <v>71.073606044815008</v>
      </c>
      <c r="Q883" s="41">
        <v>9673</v>
      </c>
      <c r="R883" s="57" t="s">
        <v>35</v>
      </c>
      <c r="S883" s="14"/>
      <c r="T883" s="14"/>
      <c r="U883" s="14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  <c r="FE883" s="2"/>
      <c r="FF883" s="2"/>
      <c r="FG883" s="2"/>
      <c r="FH883" s="2"/>
      <c r="FI883" s="2"/>
      <c r="FJ883" s="2"/>
      <c r="FK883" s="2"/>
      <c r="FL883" s="2"/>
      <c r="FM883" s="2"/>
      <c r="FN883" s="2"/>
      <c r="FO883" s="2"/>
      <c r="FP883" s="2"/>
      <c r="FQ883" s="2"/>
      <c r="FR883" s="2"/>
      <c r="FS883" s="2"/>
      <c r="FT883" s="2"/>
      <c r="FU883" s="2"/>
      <c r="FV883" s="2"/>
      <c r="FW883" s="2"/>
      <c r="FX883" s="2"/>
      <c r="FY883" s="2"/>
      <c r="FZ883" s="2"/>
      <c r="GA883" s="2"/>
      <c r="GB883" s="2"/>
      <c r="GC883" s="2"/>
      <c r="GD883" s="2"/>
      <c r="GE883" s="2"/>
      <c r="GF883" s="2"/>
      <c r="GG883" s="2"/>
      <c r="GH883" s="2"/>
      <c r="GI883" s="2"/>
      <c r="GJ883" s="2"/>
      <c r="GK883" s="2"/>
      <c r="GL883" s="2"/>
      <c r="GM883" s="2"/>
      <c r="GN883" s="2"/>
      <c r="GO883" s="2"/>
      <c r="GP883" s="2"/>
      <c r="GQ883" s="2"/>
      <c r="GR883" s="2"/>
      <c r="GS883" s="2"/>
      <c r="GT883" s="2"/>
      <c r="GU883" s="2"/>
      <c r="GV883" s="2"/>
      <c r="GW883" s="2"/>
      <c r="GX883" s="2"/>
      <c r="GY883" s="2"/>
    </row>
    <row r="884" spans="1:207" s="89" customFormat="1" ht="30" customHeight="1" x14ac:dyDescent="0.25">
      <c r="A884" s="203">
        <v>665</v>
      </c>
      <c r="B884" s="211" t="s">
        <v>381</v>
      </c>
      <c r="C884" s="47">
        <v>1965</v>
      </c>
      <c r="D884" s="205" t="s">
        <v>143</v>
      </c>
      <c r="E884" s="47" t="s">
        <v>16</v>
      </c>
      <c r="F884" s="26">
        <v>2</v>
      </c>
      <c r="G884" s="26">
        <v>2</v>
      </c>
      <c r="H884" s="39">
        <f>I884+J884</f>
        <v>377.76</v>
      </c>
      <c r="I884" s="122">
        <v>0</v>
      </c>
      <c r="J884" s="122">
        <v>377.76</v>
      </c>
      <c r="K884" s="207">
        <f t="shared" si="224"/>
        <v>27278.05</v>
      </c>
      <c r="L884" s="271">
        <v>0</v>
      </c>
      <c r="M884" s="271">
        <v>0</v>
      </c>
      <c r="N884" s="271">
        <v>0</v>
      </c>
      <c r="O884" s="39">
        <f>'[1]Прод. прилож (2)'!$D$783</f>
        <v>27278.05</v>
      </c>
      <c r="P884" s="271">
        <f t="shared" si="245"/>
        <v>72.21000105887336</v>
      </c>
      <c r="Q884" s="41">
        <v>9673</v>
      </c>
      <c r="R884" s="57" t="s">
        <v>35</v>
      </c>
      <c r="S884" s="15"/>
      <c r="T884" s="15"/>
      <c r="U884" s="15"/>
      <c r="V884" s="116"/>
      <c r="W884" s="116"/>
      <c r="X884" s="116"/>
      <c r="Y884" s="116"/>
      <c r="Z884" s="116"/>
      <c r="AA884" s="116"/>
      <c r="AB884" s="116"/>
      <c r="AC884" s="116"/>
      <c r="AD884" s="116"/>
      <c r="AE884" s="116"/>
      <c r="AF884" s="116"/>
      <c r="AG884" s="116"/>
      <c r="AH884" s="116"/>
      <c r="AI884" s="116"/>
      <c r="AJ884" s="116"/>
      <c r="AK884" s="116"/>
      <c r="AL884" s="116"/>
      <c r="AM884" s="116"/>
      <c r="AN884" s="116"/>
      <c r="AO884" s="116"/>
      <c r="AP884" s="116"/>
      <c r="AQ884" s="116"/>
      <c r="AR884" s="116"/>
      <c r="AS884" s="116"/>
      <c r="AT884" s="116"/>
      <c r="AU884" s="116"/>
      <c r="AV884" s="116"/>
      <c r="AW884" s="116"/>
      <c r="AX884" s="116"/>
      <c r="AY884" s="116"/>
      <c r="AZ884" s="116"/>
      <c r="BA884" s="116"/>
      <c r="BB884" s="116"/>
      <c r="BC884" s="116"/>
      <c r="BD884" s="116"/>
      <c r="BE884" s="116"/>
      <c r="BF884" s="116"/>
      <c r="BG884" s="116"/>
      <c r="BH884" s="116"/>
      <c r="BI884" s="116"/>
      <c r="BJ884" s="116"/>
      <c r="BK884" s="116"/>
      <c r="BL884" s="116"/>
      <c r="BM884" s="116"/>
      <c r="BN884" s="116"/>
      <c r="BO884" s="116"/>
      <c r="BP884" s="116"/>
      <c r="BQ884" s="116"/>
      <c r="BR884" s="116"/>
      <c r="BS884" s="116"/>
      <c r="BT884" s="116"/>
      <c r="BU884" s="116"/>
      <c r="BV884" s="116"/>
      <c r="BW884" s="116"/>
      <c r="BX884" s="116"/>
      <c r="BY884" s="116"/>
      <c r="BZ884" s="116"/>
      <c r="CA884" s="116"/>
      <c r="CB884" s="116"/>
      <c r="CC884" s="116"/>
      <c r="CD884" s="116"/>
      <c r="CE884" s="116"/>
      <c r="CF884" s="116"/>
      <c r="CG884" s="116"/>
      <c r="CH884" s="116"/>
      <c r="CI884" s="116"/>
      <c r="CJ884" s="116"/>
      <c r="CK884" s="116"/>
      <c r="CL884" s="116"/>
      <c r="CM884" s="116"/>
      <c r="CN884" s="116"/>
      <c r="CO884" s="116"/>
      <c r="CP884" s="116"/>
      <c r="CQ884" s="116"/>
      <c r="CR884" s="116"/>
      <c r="CS884" s="116"/>
      <c r="CT884" s="116"/>
      <c r="CU884" s="116"/>
      <c r="CV884" s="116"/>
      <c r="CW884" s="116"/>
      <c r="CX884" s="116"/>
      <c r="CY884" s="116"/>
      <c r="CZ884" s="116"/>
      <c r="DA884" s="116"/>
      <c r="DB884" s="116"/>
      <c r="DC884" s="116"/>
      <c r="DD884" s="116"/>
      <c r="DE884" s="116"/>
      <c r="DF884" s="116"/>
      <c r="DG884" s="116"/>
      <c r="DH884" s="116"/>
      <c r="DI884" s="116"/>
      <c r="DJ884" s="116"/>
      <c r="DK884" s="116"/>
      <c r="DL884" s="116"/>
      <c r="DM884" s="116"/>
      <c r="DN884" s="116"/>
      <c r="DO884" s="116"/>
      <c r="DP884" s="116"/>
      <c r="DQ884" s="116"/>
      <c r="DR884" s="116"/>
      <c r="DS884" s="116"/>
      <c r="DT884" s="116"/>
      <c r="DU884" s="116"/>
      <c r="DV884" s="116"/>
      <c r="DW884" s="116"/>
      <c r="DX884" s="116"/>
      <c r="DY884" s="116"/>
      <c r="DZ884" s="116"/>
      <c r="EA884" s="116"/>
      <c r="EB884" s="116"/>
      <c r="EC884" s="116"/>
      <c r="ED884" s="116"/>
      <c r="EE884" s="116"/>
      <c r="EF884" s="116"/>
      <c r="EG884" s="116"/>
      <c r="EH884" s="116"/>
      <c r="EI884" s="116"/>
      <c r="EJ884" s="116"/>
      <c r="EK884" s="116"/>
      <c r="EL884" s="116"/>
      <c r="EM884" s="116"/>
      <c r="EN884" s="116"/>
      <c r="EO884" s="116"/>
      <c r="EP884" s="116"/>
      <c r="EQ884" s="116"/>
      <c r="ER884" s="116"/>
      <c r="ES884" s="116"/>
      <c r="ET884" s="116"/>
      <c r="EU884" s="116"/>
      <c r="EV884" s="116"/>
      <c r="EW884" s="116"/>
      <c r="EX884" s="116"/>
      <c r="EY884" s="116"/>
      <c r="EZ884" s="116"/>
      <c r="FA884" s="116"/>
      <c r="FB884" s="116"/>
      <c r="FC884" s="116"/>
      <c r="FD884" s="116"/>
      <c r="FE884" s="116"/>
      <c r="FF884" s="116"/>
      <c r="FG884" s="116"/>
      <c r="FH884" s="116"/>
      <c r="FI884" s="116"/>
      <c r="FJ884" s="116"/>
      <c r="FK884" s="116"/>
      <c r="FL884" s="116"/>
      <c r="FM884" s="116"/>
      <c r="FN884" s="116"/>
      <c r="FO884" s="116"/>
      <c r="FP884" s="116"/>
      <c r="FQ884" s="116"/>
      <c r="FR884" s="116"/>
      <c r="FS884" s="116"/>
      <c r="FT884" s="116"/>
      <c r="FU884" s="116"/>
      <c r="FV884" s="116"/>
      <c r="FW884" s="116"/>
      <c r="FX884" s="116"/>
      <c r="FY884" s="116"/>
      <c r="FZ884" s="116"/>
      <c r="GA884" s="116"/>
      <c r="GB884" s="116"/>
      <c r="GC884" s="116"/>
      <c r="GD884" s="116"/>
      <c r="GE884" s="116"/>
      <c r="GF884" s="116"/>
      <c r="GG884" s="116"/>
      <c r="GH884" s="116"/>
      <c r="GI884" s="116"/>
      <c r="GJ884" s="116"/>
      <c r="GK884" s="116"/>
      <c r="GL884" s="116"/>
      <c r="GM884" s="116"/>
      <c r="GN884" s="116"/>
      <c r="GO884" s="116"/>
      <c r="GP884" s="116"/>
      <c r="GQ884" s="116"/>
      <c r="GR884" s="116"/>
      <c r="GS884" s="116"/>
      <c r="GT884" s="116"/>
      <c r="GU884" s="116"/>
      <c r="GV884" s="116"/>
      <c r="GW884" s="116"/>
      <c r="GX884" s="116"/>
      <c r="GY884" s="116"/>
    </row>
    <row r="885" spans="1:207" s="89" customFormat="1" ht="30" customHeight="1" x14ac:dyDescent="0.25">
      <c r="A885" s="203">
        <v>666</v>
      </c>
      <c r="B885" s="209" t="s">
        <v>382</v>
      </c>
      <c r="C885" s="226">
        <v>1965</v>
      </c>
      <c r="D885" s="180" t="s">
        <v>143</v>
      </c>
      <c r="E885" s="226" t="s">
        <v>16</v>
      </c>
      <c r="F885" s="182">
        <v>2</v>
      </c>
      <c r="G885" s="182">
        <v>2</v>
      </c>
      <c r="H885" s="186">
        <f>I885+J885</f>
        <v>377.3</v>
      </c>
      <c r="I885" s="186">
        <v>0</v>
      </c>
      <c r="J885" s="186">
        <v>377.3</v>
      </c>
      <c r="K885" s="207">
        <f t="shared" si="224"/>
        <v>26179.06</v>
      </c>
      <c r="L885" s="271">
        <v>0</v>
      </c>
      <c r="M885" s="271">
        <v>0</v>
      </c>
      <c r="N885" s="271">
        <v>0</v>
      </c>
      <c r="O885" s="39">
        <f>'[1]Прод. прилож (2)'!$D$1423</f>
        <v>26179.06</v>
      </c>
      <c r="P885" s="271">
        <f t="shared" si="245"/>
        <v>69.385263715875965</v>
      </c>
      <c r="Q885" s="41">
        <v>9673</v>
      </c>
      <c r="R885" s="57" t="s">
        <v>36</v>
      </c>
      <c r="S885" s="15"/>
      <c r="T885" s="15"/>
      <c r="U885" s="15"/>
      <c r="V885" s="116"/>
      <c r="W885" s="116"/>
      <c r="X885" s="116"/>
      <c r="Y885" s="116"/>
      <c r="Z885" s="116"/>
      <c r="AA885" s="116"/>
      <c r="AB885" s="116"/>
      <c r="AC885" s="116"/>
      <c r="AD885" s="116"/>
      <c r="AE885" s="116"/>
      <c r="AF885" s="116"/>
      <c r="AG885" s="116"/>
      <c r="AH885" s="116"/>
      <c r="AI885" s="116"/>
      <c r="AJ885" s="116"/>
      <c r="AK885" s="116"/>
      <c r="AL885" s="116"/>
      <c r="AM885" s="116"/>
      <c r="AN885" s="116"/>
      <c r="AO885" s="116"/>
      <c r="AP885" s="116"/>
      <c r="AQ885" s="116"/>
      <c r="AR885" s="116"/>
      <c r="AS885" s="116"/>
      <c r="AT885" s="116"/>
      <c r="AU885" s="116"/>
      <c r="AV885" s="116"/>
      <c r="AW885" s="116"/>
      <c r="AX885" s="116"/>
      <c r="AY885" s="116"/>
      <c r="AZ885" s="116"/>
      <c r="BA885" s="116"/>
      <c r="BB885" s="116"/>
      <c r="BC885" s="116"/>
      <c r="BD885" s="116"/>
      <c r="BE885" s="116"/>
      <c r="BF885" s="116"/>
      <c r="BG885" s="116"/>
      <c r="BH885" s="116"/>
      <c r="BI885" s="116"/>
      <c r="BJ885" s="116"/>
      <c r="BK885" s="116"/>
      <c r="BL885" s="116"/>
      <c r="BM885" s="116"/>
      <c r="BN885" s="116"/>
      <c r="BO885" s="116"/>
      <c r="BP885" s="116"/>
      <c r="BQ885" s="116"/>
      <c r="BR885" s="116"/>
      <c r="BS885" s="116"/>
      <c r="BT885" s="116"/>
      <c r="BU885" s="116"/>
      <c r="BV885" s="116"/>
      <c r="BW885" s="116"/>
      <c r="BX885" s="116"/>
      <c r="BY885" s="116"/>
      <c r="BZ885" s="116"/>
      <c r="CA885" s="116"/>
      <c r="CB885" s="116"/>
      <c r="CC885" s="116"/>
      <c r="CD885" s="116"/>
      <c r="CE885" s="116"/>
      <c r="CF885" s="116"/>
      <c r="CG885" s="116"/>
      <c r="CH885" s="116"/>
      <c r="CI885" s="116"/>
      <c r="CJ885" s="116"/>
      <c r="CK885" s="116"/>
      <c r="CL885" s="116"/>
      <c r="CM885" s="116"/>
      <c r="CN885" s="116"/>
      <c r="CO885" s="116"/>
      <c r="CP885" s="116"/>
      <c r="CQ885" s="116"/>
      <c r="CR885" s="116"/>
      <c r="CS885" s="116"/>
      <c r="CT885" s="116"/>
      <c r="CU885" s="116"/>
      <c r="CV885" s="116"/>
      <c r="CW885" s="116"/>
      <c r="CX885" s="116"/>
      <c r="CY885" s="116"/>
      <c r="CZ885" s="116"/>
      <c r="DA885" s="116"/>
      <c r="DB885" s="116"/>
      <c r="DC885" s="116"/>
      <c r="DD885" s="116"/>
      <c r="DE885" s="116"/>
      <c r="DF885" s="116"/>
      <c r="DG885" s="116"/>
      <c r="DH885" s="116"/>
      <c r="DI885" s="116"/>
      <c r="DJ885" s="116"/>
      <c r="DK885" s="116"/>
      <c r="DL885" s="116"/>
      <c r="DM885" s="116"/>
      <c r="DN885" s="116"/>
      <c r="DO885" s="116"/>
      <c r="DP885" s="116"/>
      <c r="DQ885" s="116"/>
      <c r="DR885" s="116"/>
      <c r="DS885" s="116"/>
      <c r="DT885" s="116"/>
      <c r="DU885" s="116"/>
      <c r="DV885" s="116"/>
      <c r="DW885" s="116"/>
      <c r="DX885" s="116"/>
      <c r="DY885" s="116"/>
      <c r="DZ885" s="116"/>
      <c r="EA885" s="116"/>
      <c r="EB885" s="116"/>
      <c r="EC885" s="116"/>
      <c r="ED885" s="116"/>
      <c r="EE885" s="116"/>
      <c r="EF885" s="116"/>
      <c r="EG885" s="116"/>
      <c r="EH885" s="116"/>
      <c r="EI885" s="116"/>
      <c r="EJ885" s="116"/>
      <c r="EK885" s="116"/>
      <c r="EL885" s="116"/>
      <c r="EM885" s="116"/>
      <c r="EN885" s="116"/>
      <c r="EO885" s="116"/>
      <c r="EP885" s="116"/>
      <c r="EQ885" s="116"/>
      <c r="ER885" s="116"/>
      <c r="ES885" s="116"/>
      <c r="ET885" s="116"/>
      <c r="EU885" s="116"/>
      <c r="EV885" s="116"/>
      <c r="EW885" s="116"/>
      <c r="EX885" s="116"/>
      <c r="EY885" s="116"/>
      <c r="EZ885" s="116"/>
      <c r="FA885" s="116"/>
      <c r="FB885" s="116"/>
      <c r="FC885" s="116"/>
      <c r="FD885" s="116"/>
      <c r="FE885" s="116"/>
      <c r="FF885" s="116"/>
      <c r="FG885" s="116"/>
      <c r="FH885" s="116"/>
      <c r="FI885" s="116"/>
      <c r="FJ885" s="116"/>
      <c r="FK885" s="116"/>
      <c r="FL885" s="116"/>
      <c r="FM885" s="116"/>
      <c r="FN885" s="116"/>
      <c r="FO885" s="116"/>
      <c r="FP885" s="116"/>
      <c r="FQ885" s="116"/>
      <c r="FR885" s="116"/>
      <c r="FS885" s="116"/>
      <c r="FT885" s="116"/>
      <c r="FU885" s="116"/>
      <c r="FV885" s="116"/>
      <c r="FW885" s="116"/>
      <c r="FX885" s="116"/>
      <c r="FY885" s="116"/>
      <c r="FZ885" s="116"/>
      <c r="GA885" s="116"/>
      <c r="GB885" s="116"/>
      <c r="GC885" s="116"/>
      <c r="GD885" s="116"/>
      <c r="GE885" s="116"/>
      <c r="GF885" s="116"/>
      <c r="GG885" s="116"/>
      <c r="GH885" s="116"/>
      <c r="GI885" s="116"/>
      <c r="GJ885" s="116"/>
      <c r="GK885" s="116"/>
      <c r="GL885" s="116"/>
      <c r="GM885" s="116"/>
      <c r="GN885" s="116"/>
      <c r="GO885" s="116"/>
      <c r="GP885" s="116"/>
      <c r="GQ885" s="116"/>
      <c r="GR885" s="116"/>
      <c r="GS885" s="116"/>
      <c r="GT885" s="116"/>
      <c r="GU885" s="116"/>
      <c r="GV885" s="116"/>
      <c r="GW885" s="116"/>
      <c r="GX885" s="116"/>
      <c r="GY885" s="116"/>
    </row>
    <row r="886" spans="1:207" s="89" customFormat="1" ht="30" customHeight="1" x14ac:dyDescent="0.25">
      <c r="A886" s="203">
        <v>667</v>
      </c>
      <c r="B886" s="211" t="s">
        <v>383</v>
      </c>
      <c r="C886" s="47">
        <v>1965</v>
      </c>
      <c r="D886" s="205" t="s">
        <v>143</v>
      </c>
      <c r="E886" s="47" t="s">
        <v>16</v>
      </c>
      <c r="F886" s="204">
        <v>2</v>
      </c>
      <c r="G886" s="204">
        <v>2</v>
      </c>
      <c r="H886" s="39">
        <f>I886+J886</f>
        <v>381.1</v>
      </c>
      <c r="I886" s="39">
        <v>0</v>
      </c>
      <c r="J886" s="39">
        <v>381.1</v>
      </c>
      <c r="K886" s="207">
        <f t="shared" si="224"/>
        <v>26179.06</v>
      </c>
      <c r="L886" s="271">
        <v>0</v>
      </c>
      <c r="M886" s="271">
        <v>0</v>
      </c>
      <c r="N886" s="271">
        <v>0</v>
      </c>
      <c r="O886" s="39">
        <f>'[1]Прод. прилож (2)'!$D$1424</f>
        <v>26179.06</v>
      </c>
      <c r="P886" s="271">
        <f t="shared" si="245"/>
        <v>68.693413802151667</v>
      </c>
      <c r="Q886" s="41">
        <v>9673</v>
      </c>
      <c r="R886" s="57" t="s">
        <v>36</v>
      </c>
      <c r="S886" s="15"/>
      <c r="T886" s="15"/>
      <c r="U886" s="15"/>
      <c r="V886" s="116"/>
      <c r="W886" s="116"/>
      <c r="X886" s="116"/>
      <c r="Y886" s="116"/>
      <c r="Z886" s="116"/>
      <c r="AA886" s="116"/>
      <c r="AB886" s="116"/>
      <c r="AC886" s="116"/>
      <c r="AD886" s="116"/>
      <c r="AE886" s="116"/>
      <c r="AF886" s="116"/>
      <c r="AG886" s="116"/>
      <c r="AH886" s="116"/>
      <c r="AI886" s="116"/>
      <c r="AJ886" s="116"/>
      <c r="AK886" s="116"/>
      <c r="AL886" s="116"/>
      <c r="AM886" s="116"/>
      <c r="AN886" s="116"/>
      <c r="AO886" s="116"/>
      <c r="AP886" s="116"/>
      <c r="AQ886" s="116"/>
      <c r="AR886" s="116"/>
      <c r="AS886" s="116"/>
      <c r="AT886" s="116"/>
      <c r="AU886" s="116"/>
      <c r="AV886" s="116"/>
      <c r="AW886" s="116"/>
      <c r="AX886" s="116"/>
      <c r="AY886" s="116"/>
      <c r="AZ886" s="116"/>
      <c r="BA886" s="116"/>
      <c r="BB886" s="116"/>
      <c r="BC886" s="116"/>
      <c r="BD886" s="116"/>
      <c r="BE886" s="116"/>
      <c r="BF886" s="116"/>
      <c r="BG886" s="116"/>
      <c r="BH886" s="116"/>
      <c r="BI886" s="116"/>
      <c r="BJ886" s="116"/>
      <c r="BK886" s="116"/>
      <c r="BL886" s="116"/>
      <c r="BM886" s="116"/>
      <c r="BN886" s="116"/>
      <c r="BO886" s="116"/>
      <c r="BP886" s="116"/>
      <c r="BQ886" s="116"/>
      <c r="BR886" s="116"/>
      <c r="BS886" s="116"/>
      <c r="BT886" s="116"/>
      <c r="BU886" s="116"/>
      <c r="BV886" s="116"/>
      <c r="BW886" s="116"/>
      <c r="BX886" s="116"/>
      <c r="BY886" s="116"/>
      <c r="BZ886" s="116"/>
      <c r="CA886" s="116"/>
      <c r="CB886" s="116"/>
      <c r="CC886" s="116"/>
      <c r="CD886" s="116"/>
      <c r="CE886" s="116"/>
      <c r="CF886" s="116"/>
      <c r="CG886" s="116"/>
      <c r="CH886" s="116"/>
      <c r="CI886" s="116"/>
      <c r="CJ886" s="116"/>
      <c r="CK886" s="116"/>
      <c r="CL886" s="116"/>
      <c r="CM886" s="116"/>
      <c r="CN886" s="116"/>
      <c r="CO886" s="116"/>
      <c r="CP886" s="116"/>
      <c r="CQ886" s="116"/>
      <c r="CR886" s="116"/>
      <c r="CS886" s="116"/>
      <c r="CT886" s="116"/>
      <c r="CU886" s="116"/>
      <c r="CV886" s="116"/>
      <c r="CW886" s="116"/>
      <c r="CX886" s="116"/>
      <c r="CY886" s="116"/>
      <c r="CZ886" s="116"/>
      <c r="DA886" s="116"/>
      <c r="DB886" s="116"/>
      <c r="DC886" s="116"/>
      <c r="DD886" s="116"/>
      <c r="DE886" s="116"/>
      <c r="DF886" s="116"/>
      <c r="DG886" s="116"/>
      <c r="DH886" s="116"/>
      <c r="DI886" s="116"/>
      <c r="DJ886" s="116"/>
      <c r="DK886" s="116"/>
      <c r="DL886" s="116"/>
      <c r="DM886" s="116"/>
      <c r="DN886" s="116"/>
      <c r="DO886" s="116"/>
      <c r="DP886" s="116"/>
      <c r="DQ886" s="116"/>
      <c r="DR886" s="116"/>
      <c r="DS886" s="116"/>
      <c r="DT886" s="116"/>
      <c r="DU886" s="116"/>
      <c r="DV886" s="116"/>
      <c r="DW886" s="116"/>
      <c r="DX886" s="116"/>
      <c r="DY886" s="116"/>
      <c r="DZ886" s="116"/>
      <c r="EA886" s="116"/>
      <c r="EB886" s="116"/>
      <c r="EC886" s="116"/>
      <c r="ED886" s="116"/>
      <c r="EE886" s="116"/>
      <c r="EF886" s="116"/>
      <c r="EG886" s="116"/>
      <c r="EH886" s="116"/>
      <c r="EI886" s="116"/>
      <c r="EJ886" s="116"/>
      <c r="EK886" s="116"/>
      <c r="EL886" s="116"/>
      <c r="EM886" s="116"/>
      <c r="EN886" s="116"/>
      <c r="EO886" s="116"/>
      <c r="EP886" s="116"/>
      <c r="EQ886" s="116"/>
      <c r="ER886" s="116"/>
      <c r="ES886" s="116"/>
      <c r="ET886" s="116"/>
      <c r="EU886" s="116"/>
      <c r="EV886" s="116"/>
      <c r="EW886" s="116"/>
      <c r="EX886" s="116"/>
      <c r="EY886" s="116"/>
      <c r="EZ886" s="116"/>
      <c r="FA886" s="116"/>
      <c r="FB886" s="116"/>
      <c r="FC886" s="116"/>
      <c r="FD886" s="116"/>
      <c r="FE886" s="116"/>
      <c r="FF886" s="116"/>
      <c r="FG886" s="116"/>
      <c r="FH886" s="116"/>
      <c r="FI886" s="116"/>
      <c r="FJ886" s="116"/>
      <c r="FK886" s="116"/>
      <c r="FL886" s="116"/>
      <c r="FM886" s="116"/>
      <c r="FN886" s="116"/>
      <c r="FO886" s="116"/>
      <c r="FP886" s="116"/>
      <c r="FQ886" s="116"/>
      <c r="FR886" s="116"/>
      <c r="FS886" s="116"/>
      <c r="FT886" s="116"/>
      <c r="FU886" s="116"/>
      <c r="FV886" s="116"/>
      <c r="FW886" s="116"/>
      <c r="FX886" s="116"/>
      <c r="FY886" s="116"/>
      <c r="FZ886" s="116"/>
      <c r="GA886" s="116"/>
      <c r="GB886" s="116"/>
      <c r="GC886" s="116"/>
      <c r="GD886" s="116"/>
      <c r="GE886" s="116"/>
      <c r="GF886" s="116"/>
      <c r="GG886" s="116"/>
      <c r="GH886" s="116"/>
      <c r="GI886" s="116"/>
      <c r="GJ886" s="116"/>
      <c r="GK886" s="116"/>
      <c r="GL886" s="116"/>
      <c r="GM886" s="116"/>
      <c r="GN886" s="116"/>
      <c r="GO886" s="116"/>
      <c r="GP886" s="116"/>
      <c r="GQ886" s="116"/>
      <c r="GR886" s="116"/>
      <c r="GS886" s="116"/>
      <c r="GT886" s="116"/>
      <c r="GU886" s="116"/>
      <c r="GV886" s="116"/>
      <c r="GW886" s="116"/>
      <c r="GX886" s="116"/>
      <c r="GY886" s="116"/>
    </row>
    <row r="887" spans="1:207" s="89" customFormat="1" ht="30" customHeight="1" x14ac:dyDescent="0.25">
      <c r="A887" s="203">
        <v>668</v>
      </c>
      <c r="B887" s="211" t="s">
        <v>384</v>
      </c>
      <c r="C887" s="47">
        <v>1962</v>
      </c>
      <c r="D887" s="205" t="s">
        <v>143</v>
      </c>
      <c r="E887" s="205" t="s">
        <v>16</v>
      </c>
      <c r="F887" s="26">
        <v>2</v>
      </c>
      <c r="G887" s="26">
        <v>1</v>
      </c>
      <c r="H887" s="39">
        <v>272</v>
      </c>
      <c r="I887" s="122">
        <v>23</v>
      </c>
      <c r="J887" s="122">
        <v>188.9</v>
      </c>
      <c r="K887" s="207">
        <f t="shared" si="224"/>
        <v>1833970.04</v>
      </c>
      <c r="L887" s="271">
        <v>0</v>
      </c>
      <c r="M887" s="271">
        <v>0</v>
      </c>
      <c r="N887" s="271">
        <v>0</v>
      </c>
      <c r="O887" s="39">
        <f>'[1]Прод. прилож (2)'!$D$263</f>
        <v>1833970.04</v>
      </c>
      <c r="P887" s="271">
        <f t="shared" si="245"/>
        <v>6742.536911764706</v>
      </c>
      <c r="Q887" s="41">
        <v>9673</v>
      </c>
      <c r="R887" s="57" t="s">
        <v>34</v>
      </c>
      <c r="S887" s="134"/>
      <c r="T887" s="15"/>
      <c r="U887" s="15"/>
      <c r="V887" s="116"/>
      <c r="W887" s="116"/>
      <c r="X887" s="116"/>
      <c r="Y887" s="116"/>
      <c r="Z887" s="116"/>
      <c r="AA887" s="116"/>
      <c r="AB887" s="116"/>
      <c r="AC887" s="116"/>
      <c r="AD887" s="116"/>
      <c r="AE887" s="116"/>
      <c r="AF887" s="116"/>
      <c r="AG887" s="116"/>
      <c r="AH887" s="116"/>
      <c r="AI887" s="116"/>
      <c r="AJ887" s="116"/>
      <c r="AK887" s="116"/>
      <c r="AL887" s="116"/>
      <c r="AM887" s="116"/>
      <c r="AN887" s="116"/>
      <c r="AO887" s="116"/>
      <c r="AP887" s="116"/>
      <c r="AQ887" s="116"/>
      <c r="AR887" s="116"/>
      <c r="AS887" s="116"/>
      <c r="AT887" s="116"/>
      <c r="AU887" s="116"/>
      <c r="AV887" s="116"/>
      <c r="AW887" s="116"/>
      <c r="AX887" s="116"/>
      <c r="AY887" s="116"/>
      <c r="AZ887" s="116"/>
      <c r="BA887" s="116"/>
      <c r="BB887" s="116"/>
      <c r="BC887" s="116"/>
      <c r="BD887" s="116"/>
      <c r="BE887" s="116"/>
      <c r="BF887" s="116"/>
      <c r="BG887" s="116"/>
      <c r="BH887" s="116"/>
      <c r="BI887" s="116"/>
      <c r="BJ887" s="116"/>
      <c r="BK887" s="116"/>
      <c r="BL887" s="116"/>
      <c r="BM887" s="116"/>
      <c r="BN887" s="116"/>
      <c r="BO887" s="116"/>
      <c r="BP887" s="116"/>
      <c r="BQ887" s="116"/>
      <c r="BR887" s="116"/>
      <c r="BS887" s="116"/>
      <c r="BT887" s="116"/>
      <c r="BU887" s="116"/>
      <c r="BV887" s="116"/>
      <c r="BW887" s="116"/>
      <c r="BX887" s="116"/>
      <c r="BY887" s="116"/>
      <c r="BZ887" s="116"/>
      <c r="CA887" s="116"/>
      <c r="CB887" s="116"/>
      <c r="CC887" s="116"/>
      <c r="CD887" s="116"/>
      <c r="CE887" s="116"/>
      <c r="CF887" s="116"/>
      <c r="CG887" s="116"/>
      <c r="CH887" s="116"/>
      <c r="CI887" s="116"/>
      <c r="CJ887" s="116"/>
      <c r="CK887" s="116"/>
      <c r="CL887" s="116"/>
      <c r="CM887" s="116"/>
      <c r="CN887" s="116"/>
      <c r="CO887" s="116"/>
      <c r="CP887" s="116"/>
      <c r="CQ887" s="116"/>
      <c r="CR887" s="116"/>
      <c r="CS887" s="116"/>
      <c r="CT887" s="116"/>
      <c r="CU887" s="116"/>
      <c r="CV887" s="116"/>
      <c r="CW887" s="116"/>
      <c r="CX887" s="116"/>
      <c r="CY887" s="116"/>
      <c r="CZ887" s="116"/>
      <c r="DA887" s="116"/>
      <c r="DB887" s="116"/>
      <c r="DC887" s="116"/>
      <c r="DD887" s="116"/>
      <c r="DE887" s="116"/>
      <c r="DF887" s="116"/>
      <c r="DG887" s="116"/>
      <c r="DH887" s="116"/>
      <c r="DI887" s="116"/>
      <c r="DJ887" s="116"/>
      <c r="DK887" s="116"/>
      <c r="DL887" s="116"/>
      <c r="DM887" s="116"/>
      <c r="DN887" s="116"/>
      <c r="DO887" s="116"/>
      <c r="DP887" s="116"/>
      <c r="DQ887" s="116"/>
      <c r="DR887" s="116"/>
      <c r="DS887" s="116"/>
      <c r="DT887" s="116"/>
      <c r="DU887" s="116"/>
      <c r="DV887" s="116"/>
      <c r="DW887" s="116"/>
      <c r="DX887" s="116"/>
      <c r="DY887" s="116"/>
      <c r="DZ887" s="116"/>
      <c r="EA887" s="116"/>
      <c r="EB887" s="116"/>
      <c r="EC887" s="116"/>
      <c r="ED887" s="116"/>
      <c r="EE887" s="116"/>
      <c r="EF887" s="116"/>
      <c r="EG887" s="116"/>
      <c r="EH887" s="116"/>
      <c r="EI887" s="116"/>
      <c r="EJ887" s="116"/>
      <c r="EK887" s="116"/>
      <c r="EL887" s="116"/>
      <c r="EM887" s="116"/>
      <c r="EN887" s="116"/>
      <c r="EO887" s="116"/>
      <c r="EP887" s="116"/>
      <c r="EQ887" s="116"/>
      <c r="ER887" s="116"/>
      <c r="ES887" s="116"/>
      <c r="ET887" s="116"/>
      <c r="EU887" s="116"/>
      <c r="EV887" s="116"/>
      <c r="EW887" s="116"/>
      <c r="EX887" s="116"/>
      <c r="EY887" s="116"/>
      <c r="EZ887" s="116"/>
      <c r="FA887" s="116"/>
      <c r="FB887" s="116"/>
      <c r="FC887" s="116"/>
      <c r="FD887" s="116"/>
      <c r="FE887" s="116"/>
      <c r="FF887" s="116"/>
      <c r="FG887" s="116"/>
      <c r="FH887" s="116"/>
      <c r="FI887" s="116"/>
      <c r="FJ887" s="116"/>
      <c r="FK887" s="116"/>
      <c r="FL887" s="116"/>
      <c r="FM887" s="116"/>
      <c r="FN887" s="116"/>
      <c r="FO887" s="116"/>
      <c r="FP887" s="116"/>
      <c r="FQ887" s="116"/>
      <c r="FR887" s="116"/>
      <c r="FS887" s="116"/>
      <c r="FT887" s="116"/>
      <c r="FU887" s="116"/>
      <c r="FV887" s="116"/>
      <c r="FW887" s="116"/>
      <c r="FX887" s="116"/>
      <c r="FY887" s="116"/>
      <c r="FZ887" s="116"/>
      <c r="GA887" s="116"/>
      <c r="GB887" s="116"/>
      <c r="GC887" s="116"/>
      <c r="GD887" s="116"/>
      <c r="GE887" s="116"/>
      <c r="GF887" s="116"/>
      <c r="GG887" s="116"/>
      <c r="GH887" s="116"/>
      <c r="GI887" s="116"/>
      <c r="GJ887" s="116"/>
      <c r="GK887" s="116"/>
      <c r="GL887" s="116"/>
      <c r="GM887" s="116"/>
      <c r="GN887" s="116"/>
      <c r="GO887" s="116"/>
      <c r="GP887" s="116"/>
      <c r="GQ887" s="116"/>
      <c r="GR887" s="116"/>
      <c r="GS887" s="116"/>
      <c r="GT887" s="116"/>
      <c r="GU887" s="116"/>
      <c r="GV887" s="116"/>
      <c r="GW887" s="116"/>
      <c r="GX887" s="116"/>
      <c r="GY887" s="116"/>
    </row>
    <row r="888" spans="1:207" s="84" customFormat="1" ht="30" customHeight="1" x14ac:dyDescent="0.25">
      <c r="A888" s="203">
        <v>669</v>
      </c>
      <c r="B888" s="209" t="s">
        <v>385</v>
      </c>
      <c r="C888" s="47">
        <v>1966</v>
      </c>
      <c r="D888" s="205" t="s">
        <v>143</v>
      </c>
      <c r="E888" s="47" t="s">
        <v>16</v>
      </c>
      <c r="F888" s="204">
        <v>2</v>
      </c>
      <c r="G888" s="204">
        <v>3</v>
      </c>
      <c r="H888" s="39">
        <v>489</v>
      </c>
      <c r="I888" s="39">
        <v>62.5</v>
      </c>
      <c r="J888" s="39">
        <v>315.89999999999998</v>
      </c>
      <c r="K888" s="207">
        <f t="shared" si="224"/>
        <v>27782.93</v>
      </c>
      <c r="L888" s="271">
        <v>0</v>
      </c>
      <c r="M888" s="271">
        <v>0</v>
      </c>
      <c r="N888" s="271">
        <v>0</v>
      </c>
      <c r="O888" s="39">
        <f>'[1]Прод. прилож (2)'!$D$1425</f>
        <v>27782.93</v>
      </c>
      <c r="P888" s="271">
        <f t="shared" si="245"/>
        <v>56.815807770961143</v>
      </c>
      <c r="Q888" s="41">
        <v>9673</v>
      </c>
      <c r="R888" s="57" t="s">
        <v>36</v>
      </c>
      <c r="S888" s="15"/>
      <c r="T888" s="15"/>
      <c r="U888" s="15"/>
      <c r="V888" s="116"/>
      <c r="W888" s="116"/>
      <c r="X888" s="116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  <c r="FE888" s="2"/>
      <c r="FF888" s="2"/>
      <c r="FG888" s="2"/>
      <c r="FH888" s="2"/>
      <c r="FI888" s="2"/>
      <c r="FJ888" s="2"/>
      <c r="FK888" s="2"/>
      <c r="FL888" s="2"/>
      <c r="FM888" s="2"/>
      <c r="FN888" s="2"/>
      <c r="FO888" s="2"/>
      <c r="FP888" s="2"/>
      <c r="FQ888" s="2"/>
      <c r="FR888" s="2"/>
      <c r="FS888" s="2"/>
      <c r="FT888" s="2"/>
      <c r="FU888" s="2"/>
      <c r="FV888" s="2"/>
      <c r="FW888" s="2"/>
      <c r="FX888" s="2"/>
      <c r="FY888" s="2"/>
      <c r="FZ888" s="2"/>
      <c r="GA888" s="2"/>
      <c r="GB888" s="2"/>
      <c r="GC888" s="2"/>
      <c r="GD888" s="2"/>
      <c r="GE888" s="2"/>
      <c r="GF888" s="2"/>
      <c r="GG888" s="2"/>
      <c r="GH888" s="2"/>
      <c r="GI888" s="2"/>
      <c r="GJ888" s="2"/>
      <c r="GK888" s="2"/>
      <c r="GL888" s="2"/>
      <c r="GM888" s="2"/>
      <c r="GN888" s="2"/>
      <c r="GO888" s="2"/>
      <c r="GP888" s="2"/>
      <c r="GQ888" s="2"/>
      <c r="GR888" s="2"/>
      <c r="GS888" s="2"/>
      <c r="GT888" s="2"/>
      <c r="GU888" s="2"/>
      <c r="GV888" s="2"/>
      <c r="GW888" s="2"/>
      <c r="GX888" s="2"/>
      <c r="GY888" s="2"/>
    </row>
    <row r="889" spans="1:207" s="83" customFormat="1" ht="30" customHeight="1" x14ac:dyDescent="0.25">
      <c r="A889" s="203">
        <v>670</v>
      </c>
      <c r="B889" s="209" t="s">
        <v>386</v>
      </c>
      <c r="C889" s="226">
        <v>1965</v>
      </c>
      <c r="D889" s="180" t="s">
        <v>143</v>
      </c>
      <c r="E889" s="226" t="s">
        <v>16</v>
      </c>
      <c r="F889" s="182">
        <v>2</v>
      </c>
      <c r="G889" s="182">
        <v>3</v>
      </c>
      <c r="H889" s="186">
        <v>467.6</v>
      </c>
      <c r="I889" s="186">
        <v>74.7</v>
      </c>
      <c r="J889" s="186">
        <v>296.60000000000002</v>
      </c>
      <c r="K889" s="207">
        <f t="shared" si="224"/>
        <v>28674.07</v>
      </c>
      <c r="L889" s="271">
        <v>0</v>
      </c>
      <c r="M889" s="271">
        <v>0</v>
      </c>
      <c r="N889" s="271">
        <v>0</v>
      </c>
      <c r="O889" s="39">
        <f>'[1]Прод. прилож (2)'!$D$1426</f>
        <v>28674.07</v>
      </c>
      <c r="P889" s="271">
        <f t="shared" si="245"/>
        <v>61.321792130025656</v>
      </c>
      <c r="Q889" s="41">
        <v>9673</v>
      </c>
      <c r="R889" s="57" t="s">
        <v>36</v>
      </c>
      <c r="S889" s="14"/>
      <c r="T889" s="14"/>
      <c r="U889" s="14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  <c r="FE889" s="2"/>
      <c r="FF889" s="2"/>
      <c r="FG889" s="2"/>
      <c r="FH889" s="2"/>
      <c r="FI889" s="2"/>
      <c r="FJ889" s="2"/>
      <c r="FK889" s="2"/>
      <c r="FL889" s="2"/>
      <c r="FM889" s="2"/>
      <c r="FN889" s="2"/>
      <c r="FO889" s="2"/>
      <c r="FP889" s="2"/>
      <c r="FQ889" s="2"/>
      <c r="FR889" s="2"/>
      <c r="FS889" s="2"/>
      <c r="FT889" s="2"/>
      <c r="FU889" s="2"/>
      <c r="FV889" s="2"/>
      <c r="FW889" s="2"/>
      <c r="FX889" s="2"/>
      <c r="FY889" s="2"/>
      <c r="FZ889" s="2"/>
      <c r="GA889" s="2"/>
      <c r="GB889" s="2"/>
      <c r="GC889" s="2"/>
      <c r="GD889" s="2"/>
      <c r="GE889" s="2"/>
      <c r="GF889" s="2"/>
      <c r="GG889" s="2"/>
      <c r="GH889" s="2"/>
      <c r="GI889" s="2"/>
      <c r="GJ889" s="2"/>
      <c r="GK889" s="2"/>
      <c r="GL889" s="2"/>
      <c r="GM889" s="2"/>
      <c r="GN889" s="2"/>
      <c r="GO889" s="2"/>
      <c r="GP889" s="2"/>
      <c r="GQ889" s="2"/>
      <c r="GR889" s="2"/>
      <c r="GS889" s="2"/>
      <c r="GT889" s="2"/>
      <c r="GU889" s="2"/>
      <c r="GV889" s="2"/>
      <c r="GW889" s="2"/>
      <c r="GX889" s="2"/>
      <c r="GY889" s="2"/>
    </row>
    <row r="890" spans="1:207" s="84" customFormat="1" ht="30" customHeight="1" x14ac:dyDescent="0.25">
      <c r="A890" s="353">
        <v>671</v>
      </c>
      <c r="B890" s="355" t="s">
        <v>387</v>
      </c>
      <c r="C890" s="384">
        <v>1963</v>
      </c>
      <c r="D890" s="359" t="s">
        <v>143</v>
      </c>
      <c r="E890" s="384" t="s">
        <v>16</v>
      </c>
      <c r="F890" s="361">
        <v>2</v>
      </c>
      <c r="G890" s="361">
        <v>1</v>
      </c>
      <c r="H890" s="363">
        <f>I890+J890</f>
        <v>291.2</v>
      </c>
      <c r="I890" s="365">
        <v>0</v>
      </c>
      <c r="J890" s="365">
        <v>291.2</v>
      </c>
      <c r="K890" s="207">
        <f t="shared" si="224"/>
        <v>15359.34</v>
      </c>
      <c r="L890" s="271">
        <v>0</v>
      </c>
      <c r="M890" s="271">
        <v>0</v>
      </c>
      <c r="N890" s="271">
        <v>0</v>
      </c>
      <c r="O890" s="39">
        <f>'[1]Прод. прилож (2)'!$D$784</f>
        <v>15359.34</v>
      </c>
      <c r="P890" s="271">
        <f t="shared" si="245"/>
        <v>52.744986263736266</v>
      </c>
      <c r="Q890" s="41">
        <v>9673</v>
      </c>
      <c r="R890" s="57" t="s">
        <v>35</v>
      </c>
      <c r="S890" s="14"/>
      <c r="T890" s="14"/>
      <c r="U890" s="14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  <c r="FE890" s="2"/>
      <c r="FF890" s="2"/>
      <c r="FG890" s="2"/>
      <c r="FH890" s="2"/>
      <c r="FI890" s="2"/>
      <c r="FJ890" s="2"/>
      <c r="FK890" s="2"/>
      <c r="FL890" s="2"/>
      <c r="FM890" s="2"/>
      <c r="FN890" s="2"/>
      <c r="FO890" s="2"/>
      <c r="FP890" s="2"/>
      <c r="FQ890" s="2"/>
      <c r="FR890" s="2"/>
      <c r="FS890" s="2"/>
      <c r="FT890" s="2"/>
      <c r="FU890" s="2"/>
      <c r="FV890" s="2"/>
      <c r="FW890" s="2"/>
      <c r="FX890" s="2"/>
      <c r="FY890" s="2"/>
      <c r="FZ890" s="2"/>
      <c r="GA890" s="2"/>
      <c r="GB890" s="2"/>
      <c r="GC890" s="2"/>
      <c r="GD890" s="2"/>
      <c r="GE890" s="2"/>
      <c r="GF890" s="2"/>
      <c r="GG890" s="2"/>
      <c r="GH890" s="2"/>
      <c r="GI890" s="2"/>
      <c r="GJ890" s="2"/>
      <c r="GK890" s="2"/>
      <c r="GL890" s="2"/>
      <c r="GM890" s="2"/>
      <c r="GN890" s="2"/>
      <c r="GO890" s="2"/>
      <c r="GP890" s="2"/>
      <c r="GQ890" s="2"/>
      <c r="GR890" s="2"/>
      <c r="GS890" s="2"/>
      <c r="GT890" s="2"/>
      <c r="GU890" s="2"/>
      <c r="GV890" s="2"/>
      <c r="GW890" s="2"/>
      <c r="GX890" s="2"/>
      <c r="GY890" s="2"/>
    </row>
    <row r="891" spans="1:207" s="84" customFormat="1" ht="30" customHeight="1" x14ac:dyDescent="0.25">
      <c r="A891" s="354"/>
      <c r="B891" s="356"/>
      <c r="C891" s="385"/>
      <c r="D891" s="360"/>
      <c r="E891" s="385"/>
      <c r="F891" s="362"/>
      <c r="G891" s="362"/>
      <c r="H891" s="364"/>
      <c r="I891" s="366"/>
      <c r="J891" s="366"/>
      <c r="K891" s="207">
        <f t="shared" si="224"/>
        <v>3722945</v>
      </c>
      <c r="L891" s="186">
        <v>0</v>
      </c>
      <c r="M891" s="186">
        <v>0</v>
      </c>
      <c r="N891" s="186">
        <v>0</v>
      </c>
      <c r="O891" s="39">
        <f>'[1]Прод. прилож (2)'!$D$1427</f>
        <v>3722945</v>
      </c>
      <c r="P891" s="271">
        <f>K891/H890</f>
        <v>12784.838598901099</v>
      </c>
      <c r="Q891" s="41">
        <v>9673</v>
      </c>
      <c r="R891" s="57" t="s">
        <v>36</v>
      </c>
      <c r="S891" s="14"/>
      <c r="T891" s="14"/>
      <c r="U891" s="14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  <c r="FE891" s="2"/>
      <c r="FF891" s="2"/>
      <c r="FG891" s="2"/>
      <c r="FH891" s="2"/>
      <c r="FI891" s="2"/>
      <c r="FJ891" s="2"/>
      <c r="FK891" s="2"/>
      <c r="FL891" s="2"/>
      <c r="FM891" s="2"/>
      <c r="FN891" s="2"/>
      <c r="FO891" s="2"/>
      <c r="FP891" s="2"/>
      <c r="FQ891" s="2"/>
      <c r="FR891" s="2"/>
      <c r="FS891" s="2"/>
      <c r="FT891" s="2"/>
      <c r="FU891" s="2"/>
      <c r="FV891" s="2"/>
      <c r="FW891" s="2"/>
      <c r="FX891" s="2"/>
      <c r="FY891" s="2"/>
      <c r="FZ891" s="2"/>
      <c r="GA891" s="2"/>
      <c r="GB891" s="2"/>
      <c r="GC891" s="2"/>
      <c r="GD891" s="2"/>
      <c r="GE891" s="2"/>
      <c r="GF891" s="2"/>
      <c r="GG891" s="2"/>
      <c r="GH891" s="2"/>
      <c r="GI891" s="2"/>
      <c r="GJ891" s="2"/>
      <c r="GK891" s="2"/>
      <c r="GL891" s="2"/>
      <c r="GM891" s="2"/>
      <c r="GN891" s="2"/>
      <c r="GO891" s="2"/>
      <c r="GP891" s="2"/>
      <c r="GQ891" s="2"/>
      <c r="GR891" s="2"/>
      <c r="GS891" s="2"/>
      <c r="GT891" s="2"/>
      <c r="GU891" s="2"/>
      <c r="GV891" s="2"/>
      <c r="GW891" s="2"/>
      <c r="GX891" s="2"/>
      <c r="GY891" s="2"/>
    </row>
    <row r="892" spans="1:207" s="89" customFormat="1" ht="30" customHeight="1" x14ac:dyDescent="0.25">
      <c r="A892" s="380">
        <v>672</v>
      </c>
      <c r="B892" s="355" t="s">
        <v>388</v>
      </c>
      <c r="C892" s="384">
        <v>1947</v>
      </c>
      <c r="D892" s="359" t="s">
        <v>143</v>
      </c>
      <c r="E892" s="359" t="s">
        <v>16</v>
      </c>
      <c r="F892" s="361">
        <v>3</v>
      </c>
      <c r="G892" s="361">
        <v>4</v>
      </c>
      <c r="H892" s="363">
        <v>1621.8</v>
      </c>
      <c r="I892" s="365">
        <v>218.3</v>
      </c>
      <c r="J892" s="416">
        <v>1091.8</v>
      </c>
      <c r="K892" s="207">
        <f t="shared" si="224"/>
        <v>526431.1</v>
      </c>
      <c r="L892" s="271">
        <v>0</v>
      </c>
      <c r="M892" s="271">
        <v>0</v>
      </c>
      <c r="N892" s="271">
        <v>0</v>
      </c>
      <c r="O892" s="39">
        <f>'[1]Прод. прилож (2)'!$D$264</f>
        <v>526431.1</v>
      </c>
      <c r="P892" s="271">
        <f t="shared" si="245"/>
        <v>324.59680601800466</v>
      </c>
      <c r="Q892" s="41">
        <v>9673</v>
      </c>
      <c r="R892" s="57" t="s">
        <v>34</v>
      </c>
      <c r="S892" s="134"/>
      <c r="T892" s="15"/>
      <c r="U892" s="15"/>
      <c r="V892" s="116"/>
      <c r="W892" s="116"/>
      <c r="X892" s="116"/>
      <c r="Y892" s="116"/>
      <c r="Z892" s="116"/>
      <c r="AA892" s="116"/>
      <c r="AB892" s="116"/>
      <c r="AC892" s="116"/>
      <c r="AD892" s="116"/>
      <c r="AE892" s="116"/>
      <c r="AF892" s="116"/>
      <c r="AG892" s="116"/>
      <c r="AH892" s="116"/>
      <c r="AI892" s="116"/>
      <c r="AJ892" s="116"/>
      <c r="AK892" s="116"/>
      <c r="AL892" s="116"/>
      <c r="AM892" s="116"/>
      <c r="AN892" s="116"/>
      <c r="AO892" s="116"/>
      <c r="AP892" s="116"/>
      <c r="AQ892" s="116"/>
      <c r="AR892" s="116"/>
      <c r="AS892" s="116"/>
      <c r="AT892" s="116"/>
      <c r="AU892" s="116"/>
      <c r="AV892" s="116"/>
      <c r="AW892" s="116"/>
      <c r="AX892" s="116"/>
      <c r="AY892" s="116"/>
      <c r="AZ892" s="116"/>
      <c r="BA892" s="116"/>
      <c r="BB892" s="116"/>
      <c r="BC892" s="116"/>
      <c r="BD892" s="116"/>
      <c r="BE892" s="116"/>
      <c r="BF892" s="116"/>
      <c r="BG892" s="116"/>
      <c r="BH892" s="116"/>
      <c r="BI892" s="116"/>
      <c r="BJ892" s="116"/>
      <c r="BK892" s="116"/>
      <c r="BL892" s="116"/>
      <c r="BM892" s="116"/>
      <c r="BN892" s="116"/>
      <c r="BO892" s="116"/>
      <c r="BP892" s="116"/>
      <c r="BQ892" s="116"/>
      <c r="BR892" s="116"/>
      <c r="BS892" s="116"/>
      <c r="BT892" s="116"/>
      <c r="BU892" s="116"/>
      <c r="BV892" s="116"/>
      <c r="BW892" s="116"/>
      <c r="BX892" s="116"/>
      <c r="BY892" s="116"/>
      <c r="BZ892" s="116"/>
      <c r="CA892" s="116"/>
      <c r="CB892" s="116"/>
      <c r="CC892" s="116"/>
      <c r="CD892" s="116"/>
      <c r="CE892" s="116"/>
      <c r="CF892" s="116"/>
      <c r="CG892" s="116"/>
      <c r="CH892" s="116"/>
      <c r="CI892" s="116"/>
      <c r="CJ892" s="116"/>
      <c r="CK892" s="116"/>
      <c r="CL892" s="116"/>
      <c r="CM892" s="116"/>
      <c r="CN892" s="116"/>
      <c r="CO892" s="116"/>
      <c r="CP892" s="116"/>
      <c r="CQ892" s="116"/>
      <c r="CR892" s="116"/>
      <c r="CS892" s="116"/>
      <c r="CT892" s="116"/>
      <c r="CU892" s="116"/>
      <c r="CV892" s="116"/>
      <c r="CW892" s="116"/>
      <c r="CX892" s="116"/>
      <c r="CY892" s="116"/>
      <c r="CZ892" s="116"/>
      <c r="DA892" s="116"/>
      <c r="DB892" s="116"/>
      <c r="DC892" s="116"/>
      <c r="DD892" s="116"/>
      <c r="DE892" s="116"/>
      <c r="DF892" s="116"/>
      <c r="DG892" s="116"/>
      <c r="DH892" s="116"/>
      <c r="DI892" s="116"/>
      <c r="DJ892" s="116"/>
      <c r="DK892" s="116"/>
      <c r="DL892" s="116"/>
      <c r="DM892" s="116"/>
      <c r="DN892" s="116"/>
      <c r="DO892" s="116"/>
      <c r="DP892" s="116"/>
      <c r="DQ892" s="116"/>
      <c r="DR892" s="116"/>
      <c r="DS892" s="116"/>
      <c r="DT892" s="116"/>
      <c r="DU892" s="116"/>
      <c r="DV892" s="116"/>
      <c r="DW892" s="116"/>
      <c r="DX892" s="116"/>
      <c r="DY892" s="116"/>
      <c r="DZ892" s="116"/>
      <c r="EA892" s="116"/>
      <c r="EB892" s="116"/>
      <c r="EC892" s="116"/>
      <c r="ED892" s="116"/>
      <c r="EE892" s="116"/>
      <c r="EF892" s="116"/>
      <c r="EG892" s="116"/>
      <c r="EH892" s="116"/>
      <c r="EI892" s="116"/>
      <c r="EJ892" s="116"/>
      <c r="EK892" s="116"/>
      <c r="EL892" s="116"/>
      <c r="EM892" s="116"/>
      <c r="EN892" s="116"/>
      <c r="EO892" s="116"/>
      <c r="EP892" s="116"/>
      <c r="EQ892" s="116"/>
      <c r="ER892" s="116"/>
      <c r="ES892" s="116"/>
      <c r="ET892" s="116"/>
      <c r="EU892" s="116"/>
      <c r="EV892" s="116"/>
      <c r="EW892" s="116"/>
      <c r="EX892" s="116"/>
      <c r="EY892" s="116"/>
      <c r="EZ892" s="116"/>
      <c r="FA892" s="116"/>
      <c r="FB892" s="116"/>
      <c r="FC892" s="116"/>
      <c r="FD892" s="116"/>
      <c r="FE892" s="116"/>
      <c r="FF892" s="116"/>
      <c r="FG892" s="116"/>
      <c r="FH892" s="116"/>
      <c r="FI892" s="116"/>
      <c r="FJ892" s="116"/>
      <c r="FK892" s="116"/>
      <c r="FL892" s="116"/>
      <c r="FM892" s="116"/>
      <c r="FN892" s="116"/>
      <c r="FO892" s="116"/>
      <c r="FP892" s="116"/>
      <c r="FQ892" s="116"/>
      <c r="FR892" s="116"/>
      <c r="FS892" s="116"/>
      <c r="FT892" s="116"/>
      <c r="FU892" s="116"/>
      <c r="FV892" s="116"/>
      <c r="FW892" s="116"/>
      <c r="FX892" s="116"/>
      <c r="FY892" s="116"/>
      <c r="FZ892" s="116"/>
      <c r="GA892" s="116"/>
      <c r="GB892" s="116"/>
      <c r="GC892" s="116"/>
      <c r="GD892" s="116"/>
      <c r="GE892" s="116"/>
      <c r="GF892" s="116"/>
      <c r="GG892" s="116"/>
      <c r="GH892" s="116"/>
      <c r="GI892" s="116"/>
      <c r="GJ892" s="116"/>
      <c r="GK892" s="116"/>
      <c r="GL892" s="116"/>
      <c r="GM892" s="116"/>
      <c r="GN892" s="116"/>
      <c r="GO892" s="116"/>
      <c r="GP892" s="116"/>
      <c r="GQ892" s="116"/>
      <c r="GR892" s="116"/>
      <c r="GS892" s="116"/>
      <c r="GT892" s="116"/>
      <c r="GU892" s="116"/>
      <c r="GV892" s="116"/>
      <c r="GW892" s="116"/>
      <c r="GX892" s="116"/>
      <c r="GY892" s="116"/>
    </row>
    <row r="893" spans="1:207" s="89" customFormat="1" ht="30" customHeight="1" x14ac:dyDescent="0.25">
      <c r="A893" s="381"/>
      <c r="B893" s="356"/>
      <c r="C893" s="385"/>
      <c r="D893" s="360"/>
      <c r="E893" s="360"/>
      <c r="F893" s="362"/>
      <c r="G893" s="362"/>
      <c r="H893" s="364"/>
      <c r="I893" s="366"/>
      <c r="J893" s="417"/>
      <c r="K893" s="207">
        <f t="shared" ref="K893" si="246">SUM(L893:O893)</f>
        <v>4141576.0300000003</v>
      </c>
      <c r="L893" s="271">
        <v>0</v>
      </c>
      <c r="M893" s="271">
        <v>0</v>
      </c>
      <c r="N893" s="271">
        <v>0</v>
      </c>
      <c r="O893" s="39">
        <f>'[1]Прод. прилож (2)'!$D$785</f>
        <v>4141576.0300000003</v>
      </c>
      <c r="P893" s="271">
        <f>K893/H892</f>
        <v>2553.6909791589596</v>
      </c>
      <c r="Q893" s="41">
        <v>9673</v>
      </c>
      <c r="R893" s="57" t="s">
        <v>35</v>
      </c>
      <c r="S893" s="15"/>
      <c r="T893" s="15"/>
      <c r="U893" s="15"/>
      <c r="V893" s="116"/>
      <c r="W893" s="116"/>
      <c r="X893" s="116"/>
      <c r="Y893" s="116"/>
      <c r="Z893" s="116"/>
      <c r="AA893" s="116"/>
      <c r="AB893" s="116"/>
      <c r="AC893" s="116"/>
      <c r="AD893" s="116"/>
      <c r="AE893" s="116"/>
      <c r="AF893" s="116"/>
      <c r="AG893" s="116"/>
      <c r="AH893" s="116"/>
      <c r="AI893" s="116"/>
      <c r="AJ893" s="116"/>
      <c r="AK893" s="116"/>
      <c r="AL893" s="116"/>
      <c r="AM893" s="116"/>
      <c r="AN893" s="116"/>
      <c r="AO893" s="116"/>
      <c r="AP893" s="116"/>
      <c r="AQ893" s="116"/>
      <c r="AR893" s="116"/>
      <c r="AS893" s="116"/>
      <c r="AT893" s="116"/>
      <c r="AU893" s="116"/>
      <c r="AV893" s="116"/>
      <c r="AW893" s="116"/>
      <c r="AX893" s="116"/>
      <c r="AY893" s="116"/>
      <c r="AZ893" s="116"/>
      <c r="BA893" s="116"/>
      <c r="BB893" s="116"/>
      <c r="BC893" s="116"/>
      <c r="BD893" s="116"/>
      <c r="BE893" s="116"/>
      <c r="BF893" s="116"/>
      <c r="BG893" s="116"/>
      <c r="BH893" s="116"/>
      <c r="BI893" s="116"/>
      <c r="BJ893" s="116"/>
      <c r="BK893" s="116"/>
      <c r="BL893" s="116"/>
      <c r="BM893" s="116"/>
      <c r="BN893" s="116"/>
      <c r="BO893" s="116"/>
      <c r="BP893" s="116"/>
      <c r="BQ893" s="116"/>
      <c r="BR893" s="116"/>
      <c r="BS893" s="116"/>
      <c r="BT893" s="116"/>
      <c r="BU893" s="116"/>
      <c r="BV893" s="116"/>
      <c r="BW893" s="116"/>
      <c r="BX893" s="116"/>
      <c r="BY893" s="116"/>
      <c r="BZ893" s="116"/>
      <c r="CA893" s="116"/>
      <c r="CB893" s="116"/>
      <c r="CC893" s="116"/>
      <c r="CD893" s="116"/>
      <c r="CE893" s="116"/>
      <c r="CF893" s="116"/>
      <c r="CG893" s="116"/>
      <c r="CH893" s="116"/>
      <c r="CI893" s="116"/>
      <c r="CJ893" s="116"/>
      <c r="CK893" s="116"/>
      <c r="CL893" s="116"/>
      <c r="CM893" s="116"/>
      <c r="CN893" s="116"/>
      <c r="CO893" s="116"/>
      <c r="CP893" s="116"/>
      <c r="CQ893" s="116"/>
      <c r="CR893" s="116"/>
      <c r="CS893" s="116"/>
      <c r="CT893" s="116"/>
      <c r="CU893" s="116"/>
      <c r="CV893" s="116"/>
      <c r="CW893" s="116"/>
      <c r="CX893" s="116"/>
      <c r="CY893" s="116"/>
      <c r="CZ893" s="116"/>
      <c r="DA893" s="116"/>
      <c r="DB893" s="116"/>
      <c r="DC893" s="116"/>
      <c r="DD893" s="116"/>
      <c r="DE893" s="116"/>
      <c r="DF893" s="116"/>
      <c r="DG893" s="116"/>
      <c r="DH893" s="116"/>
      <c r="DI893" s="116"/>
      <c r="DJ893" s="116"/>
      <c r="DK893" s="116"/>
      <c r="DL893" s="116"/>
      <c r="DM893" s="116"/>
      <c r="DN893" s="116"/>
      <c r="DO893" s="116"/>
      <c r="DP893" s="116"/>
      <c r="DQ893" s="116"/>
      <c r="DR893" s="116"/>
      <c r="DS893" s="116"/>
      <c r="DT893" s="116"/>
      <c r="DU893" s="116"/>
      <c r="DV893" s="116"/>
      <c r="DW893" s="116"/>
      <c r="DX893" s="116"/>
      <c r="DY893" s="116"/>
      <c r="DZ893" s="116"/>
      <c r="EA893" s="116"/>
      <c r="EB893" s="116"/>
      <c r="EC893" s="116"/>
      <c r="ED893" s="116"/>
      <c r="EE893" s="116"/>
      <c r="EF893" s="116"/>
      <c r="EG893" s="116"/>
      <c r="EH893" s="116"/>
      <c r="EI893" s="116"/>
      <c r="EJ893" s="116"/>
      <c r="EK893" s="116"/>
      <c r="EL893" s="116"/>
      <c r="EM893" s="116"/>
      <c r="EN893" s="116"/>
      <c r="EO893" s="116"/>
      <c r="EP893" s="116"/>
      <c r="EQ893" s="116"/>
      <c r="ER893" s="116"/>
      <c r="ES893" s="116"/>
      <c r="ET893" s="116"/>
      <c r="EU893" s="116"/>
      <c r="EV893" s="116"/>
      <c r="EW893" s="116"/>
      <c r="EX893" s="116"/>
      <c r="EY893" s="116"/>
      <c r="EZ893" s="116"/>
      <c r="FA893" s="116"/>
      <c r="FB893" s="116"/>
      <c r="FC893" s="116"/>
      <c r="FD893" s="116"/>
      <c r="FE893" s="116"/>
      <c r="FF893" s="116"/>
      <c r="FG893" s="116"/>
      <c r="FH893" s="116"/>
      <c r="FI893" s="116"/>
      <c r="FJ893" s="116"/>
      <c r="FK893" s="116"/>
      <c r="FL893" s="116"/>
      <c r="FM893" s="116"/>
      <c r="FN893" s="116"/>
      <c r="FO893" s="116"/>
      <c r="FP893" s="116"/>
      <c r="FQ893" s="116"/>
      <c r="FR893" s="116"/>
      <c r="FS893" s="116"/>
      <c r="FT893" s="116"/>
      <c r="FU893" s="116"/>
      <c r="FV893" s="116"/>
      <c r="FW893" s="116"/>
      <c r="FX893" s="116"/>
      <c r="FY893" s="116"/>
      <c r="FZ893" s="116"/>
      <c r="GA893" s="116"/>
      <c r="GB893" s="116"/>
      <c r="GC893" s="116"/>
      <c r="GD893" s="116"/>
      <c r="GE893" s="116"/>
      <c r="GF893" s="116"/>
      <c r="GG893" s="116"/>
      <c r="GH893" s="116"/>
      <c r="GI893" s="116"/>
      <c r="GJ893" s="116"/>
      <c r="GK893" s="116"/>
      <c r="GL893" s="116"/>
      <c r="GM893" s="116"/>
      <c r="GN893" s="116"/>
      <c r="GO893" s="116"/>
      <c r="GP893" s="116"/>
      <c r="GQ893" s="116"/>
      <c r="GR893" s="116"/>
      <c r="GS893" s="116"/>
      <c r="GT893" s="116"/>
      <c r="GU893" s="116"/>
      <c r="GV893" s="116"/>
      <c r="GW893" s="116"/>
      <c r="GX893" s="116"/>
      <c r="GY893" s="116"/>
    </row>
    <row r="894" spans="1:207" s="86" customFormat="1" ht="30" customHeight="1" x14ac:dyDescent="0.25">
      <c r="A894" s="203">
        <v>673</v>
      </c>
      <c r="B894" s="81" t="s">
        <v>917</v>
      </c>
      <c r="C894" s="205">
        <v>1959</v>
      </c>
      <c r="D894" s="205" t="s">
        <v>143</v>
      </c>
      <c r="E894" s="205" t="s">
        <v>16</v>
      </c>
      <c r="F894" s="52">
        <v>4</v>
      </c>
      <c r="G894" s="52">
        <v>4</v>
      </c>
      <c r="H894" s="271">
        <v>3087</v>
      </c>
      <c r="I894" s="275">
        <v>629.29999999999995</v>
      </c>
      <c r="J894" s="271">
        <v>1844.19</v>
      </c>
      <c r="K894" s="207">
        <f t="shared" si="224"/>
        <v>1319977.2</v>
      </c>
      <c r="L894" s="39">
        <v>0</v>
      </c>
      <c r="M894" s="39">
        <v>0</v>
      </c>
      <c r="N894" s="39">
        <v>0</v>
      </c>
      <c r="O894" s="271">
        <f>'[1]Прод. прилож (2)'!$D$265</f>
        <v>1319977.2</v>
      </c>
      <c r="P894" s="41">
        <f t="shared" si="245"/>
        <v>427.59222546161322</v>
      </c>
      <c r="Q894" s="207">
        <v>9673</v>
      </c>
      <c r="R894" s="272" t="s">
        <v>34</v>
      </c>
      <c r="S894" s="135"/>
      <c r="T894" s="85"/>
      <c r="U894" s="85"/>
    </row>
    <row r="895" spans="1:207" s="86" customFormat="1" ht="30" customHeight="1" x14ac:dyDescent="0.25">
      <c r="A895" s="203">
        <v>674</v>
      </c>
      <c r="B895" s="81" t="s">
        <v>389</v>
      </c>
      <c r="C895" s="47">
        <v>1962</v>
      </c>
      <c r="D895" s="205" t="s">
        <v>143</v>
      </c>
      <c r="E895" s="205" t="s">
        <v>16</v>
      </c>
      <c r="F895" s="26">
        <v>5</v>
      </c>
      <c r="G895" s="26">
        <v>4</v>
      </c>
      <c r="H895" s="39">
        <f>I895+J895</f>
        <v>3061.42</v>
      </c>
      <c r="I895" s="122">
        <v>557.20000000000005</v>
      </c>
      <c r="J895" s="122">
        <v>2504.2199999999998</v>
      </c>
      <c r="K895" s="207">
        <f t="shared" si="224"/>
        <v>8538020</v>
      </c>
      <c r="L895" s="271">
        <v>0</v>
      </c>
      <c r="M895" s="271">
        <v>0</v>
      </c>
      <c r="N895" s="271">
        <v>0</v>
      </c>
      <c r="O895" s="39">
        <f>'[1]Прод. прилож (2)'!$D$266</f>
        <v>8538020</v>
      </c>
      <c r="P895" s="271">
        <f t="shared" si="245"/>
        <v>2788.9084150492254</v>
      </c>
      <c r="Q895" s="41">
        <v>9673</v>
      </c>
      <c r="R895" s="57" t="s">
        <v>34</v>
      </c>
      <c r="S895" s="134"/>
      <c r="T895" s="15"/>
      <c r="U895" s="15"/>
      <c r="V895" s="116"/>
      <c r="W895" s="116"/>
      <c r="X895" s="116"/>
      <c r="Y895" s="116"/>
      <c r="Z895" s="116"/>
      <c r="AA895" s="116"/>
      <c r="AB895" s="116"/>
      <c r="AC895" s="116"/>
      <c r="AD895" s="116"/>
      <c r="AE895" s="116"/>
      <c r="AF895" s="116"/>
      <c r="AG895" s="116"/>
      <c r="AH895" s="116"/>
      <c r="AI895" s="116"/>
      <c r="AJ895" s="116"/>
      <c r="AK895" s="116"/>
      <c r="AL895" s="116"/>
      <c r="AM895" s="116"/>
      <c r="AN895" s="116"/>
      <c r="AO895" s="116"/>
      <c r="AP895" s="116"/>
      <c r="AQ895" s="116"/>
      <c r="AR895" s="116"/>
      <c r="AS895" s="116"/>
      <c r="AT895" s="116"/>
      <c r="AU895" s="116"/>
      <c r="AV895" s="116"/>
      <c r="AW895" s="116"/>
      <c r="AX895" s="116"/>
      <c r="AY895" s="116"/>
      <c r="AZ895" s="116"/>
      <c r="BA895" s="116"/>
      <c r="BB895" s="116"/>
      <c r="BC895" s="116"/>
      <c r="BD895" s="116"/>
      <c r="BE895" s="116"/>
      <c r="BF895" s="116"/>
      <c r="BG895" s="116"/>
      <c r="BH895" s="116"/>
      <c r="BI895" s="116"/>
      <c r="BJ895" s="116"/>
      <c r="BK895" s="116"/>
      <c r="BL895" s="116"/>
      <c r="BM895" s="116"/>
      <c r="BN895" s="116"/>
      <c r="BO895" s="116"/>
      <c r="BP895" s="116"/>
      <c r="BQ895" s="116"/>
      <c r="BR895" s="116"/>
      <c r="BS895" s="116"/>
      <c r="BT895" s="116"/>
      <c r="BU895" s="116"/>
      <c r="BV895" s="116"/>
      <c r="BW895" s="116"/>
      <c r="BX895" s="116"/>
      <c r="BY895" s="116"/>
      <c r="BZ895" s="116"/>
      <c r="CA895" s="116"/>
      <c r="CB895" s="116"/>
      <c r="CC895" s="116"/>
      <c r="CD895" s="116"/>
      <c r="CE895" s="116"/>
      <c r="CF895" s="116"/>
      <c r="CG895" s="116"/>
      <c r="CH895" s="116"/>
      <c r="CI895" s="116"/>
      <c r="CJ895" s="116"/>
      <c r="CK895" s="116"/>
      <c r="CL895" s="116"/>
      <c r="CM895" s="116"/>
      <c r="CN895" s="116"/>
      <c r="CO895" s="116"/>
      <c r="CP895" s="116"/>
      <c r="CQ895" s="116"/>
      <c r="CR895" s="116"/>
      <c r="CS895" s="116"/>
      <c r="CT895" s="116"/>
      <c r="CU895" s="116"/>
      <c r="CV895" s="116"/>
      <c r="CW895" s="116"/>
      <c r="CX895" s="116"/>
      <c r="CY895" s="116"/>
      <c r="CZ895" s="116"/>
      <c r="DA895" s="116"/>
      <c r="DB895" s="116"/>
      <c r="DC895" s="116"/>
      <c r="DD895" s="116"/>
      <c r="DE895" s="116"/>
      <c r="DF895" s="116"/>
      <c r="DG895" s="116"/>
      <c r="DH895" s="116"/>
      <c r="DI895" s="116"/>
      <c r="DJ895" s="116"/>
      <c r="DK895" s="116"/>
      <c r="DL895" s="116"/>
      <c r="DM895" s="116"/>
      <c r="DN895" s="116"/>
      <c r="DO895" s="116"/>
      <c r="DP895" s="116"/>
      <c r="DQ895" s="116"/>
      <c r="DR895" s="116"/>
      <c r="DS895" s="116"/>
      <c r="DT895" s="116"/>
      <c r="DU895" s="116"/>
      <c r="DV895" s="116"/>
      <c r="DW895" s="116"/>
      <c r="DX895" s="116"/>
      <c r="DY895" s="116"/>
      <c r="DZ895" s="116"/>
      <c r="EA895" s="116"/>
      <c r="EB895" s="116"/>
      <c r="EC895" s="116"/>
      <c r="ED895" s="116"/>
      <c r="EE895" s="116"/>
      <c r="EF895" s="116"/>
      <c r="EG895" s="116"/>
      <c r="EH895" s="116"/>
      <c r="EI895" s="116"/>
      <c r="EJ895" s="116"/>
      <c r="EK895" s="116"/>
      <c r="EL895" s="116"/>
      <c r="EM895" s="116"/>
      <c r="EN895" s="116"/>
      <c r="EO895" s="116"/>
      <c r="EP895" s="116"/>
      <c r="EQ895" s="116"/>
      <c r="ER895" s="116"/>
      <c r="ES895" s="116"/>
      <c r="ET895" s="116"/>
      <c r="EU895" s="116"/>
      <c r="EV895" s="116"/>
      <c r="EW895" s="116"/>
      <c r="EX895" s="116"/>
      <c r="EY895" s="116"/>
      <c r="EZ895" s="116"/>
      <c r="FA895" s="116"/>
      <c r="FB895" s="116"/>
      <c r="FC895" s="116"/>
      <c r="FD895" s="116"/>
      <c r="FE895" s="116"/>
      <c r="FF895" s="116"/>
      <c r="FG895" s="116"/>
      <c r="FH895" s="116"/>
      <c r="FI895" s="116"/>
      <c r="FJ895" s="116"/>
      <c r="FK895" s="116"/>
      <c r="FL895" s="116"/>
      <c r="FM895" s="116"/>
      <c r="FN895" s="116"/>
      <c r="FO895" s="116"/>
      <c r="FP895" s="116"/>
      <c r="FQ895" s="116"/>
      <c r="FR895" s="116"/>
      <c r="FS895" s="116"/>
      <c r="FT895" s="116"/>
      <c r="FU895" s="116"/>
      <c r="FV895" s="116"/>
      <c r="FW895" s="116"/>
      <c r="FX895" s="116"/>
      <c r="FY895" s="116"/>
      <c r="FZ895" s="116"/>
      <c r="GA895" s="116"/>
      <c r="GB895" s="116"/>
      <c r="GC895" s="116"/>
      <c r="GD895" s="116"/>
      <c r="GE895" s="116"/>
      <c r="GF895" s="116"/>
      <c r="GG895" s="116"/>
      <c r="GH895" s="116"/>
      <c r="GI895" s="116"/>
      <c r="GJ895" s="116"/>
      <c r="GK895" s="116"/>
      <c r="GL895" s="116"/>
      <c r="GM895" s="116"/>
      <c r="GN895" s="116"/>
      <c r="GO895" s="116"/>
      <c r="GP895" s="116"/>
      <c r="GQ895" s="116"/>
      <c r="GR895" s="116"/>
      <c r="GS895" s="116"/>
      <c r="GT895" s="116"/>
      <c r="GU895" s="116"/>
      <c r="GV895" s="116"/>
      <c r="GW895" s="116"/>
      <c r="GX895" s="116"/>
      <c r="GY895" s="116"/>
    </row>
    <row r="896" spans="1:207" s="86" customFormat="1" ht="30" customHeight="1" x14ac:dyDescent="0.25">
      <c r="A896" s="203">
        <v>675</v>
      </c>
      <c r="B896" s="211" t="s">
        <v>390</v>
      </c>
      <c r="C896" s="47">
        <v>1967</v>
      </c>
      <c r="D896" s="205" t="s">
        <v>143</v>
      </c>
      <c r="E896" s="47" t="s">
        <v>16</v>
      </c>
      <c r="F896" s="204">
        <v>4</v>
      </c>
      <c r="G896" s="204">
        <v>2</v>
      </c>
      <c r="H896" s="39">
        <f>I896+J896</f>
        <v>1270.18</v>
      </c>
      <c r="I896" s="39">
        <v>0</v>
      </c>
      <c r="J896" s="39">
        <v>1270.18</v>
      </c>
      <c r="K896" s="207">
        <f t="shared" si="224"/>
        <v>29196.67</v>
      </c>
      <c r="L896" s="271">
        <v>0</v>
      </c>
      <c r="M896" s="271">
        <v>0</v>
      </c>
      <c r="N896" s="271">
        <v>0</v>
      </c>
      <c r="O896" s="39">
        <f>'[1]Прод. прилож (2)'!$D$1429</f>
        <v>29196.67</v>
      </c>
      <c r="P896" s="271">
        <f t="shared" si="245"/>
        <v>22.986246043867794</v>
      </c>
      <c r="Q896" s="41">
        <v>9673</v>
      </c>
      <c r="R896" s="57" t="s">
        <v>36</v>
      </c>
      <c r="S896" s="15"/>
      <c r="T896" s="15"/>
      <c r="U896" s="15"/>
      <c r="V896" s="116"/>
      <c r="W896" s="116"/>
      <c r="X896" s="116"/>
      <c r="Y896" s="116"/>
      <c r="Z896" s="116"/>
      <c r="AA896" s="116"/>
      <c r="AB896" s="116"/>
      <c r="AC896" s="116"/>
      <c r="AD896" s="116"/>
      <c r="AE896" s="116"/>
      <c r="AF896" s="116"/>
      <c r="AG896" s="116"/>
      <c r="AH896" s="116"/>
      <c r="AI896" s="116"/>
      <c r="AJ896" s="116"/>
      <c r="AK896" s="116"/>
      <c r="AL896" s="116"/>
      <c r="AM896" s="116"/>
      <c r="AN896" s="116"/>
      <c r="AO896" s="116"/>
      <c r="AP896" s="116"/>
      <c r="AQ896" s="116"/>
      <c r="AR896" s="116"/>
      <c r="AS896" s="116"/>
      <c r="AT896" s="116"/>
      <c r="AU896" s="116"/>
      <c r="AV896" s="116"/>
      <c r="AW896" s="116"/>
      <c r="AX896" s="116"/>
      <c r="AY896" s="116"/>
      <c r="AZ896" s="116"/>
      <c r="BA896" s="116"/>
      <c r="BB896" s="116"/>
      <c r="BC896" s="116"/>
      <c r="BD896" s="116"/>
      <c r="BE896" s="116"/>
      <c r="BF896" s="116"/>
      <c r="BG896" s="116"/>
      <c r="BH896" s="116"/>
      <c r="BI896" s="116"/>
      <c r="BJ896" s="116"/>
      <c r="BK896" s="116"/>
      <c r="BL896" s="116"/>
      <c r="BM896" s="116"/>
      <c r="BN896" s="116"/>
      <c r="BO896" s="116"/>
      <c r="BP896" s="116"/>
      <c r="BQ896" s="116"/>
      <c r="BR896" s="116"/>
      <c r="BS896" s="116"/>
      <c r="BT896" s="116"/>
      <c r="BU896" s="116"/>
      <c r="BV896" s="116"/>
      <c r="BW896" s="116"/>
      <c r="BX896" s="116"/>
      <c r="BY896" s="116"/>
      <c r="BZ896" s="116"/>
      <c r="CA896" s="116"/>
      <c r="CB896" s="116"/>
      <c r="CC896" s="116"/>
      <c r="CD896" s="116"/>
      <c r="CE896" s="116"/>
      <c r="CF896" s="116"/>
      <c r="CG896" s="116"/>
      <c r="CH896" s="116"/>
      <c r="CI896" s="116"/>
      <c r="CJ896" s="116"/>
      <c r="CK896" s="116"/>
      <c r="CL896" s="116"/>
      <c r="CM896" s="116"/>
      <c r="CN896" s="116"/>
      <c r="CO896" s="116"/>
      <c r="CP896" s="116"/>
      <c r="CQ896" s="116"/>
      <c r="CR896" s="116"/>
      <c r="CS896" s="116"/>
      <c r="CT896" s="116"/>
      <c r="CU896" s="116"/>
      <c r="CV896" s="116"/>
      <c r="CW896" s="116"/>
      <c r="CX896" s="116"/>
      <c r="CY896" s="116"/>
      <c r="CZ896" s="116"/>
      <c r="DA896" s="116"/>
      <c r="DB896" s="116"/>
      <c r="DC896" s="116"/>
      <c r="DD896" s="116"/>
      <c r="DE896" s="116"/>
      <c r="DF896" s="116"/>
      <c r="DG896" s="116"/>
      <c r="DH896" s="116"/>
      <c r="DI896" s="116"/>
      <c r="DJ896" s="116"/>
      <c r="DK896" s="116"/>
      <c r="DL896" s="116"/>
      <c r="DM896" s="116"/>
      <c r="DN896" s="116"/>
      <c r="DO896" s="116"/>
      <c r="DP896" s="116"/>
      <c r="DQ896" s="116"/>
      <c r="DR896" s="116"/>
      <c r="DS896" s="116"/>
      <c r="DT896" s="116"/>
      <c r="DU896" s="116"/>
      <c r="DV896" s="116"/>
      <c r="DW896" s="116"/>
      <c r="DX896" s="116"/>
      <c r="DY896" s="116"/>
      <c r="DZ896" s="116"/>
      <c r="EA896" s="116"/>
      <c r="EB896" s="116"/>
      <c r="EC896" s="116"/>
      <c r="ED896" s="116"/>
      <c r="EE896" s="116"/>
      <c r="EF896" s="116"/>
      <c r="EG896" s="116"/>
      <c r="EH896" s="116"/>
      <c r="EI896" s="116"/>
      <c r="EJ896" s="116"/>
      <c r="EK896" s="116"/>
      <c r="EL896" s="116"/>
      <c r="EM896" s="116"/>
      <c r="EN896" s="116"/>
      <c r="EO896" s="116"/>
      <c r="EP896" s="116"/>
      <c r="EQ896" s="116"/>
      <c r="ER896" s="116"/>
      <c r="ES896" s="116"/>
      <c r="ET896" s="116"/>
      <c r="EU896" s="116"/>
      <c r="EV896" s="116"/>
      <c r="EW896" s="116"/>
      <c r="EX896" s="116"/>
      <c r="EY896" s="116"/>
      <c r="EZ896" s="116"/>
      <c r="FA896" s="116"/>
      <c r="FB896" s="116"/>
      <c r="FC896" s="116"/>
      <c r="FD896" s="116"/>
      <c r="FE896" s="116"/>
      <c r="FF896" s="116"/>
      <c r="FG896" s="116"/>
      <c r="FH896" s="116"/>
      <c r="FI896" s="116"/>
      <c r="FJ896" s="116"/>
      <c r="FK896" s="116"/>
      <c r="FL896" s="116"/>
      <c r="FM896" s="116"/>
      <c r="FN896" s="116"/>
      <c r="FO896" s="116"/>
      <c r="FP896" s="116"/>
      <c r="FQ896" s="116"/>
      <c r="FR896" s="116"/>
      <c r="FS896" s="116"/>
      <c r="FT896" s="116"/>
      <c r="FU896" s="116"/>
      <c r="FV896" s="116"/>
      <c r="FW896" s="116"/>
      <c r="FX896" s="116"/>
      <c r="FY896" s="116"/>
      <c r="FZ896" s="116"/>
      <c r="GA896" s="116"/>
      <c r="GB896" s="116"/>
      <c r="GC896" s="116"/>
      <c r="GD896" s="116"/>
      <c r="GE896" s="116"/>
      <c r="GF896" s="116"/>
      <c r="GG896" s="116"/>
      <c r="GH896" s="116"/>
      <c r="GI896" s="116"/>
      <c r="GJ896" s="116"/>
      <c r="GK896" s="116"/>
      <c r="GL896" s="116"/>
      <c r="GM896" s="116"/>
      <c r="GN896" s="116"/>
      <c r="GO896" s="116"/>
      <c r="GP896" s="116"/>
      <c r="GQ896" s="116"/>
      <c r="GR896" s="116"/>
      <c r="GS896" s="116"/>
      <c r="GT896" s="116"/>
      <c r="GU896" s="116"/>
      <c r="GV896" s="116"/>
      <c r="GW896" s="116"/>
      <c r="GX896" s="116"/>
      <c r="GY896" s="116"/>
    </row>
    <row r="897" spans="1:207" s="89" customFormat="1" ht="30" customHeight="1" x14ac:dyDescent="0.25">
      <c r="A897" s="380">
        <v>676</v>
      </c>
      <c r="B897" s="355" t="s">
        <v>391</v>
      </c>
      <c r="C897" s="384">
        <v>1937</v>
      </c>
      <c r="D897" s="359" t="s">
        <v>143</v>
      </c>
      <c r="E897" s="359" t="s">
        <v>16</v>
      </c>
      <c r="F897" s="361">
        <v>5</v>
      </c>
      <c r="G897" s="361">
        <v>4</v>
      </c>
      <c r="H897" s="363">
        <v>3333</v>
      </c>
      <c r="I897" s="365">
        <v>0</v>
      </c>
      <c r="J897" s="365">
        <v>2127.02</v>
      </c>
      <c r="K897" s="207">
        <f t="shared" si="224"/>
        <v>257122.09</v>
      </c>
      <c r="L897" s="271">
        <v>0</v>
      </c>
      <c r="M897" s="271">
        <v>0</v>
      </c>
      <c r="N897" s="271">
        <v>0</v>
      </c>
      <c r="O897" s="39">
        <f>'[1]Прод. прилож (2)'!$D$267</f>
        <v>257122.09</v>
      </c>
      <c r="P897" s="271">
        <f t="shared" si="245"/>
        <v>77.144341434143413</v>
      </c>
      <c r="Q897" s="41">
        <v>9673</v>
      </c>
      <c r="R897" s="57" t="s">
        <v>34</v>
      </c>
      <c r="S897" s="134"/>
      <c r="T897" s="15"/>
      <c r="U897" s="15"/>
      <c r="V897" s="116"/>
      <c r="W897" s="116"/>
      <c r="X897" s="116"/>
      <c r="Y897" s="116"/>
      <c r="Z897" s="116"/>
      <c r="AA897" s="116"/>
      <c r="AB897" s="116"/>
      <c r="AC897" s="116"/>
      <c r="AD897" s="116"/>
      <c r="AE897" s="116"/>
      <c r="AF897" s="116"/>
      <c r="AG897" s="116"/>
      <c r="AH897" s="116"/>
      <c r="AI897" s="116"/>
      <c r="AJ897" s="116"/>
      <c r="AK897" s="116"/>
      <c r="AL897" s="116"/>
      <c r="AM897" s="116"/>
      <c r="AN897" s="116"/>
      <c r="AO897" s="116"/>
      <c r="AP897" s="116"/>
      <c r="AQ897" s="116"/>
      <c r="AR897" s="116"/>
      <c r="AS897" s="116"/>
      <c r="AT897" s="116"/>
      <c r="AU897" s="116"/>
      <c r="AV897" s="116"/>
      <c r="AW897" s="116"/>
      <c r="AX897" s="116"/>
      <c r="AY897" s="116"/>
      <c r="AZ897" s="116"/>
      <c r="BA897" s="116"/>
      <c r="BB897" s="116"/>
      <c r="BC897" s="116"/>
      <c r="BD897" s="116"/>
      <c r="BE897" s="116"/>
      <c r="BF897" s="116"/>
      <c r="BG897" s="116"/>
      <c r="BH897" s="116"/>
      <c r="BI897" s="116"/>
      <c r="BJ897" s="116"/>
      <c r="BK897" s="116"/>
      <c r="BL897" s="116"/>
      <c r="BM897" s="116"/>
      <c r="BN897" s="116"/>
      <c r="BO897" s="116"/>
      <c r="BP897" s="116"/>
      <c r="BQ897" s="116"/>
      <c r="BR897" s="116"/>
      <c r="BS897" s="116"/>
      <c r="BT897" s="116"/>
      <c r="BU897" s="116"/>
      <c r="BV897" s="116"/>
      <c r="BW897" s="116"/>
      <c r="BX897" s="116"/>
      <c r="BY897" s="116"/>
      <c r="BZ897" s="116"/>
      <c r="CA897" s="116"/>
      <c r="CB897" s="116"/>
      <c r="CC897" s="116"/>
      <c r="CD897" s="116"/>
      <c r="CE897" s="116"/>
      <c r="CF897" s="116"/>
      <c r="CG897" s="116"/>
      <c r="CH897" s="116"/>
      <c r="CI897" s="116"/>
      <c r="CJ897" s="116"/>
      <c r="CK897" s="116"/>
      <c r="CL897" s="116"/>
      <c r="CM897" s="116"/>
      <c r="CN897" s="116"/>
      <c r="CO897" s="116"/>
      <c r="CP897" s="116"/>
      <c r="CQ897" s="116"/>
      <c r="CR897" s="116"/>
      <c r="CS897" s="116"/>
      <c r="CT897" s="116"/>
      <c r="CU897" s="116"/>
      <c r="CV897" s="116"/>
      <c r="CW897" s="116"/>
      <c r="CX897" s="116"/>
      <c r="CY897" s="116"/>
      <c r="CZ897" s="116"/>
      <c r="DA897" s="116"/>
      <c r="DB897" s="116"/>
      <c r="DC897" s="116"/>
      <c r="DD897" s="116"/>
      <c r="DE897" s="116"/>
      <c r="DF897" s="116"/>
      <c r="DG897" s="116"/>
      <c r="DH897" s="116"/>
      <c r="DI897" s="116"/>
      <c r="DJ897" s="116"/>
      <c r="DK897" s="116"/>
      <c r="DL897" s="116"/>
      <c r="DM897" s="116"/>
      <c r="DN897" s="116"/>
      <c r="DO897" s="116"/>
      <c r="DP897" s="116"/>
      <c r="DQ897" s="116"/>
      <c r="DR897" s="116"/>
      <c r="DS897" s="116"/>
      <c r="DT897" s="116"/>
      <c r="DU897" s="116"/>
      <c r="DV897" s="116"/>
      <c r="DW897" s="116"/>
      <c r="DX897" s="116"/>
      <c r="DY897" s="116"/>
      <c r="DZ897" s="116"/>
      <c r="EA897" s="116"/>
      <c r="EB897" s="116"/>
      <c r="EC897" s="116"/>
      <c r="ED897" s="116"/>
      <c r="EE897" s="116"/>
      <c r="EF897" s="116"/>
      <c r="EG897" s="116"/>
      <c r="EH897" s="116"/>
      <c r="EI897" s="116"/>
      <c r="EJ897" s="116"/>
      <c r="EK897" s="116"/>
      <c r="EL897" s="116"/>
      <c r="EM897" s="116"/>
      <c r="EN897" s="116"/>
      <c r="EO897" s="116"/>
      <c r="EP897" s="116"/>
      <c r="EQ897" s="116"/>
      <c r="ER897" s="116"/>
      <c r="ES897" s="116"/>
      <c r="ET897" s="116"/>
      <c r="EU897" s="116"/>
      <c r="EV897" s="116"/>
      <c r="EW897" s="116"/>
      <c r="EX897" s="116"/>
      <c r="EY897" s="116"/>
      <c r="EZ897" s="116"/>
      <c r="FA897" s="116"/>
      <c r="FB897" s="116"/>
      <c r="FC897" s="116"/>
      <c r="FD897" s="116"/>
      <c r="FE897" s="116"/>
      <c r="FF897" s="116"/>
      <c r="FG897" s="116"/>
      <c r="FH897" s="116"/>
      <c r="FI897" s="116"/>
      <c r="FJ897" s="116"/>
      <c r="FK897" s="116"/>
      <c r="FL897" s="116"/>
      <c r="FM897" s="116"/>
      <c r="FN897" s="116"/>
      <c r="FO897" s="116"/>
      <c r="FP897" s="116"/>
      <c r="FQ897" s="116"/>
      <c r="FR897" s="116"/>
      <c r="FS897" s="116"/>
      <c r="FT897" s="116"/>
      <c r="FU897" s="116"/>
      <c r="FV897" s="116"/>
      <c r="FW897" s="116"/>
      <c r="FX897" s="116"/>
      <c r="FY897" s="116"/>
      <c r="FZ897" s="116"/>
      <c r="GA897" s="116"/>
      <c r="GB897" s="116"/>
      <c r="GC897" s="116"/>
      <c r="GD897" s="116"/>
      <c r="GE897" s="116"/>
      <c r="GF897" s="116"/>
      <c r="GG897" s="116"/>
      <c r="GH897" s="116"/>
      <c r="GI897" s="116"/>
      <c r="GJ897" s="116"/>
      <c r="GK897" s="116"/>
      <c r="GL897" s="116"/>
      <c r="GM897" s="116"/>
      <c r="GN897" s="116"/>
      <c r="GO897" s="116"/>
      <c r="GP897" s="116"/>
      <c r="GQ897" s="116"/>
      <c r="GR897" s="116"/>
      <c r="GS897" s="116"/>
      <c r="GT897" s="116"/>
      <c r="GU897" s="116"/>
      <c r="GV897" s="116"/>
      <c r="GW897" s="116"/>
      <c r="GX897" s="116"/>
      <c r="GY897" s="116"/>
    </row>
    <row r="898" spans="1:207" s="89" customFormat="1" ht="30" customHeight="1" x14ac:dyDescent="0.25">
      <c r="A898" s="381"/>
      <c r="B898" s="356"/>
      <c r="C898" s="385"/>
      <c r="D898" s="360"/>
      <c r="E898" s="360"/>
      <c r="F898" s="362"/>
      <c r="G898" s="362"/>
      <c r="H898" s="364"/>
      <c r="I898" s="366"/>
      <c r="J898" s="366"/>
      <c r="K898" s="207">
        <f t="shared" ref="K898" si="247">SUM(L898:O898)</f>
        <v>6513806.5200000005</v>
      </c>
      <c r="L898" s="271">
        <v>0</v>
      </c>
      <c r="M898" s="271">
        <v>0</v>
      </c>
      <c r="N898" s="271">
        <v>0</v>
      </c>
      <c r="O898" s="39">
        <f>'[1]Прод. прилож (2)'!$D$786</f>
        <v>6513806.5200000005</v>
      </c>
      <c r="P898" s="271">
        <f>K898/H897</f>
        <v>1954.337389738974</v>
      </c>
      <c r="Q898" s="41">
        <v>9673</v>
      </c>
      <c r="R898" s="57" t="s">
        <v>35</v>
      </c>
      <c r="S898" s="15"/>
      <c r="T898" s="15"/>
      <c r="U898" s="15"/>
      <c r="V898" s="116"/>
      <c r="W898" s="116"/>
      <c r="X898" s="116"/>
      <c r="Y898" s="116"/>
      <c r="Z898" s="116"/>
      <c r="AA898" s="116"/>
      <c r="AB898" s="116"/>
      <c r="AC898" s="116"/>
      <c r="AD898" s="116"/>
      <c r="AE898" s="116"/>
      <c r="AF898" s="116"/>
      <c r="AG898" s="116"/>
      <c r="AH898" s="116"/>
      <c r="AI898" s="116"/>
      <c r="AJ898" s="116"/>
      <c r="AK898" s="116"/>
      <c r="AL898" s="116"/>
      <c r="AM898" s="116"/>
      <c r="AN898" s="116"/>
      <c r="AO898" s="116"/>
      <c r="AP898" s="116"/>
      <c r="AQ898" s="116"/>
      <c r="AR898" s="116"/>
      <c r="AS898" s="116"/>
      <c r="AT898" s="116"/>
      <c r="AU898" s="116"/>
      <c r="AV898" s="116"/>
      <c r="AW898" s="116"/>
      <c r="AX898" s="116"/>
      <c r="AY898" s="116"/>
      <c r="AZ898" s="116"/>
      <c r="BA898" s="116"/>
      <c r="BB898" s="116"/>
      <c r="BC898" s="116"/>
      <c r="BD898" s="116"/>
      <c r="BE898" s="116"/>
      <c r="BF898" s="116"/>
      <c r="BG898" s="116"/>
      <c r="BH898" s="116"/>
      <c r="BI898" s="116"/>
      <c r="BJ898" s="116"/>
      <c r="BK898" s="116"/>
      <c r="BL898" s="116"/>
      <c r="BM898" s="116"/>
      <c r="BN898" s="116"/>
      <c r="BO898" s="116"/>
      <c r="BP898" s="116"/>
      <c r="BQ898" s="116"/>
      <c r="BR898" s="116"/>
      <c r="BS898" s="116"/>
      <c r="BT898" s="116"/>
      <c r="BU898" s="116"/>
      <c r="BV898" s="116"/>
      <c r="BW898" s="116"/>
      <c r="BX898" s="116"/>
      <c r="BY898" s="116"/>
      <c r="BZ898" s="116"/>
      <c r="CA898" s="116"/>
      <c r="CB898" s="116"/>
      <c r="CC898" s="116"/>
      <c r="CD898" s="116"/>
      <c r="CE898" s="116"/>
      <c r="CF898" s="116"/>
      <c r="CG898" s="116"/>
      <c r="CH898" s="116"/>
      <c r="CI898" s="116"/>
      <c r="CJ898" s="116"/>
      <c r="CK898" s="116"/>
      <c r="CL898" s="116"/>
      <c r="CM898" s="116"/>
      <c r="CN898" s="116"/>
      <c r="CO898" s="116"/>
      <c r="CP898" s="116"/>
      <c r="CQ898" s="116"/>
      <c r="CR898" s="116"/>
      <c r="CS898" s="116"/>
      <c r="CT898" s="116"/>
      <c r="CU898" s="116"/>
      <c r="CV898" s="116"/>
      <c r="CW898" s="116"/>
      <c r="CX898" s="116"/>
      <c r="CY898" s="116"/>
      <c r="CZ898" s="116"/>
      <c r="DA898" s="116"/>
      <c r="DB898" s="116"/>
      <c r="DC898" s="116"/>
      <c r="DD898" s="116"/>
      <c r="DE898" s="116"/>
      <c r="DF898" s="116"/>
      <c r="DG898" s="116"/>
      <c r="DH898" s="116"/>
      <c r="DI898" s="116"/>
      <c r="DJ898" s="116"/>
      <c r="DK898" s="116"/>
      <c r="DL898" s="116"/>
      <c r="DM898" s="116"/>
      <c r="DN898" s="116"/>
      <c r="DO898" s="116"/>
      <c r="DP898" s="116"/>
      <c r="DQ898" s="116"/>
      <c r="DR898" s="116"/>
      <c r="DS898" s="116"/>
      <c r="DT898" s="116"/>
      <c r="DU898" s="116"/>
      <c r="DV898" s="116"/>
      <c r="DW898" s="116"/>
      <c r="DX898" s="116"/>
      <c r="DY898" s="116"/>
      <c r="DZ898" s="116"/>
      <c r="EA898" s="116"/>
      <c r="EB898" s="116"/>
      <c r="EC898" s="116"/>
      <c r="ED898" s="116"/>
      <c r="EE898" s="116"/>
      <c r="EF898" s="116"/>
      <c r="EG898" s="116"/>
      <c r="EH898" s="116"/>
      <c r="EI898" s="116"/>
      <c r="EJ898" s="116"/>
      <c r="EK898" s="116"/>
      <c r="EL898" s="116"/>
      <c r="EM898" s="116"/>
      <c r="EN898" s="116"/>
      <c r="EO898" s="116"/>
      <c r="EP898" s="116"/>
      <c r="EQ898" s="116"/>
      <c r="ER898" s="116"/>
      <c r="ES898" s="116"/>
      <c r="ET898" s="116"/>
      <c r="EU898" s="116"/>
      <c r="EV898" s="116"/>
      <c r="EW898" s="116"/>
      <c r="EX898" s="116"/>
      <c r="EY898" s="116"/>
      <c r="EZ898" s="116"/>
      <c r="FA898" s="116"/>
      <c r="FB898" s="116"/>
      <c r="FC898" s="116"/>
      <c r="FD898" s="116"/>
      <c r="FE898" s="116"/>
      <c r="FF898" s="116"/>
      <c r="FG898" s="116"/>
      <c r="FH898" s="116"/>
      <c r="FI898" s="116"/>
      <c r="FJ898" s="116"/>
      <c r="FK898" s="116"/>
      <c r="FL898" s="116"/>
      <c r="FM898" s="116"/>
      <c r="FN898" s="116"/>
      <c r="FO898" s="116"/>
      <c r="FP898" s="116"/>
      <c r="FQ898" s="116"/>
      <c r="FR898" s="116"/>
      <c r="FS898" s="116"/>
      <c r="FT898" s="116"/>
      <c r="FU898" s="116"/>
      <c r="FV898" s="116"/>
      <c r="FW898" s="116"/>
      <c r="FX898" s="116"/>
      <c r="FY898" s="116"/>
      <c r="FZ898" s="116"/>
      <c r="GA898" s="116"/>
      <c r="GB898" s="116"/>
      <c r="GC898" s="116"/>
      <c r="GD898" s="116"/>
      <c r="GE898" s="116"/>
      <c r="GF898" s="116"/>
      <c r="GG898" s="116"/>
      <c r="GH898" s="116"/>
      <c r="GI898" s="116"/>
      <c r="GJ898" s="116"/>
      <c r="GK898" s="116"/>
      <c r="GL898" s="116"/>
      <c r="GM898" s="116"/>
      <c r="GN898" s="116"/>
      <c r="GO898" s="116"/>
      <c r="GP898" s="116"/>
      <c r="GQ898" s="116"/>
      <c r="GR898" s="116"/>
      <c r="GS898" s="116"/>
      <c r="GT898" s="116"/>
      <c r="GU898" s="116"/>
      <c r="GV898" s="116"/>
      <c r="GW898" s="116"/>
      <c r="GX898" s="116"/>
      <c r="GY898" s="116"/>
    </row>
    <row r="899" spans="1:207" s="85" customFormat="1" ht="30" customHeight="1" x14ac:dyDescent="0.25">
      <c r="A899" s="203">
        <v>677</v>
      </c>
      <c r="B899" s="211" t="s">
        <v>919</v>
      </c>
      <c r="C899" s="205">
        <v>1959</v>
      </c>
      <c r="D899" s="205" t="s">
        <v>143</v>
      </c>
      <c r="E899" s="205" t="s">
        <v>16</v>
      </c>
      <c r="F899" s="52">
        <v>3</v>
      </c>
      <c r="G899" s="52">
        <v>2</v>
      </c>
      <c r="H899" s="271">
        <v>1254.4000000000001</v>
      </c>
      <c r="I899" s="271">
        <v>394.8</v>
      </c>
      <c r="J899" s="271">
        <v>1051</v>
      </c>
      <c r="K899" s="207">
        <f t="shared" si="224"/>
        <v>31170.76</v>
      </c>
      <c r="L899" s="39">
        <v>0</v>
      </c>
      <c r="M899" s="39">
        <v>0</v>
      </c>
      <c r="N899" s="39">
        <v>0</v>
      </c>
      <c r="O899" s="271">
        <f>'[1]Прод. прилож (2)'!$D$1430</f>
        <v>31170.76</v>
      </c>
      <c r="P899" s="41">
        <f t="shared" si="245"/>
        <v>24.849139030612243</v>
      </c>
      <c r="Q899" s="207">
        <v>9673</v>
      </c>
      <c r="R899" s="272" t="s">
        <v>36</v>
      </c>
      <c r="V899" s="86"/>
      <c r="W899" s="86"/>
      <c r="X899" s="86"/>
      <c r="Y899" s="86"/>
      <c r="Z899" s="86"/>
      <c r="AA899" s="86"/>
      <c r="AB899" s="86"/>
      <c r="AC899" s="86"/>
      <c r="AD899" s="86"/>
      <c r="AE899" s="86"/>
      <c r="AF899" s="86"/>
      <c r="AG899" s="86"/>
      <c r="AH899" s="86"/>
      <c r="AI899" s="86"/>
      <c r="AJ899" s="86"/>
      <c r="AK899" s="86"/>
      <c r="AL899" s="86"/>
      <c r="AM899" s="86"/>
      <c r="AN899" s="86"/>
      <c r="AO899" s="86"/>
      <c r="AP899" s="86"/>
      <c r="AQ899" s="86"/>
      <c r="AR899" s="86"/>
      <c r="AS899" s="86"/>
      <c r="AT899" s="86"/>
      <c r="AU899" s="86"/>
      <c r="AV899" s="86"/>
      <c r="AW899" s="86"/>
      <c r="AX899" s="86"/>
      <c r="AY899" s="86"/>
      <c r="AZ899" s="86"/>
      <c r="BA899" s="86"/>
      <c r="BB899" s="86"/>
      <c r="BC899" s="86"/>
      <c r="BD899" s="86"/>
      <c r="BE899" s="86"/>
      <c r="BF899" s="86"/>
      <c r="BG899" s="86"/>
      <c r="BH899" s="86"/>
      <c r="BI899" s="86"/>
      <c r="BJ899" s="86"/>
      <c r="BK899" s="86"/>
      <c r="BL899" s="86"/>
      <c r="BM899" s="86"/>
      <c r="BN899" s="86"/>
      <c r="BO899" s="86"/>
      <c r="BP899" s="86"/>
      <c r="BQ899" s="86"/>
      <c r="BR899" s="86"/>
      <c r="BS899" s="86"/>
      <c r="BT899" s="86"/>
      <c r="BU899" s="86"/>
      <c r="BV899" s="86"/>
      <c r="BW899" s="86"/>
      <c r="BX899" s="86"/>
      <c r="BY899" s="86"/>
      <c r="BZ899" s="86"/>
      <c r="CA899" s="86"/>
      <c r="CB899" s="86"/>
      <c r="CC899" s="86"/>
      <c r="CD899" s="86"/>
      <c r="CE899" s="86"/>
      <c r="CF899" s="86"/>
      <c r="CG899" s="86"/>
      <c r="CH899" s="86"/>
      <c r="CI899" s="86"/>
      <c r="CJ899" s="86"/>
      <c r="CK899" s="86"/>
      <c r="CL899" s="86"/>
      <c r="CM899" s="86"/>
      <c r="CN899" s="86"/>
      <c r="CO899" s="86"/>
      <c r="CP899" s="86"/>
      <c r="CQ899" s="86"/>
      <c r="CR899" s="86"/>
      <c r="CS899" s="86"/>
      <c r="CT899" s="86"/>
      <c r="CU899" s="86"/>
      <c r="CV899" s="86"/>
      <c r="CW899" s="86"/>
      <c r="CX899" s="86"/>
      <c r="CY899" s="86"/>
      <c r="CZ899" s="86"/>
      <c r="DA899" s="86"/>
      <c r="DB899" s="86"/>
      <c r="DC899" s="86"/>
      <c r="DD899" s="86"/>
      <c r="DE899" s="86"/>
      <c r="DF899" s="86"/>
      <c r="DG899" s="86"/>
      <c r="DH899" s="86"/>
      <c r="DI899" s="86"/>
      <c r="DJ899" s="86"/>
      <c r="DK899" s="86"/>
      <c r="DL899" s="86"/>
      <c r="DM899" s="86"/>
      <c r="DN899" s="86"/>
      <c r="DO899" s="86"/>
      <c r="DP899" s="86"/>
      <c r="DQ899" s="86"/>
      <c r="DR899" s="86"/>
      <c r="DS899" s="86"/>
      <c r="DT899" s="86"/>
      <c r="DU899" s="86"/>
      <c r="DV899" s="86"/>
      <c r="DW899" s="86"/>
      <c r="DX899" s="86"/>
      <c r="DY899" s="86"/>
      <c r="DZ899" s="86"/>
      <c r="EA899" s="86"/>
      <c r="EB899" s="86"/>
      <c r="EC899" s="86"/>
      <c r="ED899" s="86"/>
      <c r="EE899" s="86"/>
      <c r="EF899" s="86"/>
      <c r="EG899" s="86"/>
      <c r="EH899" s="86"/>
      <c r="EI899" s="86"/>
      <c r="EJ899" s="86"/>
      <c r="EK899" s="86"/>
      <c r="EL899" s="86"/>
      <c r="EM899" s="86"/>
      <c r="EN899" s="86"/>
      <c r="EO899" s="86"/>
      <c r="EP899" s="86"/>
      <c r="EQ899" s="86"/>
      <c r="ER899" s="86"/>
      <c r="ES899" s="86"/>
      <c r="ET899" s="86"/>
      <c r="EU899" s="86"/>
      <c r="EV899" s="86"/>
      <c r="EW899" s="86"/>
      <c r="EX899" s="86"/>
      <c r="EY899" s="86"/>
      <c r="EZ899" s="86"/>
      <c r="FA899" s="86"/>
      <c r="FB899" s="86"/>
      <c r="FC899" s="86"/>
      <c r="FD899" s="86"/>
      <c r="FE899" s="86"/>
      <c r="FF899" s="86"/>
      <c r="FG899" s="86"/>
      <c r="FH899" s="86"/>
      <c r="FI899" s="86"/>
      <c r="FJ899" s="86"/>
      <c r="FK899" s="86"/>
      <c r="FL899" s="86"/>
      <c r="FM899" s="86"/>
      <c r="FN899" s="86"/>
      <c r="FO899" s="86"/>
      <c r="FP899" s="86"/>
      <c r="FQ899" s="86"/>
      <c r="FR899" s="86"/>
      <c r="FS899" s="86"/>
      <c r="FT899" s="86"/>
      <c r="FU899" s="86"/>
      <c r="FV899" s="86"/>
      <c r="FW899" s="86"/>
      <c r="FX899" s="86"/>
      <c r="FY899" s="86"/>
      <c r="FZ899" s="86"/>
      <c r="GA899" s="86"/>
      <c r="GB899" s="86"/>
      <c r="GC899" s="86"/>
      <c r="GD899" s="86"/>
      <c r="GE899" s="86"/>
      <c r="GF899" s="86"/>
      <c r="GG899" s="86"/>
      <c r="GH899" s="86"/>
      <c r="GI899" s="86"/>
      <c r="GJ899" s="86"/>
      <c r="GK899" s="86"/>
      <c r="GL899" s="86"/>
      <c r="GM899" s="86"/>
      <c r="GN899" s="86"/>
      <c r="GO899" s="86"/>
      <c r="GP899" s="86"/>
      <c r="GQ899" s="86"/>
      <c r="GR899" s="86"/>
      <c r="GS899" s="86"/>
      <c r="GT899" s="86"/>
      <c r="GU899" s="86"/>
      <c r="GV899" s="86"/>
      <c r="GW899" s="86"/>
      <c r="GX899" s="86"/>
      <c r="GY899" s="86"/>
    </row>
    <row r="900" spans="1:207" s="116" customFormat="1" ht="30" customHeight="1" x14ac:dyDescent="0.25">
      <c r="A900" s="203">
        <v>678</v>
      </c>
      <c r="B900" s="81" t="s">
        <v>945</v>
      </c>
      <c r="C900" s="205">
        <v>1959</v>
      </c>
      <c r="D900" s="205" t="s">
        <v>143</v>
      </c>
      <c r="E900" s="205" t="s">
        <v>16</v>
      </c>
      <c r="F900" s="52">
        <v>4</v>
      </c>
      <c r="G900" s="52">
        <v>2</v>
      </c>
      <c r="H900" s="271">
        <v>745.5</v>
      </c>
      <c r="I900" s="271">
        <v>71.900000000000006</v>
      </c>
      <c r="J900" s="271">
        <v>673.6</v>
      </c>
      <c r="K900" s="207">
        <f t="shared" si="224"/>
        <v>2926087.5</v>
      </c>
      <c r="L900" s="39">
        <v>0</v>
      </c>
      <c r="M900" s="39">
        <v>0</v>
      </c>
      <c r="N900" s="39">
        <v>0</v>
      </c>
      <c r="O900" s="271">
        <f>'[1]Прод. прилож (2)'!$D$1428</f>
        <v>2926087.5</v>
      </c>
      <c r="P900" s="41">
        <f t="shared" si="245"/>
        <v>3925</v>
      </c>
      <c r="Q900" s="207">
        <v>9673</v>
      </c>
      <c r="R900" s="272" t="s">
        <v>36</v>
      </c>
      <c r="S900" s="88" t="s">
        <v>944</v>
      </c>
      <c r="T900" s="85"/>
      <c r="U900" s="85"/>
      <c r="V900" s="86"/>
      <c r="W900" s="86"/>
      <c r="X900" s="86"/>
      <c r="Y900" s="86"/>
      <c r="Z900" s="86"/>
      <c r="AA900" s="86"/>
      <c r="AB900" s="86"/>
      <c r="AC900" s="86"/>
      <c r="AD900" s="86"/>
      <c r="AE900" s="86"/>
      <c r="AF900" s="86"/>
      <c r="AG900" s="86"/>
      <c r="AH900" s="86"/>
      <c r="AI900" s="86"/>
      <c r="AJ900" s="86"/>
      <c r="AK900" s="86"/>
      <c r="AL900" s="86"/>
      <c r="AM900" s="86"/>
      <c r="AN900" s="86"/>
      <c r="AO900" s="86"/>
      <c r="AP900" s="86"/>
      <c r="AQ900" s="86"/>
      <c r="AR900" s="86"/>
      <c r="AS900" s="86"/>
      <c r="AT900" s="86"/>
      <c r="AU900" s="86"/>
      <c r="AV900" s="86"/>
      <c r="AW900" s="86"/>
      <c r="AX900" s="86"/>
      <c r="AY900" s="86"/>
      <c r="AZ900" s="86"/>
      <c r="BA900" s="86"/>
      <c r="BB900" s="86"/>
      <c r="BC900" s="86"/>
      <c r="BD900" s="86"/>
      <c r="BE900" s="86"/>
      <c r="BF900" s="86"/>
      <c r="BG900" s="86"/>
      <c r="BH900" s="86"/>
      <c r="BI900" s="86"/>
      <c r="BJ900" s="86"/>
      <c r="BK900" s="86"/>
      <c r="BL900" s="86"/>
      <c r="BM900" s="86"/>
      <c r="BN900" s="86"/>
      <c r="BO900" s="86"/>
      <c r="BP900" s="86"/>
      <c r="BQ900" s="86"/>
      <c r="BR900" s="86"/>
      <c r="BS900" s="86"/>
      <c r="BT900" s="86"/>
      <c r="BU900" s="86"/>
      <c r="BV900" s="86"/>
      <c r="BW900" s="86"/>
      <c r="BX900" s="86"/>
      <c r="BY900" s="86"/>
      <c r="BZ900" s="86"/>
      <c r="CA900" s="86"/>
      <c r="CB900" s="86"/>
      <c r="CC900" s="86"/>
      <c r="CD900" s="86"/>
      <c r="CE900" s="86"/>
      <c r="CF900" s="86"/>
      <c r="CG900" s="86"/>
      <c r="CH900" s="86"/>
      <c r="CI900" s="86"/>
      <c r="CJ900" s="86"/>
      <c r="CK900" s="86"/>
      <c r="CL900" s="86"/>
      <c r="CM900" s="86"/>
      <c r="CN900" s="86"/>
      <c r="CO900" s="86"/>
      <c r="CP900" s="86"/>
      <c r="CQ900" s="86"/>
      <c r="CR900" s="86"/>
      <c r="CS900" s="86"/>
      <c r="CT900" s="86"/>
      <c r="CU900" s="86"/>
      <c r="CV900" s="86"/>
      <c r="CW900" s="86"/>
      <c r="CX900" s="86"/>
      <c r="CY900" s="86"/>
      <c r="CZ900" s="86"/>
      <c r="DA900" s="86"/>
      <c r="DB900" s="86"/>
      <c r="DC900" s="86"/>
      <c r="DD900" s="86"/>
      <c r="DE900" s="86"/>
      <c r="DF900" s="86"/>
      <c r="DG900" s="86"/>
      <c r="DH900" s="86"/>
      <c r="DI900" s="86"/>
      <c r="DJ900" s="86"/>
      <c r="DK900" s="86"/>
      <c r="DL900" s="86"/>
      <c r="DM900" s="86"/>
      <c r="DN900" s="86"/>
      <c r="DO900" s="86"/>
      <c r="DP900" s="86"/>
      <c r="DQ900" s="86"/>
      <c r="DR900" s="86"/>
      <c r="DS900" s="86"/>
      <c r="DT900" s="86"/>
      <c r="DU900" s="86"/>
      <c r="DV900" s="86"/>
      <c r="DW900" s="86"/>
      <c r="DX900" s="86"/>
      <c r="DY900" s="86"/>
      <c r="DZ900" s="86"/>
      <c r="EA900" s="86"/>
      <c r="EB900" s="86"/>
      <c r="EC900" s="86"/>
      <c r="ED900" s="86"/>
      <c r="EE900" s="86"/>
      <c r="EF900" s="86"/>
      <c r="EG900" s="86"/>
      <c r="EH900" s="86"/>
      <c r="EI900" s="86"/>
      <c r="EJ900" s="86"/>
      <c r="EK900" s="86"/>
      <c r="EL900" s="86"/>
      <c r="EM900" s="86"/>
      <c r="EN900" s="86"/>
      <c r="EO900" s="86"/>
      <c r="EP900" s="86"/>
      <c r="EQ900" s="86"/>
      <c r="ER900" s="86"/>
      <c r="ES900" s="86"/>
      <c r="ET900" s="86"/>
      <c r="EU900" s="86"/>
      <c r="EV900" s="86"/>
      <c r="EW900" s="86"/>
      <c r="EX900" s="86"/>
      <c r="EY900" s="86"/>
      <c r="EZ900" s="86"/>
      <c r="FA900" s="86"/>
      <c r="FB900" s="86"/>
      <c r="FC900" s="86"/>
      <c r="FD900" s="86"/>
      <c r="FE900" s="86"/>
      <c r="FF900" s="86"/>
      <c r="FG900" s="86"/>
      <c r="FH900" s="86"/>
      <c r="FI900" s="86"/>
      <c r="FJ900" s="86"/>
      <c r="FK900" s="86"/>
      <c r="FL900" s="86"/>
      <c r="FM900" s="86"/>
      <c r="FN900" s="86"/>
      <c r="FO900" s="86"/>
      <c r="FP900" s="86"/>
      <c r="FQ900" s="86"/>
      <c r="FR900" s="86"/>
      <c r="FS900" s="86"/>
      <c r="FT900" s="86"/>
      <c r="FU900" s="86"/>
      <c r="FV900" s="86"/>
      <c r="FW900" s="86"/>
      <c r="FX900" s="86"/>
      <c r="FY900" s="86"/>
      <c r="FZ900" s="86"/>
      <c r="GA900" s="86"/>
      <c r="GB900" s="86"/>
      <c r="GC900" s="86"/>
      <c r="GD900" s="86"/>
      <c r="GE900" s="86"/>
      <c r="GF900" s="86"/>
      <c r="GG900" s="86"/>
      <c r="GH900" s="86"/>
      <c r="GI900" s="86"/>
      <c r="GJ900" s="86"/>
      <c r="GK900" s="86"/>
      <c r="GL900" s="86"/>
      <c r="GM900" s="86"/>
      <c r="GN900" s="86"/>
      <c r="GO900" s="86"/>
      <c r="GP900" s="86"/>
      <c r="GQ900" s="86"/>
      <c r="GR900" s="86"/>
      <c r="GS900" s="86"/>
      <c r="GT900" s="86"/>
      <c r="GU900" s="86"/>
      <c r="GV900" s="86"/>
      <c r="GW900" s="86"/>
      <c r="GX900" s="86"/>
      <c r="GY900" s="86"/>
    </row>
    <row r="901" spans="1:207" s="116" customFormat="1" ht="30" customHeight="1" x14ac:dyDescent="0.25">
      <c r="A901" s="380">
        <v>679</v>
      </c>
      <c r="B901" s="355" t="s">
        <v>392</v>
      </c>
      <c r="C901" s="495">
        <v>1958</v>
      </c>
      <c r="D901" s="359" t="s">
        <v>143</v>
      </c>
      <c r="E901" s="384" t="s">
        <v>16</v>
      </c>
      <c r="F901" s="361">
        <v>5</v>
      </c>
      <c r="G901" s="361">
        <v>3</v>
      </c>
      <c r="H901" s="363">
        <v>4564</v>
      </c>
      <c r="I901" s="365">
        <v>886.1</v>
      </c>
      <c r="J901" s="363">
        <v>2948.18</v>
      </c>
      <c r="K901" s="207">
        <f t="shared" ref="K901" si="248">SUM(L901:O901)</f>
        <v>4060436.04</v>
      </c>
      <c r="L901" s="271">
        <v>0</v>
      </c>
      <c r="M901" s="271">
        <v>0</v>
      </c>
      <c r="N901" s="271">
        <v>0</v>
      </c>
      <c r="O901" s="39">
        <f>'[1]Прод. прилож (2)'!$D$268</f>
        <v>4060436.04</v>
      </c>
      <c r="P901" s="271">
        <f t="shared" ref="P901" si="249">K901/H901</f>
        <v>889.6660911481157</v>
      </c>
      <c r="Q901" s="41">
        <v>9673</v>
      </c>
      <c r="R901" s="57" t="s">
        <v>34</v>
      </c>
      <c r="S901" s="144"/>
      <c r="T901" s="15"/>
      <c r="U901" s="15"/>
    </row>
    <row r="902" spans="1:207" s="116" customFormat="1" ht="30" customHeight="1" x14ac:dyDescent="0.25">
      <c r="A902" s="381"/>
      <c r="B902" s="356"/>
      <c r="C902" s="496"/>
      <c r="D902" s="360"/>
      <c r="E902" s="385"/>
      <c r="F902" s="362"/>
      <c r="G902" s="362"/>
      <c r="H902" s="364"/>
      <c r="I902" s="366"/>
      <c r="J902" s="364"/>
      <c r="K902" s="207">
        <f t="shared" si="224"/>
        <v>3754556.69</v>
      </c>
      <c r="L902" s="271">
        <v>0</v>
      </c>
      <c r="M902" s="271">
        <v>0</v>
      </c>
      <c r="N902" s="271">
        <v>0</v>
      </c>
      <c r="O902" s="39">
        <f>'[1]Прод. прилож (2)'!$D$788</f>
        <v>3754556.69</v>
      </c>
      <c r="P902" s="271">
        <f>K902/H901</f>
        <v>822.64607581069231</v>
      </c>
      <c r="Q902" s="41">
        <v>9673</v>
      </c>
      <c r="R902" s="57" t="s">
        <v>35</v>
      </c>
      <c r="S902" s="46"/>
      <c r="T902" s="15"/>
      <c r="U902" s="15"/>
    </row>
    <row r="903" spans="1:207" s="116" customFormat="1" ht="30" customHeight="1" x14ac:dyDescent="0.25">
      <c r="A903" s="203">
        <v>680</v>
      </c>
      <c r="B903" s="81" t="s">
        <v>1243</v>
      </c>
      <c r="C903" s="47">
        <v>1991</v>
      </c>
      <c r="D903" s="205" t="s">
        <v>143</v>
      </c>
      <c r="E903" s="47" t="s">
        <v>16</v>
      </c>
      <c r="F903" s="26">
        <v>9</v>
      </c>
      <c r="G903" s="26">
        <v>2</v>
      </c>
      <c r="H903" s="39">
        <v>11324.79</v>
      </c>
      <c r="I903" s="122">
        <v>0</v>
      </c>
      <c r="J903" s="39">
        <v>11324.79</v>
      </c>
      <c r="K903" s="207">
        <f t="shared" si="224"/>
        <v>7196822.9000000004</v>
      </c>
      <c r="L903" s="271">
        <v>0</v>
      </c>
      <c r="M903" s="271">
        <v>0</v>
      </c>
      <c r="N903" s="271">
        <v>0</v>
      </c>
      <c r="O903" s="39">
        <f>'[1]Прод. прилож (2)'!$D$787</f>
        <v>7196822.9000000004</v>
      </c>
      <c r="P903" s="271">
        <f>K903/H903</f>
        <v>635.49283474572155</v>
      </c>
      <c r="Q903" s="41">
        <v>9673</v>
      </c>
      <c r="R903" s="57" t="s">
        <v>35</v>
      </c>
      <c r="S903" s="46"/>
      <c r="T903" s="15"/>
      <c r="U903" s="15"/>
    </row>
    <row r="904" spans="1:207" s="116" customFormat="1" ht="30" customHeight="1" x14ac:dyDescent="0.25">
      <c r="A904" s="203">
        <v>681</v>
      </c>
      <c r="B904" s="81" t="s">
        <v>1174</v>
      </c>
      <c r="C904" s="47">
        <v>1978</v>
      </c>
      <c r="D904" s="205" t="s">
        <v>143</v>
      </c>
      <c r="E904" s="47" t="s">
        <v>18</v>
      </c>
      <c r="F904" s="26">
        <v>9</v>
      </c>
      <c r="G904" s="26">
        <v>3</v>
      </c>
      <c r="H904" s="39">
        <v>10056.06</v>
      </c>
      <c r="I904" s="122">
        <v>0</v>
      </c>
      <c r="J904" s="39">
        <v>10056.06</v>
      </c>
      <c r="K904" s="207">
        <f t="shared" si="224"/>
        <v>10664980.1</v>
      </c>
      <c r="L904" s="271">
        <v>0</v>
      </c>
      <c r="M904" s="271">
        <v>10447500</v>
      </c>
      <c r="N904" s="271">
        <v>0</v>
      </c>
      <c r="O904" s="39">
        <v>217480.1</v>
      </c>
      <c r="P904" s="271">
        <f t="shared" ref="P904:P907" si="250">K904/H903</f>
        <v>941.73755981347108</v>
      </c>
      <c r="Q904" s="41">
        <v>9673</v>
      </c>
      <c r="R904" s="57" t="s">
        <v>35</v>
      </c>
      <c r="S904" s="46"/>
      <c r="T904" s="15"/>
      <c r="U904" s="15"/>
    </row>
    <row r="905" spans="1:207" s="116" customFormat="1" ht="30" customHeight="1" x14ac:dyDescent="0.25">
      <c r="A905" s="203">
        <v>682</v>
      </c>
      <c r="B905" s="81" t="s">
        <v>1175</v>
      </c>
      <c r="C905" s="47">
        <v>1986</v>
      </c>
      <c r="D905" s="205" t="s">
        <v>143</v>
      </c>
      <c r="E905" s="47" t="s">
        <v>18</v>
      </c>
      <c r="F905" s="26">
        <v>9</v>
      </c>
      <c r="G905" s="26">
        <v>3</v>
      </c>
      <c r="H905" s="39">
        <v>14859.74</v>
      </c>
      <c r="I905" s="122">
        <v>0</v>
      </c>
      <c r="J905" s="39">
        <v>14859.74</v>
      </c>
      <c r="K905" s="207">
        <f t="shared" ref="K905" si="251">SUM(L905:O905)</f>
        <v>17653066.529999997</v>
      </c>
      <c r="L905" s="271">
        <v>0</v>
      </c>
      <c r="M905" s="271">
        <v>17412499.989999998</v>
      </c>
      <c r="N905" s="271">
        <v>0</v>
      </c>
      <c r="O905" s="39">
        <v>240566.54</v>
      </c>
      <c r="P905" s="271">
        <f>K905/H904</f>
        <v>1755.4655133322592</v>
      </c>
      <c r="Q905" s="41">
        <v>9673</v>
      </c>
      <c r="R905" s="57" t="s">
        <v>35</v>
      </c>
      <c r="S905" s="46"/>
      <c r="T905" s="15"/>
      <c r="U905" s="15"/>
    </row>
    <row r="906" spans="1:207" s="116" customFormat="1" ht="30" customHeight="1" x14ac:dyDescent="0.25">
      <c r="A906" s="333">
        <v>683</v>
      </c>
      <c r="B906" s="81" t="s">
        <v>1176</v>
      </c>
      <c r="C906" s="47">
        <v>1976</v>
      </c>
      <c r="D906" s="308" t="s">
        <v>143</v>
      </c>
      <c r="E906" s="47" t="s">
        <v>18</v>
      </c>
      <c r="F906" s="26">
        <v>9</v>
      </c>
      <c r="G906" s="26">
        <v>4</v>
      </c>
      <c r="H906" s="39">
        <v>10480.9</v>
      </c>
      <c r="I906" s="122">
        <v>0</v>
      </c>
      <c r="J906" s="39">
        <v>10480.9</v>
      </c>
      <c r="K906" s="301">
        <f t="shared" si="224"/>
        <v>14157647.68</v>
      </c>
      <c r="L906" s="330">
        <v>0</v>
      </c>
      <c r="M906" s="330">
        <v>13930000.01</v>
      </c>
      <c r="N906" s="330">
        <v>0</v>
      </c>
      <c r="O906" s="39">
        <v>227647.67</v>
      </c>
      <c r="P906" s="330">
        <f t="shared" si="250"/>
        <v>952.75204545974555</v>
      </c>
      <c r="Q906" s="41">
        <v>9673</v>
      </c>
      <c r="R906" s="57" t="s">
        <v>35</v>
      </c>
      <c r="S906" s="15"/>
      <c r="T906" s="15"/>
      <c r="U906" s="15"/>
    </row>
    <row r="907" spans="1:207" s="116" customFormat="1" ht="30" customHeight="1" x14ac:dyDescent="0.25">
      <c r="A907" s="203">
        <v>684</v>
      </c>
      <c r="B907" s="81" t="s">
        <v>393</v>
      </c>
      <c r="C907" s="47">
        <v>1972</v>
      </c>
      <c r="D907" s="205" t="s">
        <v>143</v>
      </c>
      <c r="E907" s="47" t="s">
        <v>18</v>
      </c>
      <c r="F907" s="204">
        <v>5</v>
      </c>
      <c r="G907" s="204">
        <v>8</v>
      </c>
      <c r="H907" s="39">
        <f t="shared" ref="H907:H921" si="252">I907+J907</f>
        <v>5808.49</v>
      </c>
      <c r="I907" s="39">
        <v>0</v>
      </c>
      <c r="J907" s="39">
        <v>5808.49</v>
      </c>
      <c r="K907" s="207">
        <f t="shared" si="224"/>
        <v>158712.6</v>
      </c>
      <c r="L907" s="271">
        <v>0</v>
      </c>
      <c r="M907" s="271">
        <v>0</v>
      </c>
      <c r="N907" s="271">
        <v>0</v>
      </c>
      <c r="O907" s="39">
        <f>'[1]Прод. прилож (2)'!$D$1431</f>
        <v>158712.6</v>
      </c>
      <c r="P907" s="271">
        <f t="shared" si="250"/>
        <v>15.143031609880833</v>
      </c>
      <c r="Q907" s="41">
        <v>9673</v>
      </c>
      <c r="R907" s="57" t="s">
        <v>36</v>
      </c>
      <c r="S907" s="46"/>
      <c r="T907" s="15"/>
      <c r="U907" s="15"/>
    </row>
    <row r="908" spans="1:207" s="116" customFormat="1" ht="30" customHeight="1" x14ac:dyDescent="0.25">
      <c r="A908" s="203">
        <v>685</v>
      </c>
      <c r="B908" s="81" t="s">
        <v>1244</v>
      </c>
      <c r="C908" s="47">
        <v>1939</v>
      </c>
      <c r="D908" s="205" t="s">
        <v>143</v>
      </c>
      <c r="E908" s="47" t="s">
        <v>16</v>
      </c>
      <c r="F908" s="26">
        <v>4</v>
      </c>
      <c r="G908" s="26">
        <v>4</v>
      </c>
      <c r="H908" s="39">
        <v>6786.35</v>
      </c>
      <c r="I908" s="39">
        <v>219</v>
      </c>
      <c r="J908" s="39">
        <v>4490.5</v>
      </c>
      <c r="K908" s="207">
        <f t="shared" si="224"/>
        <v>61946.52</v>
      </c>
      <c r="L908" s="271">
        <v>0</v>
      </c>
      <c r="M908" s="271">
        <v>0</v>
      </c>
      <c r="N908" s="271">
        <v>0</v>
      </c>
      <c r="O908" s="39">
        <f>'[1]Прод. прилож (2)'!$D$792</f>
        <v>61946.52</v>
      </c>
      <c r="P908" s="271">
        <f>K908/H908</f>
        <v>9.1281056827307747</v>
      </c>
      <c r="Q908" s="41">
        <v>9673</v>
      </c>
      <c r="R908" s="57" t="s">
        <v>35</v>
      </c>
      <c r="S908" s="46"/>
      <c r="T908" s="15"/>
      <c r="U908" s="15"/>
    </row>
    <row r="909" spans="1:207" s="116" customFormat="1" ht="30" customHeight="1" x14ac:dyDescent="0.25">
      <c r="A909" s="203">
        <v>686</v>
      </c>
      <c r="B909" s="81" t="s">
        <v>1177</v>
      </c>
      <c r="C909" s="47">
        <v>1978</v>
      </c>
      <c r="D909" s="205" t="s">
        <v>143</v>
      </c>
      <c r="E909" s="47" t="s">
        <v>16</v>
      </c>
      <c r="F909" s="26">
        <v>9</v>
      </c>
      <c r="G909" s="26">
        <v>2</v>
      </c>
      <c r="H909" s="39">
        <v>5493.98</v>
      </c>
      <c r="I909" s="122">
        <v>0</v>
      </c>
      <c r="J909" s="39">
        <v>4990</v>
      </c>
      <c r="K909" s="207">
        <f t="shared" ref="K909" si="253">SUM(L909:O909)</f>
        <v>7165761.7700000005</v>
      </c>
      <c r="L909" s="271">
        <v>0</v>
      </c>
      <c r="M909" s="271">
        <v>6964999.9900000002</v>
      </c>
      <c r="N909" s="271">
        <v>0</v>
      </c>
      <c r="O909" s="39">
        <v>200761.78</v>
      </c>
      <c r="P909" s="271">
        <f>K909/H909</f>
        <v>1304.2933847593185</v>
      </c>
      <c r="Q909" s="41">
        <v>9673</v>
      </c>
      <c r="R909" s="57" t="s">
        <v>35</v>
      </c>
      <c r="S909" s="46"/>
      <c r="T909" s="15"/>
      <c r="U909" s="15"/>
    </row>
    <row r="910" spans="1:207" s="116" customFormat="1" ht="30" customHeight="1" x14ac:dyDescent="0.25">
      <c r="A910" s="203">
        <v>687</v>
      </c>
      <c r="B910" s="211" t="s">
        <v>394</v>
      </c>
      <c r="C910" s="47">
        <v>1965</v>
      </c>
      <c r="D910" s="205" t="s">
        <v>143</v>
      </c>
      <c r="E910" s="47" t="s">
        <v>16</v>
      </c>
      <c r="F910" s="204">
        <v>5</v>
      </c>
      <c r="G910" s="204">
        <v>2</v>
      </c>
      <c r="H910" s="39">
        <f t="shared" si="252"/>
        <v>1619.92</v>
      </c>
      <c r="I910" s="39">
        <v>115.2</v>
      </c>
      <c r="J910" s="39">
        <v>1504.72</v>
      </c>
      <c r="K910" s="207">
        <f t="shared" si="224"/>
        <v>46380.46</v>
      </c>
      <c r="L910" s="271">
        <v>0</v>
      </c>
      <c r="M910" s="271">
        <v>0</v>
      </c>
      <c r="N910" s="271">
        <v>0</v>
      </c>
      <c r="O910" s="39">
        <f>'[1]Прод. прилож (2)'!$D$1432</f>
        <v>46380.46</v>
      </c>
      <c r="P910" s="271">
        <f t="shared" si="245"/>
        <v>28.631327472961626</v>
      </c>
      <c r="Q910" s="41">
        <v>9673</v>
      </c>
      <c r="R910" s="57" t="s">
        <v>36</v>
      </c>
      <c r="S910" s="46"/>
      <c r="T910" s="15"/>
      <c r="U910" s="15"/>
    </row>
    <row r="911" spans="1:207" s="116" customFormat="1" ht="30" customHeight="1" x14ac:dyDescent="0.25">
      <c r="A911" s="353">
        <v>688</v>
      </c>
      <c r="B911" s="355" t="s">
        <v>395</v>
      </c>
      <c r="C911" s="384">
        <v>1954</v>
      </c>
      <c r="D911" s="359" t="s">
        <v>143</v>
      </c>
      <c r="E911" s="384" t="s">
        <v>16</v>
      </c>
      <c r="F911" s="361">
        <v>2</v>
      </c>
      <c r="G911" s="361">
        <v>2</v>
      </c>
      <c r="H911" s="363">
        <v>497</v>
      </c>
      <c r="I911" s="365">
        <v>0</v>
      </c>
      <c r="J911" s="365">
        <v>381.89</v>
      </c>
      <c r="K911" s="207">
        <f t="shared" ref="K911" si="254">SUM(L911:O911)</f>
        <v>447668.16</v>
      </c>
      <c r="L911" s="271">
        <v>0</v>
      </c>
      <c r="M911" s="271">
        <v>0</v>
      </c>
      <c r="N911" s="271">
        <v>0</v>
      </c>
      <c r="O911" s="39">
        <f>'[1]Прод. прилож (2)'!$D$269</f>
        <v>447668.16</v>
      </c>
      <c r="P911" s="271">
        <f t="shared" ref="P911" si="255">K911/H911</f>
        <v>900.74076458752506</v>
      </c>
      <c r="Q911" s="41">
        <v>9673</v>
      </c>
      <c r="R911" s="57" t="s">
        <v>34</v>
      </c>
      <c r="S911" s="144"/>
      <c r="T911" s="15"/>
      <c r="U911" s="15"/>
    </row>
    <row r="912" spans="1:207" s="116" customFormat="1" ht="30" customHeight="1" x14ac:dyDescent="0.25">
      <c r="A912" s="354"/>
      <c r="B912" s="356"/>
      <c r="C912" s="385"/>
      <c r="D912" s="360"/>
      <c r="E912" s="385"/>
      <c r="F912" s="362"/>
      <c r="G912" s="362"/>
      <c r="H912" s="364"/>
      <c r="I912" s="366"/>
      <c r="J912" s="366"/>
      <c r="K912" s="207">
        <f t="shared" si="224"/>
        <v>1016374.53</v>
      </c>
      <c r="L912" s="271">
        <v>0</v>
      </c>
      <c r="M912" s="271">
        <v>0</v>
      </c>
      <c r="N912" s="271">
        <v>0</v>
      </c>
      <c r="O912" s="39">
        <f>'[1]Прод. прилож (2)'!$D$794</f>
        <v>1016374.53</v>
      </c>
      <c r="P912" s="271">
        <f>K912/H911</f>
        <v>2045.0191750503018</v>
      </c>
      <c r="Q912" s="41">
        <v>9673</v>
      </c>
      <c r="R912" s="57" t="s">
        <v>35</v>
      </c>
      <c r="S912" s="144"/>
      <c r="T912" s="15"/>
      <c r="U912" s="15"/>
    </row>
    <row r="913" spans="1:207" s="116" customFormat="1" ht="30" customHeight="1" x14ac:dyDescent="0.25">
      <c r="A913" s="203">
        <v>689</v>
      </c>
      <c r="B913" s="211" t="s">
        <v>396</v>
      </c>
      <c r="C913" s="47">
        <v>1965</v>
      </c>
      <c r="D913" s="205" t="s">
        <v>143</v>
      </c>
      <c r="E913" s="47" t="s">
        <v>16</v>
      </c>
      <c r="F913" s="204">
        <v>5</v>
      </c>
      <c r="G913" s="204">
        <v>2</v>
      </c>
      <c r="H913" s="39">
        <f t="shared" si="252"/>
        <v>1606.54</v>
      </c>
      <c r="I913" s="39">
        <v>0</v>
      </c>
      <c r="J913" s="39">
        <v>1606.54</v>
      </c>
      <c r="K913" s="207">
        <f t="shared" si="224"/>
        <v>46380.46</v>
      </c>
      <c r="L913" s="271">
        <v>0</v>
      </c>
      <c r="M913" s="271">
        <v>0</v>
      </c>
      <c r="N913" s="271">
        <v>0</v>
      </c>
      <c r="O913" s="39">
        <f>'[1]Прод. прилож (2)'!$D$1433</f>
        <v>46380.46</v>
      </c>
      <c r="P913" s="271">
        <f t="shared" si="245"/>
        <v>28.869782264991844</v>
      </c>
      <c r="Q913" s="41">
        <v>9673</v>
      </c>
      <c r="R913" s="57" t="s">
        <v>36</v>
      </c>
      <c r="S913" s="46"/>
      <c r="T913" s="15"/>
      <c r="U913" s="15"/>
    </row>
    <row r="914" spans="1:207" s="116" customFormat="1" ht="30" customHeight="1" x14ac:dyDescent="0.25">
      <c r="A914" s="203">
        <v>690</v>
      </c>
      <c r="B914" s="211" t="s">
        <v>1436</v>
      </c>
      <c r="C914" s="47">
        <v>1979</v>
      </c>
      <c r="D914" s="205" t="s">
        <v>143</v>
      </c>
      <c r="E914" s="47" t="s">
        <v>16</v>
      </c>
      <c r="F914" s="204">
        <v>9</v>
      </c>
      <c r="G914" s="204">
        <v>2</v>
      </c>
      <c r="H914" s="39">
        <f t="shared" ref="H914" si="256">I914+J914</f>
        <v>1606.54</v>
      </c>
      <c r="I914" s="39">
        <v>0</v>
      </c>
      <c r="J914" s="39">
        <v>1606.54</v>
      </c>
      <c r="K914" s="207">
        <f t="shared" ref="K914" si="257">SUM(L914:O914)</f>
        <v>7200000</v>
      </c>
      <c r="L914" s="271">
        <v>0</v>
      </c>
      <c r="M914" s="271">
        <v>0</v>
      </c>
      <c r="N914" s="271">
        <v>0</v>
      </c>
      <c r="O914" s="39">
        <f>'[1]Прод. прилож (2)'!$D$1434</f>
        <v>7200000</v>
      </c>
      <c r="P914" s="271">
        <f t="shared" ref="P914" si="258">K914/H914</f>
        <v>4481.681128387715</v>
      </c>
      <c r="Q914" s="41">
        <v>9673</v>
      </c>
      <c r="R914" s="57" t="s">
        <v>36</v>
      </c>
      <c r="S914" s="46"/>
      <c r="T914" s="15"/>
      <c r="U914" s="15"/>
    </row>
    <row r="915" spans="1:207" s="116" customFormat="1" ht="30" customHeight="1" x14ac:dyDescent="0.25">
      <c r="A915" s="353">
        <v>691</v>
      </c>
      <c r="B915" s="382" t="s">
        <v>397</v>
      </c>
      <c r="C915" s="384">
        <v>1964</v>
      </c>
      <c r="D915" s="359" t="s">
        <v>143</v>
      </c>
      <c r="E915" s="384" t="s">
        <v>16</v>
      </c>
      <c r="F915" s="361">
        <v>5</v>
      </c>
      <c r="G915" s="361">
        <v>2</v>
      </c>
      <c r="H915" s="363">
        <f t="shared" si="252"/>
        <v>1606.69</v>
      </c>
      <c r="I915" s="365">
        <v>0</v>
      </c>
      <c r="J915" s="363">
        <v>1606.69</v>
      </c>
      <c r="K915" s="207">
        <f t="shared" si="224"/>
        <v>44408.98</v>
      </c>
      <c r="L915" s="271">
        <v>0</v>
      </c>
      <c r="M915" s="271">
        <v>0</v>
      </c>
      <c r="N915" s="271">
        <v>0</v>
      </c>
      <c r="O915" s="39">
        <f>'[1]Прод. прилож (2)'!$D$795</f>
        <v>44408.98</v>
      </c>
      <c r="P915" s="271">
        <f t="shared" si="245"/>
        <v>27.640042571995842</v>
      </c>
      <c r="Q915" s="41">
        <v>9673</v>
      </c>
      <c r="R915" s="57" t="s">
        <v>35</v>
      </c>
      <c r="S915" s="46"/>
      <c r="T915" s="15"/>
      <c r="U915" s="15"/>
    </row>
    <row r="916" spans="1:207" s="116" customFormat="1" ht="30" customHeight="1" x14ac:dyDescent="0.25">
      <c r="A916" s="354"/>
      <c r="B916" s="383"/>
      <c r="C916" s="385"/>
      <c r="D916" s="360"/>
      <c r="E916" s="385"/>
      <c r="F916" s="362"/>
      <c r="G916" s="362"/>
      <c r="H916" s="364"/>
      <c r="I916" s="366"/>
      <c r="J916" s="364"/>
      <c r="K916" s="207">
        <f t="shared" si="224"/>
        <v>4823135</v>
      </c>
      <c r="L916" s="186">
        <v>0</v>
      </c>
      <c r="M916" s="186">
        <v>0</v>
      </c>
      <c r="N916" s="186">
        <v>0</v>
      </c>
      <c r="O916" s="39">
        <f>'[1]Прод. прилож (2)'!$D$1435</f>
        <v>4823135</v>
      </c>
      <c r="P916" s="271">
        <f>K916/H915</f>
        <v>3001.9076486441068</v>
      </c>
      <c r="Q916" s="41">
        <v>9673</v>
      </c>
      <c r="R916" s="57" t="s">
        <v>36</v>
      </c>
      <c r="S916" s="46"/>
      <c r="T916" s="15"/>
      <c r="U916" s="15"/>
    </row>
    <row r="917" spans="1:207" s="86" customFormat="1" ht="30" customHeight="1" x14ac:dyDescent="0.25">
      <c r="A917" s="353">
        <v>692</v>
      </c>
      <c r="B917" s="382" t="s">
        <v>398</v>
      </c>
      <c r="C917" s="384">
        <v>1964</v>
      </c>
      <c r="D917" s="359" t="s">
        <v>143</v>
      </c>
      <c r="E917" s="384" t="s">
        <v>16</v>
      </c>
      <c r="F917" s="361">
        <v>5</v>
      </c>
      <c r="G917" s="361">
        <v>3</v>
      </c>
      <c r="H917" s="363">
        <f t="shared" si="252"/>
        <v>2548.4699999999998</v>
      </c>
      <c r="I917" s="365">
        <v>0</v>
      </c>
      <c r="J917" s="363">
        <v>2548.4699999999998</v>
      </c>
      <c r="K917" s="207">
        <f t="shared" ref="K917:K1026" si="259">SUM(L917:O917)</f>
        <v>52127.7</v>
      </c>
      <c r="L917" s="271">
        <v>0</v>
      </c>
      <c r="M917" s="271">
        <v>0</v>
      </c>
      <c r="N917" s="271">
        <v>0</v>
      </c>
      <c r="O917" s="39">
        <f>'[1]Прод. прилож (2)'!$D$796</f>
        <v>52127.7</v>
      </c>
      <c r="P917" s="271">
        <f t="shared" si="245"/>
        <v>20.454507998916998</v>
      </c>
      <c r="Q917" s="41">
        <v>9673</v>
      </c>
      <c r="R917" s="57" t="s">
        <v>35</v>
      </c>
      <c r="S917" s="15"/>
      <c r="T917" s="15"/>
      <c r="U917" s="15"/>
      <c r="V917" s="116"/>
      <c r="W917" s="116"/>
      <c r="X917" s="116"/>
      <c r="Y917" s="116"/>
      <c r="Z917" s="116"/>
      <c r="AA917" s="116"/>
      <c r="AB917" s="116"/>
      <c r="AC917" s="116"/>
      <c r="AD917" s="116"/>
      <c r="AE917" s="116"/>
      <c r="AF917" s="116"/>
      <c r="AG917" s="116"/>
      <c r="AH917" s="116"/>
      <c r="AI917" s="116"/>
      <c r="AJ917" s="116"/>
      <c r="AK917" s="116"/>
      <c r="AL917" s="116"/>
      <c r="AM917" s="116"/>
      <c r="AN917" s="116"/>
      <c r="AO917" s="116"/>
      <c r="AP917" s="116"/>
      <c r="AQ917" s="116"/>
      <c r="AR917" s="116"/>
      <c r="AS917" s="116"/>
      <c r="AT917" s="116"/>
      <c r="AU917" s="116"/>
      <c r="AV917" s="116"/>
      <c r="AW917" s="116"/>
      <c r="AX917" s="116"/>
      <c r="AY917" s="116"/>
      <c r="AZ917" s="116"/>
      <c r="BA917" s="116"/>
      <c r="BB917" s="116"/>
      <c r="BC917" s="116"/>
      <c r="BD917" s="116"/>
      <c r="BE917" s="116"/>
      <c r="BF917" s="116"/>
      <c r="BG917" s="116"/>
      <c r="BH917" s="116"/>
      <c r="BI917" s="116"/>
      <c r="BJ917" s="116"/>
      <c r="BK917" s="116"/>
      <c r="BL917" s="116"/>
      <c r="BM917" s="116"/>
      <c r="BN917" s="116"/>
      <c r="BO917" s="116"/>
      <c r="BP917" s="116"/>
      <c r="BQ917" s="116"/>
      <c r="BR917" s="116"/>
      <c r="BS917" s="116"/>
      <c r="BT917" s="116"/>
      <c r="BU917" s="116"/>
      <c r="BV917" s="116"/>
      <c r="BW917" s="116"/>
      <c r="BX917" s="116"/>
      <c r="BY917" s="116"/>
      <c r="BZ917" s="116"/>
      <c r="CA917" s="116"/>
      <c r="CB917" s="116"/>
      <c r="CC917" s="116"/>
      <c r="CD917" s="116"/>
      <c r="CE917" s="116"/>
      <c r="CF917" s="116"/>
      <c r="CG917" s="116"/>
      <c r="CH917" s="116"/>
      <c r="CI917" s="116"/>
      <c r="CJ917" s="116"/>
      <c r="CK917" s="116"/>
      <c r="CL917" s="116"/>
      <c r="CM917" s="116"/>
      <c r="CN917" s="116"/>
      <c r="CO917" s="116"/>
      <c r="CP917" s="116"/>
      <c r="CQ917" s="116"/>
      <c r="CR917" s="116"/>
      <c r="CS917" s="116"/>
      <c r="CT917" s="116"/>
      <c r="CU917" s="116"/>
      <c r="CV917" s="116"/>
      <c r="CW917" s="116"/>
      <c r="CX917" s="116"/>
      <c r="CY917" s="116"/>
      <c r="CZ917" s="116"/>
      <c r="DA917" s="116"/>
      <c r="DB917" s="116"/>
      <c r="DC917" s="116"/>
      <c r="DD917" s="116"/>
      <c r="DE917" s="116"/>
      <c r="DF917" s="116"/>
      <c r="DG917" s="116"/>
      <c r="DH917" s="116"/>
      <c r="DI917" s="116"/>
      <c r="DJ917" s="116"/>
      <c r="DK917" s="116"/>
      <c r="DL917" s="116"/>
      <c r="DM917" s="116"/>
      <c r="DN917" s="116"/>
      <c r="DO917" s="116"/>
      <c r="DP917" s="116"/>
      <c r="DQ917" s="116"/>
      <c r="DR917" s="116"/>
      <c r="DS917" s="116"/>
      <c r="DT917" s="116"/>
      <c r="DU917" s="116"/>
      <c r="DV917" s="116"/>
      <c r="DW917" s="116"/>
      <c r="DX917" s="116"/>
      <c r="DY917" s="116"/>
      <c r="DZ917" s="116"/>
      <c r="EA917" s="116"/>
      <c r="EB917" s="116"/>
      <c r="EC917" s="116"/>
      <c r="ED917" s="116"/>
      <c r="EE917" s="116"/>
      <c r="EF917" s="116"/>
      <c r="EG917" s="116"/>
      <c r="EH917" s="116"/>
      <c r="EI917" s="116"/>
      <c r="EJ917" s="116"/>
      <c r="EK917" s="116"/>
      <c r="EL917" s="116"/>
      <c r="EM917" s="116"/>
      <c r="EN917" s="116"/>
      <c r="EO917" s="116"/>
      <c r="EP917" s="116"/>
      <c r="EQ917" s="116"/>
      <c r="ER917" s="116"/>
      <c r="ES917" s="116"/>
      <c r="ET917" s="116"/>
      <c r="EU917" s="116"/>
      <c r="EV917" s="116"/>
      <c r="EW917" s="116"/>
      <c r="EX917" s="116"/>
      <c r="EY917" s="116"/>
      <c r="EZ917" s="116"/>
      <c r="FA917" s="116"/>
      <c r="FB917" s="116"/>
      <c r="FC917" s="116"/>
      <c r="FD917" s="116"/>
      <c r="FE917" s="116"/>
      <c r="FF917" s="116"/>
      <c r="FG917" s="116"/>
      <c r="FH917" s="116"/>
      <c r="FI917" s="116"/>
      <c r="FJ917" s="116"/>
      <c r="FK917" s="116"/>
      <c r="FL917" s="116"/>
      <c r="FM917" s="116"/>
      <c r="FN917" s="116"/>
      <c r="FO917" s="116"/>
      <c r="FP917" s="116"/>
      <c r="FQ917" s="116"/>
      <c r="FR917" s="116"/>
      <c r="FS917" s="116"/>
      <c r="FT917" s="116"/>
      <c r="FU917" s="116"/>
      <c r="FV917" s="116"/>
      <c r="FW917" s="116"/>
      <c r="FX917" s="116"/>
      <c r="FY917" s="116"/>
      <c r="FZ917" s="116"/>
      <c r="GA917" s="116"/>
      <c r="GB917" s="116"/>
      <c r="GC917" s="116"/>
      <c r="GD917" s="116"/>
      <c r="GE917" s="116"/>
      <c r="GF917" s="116"/>
      <c r="GG917" s="116"/>
      <c r="GH917" s="116"/>
      <c r="GI917" s="116"/>
      <c r="GJ917" s="116"/>
      <c r="GK917" s="116"/>
      <c r="GL917" s="116"/>
      <c r="GM917" s="116"/>
      <c r="GN917" s="116"/>
      <c r="GO917" s="116"/>
      <c r="GP917" s="116"/>
      <c r="GQ917" s="116"/>
      <c r="GR917" s="116"/>
      <c r="GS917" s="116"/>
      <c r="GT917" s="116"/>
      <c r="GU917" s="116"/>
      <c r="GV917" s="116"/>
      <c r="GW917" s="116"/>
      <c r="GX917" s="116"/>
      <c r="GY917" s="116"/>
    </row>
    <row r="918" spans="1:207" s="86" customFormat="1" ht="30" customHeight="1" x14ac:dyDescent="0.25">
      <c r="A918" s="354"/>
      <c r="B918" s="383"/>
      <c r="C918" s="385"/>
      <c r="D918" s="360"/>
      <c r="E918" s="385"/>
      <c r="F918" s="362"/>
      <c r="G918" s="362"/>
      <c r="H918" s="364"/>
      <c r="I918" s="366"/>
      <c r="J918" s="364"/>
      <c r="K918" s="207">
        <f t="shared" si="259"/>
        <v>8253905</v>
      </c>
      <c r="L918" s="186">
        <v>0</v>
      </c>
      <c r="M918" s="186">
        <v>0</v>
      </c>
      <c r="N918" s="186">
        <v>0</v>
      </c>
      <c r="O918" s="39">
        <f>'[1]Прод. прилож (2)'!$D$1436</f>
        <v>8253905</v>
      </c>
      <c r="P918" s="271">
        <f>K918/H917</f>
        <v>3238.7687514469467</v>
      </c>
      <c r="Q918" s="41">
        <v>9673</v>
      </c>
      <c r="R918" s="57" t="s">
        <v>36</v>
      </c>
      <c r="S918" s="46"/>
      <c r="T918" s="15"/>
      <c r="U918" s="15"/>
      <c r="V918" s="116"/>
      <c r="W918" s="116"/>
      <c r="X918" s="116"/>
      <c r="Y918" s="116"/>
      <c r="Z918" s="116"/>
      <c r="AA918" s="116"/>
      <c r="AB918" s="116"/>
      <c r="AC918" s="116"/>
      <c r="AD918" s="116"/>
      <c r="AE918" s="116"/>
      <c r="AF918" s="116"/>
      <c r="AG918" s="116"/>
      <c r="AH918" s="116"/>
      <c r="AI918" s="116"/>
      <c r="AJ918" s="116"/>
      <c r="AK918" s="116"/>
      <c r="AL918" s="116"/>
      <c r="AM918" s="116"/>
      <c r="AN918" s="116"/>
      <c r="AO918" s="116"/>
      <c r="AP918" s="116"/>
      <c r="AQ918" s="116"/>
      <c r="AR918" s="116"/>
      <c r="AS918" s="116"/>
      <c r="AT918" s="116"/>
      <c r="AU918" s="116"/>
      <c r="AV918" s="116"/>
      <c r="AW918" s="116"/>
      <c r="AX918" s="116"/>
      <c r="AY918" s="116"/>
      <c r="AZ918" s="116"/>
      <c r="BA918" s="116"/>
      <c r="BB918" s="116"/>
      <c r="BC918" s="116"/>
      <c r="BD918" s="116"/>
      <c r="BE918" s="116"/>
      <c r="BF918" s="116"/>
      <c r="BG918" s="116"/>
      <c r="BH918" s="116"/>
      <c r="BI918" s="116"/>
      <c r="BJ918" s="116"/>
      <c r="BK918" s="116"/>
      <c r="BL918" s="116"/>
      <c r="BM918" s="116"/>
      <c r="BN918" s="116"/>
      <c r="BO918" s="116"/>
      <c r="BP918" s="116"/>
      <c r="BQ918" s="116"/>
      <c r="BR918" s="116"/>
      <c r="BS918" s="116"/>
      <c r="BT918" s="116"/>
      <c r="BU918" s="116"/>
      <c r="BV918" s="116"/>
      <c r="BW918" s="116"/>
      <c r="BX918" s="116"/>
      <c r="BY918" s="116"/>
      <c r="BZ918" s="116"/>
      <c r="CA918" s="116"/>
      <c r="CB918" s="116"/>
      <c r="CC918" s="116"/>
      <c r="CD918" s="116"/>
      <c r="CE918" s="116"/>
      <c r="CF918" s="116"/>
      <c r="CG918" s="116"/>
      <c r="CH918" s="116"/>
      <c r="CI918" s="116"/>
      <c r="CJ918" s="116"/>
      <c r="CK918" s="116"/>
      <c r="CL918" s="116"/>
      <c r="CM918" s="116"/>
      <c r="CN918" s="116"/>
      <c r="CO918" s="116"/>
      <c r="CP918" s="116"/>
      <c r="CQ918" s="116"/>
      <c r="CR918" s="116"/>
      <c r="CS918" s="116"/>
      <c r="CT918" s="116"/>
      <c r="CU918" s="116"/>
      <c r="CV918" s="116"/>
      <c r="CW918" s="116"/>
      <c r="CX918" s="116"/>
      <c r="CY918" s="116"/>
      <c r="CZ918" s="116"/>
      <c r="DA918" s="116"/>
      <c r="DB918" s="116"/>
      <c r="DC918" s="116"/>
      <c r="DD918" s="116"/>
      <c r="DE918" s="116"/>
      <c r="DF918" s="116"/>
      <c r="DG918" s="116"/>
      <c r="DH918" s="116"/>
      <c r="DI918" s="116"/>
      <c r="DJ918" s="116"/>
      <c r="DK918" s="116"/>
      <c r="DL918" s="116"/>
      <c r="DM918" s="116"/>
      <c r="DN918" s="116"/>
      <c r="DO918" s="116"/>
      <c r="DP918" s="116"/>
      <c r="DQ918" s="116"/>
      <c r="DR918" s="116"/>
      <c r="DS918" s="116"/>
      <c r="DT918" s="116"/>
      <c r="DU918" s="116"/>
      <c r="DV918" s="116"/>
      <c r="DW918" s="116"/>
      <c r="DX918" s="116"/>
      <c r="DY918" s="116"/>
      <c r="DZ918" s="116"/>
      <c r="EA918" s="116"/>
      <c r="EB918" s="116"/>
      <c r="EC918" s="116"/>
      <c r="ED918" s="116"/>
      <c r="EE918" s="116"/>
      <c r="EF918" s="116"/>
      <c r="EG918" s="116"/>
      <c r="EH918" s="116"/>
      <c r="EI918" s="116"/>
      <c r="EJ918" s="116"/>
      <c r="EK918" s="116"/>
      <c r="EL918" s="116"/>
      <c r="EM918" s="116"/>
      <c r="EN918" s="116"/>
      <c r="EO918" s="116"/>
      <c r="EP918" s="116"/>
      <c r="EQ918" s="116"/>
      <c r="ER918" s="116"/>
      <c r="ES918" s="116"/>
      <c r="ET918" s="116"/>
      <c r="EU918" s="116"/>
      <c r="EV918" s="116"/>
      <c r="EW918" s="116"/>
      <c r="EX918" s="116"/>
      <c r="EY918" s="116"/>
      <c r="EZ918" s="116"/>
      <c r="FA918" s="116"/>
      <c r="FB918" s="116"/>
      <c r="FC918" s="116"/>
      <c r="FD918" s="116"/>
      <c r="FE918" s="116"/>
      <c r="FF918" s="116"/>
      <c r="FG918" s="116"/>
      <c r="FH918" s="116"/>
      <c r="FI918" s="116"/>
      <c r="FJ918" s="116"/>
      <c r="FK918" s="116"/>
      <c r="FL918" s="116"/>
      <c r="FM918" s="116"/>
      <c r="FN918" s="116"/>
      <c r="FO918" s="116"/>
      <c r="FP918" s="116"/>
      <c r="FQ918" s="116"/>
      <c r="FR918" s="116"/>
      <c r="FS918" s="116"/>
      <c r="FT918" s="116"/>
      <c r="FU918" s="116"/>
      <c r="FV918" s="116"/>
      <c r="FW918" s="116"/>
      <c r="FX918" s="116"/>
      <c r="FY918" s="116"/>
      <c r="FZ918" s="116"/>
      <c r="GA918" s="116"/>
      <c r="GB918" s="116"/>
      <c r="GC918" s="116"/>
      <c r="GD918" s="116"/>
      <c r="GE918" s="116"/>
      <c r="GF918" s="116"/>
      <c r="GG918" s="116"/>
      <c r="GH918" s="116"/>
      <c r="GI918" s="116"/>
      <c r="GJ918" s="116"/>
      <c r="GK918" s="116"/>
      <c r="GL918" s="116"/>
      <c r="GM918" s="116"/>
      <c r="GN918" s="116"/>
      <c r="GO918" s="116"/>
      <c r="GP918" s="116"/>
      <c r="GQ918" s="116"/>
      <c r="GR918" s="116"/>
      <c r="GS918" s="116"/>
      <c r="GT918" s="116"/>
      <c r="GU918" s="116"/>
      <c r="GV918" s="116"/>
      <c r="GW918" s="116"/>
      <c r="GX918" s="116"/>
      <c r="GY918" s="116"/>
    </row>
    <row r="919" spans="1:207" s="116" customFormat="1" ht="30" customHeight="1" x14ac:dyDescent="0.25">
      <c r="A919" s="203">
        <v>693</v>
      </c>
      <c r="B919" s="81" t="s">
        <v>399</v>
      </c>
      <c r="C919" s="49">
        <v>1955</v>
      </c>
      <c r="D919" s="205" t="s">
        <v>143</v>
      </c>
      <c r="E919" s="47" t="s">
        <v>16</v>
      </c>
      <c r="F919" s="26">
        <v>2</v>
      </c>
      <c r="G919" s="26">
        <v>1</v>
      </c>
      <c r="H919" s="39">
        <f t="shared" si="252"/>
        <v>537.4</v>
      </c>
      <c r="I919" s="122">
        <v>0</v>
      </c>
      <c r="J919" s="39">
        <v>537.4</v>
      </c>
      <c r="K919" s="207">
        <f t="shared" si="259"/>
        <v>4541310.53</v>
      </c>
      <c r="L919" s="271">
        <v>0</v>
      </c>
      <c r="M919" s="271">
        <v>0</v>
      </c>
      <c r="N919" s="271">
        <v>0</v>
      </c>
      <c r="O919" s="39">
        <f>'[1]Прод. прилож (2)'!$D$270</f>
        <v>4541310.53</v>
      </c>
      <c r="P919" s="271">
        <f t="shared" si="245"/>
        <v>8450.5220133978419</v>
      </c>
      <c r="Q919" s="41">
        <v>9673</v>
      </c>
      <c r="R919" s="57" t="s">
        <v>34</v>
      </c>
      <c r="S919" s="144"/>
      <c r="T919" s="15"/>
      <c r="U919" s="15"/>
    </row>
    <row r="920" spans="1:207" s="116" customFormat="1" ht="30" customHeight="1" x14ac:dyDescent="0.25">
      <c r="A920" s="203">
        <v>694</v>
      </c>
      <c r="B920" s="211" t="s">
        <v>400</v>
      </c>
      <c r="C920" s="205">
        <v>1957</v>
      </c>
      <c r="D920" s="205" t="s">
        <v>143</v>
      </c>
      <c r="E920" s="205" t="s">
        <v>16</v>
      </c>
      <c r="F920" s="26">
        <v>2</v>
      </c>
      <c r="G920" s="26">
        <v>2</v>
      </c>
      <c r="H920" s="39">
        <f t="shared" si="252"/>
        <v>633.5</v>
      </c>
      <c r="I920" s="122">
        <v>0</v>
      </c>
      <c r="J920" s="39">
        <v>633.5</v>
      </c>
      <c r="K920" s="207">
        <f t="shared" si="259"/>
        <v>6890334.3200000003</v>
      </c>
      <c r="L920" s="271">
        <v>0</v>
      </c>
      <c r="M920" s="271">
        <v>0</v>
      </c>
      <c r="N920" s="271">
        <v>0</v>
      </c>
      <c r="O920" s="39">
        <f>'[1]Прод. прилож (2)'!$D$271</f>
        <v>6890334.3200000003</v>
      </c>
      <c r="P920" s="271">
        <f t="shared" si="245"/>
        <v>10876.612975532755</v>
      </c>
      <c r="Q920" s="41">
        <v>9673</v>
      </c>
      <c r="R920" s="57" t="s">
        <v>34</v>
      </c>
      <c r="S920" s="144"/>
      <c r="T920" s="15"/>
      <c r="U920" s="15"/>
    </row>
    <row r="921" spans="1:207" s="116" customFormat="1" ht="30" customHeight="1" x14ac:dyDescent="0.25">
      <c r="A921" s="203">
        <v>695</v>
      </c>
      <c r="B921" s="81" t="s">
        <v>401</v>
      </c>
      <c r="C921" s="49">
        <v>1955</v>
      </c>
      <c r="D921" s="205" t="s">
        <v>143</v>
      </c>
      <c r="E921" s="47" t="s">
        <v>16</v>
      </c>
      <c r="F921" s="26">
        <v>2</v>
      </c>
      <c r="G921" s="26">
        <v>2</v>
      </c>
      <c r="H921" s="39">
        <f t="shared" si="252"/>
        <v>630.1</v>
      </c>
      <c r="I921" s="122">
        <v>0</v>
      </c>
      <c r="J921" s="39">
        <v>630.1</v>
      </c>
      <c r="K921" s="207">
        <f t="shared" si="259"/>
        <v>4377200</v>
      </c>
      <c r="L921" s="271">
        <v>0</v>
      </c>
      <c r="M921" s="271">
        <v>0</v>
      </c>
      <c r="N921" s="271">
        <v>0</v>
      </c>
      <c r="O921" s="39">
        <f>'[1]Прод. прилож (2)'!$D$272</f>
        <v>4377200</v>
      </c>
      <c r="P921" s="271">
        <f t="shared" si="245"/>
        <v>6946.8338358990632</v>
      </c>
      <c r="Q921" s="41">
        <v>9673</v>
      </c>
      <c r="R921" s="57" t="s">
        <v>34</v>
      </c>
      <c r="S921" s="144"/>
      <c r="T921" s="15"/>
      <c r="U921" s="15"/>
    </row>
    <row r="922" spans="1:207" s="116" customFormat="1" ht="30" customHeight="1" x14ac:dyDescent="0.25">
      <c r="A922" s="353">
        <v>696</v>
      </c>
      <c r="B922" s="382" t="s">
        <v>402</v>
      </c>
      <c r="C922" s="384">
        <v>1953</v>
      </c>
      <c r="D922" s="359" t="s">
        <v>143</v>
      </c>
      <c r="E922" s="384" t="s">
        <v>16</v>
      </c>
      <c r="F922" s="361">
        <v>2</v>
      </c>
      <c r="G922" s="361">
        <v>2</v>
      </c>
      <c r="H922" s="363">
        <v>812.8</v>
      </c>
      <c r="I922" s="365">
        <v>0</v>
      </c>
      <c r="J922" s="365">
        <v>616.1</v>
      </c>
      <c r="K922" s="207">
        <f t="shared" ref="K922" si="260">SUM(L922:O922)</f>
        <v>3398122.25</v>
      </c>
      <c r="L922" s="271">
        <v>0</v>
      </c>
      <c r="M922" s="271">
        <v>0</v>
      </c>
      <c r="N922" s="271">
        <v>0</v>
      </c>
      <c r="O922" s="39">
        <f>'[1]Прод. прилож (2)'!$D$273</f>
        <v>3398122.25</v>
      </c>
      <c r="P922" s="271">
        <f t="shared" ref="P922" si="261">K922/H922</f>
        <v>4180.7606422244098</v>
      </c>
      <c r="Q922" s="41">
        <v>9673</v>
      </c>
      <c r="R922" s="57" t="s">
        <v>34</v>
      </c>
      <c r="S922" s="144"/>
      <c r="T922" s="16"/>
      <c r="U922" s="15"/>
    </row>
    <row r="923" spans="1:207" s="116" customFormat="1" ht="30" customHeight="1" x14ac:dyDescent="0.25">
      <c r="A923" s="354"/>
      <c r="B923" s="383"/>
      <c r="C923" s="385"/>
      <c r="D923" s="360"/>
      <c r="E923" s="385"/>
      <c r="F923" s="362"/>
      <c r="G923" s="362"/>
      <c r="H923" s="364"/>
      <c r="I923" s="366"/>
      <c r="J923" s="366"/>
      <c r="K923" s="207">
        <f t="shared" si="259"/>
        <v>1365662.57</v>
      </c>
      <c r="L923" s="271">
        <v>0</v>
      </c>
      <c r="M923" s="271">
        <v>0</v>
      </c>
      <c r="N923" s="271">
        <v>0</v>
      </c>
      <c r="O923" s="39">
        <f>'[1]Прод. прилож (2)'!$D$797</f>
        <v>1365662.57</v>
      </c>
      <c r="P923" s="271">
        <f>K923/H922</f>
        <v>1680.1950910433072</v>
      </c>
      <c r="Q923" s="41">
        <v>9673</v>
      </c>
      <c r="R923" s="57" t="s">
        <v>35</v>
      </c>
      <c r="S923" s="53"/>
      <c r="T923" s="16"/>
      <c r="U923" s="15"/>
    </row>
    <row r="924" spans="1:207" s="116" customFormat="1" ht="30" customHeight="1" x14ac:dyDescent="0.25">
      <c r="A924" s="203">
        <v>697</v>
      </c>
      <c r="B924" s="211" t="s">
        <v>1248</v>
      </c>
      <c r="C924" s="205">
        <v>1966</v>
      </c>
      <c r="D924" s="205" t="s">
        <v>143</v>
      </c>
      <c r="E924" s="47" t="s">
        <v>16</v>
      </c>
      <c r="F924" s="204">
        <v>5</v>
      </c>
      <c r="G924" s="204">
        <v>3</v>
      </c>
      <c r="H924" s="39">
        <v>2683.2</v>
      </c>
      <c r="I924" s="39">
        <v>609.29999999999995</v>
      </c>
      <c r="J924" s="39">
        <v>2073.9</v>
      </c>
      <c r="K924" s="207">
        <f t="shared" si="259"/>
        <v>66461.259999999995</v>
      </c>
      <c r="L924" s="271">
        <v>0</v>
      </c>
      <c r="M924" s="271">
        <v>0</v>
      </c>
      <c r="N924" s="271">
        <v>0</v>
      </c>
      <c r="O924" s="39">
        <f>'[1]Прод. прилож (2)'!$D$1437</f>
        <v>66461.259999999995</v>
      </c>
      <c r="P924" s="271">
        <f t="shared" si="245"/>
        <v>24.769402206320812</v>
      </c>
      <c r="Q924" s="41">
        <v>9673</v>
      </c>
      <c r="R924" s="57" t="s">
        <v>36</v>
      </c>
      <c r="S924" s="46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  <c r="BB924" s="15"/>
      <c r="BC924" s="15"/>
      <c r="BD924" s="15"/>
      <c r="BE924" s="15"/>
      <c r="BF924" s="15"/>
      <c r="BG924" s="15"/>
      <c r="BH924" s="15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5"/>
      <c r="CI924" s="15"/>
      <c r="CJ924" s="15"/>
      <c r="CK924" s="15"/>
      <c r="CL924" s="15"/>
      <c r="CM924" s="15"/>
      <c r="CN924" s="15"/>
      <c r="CO924" s="15"/>
      <c r="CP924" s="15"/>
      <c r="CQ924" s="15"/>
      <c r="CR924" s="15"/>
      <c r="CS924" s="15"/>
      <c r="CT924" s="15"/>
      <c r="CU924" s="15"/>
      <c r="CV924" s="15"/>
      <c r="CW924" s="15"/>
      <c r="CX924" s="15"/>
      <c r="CY924" s="15"/>
      <c r="CZ924" s="15"/>
      <c r="DA924" s="15"/>
      <c r="DB924" s="15"/>
      <c r="DC924" s="15"/>
      <c r="DD924" s="15"/>
      <c r="DE924" s="15"/>
      <c r="DF924" s="15"/>
      <c r="DG924" s="15"/>
      <c r="DH924" s="15"/>
      <c r="DI924" s="15"/>
      <c r="DJ924" s="15"/>
      <c r="DK924" s="15"/>
      <c r="DL924" s="15"/>
      <c r="DM924" s="15"/>
      <c r="DN924" s="15"/>
      <c r="DO924" s="15"/>
      <c r="DP924" s="15"/>
      <c r="DQ924" s="15"/>
      <c r="DR924" s="15"/>
      <c r="DS924" s="15"/>
      <c r="DT924" s="15"/>
      <c r="DU924" s="15"/>
      <c r="DV924" s="15"/>
      <c r="DW924" s="15"/>
      <c r="DX924" s="15"/>
      <c r="DY924" s="15"/>
      <c r="DZ924" s="15"/>
      <c r="EA924" s="15"/>
      <c r="EB924" s="15"/>
      <c r="EC924" s="15"/>
      <c r="ED924" s="15"/>
      <c r="EE924" s="15"/>
      <c r="EF924" s="15"/>
      <c r="EG924" s="15"/>
      <c r="EH924" s="15"/>
      <c r="EI924" s="15"/>
      <c r="EJ924" s="15"/>
      <c r="EK924" s="15"/>
      <c r="EL924" s="15"/>
      <c r="EM924" s="15"/>
      <c r="EN924" s="15"/>
      <c r="EO924" s="15"/>
      <c r="EP924" s="15"/>
      <c r="EQ924" s="15"/>
      <c r="ER924" s="15"/>
      <c r="ES924" s="15"/>
      <c r="ET924" s="15"/>
      <c r="EU924" s="15"/>
      <c r="EV924" s="15"/>
      <c r="EW924" s="15"/>
      <c r="EX924" s="15"/>
      <c r="EY924" s="15"/>
      <c r="EZ924" s="15"/>
      <c r="FA924" s="15"/>
      <c r="FB924" s="15"/>
      <c r="FC924" s="15"/>
      <c r="FD924" s="15"/>
      <c r="FE924" s="15"/>
      <c r="FF924" s="15"/>
      <c r="FG924" s="15"/>
      <c r="FH924" s="15"/>
      <c r="FI924" s="15"/>
      <c r="FJ924" s="15"/>
      <c r="FK924" s="15"/>
      <c r="FL924" s="15"/>
      <c r="FM924" s="15"/>
      <c r="FN924" s="15"/>
      <c r="FO924" s="15"/>
      <c r="FP924" s="15"/>
      <c r="FQ924" s="15"/>
      <c r="FR924" s="15"/>
      <c r="FS924" s="15"/>
      <c r="FT924" s="15"/>
      <c r="FU924" s="15"/>
      <c r="FV924" s="15"/>
      <c r="FW924" s="15"/>
      <c r="FX924" s="15"/>
      <c r="FY924" s="15"/>
      <c r="FZ924" s="15"/>
      <c r="GA924" s="15"/>
      <c r="GB924" s="15"/>
      <c r="GC924" s="15"/>
      <c r="GD924" s="15"/>
      <c r="GE924" s="15"/>
      <c r="GF924" s="15"/>
      <c r="GG924" s="15"/>
      <c r="GH924" s="15"/>
      <c r="GI924" s="15"/>
      <c r="GJ924" s="15"/>
      <c r="GK924" s="15"/>
      <c r="GL924" s="15"/>
      <c r="GM924" s="15"/>
      <c r="GN924" s="15"/>
      <c r="GO924" s="15"/>
      <c r="GP924" s="15"/>
      <c r="GQ924" s="15"/>
      <c r="GR924" s="15"/>
      <c r="GS924" s="15"/>
      <c r="GT924" s="15"/>
      <c r="GU924" s="15"/>
      <c r="GV924" s="15"/>
      <c r="GW924" s="15"/>
      <c r="GX924" s="15"/>
      <c r="GY924" s="15"/>
    </row>
    <row r="925" spans="1:207" s="116" customFormat="1" ht="30" customHeight="1" x14ac:dyDescent="0.25">
      <c r="A925" s="203">
        <v>698</v>
      </c>
      <c r="B925" s="211" t="s">
        <v>403</v>
      </c>
      <c r="C925" s="205">
        <v>1963</v>
      </c>
      <c r="D925" s="205" t="s">
        <v>143</v>
      </c>
      <c r="E925" s="205" t="s">
        <v>16</v>
      </c>
      <c r="F925" s="26">
        <v>2</v>
      </c>
      <c r="G925" s="26">
        <v>2</v>
      </c>
      <c r="H925" s="39">
        <f>J925+I925</f>
        <v>779.78</v>
      </c>
      <c r="I925" s="264">
        <v>415.39</v>
      </c>
      <c r="J925" s="39">
        <v>364.39</v>
      </c>
      <c r="K925" s="207">
        <f t="shared" si="259"/>
        <v>11755.92</v>
      </c>
      <c r="L925" s="271">
        <v>0</v>
      </c>
      <c r="M925" s="271">
        <v>0</v>
      </c>
      <c r="N925" s="271">
        <v>0</v>
      </c>
      <c r="O925" s="39">
        <f>'[1]Прод. прилож (2)'!$D$798</f>
        <v>11755.92</v>
      </c>
      <c r="P925" s="271">
        <f t="shared" si="245"/>
        <v>15.075944497165867</v>
      </c>
      <c r="Q925" s="41">
        <v>9673</v>
      </c>
      <c r="R925" s="57" t="s">
        <v>35</v>
      </c>
      <c r="S925" s="46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  <c r="BB925" s="15"/>
      <c r="BC925" s="15"/>
      <c r="BD925" s="15"/>
      <c r="BE925" s="15"/>
      <c r="BF925" s="15"/>
      <c r="BG925" s="15"/>
      <c r="BH925" s="15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  <c r="CH925" s="15"/>
      <c r="CI925" s="15"/>
      <c r="CJ925" s="15"/>
      <c r="CK925" s="15"/>
      <c r="CL925" s="15"/>
      <c r="CM925" s="15"/>
      <c r="CN925" s="15"/>
      <c r="CO925" s="15"/>
      <c r="CP925" s="15"/>
      <c r="CQ925" s="15"/>
      <c r="CR925" s="15"/>
      <c r="CS925" s="15"/>
      <c r="CT925" s="15"/>
      <c r="CU925" s="15"/>
      <c r="CV925" s="15"/>
      <c r="CW925" s="15"/>
      <c r="CX925" s="15"/>
      <c r="CY925" s="15"/>
      <c r="CZ925" s="15"/>
      <c r="DA925" s="15"/>
      <c r="DB925" s="15"/>
      <c r="DC925" s="15"/>
      <c r="DD925" s="15"/>
      <c r="DE925" s="15"/>
      <c r="DF925" s="15"/>
      <c r="DG925" s="15"/>
      <c r="DH925" s="15"/>
      <c r="DI925" s="15"/>
      <c r="DJ925" s="15"/>
      <c r="DK925" s="15"/>
      <c r="DL925" s="15"/>
      <c r="DM925" s="15"/>
      <c r="DN925" s="15"/>
      <c r="DO925" s="15"/>
      <c r="DP925" s="15"/>
      <c r="DQ925" s="15"/>
      <c r="DR925" s="15"/>
      <c r="DS925" s="15"/>
      <c r="DT925" s="15"/>
      <c r="DU925" s="15"/>
      <c r="DV925" s="15"/>
      <c r="DW925" s="15"/>
      <c r="DX925" s="15"/>
      <c r="DY925" s="15"/>
      <c r="DZ925" s="15"/>
      <c r="EA925" s="15"/>
      <c r="EB925" s="15"/>
      <c r="EC925" s="15"/>
      <c r="ED925" s="15"/>
      <c r="EE925" s="15"/>
      <c r="EF925" s="15"/>
      <c r="EG925" s="15"/>
      <c r="EH925" s="15"/>
      <c r="EI925" s="15"/>
      <c r="EJ925" s="15"/>
      <c r="EK925" s="15"/>
      <c r="EL925" s="15"/>
      <c r="EM925" s="15"/>
      <c r="EN925" s="15"/>
      <c r="EO925" s="15"/>
      <c r="EP925" s="15"/>
      <c r="EQ925" s="15"/>
      <c r="ER925" s="15"/>
      <c r="ES925" s="15"/>
      <c r="ET925" s="15"/>
      <c r="EU925" s="15"/>
      <c r="EV925" s="15"/>
      <c r="EW925" s="15"/>
      <c r="EX925" s="15"/>
      <c r="EY925" s="15"/>
      <c r="EZ925" s="15"/>
      <c r="FA925" s="15"/>
      <c r="FB925" s="15"/>
      <c r="FC925" s="15"/>
      <c r="FD925" s="15"/>
      <c r="FE925" s="15"/>
      <c r="FF925" s="15"/>
      <c r="FG925" s="15"/>
      <c r="FH925" s="15"/>
      <c r="FI925" s="15"/>
      <c r="FJ925" s="15"/>
      <c r="FK925" s="15"/>
      <c r="FL925" s="15"/>
      <c r="FM925" s="15"/>
      <c r="FN925" s="15"/>
      <c r="FO925" s="15"/>
      <c r="FP925" s="15"/>
      <c r="FQ925" s="15"/>
      <c r="FR925" s="15"/>
      <c r="FS925" s="15"/>
      <c r="FT925" s="15"/>
      <c r="FU925" s="15"/>
      <c r="FV925" s="15"/>
      <c r="FW925" s="15"/>
      <c r="FX925" s="15"/>
      <c r="FY925" s="15"/>
      <c r="FZ925" s="15"/>
      <c r="GA925" s="15"/>
      <c r="GB925" s="15"/>
      <c r="GC925" s="15"/>
      <c r="GD925" s="15"/>
      <c r="GE925" s="15"/>
      <c r="GF925" s="15"/>
      <c r="GG925" s="15"/>
      <c r="GH925" s="15"/>
      <c r="GI925" s="15"/>
      <c r="GJ925" s="15"/>
      <c r="GK925" s="15"/>
      <c r="GL925" s="15"/>
      <c r="GM925" s="15"/>
      <c r="GN925" s="15"/>
      <c r="GO925" s="15"/>
      <c r="GP925" s="15"/>
      <c r="GQ925" s="15"/>
      <c r="GR925" s="15"/>
      <c r="GS925" s="15"/>
      <c r="GT925" s="15"/>
      <c r="GU925" s="15"/>
      <c r="GV925" s="15"/>
      <c r="GW925" s="15"/>
      <c r="GX925" s="15"/>
      <c r="GY925" s="15"/>
    </row>
    <row r="926" spans="1:207" s="116" customFormat="1" ht="30" customHeight="1" x14ac:dyDescent="0.25">
      <c r="A926" s="203">
        <v>699</v>
      </c>
      <c r="B926" s="211" t="s">
        <v>404</v>
      </c>
      <c r="C926" s="47">
        <v>1965</v>
      </c>
      <c r="D926" s="205" t="s">
        <v>143</v>
      </c>
      <c r="E926" s="204" t="s">
        <v>16</v>
      </c>
      <c r="F926" s="204">
        <v>2</v>
      </c>
      <c r="G926" s="204">
        <v>2</v>
      </c>
      <c r="H926" s="39">
        <f>J926+I926</f>
        <v>793.56</v>
      </c>
      <c r="I926" s="39">
        <v>421.78</v>
      </c>
      <c r="J926" s="39">
        <v>371.78</v>
      </c>
      <c r="K926" s="207">
        <f t="shared" si="259"/>
        <v>23875.13</v>
      </c>
      <c r="L926" s="271">
        <v>0</v>
      </c>
      <c r="M926" s="271">
        <v>0</v>
      </c>
      <c r="N926" s="271">
        <v>0</v>
      </c>
      <c r="O926" s="39">
        <f>'[1]Прод. прилож (2)'!$D$1438</f>
        <v>23875.13</v>
      </c>
      <c r="P926" s="271">
        <f t="shared" si="245"/>
        <v>30.08610565048642</v>
      </c>
      <c r="Q926" s="41">
        <v>9673</v>
      </c>
      <c r="R926" s="57" t="s">
        <v>36</v>
      </c>
      <c r="S926" s="46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  <c r="BB926" s="15"/>
      <c r="BC926" s="15"/>
      <c r="BD926" s="15"/>
      <c r="BE926" s="15"/>
      <c r="BF926" s="15"/>
      <c r="BG926" s="15"/>
      <c r="BH926" s="15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  <c r="CH926" s="15"/>
      <c r="CI926" s="15"/>
      <c r="CJ926" s="15"/>
      <c r="CK926" s="15"/>
      <c r="CL926" s="15"/>
      <c r="CM926" s="15"/>
      <c r="CN926" s="15"/>
      <c r="CO926" s="15"/>
      <c r="CP926" s="15"/>
      <c r="CQ926" s="15"/>
      <c r="CR926" s="15"/>
      <c r="CS926" s="15"/>
      <c r="CT926" s="15"/>
      <c r="CU926" s="15"/>
      <c r="CV926" s="15"/>
      <c r="CW926" s="15"/>
      <c r="CX926" s="15"/>
      <c r="CY926" s="15"/>
      <c r="CZ926" s="15"/>
      <c r="DA926" s="15"/>
      <c r="DB926" s="15"/>
      <c r="DC926" s="15"/>
      <c r="DD926" s="15"/>
      <c r="DE926" s="15"/>
      <c r="DF926" s="15"/>
      <c r="DG926" s="15"/>
      <c r="DH926" s="15"/>
      <c r="DI926" s="15"/>
      <c r="DJ926" s="15"/>
      <c r="DK926" s="15"/>
      <c r="DL926" s="15"/>
      <c r="DM926" s="15"/>
      <c r="DN926" s="15"/>
      <c r="DO926" s="15"/>
      <c r="DP926" s="15"/>
      <c r="DQ926" s="15"/>
      <c r="DR926" s="15"/>
      <c r="DS926" s="15"/>
      <c r="DT926" s="15"/>
      <c r="DU926" s="15"/>
      <c r="DV926" s="15"/>
      <c r="DW926" s="15"/>
      <c r="DX926" s="15"/>
      <c r="DY926" s="15"/>
      <c r="DZ926" s="15"/>
      <c r="EA926" s="15"/>
      <c r="EB926" s="15"/>
      <c r="EC926" s="15"/>
      <c r="ED926" s="15"/>
      <c r="EE926" s="15"/>
      <c r="EF926" s="15"/>
      <c r="EG926" s="15"/>
      <c r="EH926" s="15"/>
      <c r="EI926" s="15"/>
      <c r="EJ926" s="15"/>
      <c r="EK926" s="15"/>
      <c r="EL926" s="15"/>
      <c r="EM926" s="15"/>
      <c r="EN926" s="15"/>
      <c r="EO926" s="15"/>
      <c r="EP926" s="15"/>
      <c r="EQ926" s="15"/>
      <c r="ER926" s="15"/>
      <c r="ES926" s="15"/>
      <c r="ET926" s="15"/>
      <c r="EU926" s="15"/>
      <c r="EV926" s="15"/>
      <c r="EW926" s="15"/>
      <c r="EX926" s="15"/>
      <c r="EY926" s="15"/>
      <c r="EZ926" s="15"/>
      <c r="FA926" s="15"/>
      <c r="FB926" s="15"/>
      <c r="FC926" s="15"/>
      <c r="FD926" s="15"/>
      <c r="FE926" s="15"/>
      <c r="FF926" s="15"/>
      <c r="FG926" s="15"/>
      <c r="FH926" s="15"/>
      <c r="FI926" s="15"/>
      <c r="FJ926" s="15"/>
      <c r="FK926" s="15"/>
      <c r="FL926" s="15"/>
      <c r="FM926" s="15"/>
      <c r="FN926" s="15"/>
      <c r="FO926" s="15"/>
      <c r="FP926" s="15"/>
      <c r="FQ926" s="15"/>
      <c r="FR926" s="15"/>
      <c r="FS926" s="15"/>
      <c r="FT926" s="15"/>
      <c r="FU926" s="15"/>
      <c r="FV926" s="15"/>
      <c r="FW926" s="15"/>
      <c r="FX926" s="15"/>
      <c r="FY926" s="15"/>
      <c r="FZ926" s="15"/>
      <c r="GA926" s="15"/>
      <c r="GB926" s="15"/>
      <c r="GC926" s="15"/>
      <c r="GD926" s="15"/>
      <c r="GE926" s="15"/>
      <c r="GF926" s="15"/>
      <c r="GG926" s="15"/>
      <c r="GH926" s="15"/>
      <c r="GI926" s="15"/>
      <c r="GJ926" s="15"/>
      <c r="GK926" s="15"/>
      <c r="GL926" s="15"/>
      <c r="GM926" s="15"/>
      <c r="GN926" s="15"/>
      <c r="GO926" s="15"/>
      <c r="GP926" s="15"/>
      <c r="GQ926" s="15"/>
      <c r="GR926" s="15"/>
      <c r="GS926" s="15"/>
      <c r="GT926" s="15"/>
      <c r="GU926" s="15"/>
      <c r="GV926" s="15"/>
      <c r="GW926" s="15"/>
      <c r="GX926" s="15"/>
      <c r="GY926" s="15"/>
    </row>
    <row r="927" spans="1:207" s="116" customFormat="1" ht="30" customHeight="1" x14ac:dyDescent="0.25">
      <c r="A927" s="203">
        <v>700</v>
      </c>
      <c r="B927" s="211" t="s">
        <v>405</v>
      </c>
      <c r="C927" s="47">
        <v>1967</v>
      </c>
      <c r="D927" s="205" t="s">
        <v>143</v>
      </c>
      <c r="E927" s="47" t="s">
        <v>16</v>
      </c>
      <c r="F927" s="204">
        <v>2</v>
      </c>
      <c r="G927" s="204">
        <v>2</v>
      </c>
      <c r="H927" s="39">
        <f>J927+I927</f>
        <v>916.4</v>
      </c>
      <c r="I927" s="39">
        <v>491.28</v>
      </c>
      <c r="J927" s="39">
        <v>425.12</v>
      </c>
      <c r="K927" s="207">
        <f t="shared" si="259"/>
        <v>27832.2</v>
      </c>
      <c r="L927" s="271">
        <v>0</v>
      </c>
      <c r="M927" s="271">
        <v>0</v>
      </c>
      <c r="N927" s="271">
        <v>0</v>
      </c>
      <c r="O927" s="39">
        <f>'[1]Прод. прилож (2)'!$D$1439</f>
        <v>27832.2</v>
      </c>
      <c r="P927" s="271">
        <f t="shared" si="245"/>
        <v>30.37123526844173</v>
      </c>
      <c r="Q927" s="41">
        <v>9673</v>
      </c>
      <c r="R927" s="57" t="s">
        <v>36</v>
      </c>
      <c r="S927" s="53"/>
      <c r="T927" s="16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5"/>
      <c r="BB927" s="15"/>
      <c r="BC927" s="15"/>
      <c r="BD927" s="15"/>
      <c r="BE927" s="15"/>
      <c r="BF927" s="15"/>
      <c r="BG927" s="15"/>
      <c r="BH927" s="15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5"/>
      <c r="CG927" s="15"/>
      <c r="CH927" s="15"/>
      <c r="CI927" s="15"/>
      <c r="CJ927" s="15"/>
      <c r="CK927" s="15"/>
      <c r="CL927" s="15"/>
      <c r="CM927" s="15"/>
      <c r="CN927" s="15"/>
      <c r="CO927" s="15"/>
      <c r="CP927" s="15"/>
      <c r="CQ927" s="15"/>
      <c r="CR927" s="15"/>
      <c r="CS927" s="15"/>
      <c r="CT927" s="15"/>
      <c r="CU927" s="15"/>
      <c r="CV927" s="15"/>
      <c r="CW927" s="15"/>
      <c r="CX927" s="15"/>
      <c r="CY927" s="15"/>
      <c r="CZ927" s="15"/>
      <c r="DA927" s="15"/>
      <c r="DB927" s="15"/>
      <c r="DC927" s="15"/>
      <c r="DD927" s="15"/>
      <c r="DE927" s="15"/>
      <c r="DF927" s="15"/>
      <c r="DG927" s="15"/>
      <c r="DH927" s="15"/>
      <c r="DI927" s="15"/>
      <c r="DJ927" s="15"/>
      <c r="DK927" s="15"/>
      <c r="DL927" s="15"/>
      <c r="DM927" s="15"/>
      <c r="DN927" s="15"/>
      <c r="DO927" s="15"/>
      <c r="DP927" s="15"/>
      <c r="DQ927" s="15"/>
      <c r="DR927" s="15"/>
      <c r="DS927" s="15"/>
      <c r="DT927" s="15"/>
      <c r="DU927" s="15"/>
      <c r="DV927" s="15"/>
      <c r="DW927" s="15"/>
      <c r="DX927" s="15"/>
      <c r="DY927" s="15"/>
      <c r="DZ927" s="15"/>
      <c r="EA927" s="15"/>
      <c r="EB927" s="15"/>
      <c r="EC927" s="15"/>
      <c r="ED927" s="15"/>
      <c r="EE927" s="15"/>
      <c r="EF927" s="15"/>
      <c r="EG927" s="15"/>
      <c r="EH927" s="15"/>
      <c r="EI927" s="15"/>
      <c r="EJ927" s="15"/>
      <c r="EK927" s="15"/>
      <c r="EL927" s="15"/>
      <c r="EM927" s="15"/>
      <c r="EN927" s="15"/>
      <c r="EO927" s="15"/>
      <c r="EP927" s="15"/>
      <c r="EQ927" s="15"/>
      <c r="ER927" s="15"/>
      <c r="ES927" s="15"/>
      <c r="ET927" s="15"/>
      <c r="EU927" s="15"/>
      <c r="EV927" s="15"/>
      <c r="EW927" s="15"/>
      <c r="EX927" s="15"/>
      <c r="EY927" s="15"/>
      <c r="EZ927" s="15"/>
      <c r="FA927" s="15"/>
      <c r="FB927" s="15"/>
      <c r="FC927" s="15"/>
      <c r="FD927" s="15"/>
      <c r="FE927" s="15"/>
      <c r="FF927" s="15"/>
      <c r="FG927" s="15"/>
      <c r="FH927" s="15"/>
      <c r="FI927" s="15"/>
      <c r="FJ927" s="15"/>
      <c r="FK927" s="15"/>
      <c r="FL927" s="15"/>
      <c r="FM927" s="15"/>
      <c r="FN927" s="15"/>
      <c r="FO927" s="15"/>
      <c r="FP927" s="15"/>
      <c r="FQ927" s="15"/>
      <c r="FR927" s="15"/>
      <c r="FS927" s="15"/>
      <c r="FT927" s="15"/>
      <c r="FU927" s="15"/>
      <c r="FV927" s="15"/>
      <c r="FW927" s="15"/>
      <c r="FX927" s="15"/>
      <c r="FY927" s="15"/>
      <c r="FZ927" s="15"/>
      <c r="GA927" s="15"/>
      <c r="GB927" s="15"/>
      <c r="GC927" s="15"/>
      <c r="GD927" s="15"/>
      <c r="GE927" s="15"/>
      <c r="GF927" s="15"/>
      <c r="GG927" s="15"/>
      <c r="GH927" s="15"/>
      <c r="GI927" s="15"/>
      <c r="GJ927" s="15"/>
      <c r="GK927" s="15"/>
      <c r="GL927" s="15"/>
      <c r="GM927" s="15"/>
      <c r="GN927" s="15"/>
      <c r="GO927" s="15"/>
      <c r="GP927" s="15"/>
      <c r="GQ927" s="15"/>
      <c r="GR927" s="15"/>
      <c r="GS927" s="15"/>
      <c r="GT927" s="15"/>
      <c r="GU927" s="15"/>
      <c r="GV927" s="15"/>
      <c r="GW927" s="15"/>
      <c r="GX927" s="15"/>
      <c r="GY927" s="15"/>
    </row>
    <row r="928" spans="1:207" s="116" customFormat="1" ht="30" customHeight="1" x14ac:dyDescent="0.25">
      <c r="A928" s="203">
        <v>701</v>
      </c>
      <c r="B928" s="211" t="s">
        <v>406</v>
      </c>
      <c r="C928" s="205">
        <v>1953</v>
      </c>
      <c r="D928" s="205" t="s">
        <v>143</v>
      </c>
      <c r="E928" s="205" t="s">
        <v>16</v>
      </c>
      <c r="F928" s="26">
        <v>2</v>
      </c>
      <c r="G928" s="26">
        <v>2</v>
      </c>
      <c r="H928" s="39">
        <v>493.05</v>
      </c>
      <c r="I928" s="122">
        <v>422.4</v>
      </c>
      <c r="J928" s="39">
        <v>381.4</v>
      </c>
      <c r="K928" s="207">
        <f t="shared" si="259"/>
        <v>2277288.96</v>
      </c>
      <c r="L928" s="271">
        <v>0</v>
      </c>
      <c r="M928" s="271">
        <v>0</v>
      </c>
      <c r="N928" s="271">
        <v>0</v>
      </c>
      <c r="O928" s="39">
        <f>'[1]Прод. прилож (2)'!$D$274</f>
        <v>2277288.96</v>
      </c>
      <c r="P928" s="271">
        <f t="shared" si="245"/>
        <v>4618.7789473684206</v>
      </c>
      <c r="Q928" s="41">
        <v>9673</v>
      </c>
      <c r="R928" s="57" t="s">
        <v>34</v>
      </c>
      <c r="S928" s="144"/>
      <c r="T928" s="16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  <c r="BB928" s="15"/>
      <c r="BC928" s="15"/>
      <c r="BD928" s="15"/>
      <c r="BE928" s="15"/>
      <c r="BF928" s="15"/>
      <c r="BG928" s="15"/>
      <c r="BH928" s="15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  <c r="CH928" s="15"/>
      <c r="CI928" s="15"/>
      <c r="CJ928" s="15"/>
      <c r="CK928" s="15"/>
      <c r="CL928" s="15"/>
      <c r="CM928" s="15"/>
      <c r="CN928" s="15"/>
      <c r="CO928" s="15"/>
      <c r="CP928" s="15"/>
      <c r="CQ928" s="15"/>
      <c r="CR928" s="15"/>
      <c r="CS928" s="15"/>
      <c r="CT928" s="15"/>
      <c r="CU928" s="15"/>
      <c r="CV928" s="15"/>
      <c r="CW928" s="15"/>
      <c r="CX928" s="15"/>
      <c r="CY928" s="15"/>
      <c r="CZ928" s="15"/>
      <c r="DA928" s="15"/>
      <c r="DB928" s="15"/>
      <c r="DC928" s="15"/>
      <c r="DD928" s="15"/>
      <c r="DE928" s="15"/>
      <c r="DF928" s="15"/>
      <c r="DG928" s="15"/>
      <c r="DH928" s="15"/>
      <c r="DI928" s="15"/>
      <c r="DJ928" s="15"/>
      <c r="DK928" s="15"/>
      <c r="DL928" s="15"/>
      <c r="DM928" s="15"/>
      <c r="DN928" s="15"/>
      <c r="DO928" s="15"/>
      <c r="DP928" s="15"/>
      <c r="DQ928" s="15"/>
      <c r="DR928" s="15"/>
      <c r="DS928" s="15"/>
      <c r="DT928" s="15"/>
      <c r="DU928" s="15"/>
      <c r="DV928" s="15"/>
      <c r="DW928" s="15"/>
      <c r="DX928" s="15"/>
      <c r="DY928" s="15"/>
      <c r="DZ928" s="15"/>
      <c r="EA928" s="15"/>
      <c r="EB928" s="15"/>
      <c r="EC928" s="15"/>
      <c r="ED928" s="15"/>
      <c r="EE928" s="15"/>
      <c r="EF928" s="15"/>
      <c r="EG928" s="15"/>
      <c r="EH928" s="15"/>
      <c r="EI928" s="15"/>
      <c r="EJ928" s="15"/>
      <c r="EK928" s="15"/>
      <c r="EL928" s="15"/>
      <c r="EM928" s="15"/>
      <c r="EN928" s="15"/>
      <c r="EO928" s="15"/>
      <c r="EP928" s="15"/>
      <c r="EQ928" s="15"/>
      <c r="ER928" s="15"/>
      <c r="ES928" s="15"/>
      <c r="ET928" s="15"/>
      <c r="EU928" s="15"/>
      <c r="EV928" s="15"/>
      <c r="EW928" s="15"/>
      <c r="EX928" s="15"/>
      <c r="EY928" s="15"/>
      <c r="EZ928" s="15"/>
      <c r="FA928" s="15"/>
      <c r="FB928" s="15"/>
      <c r="FC928" s="15"/>
      <c r="FD928" s="15"/>
      <c r="FE928" s="15"/>
      <c r="FF928" s="15"/>
      <c r="FG928" s="15"/>
      <c r="FH928" s="15"/>
      <c r="FI928" s="15"/>
      <c r="FJ928" s="15"/>
      <c r="FK928" s="15"/>
      <c r="FL928" s="15"/>
      <c r="FM928" s="15"/>
      <c r="FN928" s="15"/>
      <c r="FO928" s="15"/>
      <c r="FP928" s="15"/>
      <c r="FQ928" s="15"/>
      <c r="FR928" s="15"/>
      <c r="FS928" s="15"/>
      <c r="FT928" s="15"/>
      <c r="FU928" s="15"/>
      <c r="FV928" s="15"/>
      <c r="FW928" s="15"/>
      <c r="FX928" s="15"/>
      <c r="FY928" s="15"/>
      <c r="FZ928" s="15"/>
      <c r="GA928" s="15"/>
      <c r="GB928" s="15"/>
      <c r="GC928" s="15"/>
      <c r="GD928" s="15"/>
      <c r="GE928" s="15"/>
      <c r="GF928" s="15"/>
      <c r="GG928" s="15"/>
      <c r="GH928" s="15"/>
      <c r="GI928" s="15"/>
      <c r="GJ928" s="15"/>
      <c r="GK928" s="15"/>
      <c r="GL928" s="15"/>
      <c r="GM928" s="15"/>
      <c r="GN928" s="15"/>
      <c r="GO928" s="15"/>
      <c r="GP928" s="15"/>
      <c r="GQ928" s="15"/>
      <c r="GR928" s="15"/>
      <c r="GS928" s="15"/>
      <c r="GT928" s="15"/>
      <c r="GU928" s="15"/>
      <c r="GV928" s="15"/>
      <c r="GW928" s="15"/>
      <c r="GX928" s="15"/>
      <c r="GY928" s="15"/>
    </row>
    <row r="929" spans="1:207" s="116" customFormat="1" ht="30" customHeight="1" x14ac:dyDescent="0.25">
      <c r="A929" s="203">
        <v>702</v>
      </c>
      <c r="B929" s="211" t="s">
        <v>999</v>
      </c>
      <c r="C929" s="180">
        <v>1959</v>
      </c>
      <c r="D929" s="180" t="s">
        <v>143</v>
      </c>
      <c r="E929" s="180" t="s">
        <v>16</v>
      </c>
      <c r="F929" s="222">
        <v>2</v>
      </c>
      <c r="G929" s="222">
        <v>2</v>
      </c>
      <c r="H929" s="216">
        <v>547.97</v>
      </c>
      <c r="I929" s="228">
        <v>0</v>
      </c>
      <c r="J929" s="39">
        <v>547.97</v>
      </c>
      <c r="K929" s="207">
        <f t="shared" si="259"/>
        <v>3968000</v>
      </c>
      <c r="L929" s="39">
        <v>0</v>
      </c>
      <c r="M929" s="39">
        <v>0</v>
      </c>
      <c r="N929" s="39">
        <v>0</v>
      </c>
      <c r="O929" s="271">
        <f>'[1]Прод. прилож (2)'!$D$275</f>
        <v>3968000</v>
      </c>
      <c r="P929" s="41">
        <f>O929/H929</f>
        <v>7241.2723324269573</v>
      </c>
      <c r="Q929" s="207">
        <v>9673</v>
      </c>
      <c r="R929" s="272" t="s">
        <v>34</v>
      </c>
      <c r="S929" s="149"/>
      <c r="T929" s="89"/>
      <c r="U929" s="89"/>
      <c r="V929" s="89"/>
      <c r="W929" s="89"/>
      <c r="X929" s="89"/>
      <c r="Y929" s="89"/>
      <c r="Z929" s="89"/>
      <c r="AA929" s="89"/>
      <c r="AB929" s="89"/>
      <c r="AC929" s="89"/>
      <c r="AD929" s="89"/>
      <c r="AE929" s="89"/>
      <c r="AF929" s="89"/>
      <c r="AG929" s="89"/>
      <c r="AH929" s="89"/>
      <c r="AI929" s="89"/>
      <c r="AJ929" s="89"/>
      <c r="AK929" s="89"/>
      <c r="AL929" s="89"/>
      <c r="AM929" s="89"/>
      <c r="AN929" s="89"/>
      <c r="AO929" s="89"/>
      <c r="AP929" s="89"/>
      <c r="AQ929" s="89"/>
      <c r="AR929" s="89"/>
      <c r="AS929" s="89"/>
      <c r="AT929" s="89"/>
      <c r="AU929" s="89"/>
      <c r="AV929" s="89"/>
      <c r="AW929" s="89"/>
      <c r="AX929" s="89"/>
      <c r="AY929" s="89"/>
      <c r="AZ929" s="89"/>
      <c r="BA929" s="89"/>
      <c r="BB929" s="89"/>
      <c r="BC929" s="89"/>
      <c r="BD929" s="89"/>
      <c r="BE929" s="89"/>
      <c r="BF929" s="89"/>
      <c r="BG929" s="89"/>
      <c r="BH929" s="89"/>
      <c r="BI929" s="89"/>
      <c r="BJ929" s="89"/>
      <c r="BK929" s="89"/>
      <c r="BL929" s="89"/>
      <c r="BM929" s="89"/>
      <c r="BN929" s="89"/>
      <c r="BO929" s="89"/>
      <c r="BP929" s="89"/>
      <c r="BQ929" s="89"/>
      <c r="BR929" s="89"/>
      <c r="BS929" s="89"/>
      <c r="BT929" s="89"/>
      <c r="BU929" s="89"/>
      <c r="BV929" s="89"/>
      <c r="BW929" s="89"/>
      <c r="BX929" s="89"/>
      <c r="BY929" s="89"/>
      <c r="BZ929" s="89"/>
      <c r="CA929" s="89"/>
      <c r="CB929" s="89"/>
      <c r="CC929" s="89"/>
      <c r="CD929" s="89"/>
      <c r="CE929" s="89"/>
      <c r="CF929" s="89"/>
      <c r="CG929" s="89"/>
      <c r="CH929" s="89"/>
      <c r="CI929" s="89"/>
      <c r="CJ929" s="89"/>
      <c r="CK929" s="89"/>
      <c r="CL929" s="89"/>
      <c r="CM929" s="89"/>
      <c r="CN929" s="89"/>
      <c r="CO929" s="89"/>
      <c r="CP929" s="89"/>
      <c r="CQ929" s="89"/>
      <c r="CR929" s="89"/>
      <c r="CS929" s="89"/>
      <c r="CT929" s="89"/>
      <c r="CU929" s="89"/>
      <c r="CV929" s="89"/>
      <c r="CW929" s="89"/>
      <c r="CX929" s="89"/>
      <c r="CY929" s="89"/>
      <c r="CZ929" s="89"/>
      <c r="DA929" s="89"/>
      <c r="DB929" s="89"/>
      <c r="DC929" s="89"/>
      <c r="DD929" s="89"/>
      <c r="DE929" s="89"/>
      <c r="DF929" s="89"/>
      <c r="DG929" s="89"/>
      <c r="DH929" s="89"/>
      <c r="DI929" s="89"/>
      <c r="DJ929" s="89"/>
      <c r="DK929" s="89"/>
      <c r="DL929" s="89"/>
      <c r="DM929" s="89"/>
      <c r="DN929" s="89"/>
      <c r="DO929" s="89"/>
      <c r="DP929" s="89"/>
      <c r="DQ929" s="89"/>
      <c r="DR929" s="89"/>
      <c r="DS929" s="89"/>
      <c r="DT929" s="89"/>
      <c r="DU929" s="89"/>
      <c r="DV929" s="89"/>
      <c r="DW929" s="89"/>
      <c r="DX929" s="89"/>
      <c r="DY929" s="89"/>
      <c r="DZ929" s="89"/>
      <c r="EA929" s="89"/>
      <c r="EB929" s="89"/>
      <c r="EC929" s="89"/>
      <c r="ED929" s="89"/>
      <c r="EE929" s="89"/>
      <c r="EF929" s="89"/>
      <c r="EG929" s="89"/>
      <c r="EH929" s="89"/>
      <c r="EI929" s="89"/>
      <c r="EJ929" s="89"/>
      <c r="EK929" s="89"/>
      <c r="EL929" s="89"/>
      <c r="EM929" s="89"/>
      <c r="EN929" s="89"/>
      <c r="EO929" s="89"/>
      <c r="EP929" s="89"/>
      <c r="EQ929" s="89"/>
      <c r="ER929" s="89"/>
      <c r="ES929" s="89"/>
      <c r="ET929" s="89"/>
      <c r="EU929" s="89"/>
      <c r="EV929" s="89"/>
      <c r="EW929" s="89"/>
      <c r="EX929" s="89"/>
      <c r="EY929" s="89"/>
      <c r="EZ929" s="89"/>
      <c r="FA929" s="89"/>
      <c r="FB929" s="89"/>
      <c r="FC929" s="89"/>
      <c r="FD929" s="89"/>
      <c r="FE929" s="89"/>
      <c r="FF929" s="89"/>
      <c r="FG929" s="89"/>
      <c r="FH929" s="89"/>
      <c r="FI929" s="89"/>
      <c r="FJ929" s="89"/>
      <c r="FK929" s="89"/>
      <c r="FL929" s="89"/>
      <c r="FM929" s="89"/>
      <c r="FN929" s="89"/>
      <c r="FO929" s="89"/>
      <c r="FP929" s="89"/>
      <c r="FQ929" s="89"/>
      <c r="FR929" s="89"/>
      <c r="FS929" s="89"/>
      <c r="FT929" s="89"/>
      <c r="FU929" s="89"/>
      <c r="FV929" s="89"/>
      <c r="FW929" s="89"/>
      <c r="FX929" s="89"/>
      <c r="FY929" s="89"/>
      <c r="FZ929" s="89"/>
      <c r="GA929" s="89"/>
      <c r="GB929" s="89"/>
      <c r="GC929" s="89"/>
      <c r="GD929" s="89"/>
      <c r="GE929" s="89"/>
      <c r="GF929" s="89"/>
      <c r="GG929" s="89"/>
      <c r="GH929" s="89"/>
      <c r="GI929" s="89"/>
      <c r="GJ929" s="89"/>
      <c r="GK929" s="89"/>
      <c r="GL929" s="89"/>
      <c r="GM929" s="89"/>
      <c r="GN929" s="89"/>
      <c r="GO929" s="89"/>
      <c r="GP929" s="89"/>
      <c r="GQ929" s="89"/>
      <c r="GR929" s="89"/>
      <c r="GS929" s="89"/>
      <c r="GT929" s="89"/>
      <c r="GU929" s="89"/>
      <c r="GV929" s="89"/>
      <c r="GW929" s="89"/>
      <c r="GX929" s="89"/>
      <c r="GY929" s="89"/>
    </row>
    <row r="930" spans="1:207" s="116" customFormat="1" ht="30" customHeight="1" x14ac:dyDescent="0.25">
      <c r="A930" s="353">
        <v>703</v>
      </c>
      <c r="B930" s="355" t="s">
        <v>407</v>
      </c>
      <c r="C930" s="384">
        <v>1963</v>
      </c>
      <c r="D930" s="359" t="s">
        <v>143</v>
      </c>
      <c r="E930" s="384" t="s">
        <v>16</v>
      </c>
      <c r="F930" s="361">
        <v>3</v>
      </c>
      <c r="G930" s="361">
        <v>2</v>
      </c>
      <c r="H930" s="363">
        <f>I930+J930</f>
        <v>838.06</v>
      </c>
      <c r="I930" s="365">
        <v>0</v>
      </c>
      <c r="J930" s="363">
        <v>838.06</v>
      </c>
      <c r="K930" s="207">
        <f t="shared" si="259"/>
        <v>38591.480000000003</v>
      </c>
      <c r="L930" s="271">
        <v>0</v>
      </c>
      <c r="M930" s="271">
        <v>0</v>
      </c>
      <c r="N930" s="271">
        <v>0</v>
      </c>
      <c r="O930" s="39">
        <f>'[1]Прод. прилож (2)'!$D$799</f>
        <v>38591.480000000003</v>
      </c>
      <c r="P930" s="271">
        <f t="shared" ref="P930:P964" si="262">K930/H930</f>
        <v>46.048588406558011</v>
      </c>
      <c r="Q930" s="41">
        <v>9673</v>
      </c>
      <c r="R930" s="57" t="s">
        <v>35</v>
      </c>
      <c r="S930" s="46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  <c r="BB930" s="15"/>
      <c r="BC930" s="15"/>
      <c r="BD930" s="15"/>
      <c r="BE930" s="15"/>
      <c r="BF930" s="15"/>
      <c r="BG930" s="15"/>
      <c r="BH930" s="15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  <c r="CH930" s="15"/>
      <c r="CI930" s="15"/>
      <c r="CJ930" s="15"/>
      <c r="CK930" s="15"/>
      <c r="CL930" s="15"/>
      <c r="CM930" s="15"/>
      <c r="CN930" s="15"/>
      <c r="CO930" s="15"/>
      <c r="CP930" s="15"/>
      <c r="CQ930" s="15"/>
      <c r="CR930" s="15"/>
      <c r="CS930" s="15"/>
      <c r="CT930" s="15"/>
      <c r="CU930" s="15"/>
      <c r="CV930" s="15"/>
      <c r="CW930" s="15"/>
      <c r="CX930" s="15"/>
      <c r="CY930" s="15"/>
      <c r="CZ930" s="15"/>
      <c r="DA930" s="15"/>
      <c r="DB930" s="15"/>
      <c r="DC930" s="15"/>
      <c r="DD930" s="15"/>
      <c r="DE930" s="15"/>
      <c r="DF930" s="15"/>
      <c r="DG930" s="15"/>
      <c r="DH930" s="15"/>
      <c r="DI930" s="15"/>
      <c r="DJ930" s="15"/>
      <c r="DK930" s="15"/>
      <c r="DL930" s="15"/>
      <c r="DM930" s="15"/>
      <c r="DN930" s="15"/>
      <c r="DO930" s="15"/>
      <c r="DP930" s="15"/>
      <c r="DQ930" s="15"/>
      <c r="DR930" s="15"/>
      <c r="DS930" s="15"/>
      <c r="DT930" s="15"/>
      <c r="DU930" s="15"/>
      <c r="DV930" s="15"/>
      <c r="DW930" s="15"/>
      <c r="DX930" s="15"/>
      <c r="DY930" s="15"/>
      <c r="DZ930" s="15"/>
      <c r="EA930" s="15"/>
      <c r="EB930" s="15"/>
      <c r="EC930" s="15"/>
      <c r="ED930" s="15"/>
      <c r="EE930" s="15"/>
      <c r="EF930" s="15"/>
      <c r="EG930" s="15"/>
      <c r="EH930" s="15"/>
      <c r="EI930" s="15"/>
      <c r="EJ930" s="15"/>
      <c r="EK930" s="15"/>
      <c r="EL930" s="15"/>
      <c r="EM930" s="15"/>
      <c r="EN930" s="15"/>
      <c r="EO930" s="15"/>
      <c r="EP930" s="15"/>
      <c r="EQ930" s="15"/>
      <c r="ER930" s="15"/>
      <c r="ES930" s="15"/>
      <c r="ET930" s="15"/>
      <c r="EU930" s="15"/>
      <c r="EV930" s="15"/>
      <c r="EW930" s="15"/>
      <c r="EX930" s="15"/>
      <c r="EY930" s="15"/>
      <c r="EZ930" s="15"/>
      <c r="FA930" s="15"/>
      <c r="FB930" s="15"/>
      <c r="FC930" s="15"/>
      <c r="FD930" s="15"/>
      <c r="FE930" s="15"/>
      <c r="FF930" s="15"/>
      <c r="FG930" s="15"/>
      <c r="FH930" s="15"/>
      <c r="FI930" s="15"/>
      <c r="FJ930" s="15"/>
      <c r="FK930" s="15"/>
      <c r="FL930" s="15"/>
      <c r="FM930" s="15"/>
      <c r="FN930" s="15"/>
      <c r="FO930" s="15"/>
      <c r="FP930" s="15"/>
      <c r="FQ930" s="15"/>
      <c r="FR930" s="15"/>
      <c r="FS930" s="15"/>
      <c r="FT930" s="15"/>
      <c r="FU930" s="15"/>
      <c r="FV930" s="15"/>
      <c r="FW930" s="15"/>
      <c r="FX930" s="15"/>
      <c r="FY930" s="15"/>
      <c r="FZ930" s="15"/>
      <c r="GA930" s="15"/>
      <c r="GB930" s="15"/>
      <c r="GC930" s="15"/>
      <c r="GD930" s="15"/>
      <c r="GE930" s="15"/>
      <c r="GF930" s="15"/>
      <c r="GG930" s="15"/>
      <c r="GH930" s="15"/>
      <c r="GI930" s="15"/>
      <c r="GJ930" s="15"/>
      <c r="GK930" s="15"/>
      <c r="GL930" s="15"/>
      <c r="GM930" s="15"/>
      <c r="GN930" s="15"/>
      <c r="GO930" s="15"/>
      <c r="GP930" s="15"/>
      <c r="GQ930" s="15"/>
      <c r="GR930" s="15"/>
      <c r="GS930" s="15"/>
      <c r="GT930" s="15"/>
      <c r="GU930" s="15"/>
      <c r="GV930" s="15"/>
      <c r="GW930" s="15"/>
      <c r="GX930" s="15"/>
      <c r="GY930" s="15"/>
    </row>
    <row r="931" spans="1:207" s="116" customFormat="1" ht="30" customHeight="1" x14ac:dyDescent="0.25">
      <c r="A931" s="354"/>
      <c r="B931" s="356"/>
      <c r="C931" s="385"/>
      <c r="D931" s="360"/>
      <c r="E931" s="385"/>
      <c r="F931" s="362"/>
      <c r="G931" s="362"/>
      <c r="H931" s="364"/>
      <c r="I931" s="366"/>
      <c r="J931" s="364"/>
      <c r="K931" s="207">
        <f t="shared" si="259"/>
        <v>4324500</v>
      </c>
      <c r="L931" s="186">
        <v>0</v>
      </c>
      <c r="M931" s="186">
        <v>0</v>
      </c>
      <c r="N931" s="186">
        <v>0</v>
      </c>
      <c r="O931" s="39">
        <f>'[1]Прод. прилож (2)'!$D$1441</f>
        <v>4324500</v>
      </c>
      <c r="P931" s="271">
        <f>K931/H930</f>
        <v>5160.1317328114937</v>
      </c>
      <c r="Q931" s="41">
        <v>9673</v>
      </c>
      <c r="R931" s="57" t="s">
        <v>36</v>
      </c>
      <c r="S931" s="46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5"/>
      <c r="BB931" s="15"/>
      <c r="BC931" s="15"/>
      <c r="BD931" s="15"/>
      <c r="BE931" s="15"/>
      <c r="BF931" s="15"/>
      <c r="BG931" s="15"/>
      <c r="BH931" s="15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5"/>
      <c r="CG931" s="15"/>
      <c r="CH931" s="15"/>
      <c r="CI931" s="15"/>
      <c r="CJ931" s="15"/>
      <c r="CK931" s="15"/>
      <c r="CL931" s="15"/>
      <c r="CM931" s="15"/>
      <c r="CN931" s="15"/>
      <c r="CO931" s="15"/>
      <c r="CP931" s="15"/>
      <c r="CQ931" s="15"/>
      <c r="CR931" s="15"/>
      <c r="CS931" s="15"/>
      <c r="CT931" s="15"/>
      <c r="CU931" s="15"/>
      <c r="CV931" s="15"/>
      <c r="CW931" s="15"/>
      <c r="CX931" s="15"/>
      <c r="CY931" s="15"/>
      <c r="CZ931" s="15"/>
      <c r="DA931" s="15"/>
      <c r="DB931" s="15"/>
      <c r="DC931" s="15"/>
      <c r="DD931" s="15"/>
      <c r="DE931" s="15"/>
      <c r="DF931" s="15"/>
      <c r="DG931" s="15"/>
      <c r="DH931" s="15"/>
      <c r="DI931" s="15"/>
      <c r="DJ931" s="15"/>
      <c r="DK931" s="15"/>
      <c r="DL931" s="15"/>
      <c r="DM931" s="15"/>
      <c r="DN931" s="15"/>
      <c r="DO931" s="15"/>
      <c r="DP931" s="15"/>
      <c r="DQ931" s="15"/>
      <c r="DR931" s="15"/>
      <c r="DS931" s="15"/>
      <c r="DT931" s="15"/>
      <c r="DU931" s="15"/>
      <c r="DV931" s="15"/>
      <c r="DW931" s="15"/>
      <c r="DX931" s="15"/>
      <c r="DY931" s="15"/>
      <c r="DZ931" s="15"/>
      <c r="EA931" s="15"/>
      <c r="EB931" s="15"/>
      <c r="EC931" s="15"/>
      <c r="ED931" s="15"/>
      <c r="EE931" s="15"/>
      <c r="EF931" s="15"/>
      <c r="EG931" s="15"/>
      <c r="EH931" s="15"/>
      <c r="EI931" s="15"/>
      <c r="EJ931" s="15"/>
      <c r="EK931" s="15"/>
      <c r="EL931" s="15"/>
      <c r="EM931" s="15"/>
      <c r="EN931" s="15"/>
      <c r="EO931" s="15"/>
      <c r="EP931" s="15"/>
      <c r="EQ931" s="15"/>
      <c r="ER931" s="15"/>
      <c r="ES931" s="15"/>
      <c r="ET931" s="15"/>
      <c r="EU931" s="15"/>
      <c r="EV931" s="15"/>
      <c r="EW931" s="15"/>
      <c r="EX931" s="15"/>
      <c r="EY931" s="15"/>
      <c r="EZ931" s="15"/>
      <c r="FA931" s="15"/>
      <c r="FB931" s="15"/>
      <c r="FC931" s="15"/>
      <c r="FD931" s="15"/>
      <c r="FE931" s="15"/>
      <c r="FF931" s="15"/>
      <c r="FG931" s="15"/>
      <c r="FH931" s="15"/>
      <c r="FI931" s="15"/>
      <c r="FJ931" s="15"/>
      <c r="FK931" s="15"/>
      <c r="FL931" s="15"/>
      <c r="FM931" s="15"/>
      <c r="FN931" s="15"/>
      <c r="FO931" s="15"/>
      <c r="FP931" s="15"/>
      <c r="FQ931" s="15"/>
      <c r="FR931" s="15"/>
      <c r="FS931" s="15"/>
      <c r="FT931" s="15"/>
      <c r="FU931" s="15"/>
      <c r="FV931" s="15"/>
      <c r="FW931" s="15"/>
      <c r="FX931" s="15"/>
      <c r="FY931" s="15"/>
      <c r="FZ931" s="15"/>
      <c r="GA931" s="15"/>
      <c r="GB931" s="15"/>
      <c r="GC931" s="15"/>
      <c r="GD931" s="15"/>
      <c r="GE931" s="15"/>
      <c r="GF931" s="15"/>
      <c r="GG931" s="15"/>
      <c r="GH931" s="15"/>
      <c r="GI931" s="15"/>
      <c r="GJ931" s="15"/>
      <c r="GK931" s="15"/>
      <c r="GL931" s="15"/>
      <c r="GM931" s="15"/>
      <c r="GN931" s="15"/>
      <c r="GO931" s="15"/>
      <c r="GP931" s="15"/>
      <c r="GQ931" s="15"/>
      <c r="GR931" s="15"/>
      <c r="GS931" s="15"/>
      <c r="GT931" s="15"/>
      <c r="GU931" s="15"/>
      <c r="GV931" s="15"/>
      <c r="GW931" s="15"/>
      <c r="GX931" s="15"/>
      <c r="GY931" s="15"/>
    </row>
    <row r="932" spans="1:207" s="116" customFormat="1" ht="30" customHeight="1" x14ac:dyDescent="0.25">
      <c r="A932" s="203">
        <v>704</v>
      </c>
      <c r="B932" s="211" t="s">
        <v>408</v>
      </c>
      <c r="C932" s="47">
        <v>1967</v>
      </c>
      <c r="D932" s="205" t="s">
        <v>143</v>
      </c>
      <c r="E932" s="47" t="s">
        <v>16</v>
      </c>
      <c r="F932" s="204">
        <v>5</v>
      </c>
      <c r="G932" s="204">
        <v>4</v>
      </c>
      <c r="H932" s="39">
        <f>I932+J932</f>
        <v>3178.25</v>
      </c>
      <c r="I932" s="39">
        <v>74.599999999999994</v>
      </c>
      <c r="J932" s="39">
        <v>3103.65</v>
      </c>
      <c r="K932" s="207">
        <f t="shared" si="259"/>
        <v>96744.46</v>
      </c>
      <c r="L932" s="271">
        <v>0</v>
      </c>
      <c r="M932" s="271">
        <v>0</v>
      </c>
      <c r="N932" s="271">
        <v>0</v>
      </c>
      <c r="O932" s="39">
        <f>'[1]Прод. прилож (2)'!$D$1440</f>
        <v>96744.46</v>
      </c>
      <c r="P932" s="271">
        <f t="shared" si="262"/>
        <v>30.439537481318336</v>
      </c>
      <c r="Q932" s="41">
        <v>9673</v>
      </c>
      <c r="R932" s="57" t="s">
        <v>36</v>
      </c>
      <c r="S932" s="15"/>
      <c r="T932" s="15"/>
      <c r="U932" s="15"/>
    </row>
    <row r="933" spans="1:207" s="89" customFormat="1" ht="30" customHeight="1" x14ac:dyDescent="0.25">
      <c r="A933" s="203">
        <v>705</v>
      </c>
      <c r="B933" s="209" t="s">
        <v>1135</v>
      </c>
      <c r="C933" s="226">
        <v>1975</v>
      </c>
      <c r="D933" s="180" t="s">
        <v>143</v>
      </c>
      <c r="E933" s="226" t="s">
        <v>18</v>
      </c>
      <c r="F933" s="218">
        <v>5</v>
      </c>
      <c r="G933" s="218">
        <v>4</v>
      </c>
      <c r="H933" s="186">
        <v>2687.54</v>
      </c>
      <c r="I933" s="220">
        <v>0</v>
      </c>
      <c r="J933" s="39">
        <v>2677</v>
      </c>
      <c r="K933" s="207">
        <f t="shared" si="259"/>
        <v>3374265.6</v>
      </c>
      <c r="L933" s="271">
        <v>0</v>
      </c>
      <c r="M933" s="271">
        <v>0</v>
      </c>
      <c r="N933" s="271">
        <v>0</v>
      </c>
      <c r="O933" s="39">
        <f>'[1]Прод. прилож (2)'!$D$276</f>
        <v>3374265.6</v>
      </c>
      <c r="P933" s="271">
        <f t="shared" si="262"/>
        <v>1255.5220015330005</v>
      </c>
      <c r="Q933" s="41">
        <v>9673</v>
      </c>
      <c r="R933" s="57" t="s">
        <v>34</v>
      </c>
      <c r="S933" s="134"/>
      <c r="T933" s="15"/>
      <c r="U933" s="15"/>
      <c r="V933" s="116"/>
      <c r="W933" s="116"/>
      <c r="X933" s="116"/>
      <c r="Y933" s="116"/>
      <c r="Z933" s="116"/>
      <c r="AA933" s="116"/>
      <c r="AB933" s="116"/>
      <c r="AC933" s="116"/>
      <c r="AD933" s="116"/>
      <c r="AE933" s="116"/>
      <c r="AF933" s="116"/>
      <c r="AG933" s="116"/>
      <c r="AH933" s="116"/>
      <c r="AI933" s="116"/>
      <c r="AJ933" s="116"/>
      <c r="AK933" s="116"/>
      <c r="AL933" s="116"/>
      <c r="AM933" s="116"/>
      <c r="AN933" s="116"/>
      <c r="AO933" s="116"/>
      <c r="AP933" s="116"/>
      <c r="AQ933" s="116"/>
      <c r="AR933" s="116"/>
      <c r="AS933" s="116"/>
      <c r="AT933" s="116"/>
      <c r="AU933" s="116"/>
      <c r="AV933" s="116"/>
      <c r="AW933" s="116"/>
      <c r="AX933" s="116"/>
      <c r="AY933" s="116"/>
      <c r="AZ933" s="116"/>
      <c r="BA933" s="116"/>
      <c r="BB933" s="116"/>
      <c r="BC933" s="116"/>
      <c r="BD933" s="116"/>
      <c r="BE933" s="116"/>
      <c r="BF933" s="116"/>
      <c r="BG933" s="116"/>
      <c r="BH933" s="116"/>
      <c r="BI933" s="116"/>
      <c r="BJ933" s="116"/>
      <c r="BK933" s="116"/>
      <c r="BL933" s="116"/>
      <c r="BM933" s="116"/>
      <c r="BN933" s="116"/>
      <c r="BO933" s="116"/>
      <c r="BP933" s="116"/>
      <c r="BQ933" s="116"/>
      <c r="BR933" s="116"/>
      <c r="BS933" s="116"/>
      <c r="BT933" s="116"/>
      <c r="BU933" s="116"/>
      <c r="BV933" s="116"/>
      <c r="BW933" s="116"/>
      <c r="BX933" s="116"/>
      <c r="BY933" s="116"/>
      <c r="BZ933" s="116"/>
      <c r="CA933" s="116"/>
      <c r="CB933" s="116"/>
      <c r="CC933" s="116"/>
      <c r="CD933" s="116"/>
      <c r="CE933" s="116"/>
      <c r="CF933" s="116"/>
      <c r="CG933" s="116"/>
      <c r="CH933" s="116"/>
      <c r="CI933" s="116"/>
      <c r="CJ933" s="116"/>
      <c r="CK933" s="116"/>
      <c r="CL933" s="116"/>
      <c r="CM933" s="116"/>
      <c r="CN933" s="116"/>
      <c r="CO933" s="116"/>
      <c r="CP933" s="116"/>
      <c r="CQ933" s="116"/>
      <c r="CR933" s="116"/>
      <c r="CS933" s="116"/>
      <c r="CT933" s="116"/>
      <c r="CU933" s="116"/>
      <c r="CV933" s="116"/>
      <c r="CW933" s="116"/>
      <c r="CX933" s="116"/>
      <c r="CY933" s="116"/>
      <c r="CZ933" s="116"/>
      <c r="DA933" s="116"/>
      <c r="DB933" s="116"/>
      <c r="DC933" s="116"/>
      <c r="DD933" s="116"/>
      <c r="DE933" s="116"/>
      <c r="DF933" s="116"/>
      <c r="DG933" s="116"/>
      <c r="DH933" s="116"/>
      <c r="DI933" s="116"/>
      <c r="DJ933" s="116"/>
      <c r="DK933" s="116"/>
      <c r="DL933" s="116"/>
      <c r="DM933" s="116"/>
      <c r="DN933" s="116"/>
      <c r="DO933" s="116"/>
      <c r="DP933" s="116"/>
      <c r="DQ933" s="116"/>
      <c r="DR933" s="116"/>
      <c r="DS933" s="116"/>
      <c r="DT933" s="116"/>
      <c r="DU933" s="116"/>
      <c r="DV933" s="116"/>
      <c r="DW933" s="116"/>
      <c r="DX933" s="116"/>
      <c r="DY933" s="116"/>
      <c r="DZ933" s="116"/>
      <c r="EA933" s="116"/>
      <c r="EB933" s="116"/>
      <c r="EC933" s="116"/>
      <c r="ED933" s="116"/>
      <c r="EE933" s="116"/>
      <c r="EF933" s="116"/>
      <c r="EG933" s="116"/>
      <c r="EH933" s="116"/>
      <c r="EI933" s="116"/>
      <c r="EJ933" s="116"/>
      <c r="EK933" s="116"/>
      <c r="EL933" s="116"/>
      <c r="EM933" s="116"/>
      <c r="EN933" s="116"/>
      <c r="EO933" s="116"/>
      <c r="EP933" s="116"/>
      <c r="EQ933" s="116"/>
      <c r="ER933" s="116"/>
      <c r="ES933" s="116"/>
      <c r="ET933" s="116"/>
      <c r="EU933" s="116"/>
      <c r="EV933" s="116"/>
      <c r="EW933" s="116"/>
      <c r="EX933" s="116"/>
      <c r="EY933" s="116"/>
      <c r="EZ933" s="116"/>
      <c r="FA933" s="116"/>
      <c r="FB933" s="116"/>
      <c r="FC933" s="116"/>
      <c r="FD933" s="116"/>
      <c r="FE933" s="116"/>
      <c r="FF933" s="116"/>
      <c r="FG933" s="116"/>
      <c r="FH933" s="116"/>
      <c r="FI933" s="116"/>
      <c r="FJ933" s="116"/>
      <c r="FK933" s="116"/>
      <c r="FL933" s="116"/>
      <c r="FM933" s="116"/>
      <c r="FN933" s="116"/>
      <c r="FO933" s="116"/>
      <c r="FP933" s="116"/>
      <c r="FQ933" s="116"/>
      <c r="FR933" s="116"/>
      <c r="FS933" s="116"/>
      <c r="FT933" s="116"/>
      <c r="FU933" s="116"/>
      <c r="FV933" s="116"/>
      <c r="FW933" s="116"/>
      <c r="FX933" s="116"/>
      <c r="FY933" s="116"/>
      <c r="FZ933" s="116"/>
      <c r="GA933" s="116"/>
      <c r="GB933" s="116"/>
      <c r="GC933" s="116"/>
      <c r="GD933" s="116"/>
      <c r="GE933" s="116"/>
      <c r="GF933" s="116"/>
      <c r="GG933" s="116"/>
      <c r="GH933" s="116"/>
      <c r="GI933" s="116"/>
      <c r="GJ933" s="116"/>
      <c r="GK933" s="116"/>
      <c r="GL933" s="116"/>
      <c r="GM933" s="116"/>
      <c r="GN933" s="116"/>
      <c r="GO933" s="116"/>
      <c r="GP933" s="116"/>
      <c r="GQ933" s="116"/>
      <c r="GR933" s="116"/>
      <c r="GS933" s="116"/>
      <c r="GT933" s="116"/>
      <c r="GU933" s="116"/>
      <c r="GV933" s="116"/>
      <c r="GW933" s="116"/>
      <c r="GX933" s="116"/>
      <c r="GY933" s="116"/>
    </row>
    <row r="934" spans="1:207" s="116" customFormat="1" ht="30" customHeight="1" x14ac:dyDescent="0.25">
      <c r="A934" s="203">
        <v>706</v>
      </c>
      <c r="B934" s="81" t="s">
        <v>1178</v>
      </c>
      <c r="C934" s="47" t="s">
        <v>1235</v>
      </c>
      <c r="D934" s="205" t="s">
        <v>143</v>
      </c>
      <c r="E934" s="47" t="s">
        <v>18</v>
      </c>
      <c r="F934" s="26">
        <v>9</v>
      </c>
      <c r="G934" s="26">
        <v>6</v>
      </c>
      <c r="H934" s="39">
        <v>14752.35</v>
      </c>
      <c r="I934" s="263">
        <v>1304.2</v>
      </c>
      <c r="J934" s="39">
        <v>12223.2</v>
      </c>
      <c r="K934" s="207">
        <f t="shared" ref="K934" si="263">SUM(L934:O934)</f>
        <v>20684579.359999999</v>
      </c>
      <c r="L934" s="271">
        <v>0</v>
      </c>
      <c r="M934" s="271">
        <v>0</v>
      </c>
      <c r="N934" s="271">
        <v>0</v>
      </c>
      <c r="O934" s="39">
        <f>'[1]Прод. прилож (2)'!$D$800</f>
        <v>20684579.359999999</v>
      </c>
      <c r="P934" s="271">
        <f t="shared" si="262"/>
        <v>1402.1209746243819</v>
      </c>
      <c r="Q934" s="41">
        <v>9673</v>
      </c>
      <c r="R934" s="57" t="s">
        <v>35</v>
      </c>
      <c r="S934" s="46"/>
      <c r="T934" s="15"/>
      <c r="U934" s="15"/>
    </row>
    <row r="935" spans="1:207" s="116" customFormat="1" ht="30" customHeight="1" x14ac:dyDescent="0.25">
      <c r="A935" s="203">
        <v>707</v>
      </c>
      <c r="B935" s="81" t="s">
        <v>1179</v>
      </c>
      <c r="C935" s="47">
        <v>1985</v>
      </c>
      <c r="D935" s="205" t="s">
        <v>143</v>
      </c>
      <c r="E935" s="47" t="s">
        <v>18</v>
      </c>
      <c r="F935" s="26">
        <v>9</v>
      </c>
      <c r="G935" s="26">
        <v>2</v>
      </c>
      <c r="H935" s="39">
        <v>4966.8500000000004</v>
      </c>
      <c r="I935" s="122">
        <v>0</v>
      </c>
      <c r="J935" s="39">
        <v>4966.8500000000004</v>
      </c>
      <c r="K935" s="207">
        <f t="shared" si="259"/>
        <v>7006096.6200000001</v>
      </c>
      <c r="L935" s="271">
        <v>0</v>
      </c>
      <c r="M935" s="271">
        <v>0</v>
      </c>
      <c r="N935" s="271">
        <v>0</v>
      </c>
      <c r="O935" s="39">
        <f>'[1]Прод. прилож (2)'!$D$801</f>
        <v>7006096.6200000001</v>
      </c>
      <c r="P935" s="271">
        <f t="shared" si="262"/>
        <v>1410.5714124646404</v>
      </c>
      <c r="Q935" s="41">
        <v>9673</v>
      </c>
      <c r="R935" s="57" t="s">
        <v>35</v>
      </c>
      <c r="S935" s="46"/>
      <c r="T935" s="15"/>
      <c r="U935" s="15"/>
    </row>
    <row r="936" spans="1:207" s="116" customFormat="1" ht="30" customHeight="1" x14ac:dyDescent="0.25">
      <c r="A936" s="203">
        <v>708</v>
      </c>
      <c r="B936" s="211" t="s">
        <v>409</v>
      </c>
      <c r="C936" s="47">
        <v>1962</v>
      </c>
      <c r="D936" s="205" t="s">
        <v>143</v>
      </c>
      <c r="E936" s="205" t="s">
        <v>16</v>
      </c>
      <c r="F936" s="26">
        <v>3</v>
      </c>
      <c r="G936" s="26">
        <v>2</v>
      </c>
      <c r="H936" s="39">
        <f>I936+J936</f>
        <v>803.8</v>
      </c>
      <c r="I936" s="122">
        <v>267.2</v>
      </c>
      <c r="J936" s="39">
        <v>536.6</v>
      </c>
      <c r="K936" s="207">
        <f t="shared" si="259"/>
        <v>3571122.5</v>
      </c>
      <c r="L936" s="271">
        <v>0</v>
      </c>
      <c r="M936" s="271">
        <v>0</v>
      </c>
      <c r="N936" s="271">
        <v>0</v>
      </c>
      <c r="O936" s="39">
        <f>'[1]Прод. прилож (2)'!$D$277</f>
        <v>3571122.5</v>
      </c>
      <c r="P936" s="271">
        <f t="shared" si="262"/>
        <v>4442.7998258273201</v>
      </c>
      <c r="Q936" s="41">
        <v>9673</v>
      </c>
      <c r="R936" s="57" t="s">
        <v>34</v>
      </c>
      <c r="S936" s="144"/>
      <c r="T936" s="16"/>
      <c r="U936" s="15"/>
    </row>
    <row r="937" spans="1:207" s="116" customFormat="1" ht="30" customHeight="1" x14ac:dyDescent="0.25">
      <c r="A937" s="203">
        <v>709</v>
      </c>
      <c r="B937" s="81" t="s">
        <v>1180</v>
      </c>
      <c r="C937" s="47">
        <v>1978</v>
      </c>
      <c r="D937" s="205" t="s">
        <v>143</v>
      </c>
      <c r="E937" s="47" t="s">
        <v>18</v>
      </c>
      <c r="F937" s="26">
        <v>9</v>
      </c>
      <c r="G937" s="26">
        <v>2</v>
      </c>
      <c r="H937" s="39">
        <v>5201.8599999999997</v>
      </c>
      <c r="I937" s="122">
        <v>0</v>
      </c>
      <c r="J937" s="39">
        <v>5201.8599999999997</v>
      </c>
      <c r="K937" s="207">
        <f t="shared" ref="K937" si="264">SUM(L937:O937)</f>
        <v>7159277.6900000004</v>
      </c>
      <c r="L937" s="271">
        <v>0</v>
      </c>
      <c r="M937" s="271">
        <v>0</v>
      </c>
      <c r="N937" s="271">
        <v>0</v>
      </c>
      <c r="O937" s="39">
        <f>'[1]Прод. прилож (2)'!$D$802</f>
        <v>7159277.6900000004</v>
      </c>
      <c r="P937" s="271">
        <f t="shared" si="262"/>
        <v>1376.2918821344674</v>
      </c>
      <c r="Q937" s="41">
        <v>9673</v>
      </c>
      <c r="R937" s="57" t="s">
        <v>35</v>
      </c>
      <c r="S937" s="46"/>
      <c r="T937" s="15"/>
      <c r="U937" s="15"/>
    </row>
    <row r="938" spans="1:207" s="116" customFormat="1" ht="30" customHeight="1" x14ac:dyDescent="0.25">
      <c r="A938" s="203">
        <v>710</v>
      </c>
      <c r="B938" s="81" t="s">
        <v>1405</v>
      </c>
      <c r="C938" s="47"/>
      <c r="D938" s="205"/>
      <c r="E938" s="47"/>
      <c r="F938" s="26">
        <v>9</v>
      </c>
      <c r="G938" s="26">
        <v>2</v>
      </c>
      <c r="H938" s="39"/>
      <c r="I938" s="122"/>
      <c r="J938" s="39"/>
      <c r="K938" s="207">
        <f>SUBTOTAL(9,L938:O938)</f>
        <v>7200000</v>
      </c>
      <c r="L938" s="271">
        <v>0</v>
      </c>
      <c r="M938" s="271">
        <v>0</v>
      </c>
      <c r="N938" s="271">
        <v>0</v>
      </c>
      <c r="O938" s="39">
        <f>'[1]Прод. прилож (2)'!$D$1442</f>
        <v>7200000</v>
      </c>
      <c r="P938" s="271"/>
      <c r="Q938" s="41">
        <v>9673</v>
      </c>
      <c r="R938" s="57" t="s">
        <v>36</v>
      </c>
      <c r="S938" s="46"/>
      <c r="T938" s="15"/>
      <c r="U938" s="15"/>
    </row>
    <row r="939" spans="1:207" s="116" customFormat="1" ht="30" customHeight="1" x14ac:dyDescent="0.25">
      <c r="A939" s="353">
        <v>711</v>
      </c>
      <c r="B939" s="355" t="s">
        <v>410</v>
      </c>
      <c r="C939" s="359">
        <v>1964</v>
      </c>
      <c r="D939" s="359" t="s">
        <v>143</v>
      </c>
      <c r="E939" s="359" t="s">
        <v>18</v>
      </c>
      <c r="F939" s="361">
        <v>5</v>
      </c>
      <c r="G939" s="361">
        <v>3</v>
      </c>
      <c r="H939" s="520">
        <v>3541.07</v>
      </c>
      <c r="I939" s="365">
        <v>301.3</v>
      </c>
      <c r="J939" s="363">
        <v>1156.0999999999999</v>
      </c>
      <c r="K939" s="207">
        <f t="shared" si="259"/>
        <v>49007.62</v>
      </c>
      <c r="L939" s="271">
        <v>0</v>
      </c>
      <c r="M939" s="271">
        <v>0</v>
      </c>
      <c r="N939" s="271">
        <v>0</v>
      </c>
      <c r="O939" s="39">
        <f>'[1]Прод. прилож (2)'!$D$803</f>
        <v>49007.62</v>
      </c>
      <c r="P939" s="271">
        <f t="shared" si="262"/>
        <v>13.839777242471909</v>
      </c>
      <c r="Q939" s="41">
        <v>9673</v>
      </c>
      <c r="R939" s="57" t="s">
        <v>35</v>
      </c>
      <c r="S939" s="46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5"/>
      <c r="BB939" s="15"/>
      <c r="BC939" s="15"/>
      <c r="BD939" s="15"/>
      <c r="BE939" s="15"/>
      <c r="BF939" s="15"/>
      <c r="BG939" s="15"/>
      <c r="BH939" s="15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5"/>
      <c r="CE939" s="15"/>
      <c r="CF939" s="15"/>
      <c r="CG939" s="15"/>
      <c r="CH939" s="15"/>
      <c r="CI939" s="15"/>
      <c r="CJ939" s="15"/>
      <c r="CK939" s="15"/>
      <c r="CL939" s="15"/>
      <c r="CM939" s="15"/>
      <c r="CN939" s="15"/>
      <c r="CO939" s="15"/>
      <c r="CP939" s="15"/>
      <c r="CQ939" s="15"/>
      <c r="CR939" s="15"/>
      <c r="CS939" s="15"/>
      <c r="CT939" s="15"/>
      <c r="CU939" s="15"/>
      <c r="CV939" s="15"/>
      <c r="CW939" s="15"/>
      <c r="CX939" s="15"/>
      <c r="CY939" s="15"/>
      <c r="CZ939" s="15"/>
      <c r="DA939" s="15"/>
      <c r="DB939" s="15"/>
      <c r="DC939" s="15"/>
      <c r="DD939" s="15"/>
      <c r="DE939" s="15"/>
      <c r="DF939" s="15"/>
      <c r="DG939" s="15"/>
      <c r="DH939" s="15"/>
      <c r="DI939" s="15"/>
      <c r="DJ939" s="15"/>
      <c r="DK939" s="15"/>
      <c r="DL939" s="15"/>
      <c r="DM939" s="15"/>
      <c r="DN939" s="15"/>
      <c r="DO939" s="15"/>
      <c r="DP939" s="15"/>
      <c r="DQ939" s="15"/>
      <c r="DR939" s="15"/>
      <c r="DS939" s="15"/>
      <c r="DT939" s="15"/>
      <c r="DU939" s="15"/>
      <c r="DV939" s="15"/>
      <c r="DW939" s="15"/>
      <c r="DX939" s="15"/>
      <c r="DY939" s="15"/>
      <c r="DZ939" s="15"/>
      <c r="EA939" s="15"/>
      <c r="EB939" s="15"/>
      <c r="EC939" s="15"/>
      <c r="ED939" s="15"/>
      <c r="EE939" s="15"/>
      <c r="EF939" s="15"/>
      <c r="EG939" s="15"/>
      <c r="EH939" s="15"/>
      <c r="EI939" s="15"/>
      <c r="EJ939" s="15"/>
      <c r="EK939" s="15"/>
      <c r="EL939" s="15"/>
      <c r="EM939" s="15"/>
      <c r="EN939" s="15"/>
      <c r="EO939" s="15"/>
      <c r="EP939" s="15"/>
      <c r="EQ939" s="15"/>
      <c r="ER939" s="15"/>
      <c r="ES939" s="15"/>
      <c r="ET939" s="15"/>
      <c r="EU939" s="15"/>
      <c r="EV939" s="15"/>
      <c r="EW939" s="15"/>
      <c r="EX939" s="15"/>
      <c r="EY939" s="15"/>
      <c r="EZ939" s="15"/>
      <c r="FA939" s="15"/>
      <c r="FB939" s="15"/>
      <c r="FC939" s="15"/>
      <c r="FD939" s="15"/>
      <c r="FE939" s="15"/>
      <c r="FF939" s="15"/>
      <c r="FG939" s="15"/>
      <c r="FH939" s="15"/>
      <c r="FI939" s="15"/>
      <c r="FJ939" s="15"/>
      <c r="FK939" s="15"/>
      <c r="FL939" s="15"/>
      <c r="FM939" s="15"/>
      <c r="FN939" s="15"/>
      <c r="FO939" s="15"/>
      <c r="FP939" s="15"/>
      <c r="FQ939" s="15"/>
      <c r="FR939" s="15"/>
      <c r="FS939" s="15"/>
      <c r="FT939" s="15"/>
      <c r="FU939" s="15"/>
      <c r="FV939" s="15"/>
      <c r="FW939" s="15"/>
      <c r="FX939" s="15"/>
      <c r="FY939" s="15"/>
      <c r="FZ939" s="15"/>
      <c r="GA939" s="15"/>
      <c r="GB939" s="15"/>
      <c r="GC939" s="15"/>
      <c r="GD939" s="15"/>
      <c r="GE939" s="15"/>
      <c r="GF939" s="15"/>
      <c r="GG939" s="15"/>
      <c r="GH939" s="15"/>
      <c r="GI939" s="15"/>
      <c r="GJ939" s="15"/>
      <c r="GK939" s="15"/>
      <c r="GL939" s="15"/>
      <c r="GM939" s="15"/>
      <c r="GN939" s="15"/>
      <c r="GO939" s="15"/>
      <c r="GP939" s="15"/>
      <c r="GQ939" s="15"/>
      <c r="GR939" s="15"/>
      <c r="GS939" s="15"/>
      <c r="GT939" s="15"/>
      <c r="GU939" s="15"/>
      <c r="GV939" s="15"/>
      <c r="GW939" s="15"/>
      <c r="GX939" s="15"/>
      <c r="GY939" s="15"/>
    </row>
    <row r="940" spans="1:207" s="116" customFormat="1" ht="30" customHeight="1" x14ac:dyDescent="0.25">
      <c r="A940" s="354"/>
      <c r="B940" s="356"/>
      <c r="C940" s="360"/>
      <c r="D940" s="360"/>
      <c r="E940" s="360"/>
      <c r="F940" s="362"/>
      <c r="G940" s="362"/>
      <c r="H940" s="521"/>
      <c r="I940" s="366"/>
      <c r="J940" s="364"/>
      <c r="K940" s="207">
        <f t="shared" si="259"/>
        <v>5464800</v>
      </c>
      <c r="L940" s="186">
        <v>0</v>
      </c>
      <c r="M940" s="186">
        <v>0</v>
      </c>
      <c r="N940" s="186">
        <v>0</v>
      </c>
      <c r="O940" s="39">
        <f>'[1]Прод. прилож (2)'!$D$1443</f>
        <v>5464800</v>
      </c>
      <c r="P940" s="271">
        <f>K940/H939</f>
        <v>1543.2623472566202</v>
      </c>
      <c r="Q940" s="41">
        <v>9673</v>
      </c>
      <c r="R940" s="57" t="s">
        <v>36</v>
      </c>
      <c r="S940" s="46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5"/>
      <c r="BB940" s="15"/>
      <c r="BC940" s="15"/>
      <c r="BD940" s="15"/>
      <c r="BE940" s="15"/>
      <c r="BF940" s="15"/>
      <c r="BG940" s="15"/>
      <c r="BH940" s="15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5"/>
      <c r="CG940" s="15"/>
      <c r="CH940" s="15"/>
      <c r="CI940" s="15"/>
      <c r="CJ940" s="15"/>
      <c r="CK940" s="15"/>
      <c r="CL940" s="15"/>
      <c r="CM940" s="15"/>
      <c r="CN940" s="15"/>
      <c r="CO940" s="15"/>
      <c r="CP940" s="15"/>
      <c r="CQ940" s="15"/>
      <c r="CR940" s="15"/>
      <c r="CS940" s="15"/>
      <c r="CT940" s="15"/>
      <c r="CU940" s="15"/>
      <c r="CV940" s="15"/>
      <c r="CW940" s="15"/>
      <c r="CX940" s="15"/>
      <c r="CY940" s="15"/>
      <c r="CZ940" s="15"/>
      <c r="DA940" s="15"/>
      <c r="DB940" s="15"/>
      <c r="DC940" s="15"/>
      <c r="DD940" s="15"/>
      <c r="DE940" s="15"/>
      <c r="DF940" s="15"/>
      <c r="DG940" s="15"/>
      <c r="DH940" s="15"/>
      <c r="DI940" s="15"/>
      <c r="DJ940" s="15"/>
      <c r="DK940" s="15"/>
      <c r="DL940" s="15"/>
      <c r="DM940" s="15"/>
      <c r="DN940" s="15"/>
      <c r="DO940" s="15"/>
      <c r="DP940" s="15"/>
      <c r="DQ940" s="15"/>
      <c r="DR940" s="15"/>
      <c r="DS940" s="15"/>
      <c r="DT940" s="15"/>
      <c r="DU940" s="15"/>
      <c r="DV940" s="15"/>
      <c r="DW940" s="15"/>
      <c r="DX940" s="15"/>
      <c r="DY940" s="15"/>
      <c r="DZ940" s="15"/>
      <c r="EA940" s="15"/>
      <c r="EB940" s="15"/>
      <c r="EC940" s="15"/>
      <c r="ED940" s="15"/>
      <c r="EE940" s="15"/>
      <c r="EF940" s="15"/>
      <c r="EG940" s="15"/>
      <c r="EH940" s="15"/>
      <c r="EI940" s="15"/>
      <c r="EJ940" s="15"/>
      <c r="EK940" s="15"/>
      <c r="EL940" s="15"/>
      <c r="EM940" s="15"/>
      <c r="EN940" s="15"/>
      <c r="EO940" s="15"/>
      <c r="EP940" s="15"/>
      <c r="EQ940" s="15"/>
      <c r="ER940" s="15"/>
      <c r="ES940" s="15"/>
      <c r="ET940" s="15"/>
      <c r="EU940" s="15"/>
      <c r="EV940" s="15"/>
      <c r="EW940" s="15"/>
      <c r="EX940" s="15"/>
      <c r="EY940" s="15"/>
      <c r="EZ940" s="15"/>
      <c r="FA940" s="15"/>
      <c r="FB940" s="15"/>
      <c r="FC940" s="15"/>
      <c r="FD940" s="15"/>
      <c r="FE940" s="15"/>
      <c r="FF940" s="15"/>
      <c r="FG940" s="15"/>
      <c r="FH940" s="15"/>
      <c r="FI940" s="15"/>
      <c r="FJ940" s="15"/>
      <c r="FK940" s="15"/>
      <c r="FL940" s="15"/>
      <c r="FM940" s="15"/>
      <c r="FN940" s="15"/>
      <c r="FO940" s="15"/>
      <c r="FP940" s="15"/>
      <c r="FQ940" s="15"/>
      <c r="FR940" s="15"/>
      <c r="FS940" s="15"/>
      <c r="FT940" s="15"/>
      <c r="FU940" s="15"/>
      <c r="FV940" s="15"/>
      <c r="FW940" s="15"/>
      <c r="FX940" s="15"/>
      <c r="FY940" s="15"/>
      <c r="FZ940" s="15"/>
      <c r="GA940" s="15"/>
      <c r="GB940" s="15"/>
      <c r="GC940" s="15"/>
      <c r="GD940" s="15"/>
      <c r="GE940" s="15"/>
      <c r="GF940" s="15"/>
      <c r="GG940" s="15"/>
      <c r="GH940" s="15"/>
      <c r="GI940" s="15"/>
      <c r="GJ940" s="15"/>
      <c r="GK940" s="15"/>
      <c r="GL940" s="15"/>
      <c r="GM940" s="15"/>
      <c r="GN940" s="15"/>
      <c r="GO940" s="15"/>
      <c r="GP940" s="15"/>
      <c r="GQ940" s="15"/>
      <c r="GR940" s="15"/>
      <c r="GS940" s="15"/>
      <c r="GT940" s="15"/>
      <c r="GU940" s="15"/>
      <c r="GV940" s="15"/>
      <c r="GW940" s="15"/>
      <c r="GX940" s="15"/>
      <c r="GY940" s="15"/>
    </row>
    <row r="941" spans="1:207" s="86" customFormat="1" ht="30" customHeight="1" x14ac:dyDescent="0.25">
      <c r="A941" s="353">
        <v>712</v>
      </c>
      <c r="B941" s="355" t="s">
        <v>411</v>
      </c>
      <c r="C941" s="384">
        <v>1964</v>
      </c>
      <c r="D941" s="359" t="s">
        <v>143</v>
      </c>
      <c r="E941" s="359" t="s">
        <v>18</v>
      </c>
      <c r="F941" s="361">
        <v>5</v>
      </c>
      <c r="G941" s="361">
        <v>4</v>
      </c>
      <c r="H941" s="363">
        <f>I941+J941</f>
        <v>3542.5</v>
      </c>
      <c r="I941" s="365">
        <v>42.5</v>
      </c>
      <c r="J941" s="363">
        <v>3500</v>
      </c>
      <c r="K941" s="207">
        <f t="shared" si="259"/>
        <v>49007.62</v>
      </c>
      <c r="L941" s="271">
        <v>0</v>
      </c>
      <c r="M941" s="271">
        <v>0</v>
      </c>
      <c r="N941" s="271">
        <v>0</v>
      </c>
      <c r="O941" s="39">
        <f>'[1]Прод. прилож (2)'!$D$804</f>
        <v>49007.62</v>
      </c>
      <c r="P941" s="271">
        <f t="shared" si="262"/>
        <v>13.834190543401553</v>
      </c>
      <c r="Q941" s="41">
        <v>9673</v>
      </c>
      <c r="R941" s="57" t="s">
        <v>35</v>
      </c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5"/>
      <c r="BB941" s="15"/>
      <c r="BC941" s="15"/>
      <c r="BD941" s="15"/>
      <c r="BE941" s="15"/>
      <c r="BF941" s="15"/>
      <c r="BG941" s="15"/>
      <c r="BH941" s="15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5"/>
      <c r="CE941" s="15"/>
      <c r="CF941" s="15"/>
      <c r="CG941" s="15"/>
      <c r="CH941" s="15"/>
      <c r="CI941" s="15"/>
      <c r="CJ941" s="15"/>
      <c r="CK941" s="15"/>
      <c r="CL941" s="15"/>
      <c r="CM941" s="15"/>
      <c r="CN941" s="15"/>
      <c r="CO941" s="15"/>
      <c r="CP941" s="15"/>
      <c r="CQ941" s="15"/>
      <c r="CR941" s="15"/>
      <c r="CS941" s="15"/>
      <c r="CT941" s="15"/>
      <c r="CU941" s="15"/>
      <c r="CV941" s="15"/>
      <c r="CW941" s="15"/>
      <c r="CX941" s="15"/>
      <c r="CY941" s="15"/>
      <c r="CZ941" s="15"/>
      <c r="DA941" s="15"/>
      <c r="DB941" s="15"/>
      <c r="DC941" s="15"/>
      <c r="DD941" s="15"/>
      <c r="DE941" s="15"/>
      <c r="DF941" s="15"/>
      <c r="DG941" s="15"/>
      <c r="DH941" s="15"/>
      <c r="DI941" s="15"/>
      <c r="DJ941" s="15"/>
      <c r="DK941" s="15"/>
      <c r="DL941" s="15"/>
      <c r="DM941" s="15"/>
      <c r="DN941" s="15"/>
      <c r="DO941" s="15"/>
      <c r="DP941" s="15"/>
      <c r="DQ941" s="15"/>
      <c r="DR941" s="15"/>
      <c r="DS941" s="15"/>
      <c r="DT941" s="15"/>
      <c r="DU941" s="15"/>
      <c r="DV941" s="15"/>
      <c r="DW941" s="15"/>
      <c r="DX941" s="15"/>
      <c r="DY941" s="15"/>
      <c r="DZ941" s="15"/>
      <c r="EA941" s="15"/>
      <c r="EB941" s="15"/>
      <c r="EC941" s="15"/>
      <c r="ED941" s="15"/>
      <c r="EE941" s="15"/>
      <c r="EF941" s="15"/>
      <c r="EG941" s="15"/>
      <c r="EH941" s="15"/>
      <c r="EI941" s="15"/>
      <c r="EJ941" s="15"/>
      <c r="EK941" s="15"/>
      <c r="EL941" s="15"/>
      <c r="EM941" s="15"/>
      <c r="EN941" s="15"/>
      <c r="EO941" s="15"/>
      <c r="EP941" s="15"/>
      <c r="EQ941" s="15"/>
      <c r="ER941" s="15"/>
      <c r="ES941" s="15"/>
      <c r="ET941" s="15"/>
      <c r="EU941" s="15"/>
      <c r="EV941" s="15"/>
      <c r="EW941" s="15"/>
      <c r="EX941" s="15"/>
      <c r="EY941" s="15"/>
      <c r="EZ941" s="15"/>
      <c r="FA941" s="15"/>
      <c r="FB941" s="15"/>
      <c r="FC941" s="15"/>
      <c r="FD941" s="15"/>
      <c r="FE941" s="15"/>
      <c r="FF941" s="15"/>
      <c r="FG941" s="15"/>
      <c r="FH941" s="15"/>
      <c r="FI941" s="15"/>
      <c r="FJ941" s="15"/>
      <c r="FK941" s="15"/>
      <c r="FL941" s="15"/>
      <c r="FM941" s="15"/>
      <c r="FN941" s="15"/>
      <c r="FO941" s="15"/>
      <c r="FP941" s="15"/>
      <c r="FQ941" s="15"/>
      <c r="FR941" s="15"/>
      <c r="FS941" s="15"/>
      <c r="FT941" s="15"/>
      <c r="FU941" s="15"/>
      <c r="FV941" s="15"/>
      <c r="FW941" s="15"/>
      <c r="FX941" s="15"/>
      <c r="FY941" s="15"/>
      <c r="FZ941" s="15"/>
      <c r="GA941" s="15"/>
      <c r="GB941" s="15"/>
      <c r="GC941" s="15"/>
      <c r="GD941" s="15"/>
      <c r="GE941" s="15"/>
      <c r="GF941" s="15"/>
      <c r="GG941" s="15"/>
      <c r="GH941" s="15"/>
      <c r="GI941" s="15"/>
      <c r="GJ941" s="15"/>
      <c r="GK941" s="15"/>
      <c r="GL941" s="15"/>
      <c r="GM941" s="15"/>
      <c r="GN941" s="15"/>
      <c r="GO941" s="15"/>
      <c r="GP941" s="15"/>
      <c r="GQ941" s="15"/>
      <c r="GR941" s="15"/>
      <c r="GS941" s="15"/>
      <c r="GT941" s="15"/>
      <c r="GU941" s="15"/>
      <c r="GV941" s="15"/>
      <c r="GW941" s="15"/>
      <c r="GX941" s="15"/>
      <c r="GY941" s="15"/>
    </row>
    <row r="942" spans="1:207" s="86" customFormat="1" ht="30" customHeight="1" x14ac:dyDescent="0.25">
      <c r="A942" s="354"/>
      <c r="B942" s="356"/>
      <c r="C942" s="385"/>
      <c r="D942" s="360"/>
      <c r="E942" s="360"/>
      <c r="F942" s="362"/>
      <c r="G942" s="362"/>
      <c r="H942" s="364"/>
      <c r="I942" s="366"/>
      <c r="J942" s="364"/>
      <c r="K942" s="207">
        <f t="shared" si="259"/>
        <v>5464800</v>
      </c>
      <c r="L942" s="186">
        <v>0</v>
      </c>
      <c r="M942" s="186">
        <v>0</v>
      </c>
      <c r="N942" s="186">
        <v>0</v>
      </c>
      <c r="O942" s="39">
        <f>'[1]Прод. прилож (2)'!$D$1444</f>
        <v>5464800</v>
      </c>
      <c r="P942" s="271">
        <f>K942/H941</f>
        <v>1542.6393789696542</v>
      </c>
      <c r="Q942" s="41">
        <v>9673</v>
      </c>
      <c r="R942" s="57" t="s">
        <v>36</v>
      </c>
      <c r="S942" s="46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  <c r="BA942" s="15"/>
      <c r="BB942" s="15"/>
      <c r="BC942" s="15"/>
      <c r="BD942" s="15"/>
      <c r="BE942" s="15"/>
      <c r="BF942" s="15"/>
      <c r="BG942" s="15"/>
      <c r="BH942" s="15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5"/>
      <c r="CC942" s="15"/>
      <c r="CD942" s="15"/>
      <c r="CE942" s="15"/>
      <c r="CF942" s="15"/>
      <c r="CG942" s="15"/>
      <c r="CH942" s="15"/>
      <c r="CI942" s="15"/>
      <c r="CJ942" s="15"/>
      <c r="CK942" s="15"/>
      <c r="CL942" s="15"/>
      <c r="CM942" s="15"/>
      <c r="CN942" s="15"/>
      <c r="CO942" s="15"/>
      <c r="CP942" s="15"/>
      <c r="CQ942" s="15"/>
      <c r="CR942" s="15"/>
      <c r="CS942" s="15"/>
      <c r="CT942" s="15"/>
      <c r="CU942" s="15"/>
      <c r="CV942" s="15"/>
      <c r="CW942" s="15"/>
      <c r="CX942" s="15"/>
      <c r="CY942" s="15"/>
      <c r="CZ942" s="15"/>
      <c r="DA942" s="15"/>
      <c r="DB942" s="15"/>
      <c r="DC942" s="15"/>
      <c r="DD942" s="15"/>
      <c r="DE942" s="15"/>
      <c r="DF942" s="15"/>
      <c r="DG942" s="15"/>
      <c r="DH942" s="15"/>
      <c r="DI942" s="15"/>
      <c r="DJ942" s="15"/>
      <c r="DK942" s="15"/>
      <c r="DL942" s="15"/>
      <c r="DM942" s="15"/>
      <c r="DN942" s="15"/>
      <c r="DO942" s="15"/>
      <c r="DP942" s="15"/>
      <c r="DQ942" s="15"/>
      <c r="DR942" s="15"/>
      <c r="DS942" s="15"/>
      <c r="DT942" s="15"/>
      <c r="DU942" s="15"/>
      <c r="DV942" s="15"/>
      <c r="DW942" s="15"/>
      <c r="DX942" s="15"/>
      <c r="DY942" s="15"/>
      <c r="DZ942" s="15"/>
      <c r="EA942" s="15"/>
      <c r="EB942" s="15"/>
      <c r="EC942" s="15"/>
      <c r="ED942" s="15"/>
      <c r="EE942" s="15"/>
      <c r="EF942" s="15"/>
      <c r="EG942" s="15"/>
      <c r="EH942" s="15"/>
      <c r="EI942" s="15"/>
      <c r="EJ942" s="15"/>
      <c r="EK942" s="15"/>
      <c r="EL942" s="15"/>
      <c r="EM942" s="15"/>
      <c r="EN942" s="15"/>
      <c r="EO942" s="15"/>
      <c r="EP942" s="15"/>
      <c r="EQ942" s="15"/>
      <c r="ER942" s="15"/>
      <c r="ES942" s="15"/>
      <c r="ET942" s="15"/>
      <c r="EU942" s="15"/>
      <c r="EV942" s="15"/>
      <c r="EW942" s="15"/>
      <c r="EX942" s="15"/>
      <c r="EY942" s="15"/>
      <c r="EZ942" s="15"/>
      <c r="FA942" s="15"/>
      <c r="FB942" s="15"/>
      <c r="FC942" s="15"/>
      <c r="FD942" s="15"/>
      <c r="FE942" s="15"/>
      <c r="FF942" s="15"/>
      <c r="FG942" s="15"/>
      <c r="FH942" s="15"/>
      <c r="FI942" s="15"/>
      <c r="FJ942" s="15"/>
      <c r="FK942" s="15"/>
      <c r="FL942" s="15"/>
      <c r="FM942" s="15"/>
      <c r="FN942" s="15"/>
      <c r="FO942" s="15"/>
      <c r="FP942" s="15"/>
      <c r="FQ942" s="15"/>
      <c r="FR942" s="15"/>
      <c r="FS942" s="15"/>
      <c r="FT942" s="15"/>
      <c r="FU942" s="15"/>
      <c r="FV942" s="15"/>
      <c r="FW942" s="15"/>
      <c r="FX942" s="15"/>
      <c r="FY942" s="15"/>
      <c r="FZ942" s="15"/>
      <c r="GA942" s="15"/>
      <c r="GB942" s="15"/>
      <c r="GC942" s="15"/>
      <c r="GD942" s="15"/>
      <c r="GE942" s="15"/>
      <c r="GF942" s="15"/>
      <c r="GG942" s="15"/>
      <c r="GH942" s="15"/>
      <c r="GI942" s="15"/>
      <c r="GJ942" s="15"/>
      <c r="GK942" s="15"/>
      <c r="GL942" s="15"/>
      <c r="GM942" s="15"/>
      <c r="GN942" s="15"/>
      <c r="GO942" s="15"/>
      <c r="GP942" s="15"/>
      <c r="GQ942" s="15"/>
      <c r="GR942" s="15"/>
      <c r="GS942" s="15"/>
      <c r="GT942" s="15"/>
      <c r="GU942" s="15"/>
      <c r="GV942" s="15"/>
      <c r="GW942" s="15"/>
      <c r="GX942" s="15"/>
      <c r="GY942" s="15"/>
    </row>
    <row r="943" spans="1:207" s="116" customFormat="1" ht="30" customHeight="1" x14ac:dyDescent="0.25">
      <c r="A943" s="333">
        <v>713</v>
      </c>
      <c r="B943" s="298" t="s">
        <v>412</v>
      </c>
      <c r="C943" s="47">
        <v>1964</v>
      </c>
      <c r="D943" s="308" t="s">
        <v>143</v>
      </c>
      <c r="E943" s="308" t="s">
        <v>18</v>
      </c>
      <c r="F943" s="26">
        <v>5</v>
      </c>
      <c r="G943" s="26">
        <v>4</v>
      </c>
      <c r="H943" s="39">
        <f>I943+J943</f>
        <v>3559.05</v>
      </c>
      <c r="I943" s="122">
        <v>0</v>
      </c>
      <c r="J943" s="39">
        <v>3559.05</v>
      </c>
      <c r="K943" s="301">
        <f t="shared" si="259"/>
        <v>4503735.17</v>
      </c>
      <c r="L943" s="330">
        <v>0</v>
      </c>
      <c r="M943" s="330">
        <v>0</v>
      </c>
      <c r="N943" s="330">
        <v>0</v>
      </c>
      <c r="O943" s="39">
        <f>'[1]Прод. прилож (2)'!$D$805</f>
        <v>4503735.17</v>
      </c>
      <c r="P943" s="330">
        <f t="shared" si="262"/>
        <v>1265.4318343378147</v>
      </c>
      <c r="Q943" s="41">
        <v>9673</v>
      </c>
      <c r="R943" s="57" t="s">
        <v>35</v>
      </c>
      <c r="S943" s="15"/>
      <c r="T943" s="15"/>
      <c r="U943" s="15"/>
    </row>
    <row r="944" spans="1:207" s="86" customFormat="1" ht="30" customHeight="1" x14ac:dyDescent="0.25">
      <c r="A944" s="353">
        <v>714</v>
      </c>
      <c r="B944" s="355" t="s">
        <v>413</v>
      </c>
      <c r="C944" s="384">
        <v>1963</v>
      </c>
      <c r="D944" s="359" t="s">
        <v>143</v>
      </c>
      <c r="E944" s="384" t="s">
        <v>18</v>
      </c>
      <c r="F944" s="361">
        <v>5</v>
      </c>
      <c r="G944" s="361">
        <v>4</v>
      </c>
      <c r="H944" s="363">
        <f>I944+J944</f>
        <v>3519.05</v>
      </c>
      <c r="I944" s="365">
        <v>0</v>
      </c>
      <c r="J944" s="363">
        <v>3519.05</v>
      </c>
      <c r="K944" s="207">
        <f t="shared" si="259"/>
        <v>49007.62</v>
      </c>
      <c r="L944" s="271">
        <v>0</v>
      </c>
      <c r="M944" s="271">
        <v>0</v>
      </c>
      <c r="N944" s="271">
        <v>0</v>
      </c>
      <c r="O944" s="39">
        <f>'[1]Прод. прилож (2)'!$D$806</f>
        <v>49007.62</v>
      </c>
      <c r="P944" s="271">
        <f t="shared" si="262"/>
        <v>13.926377857660448</v>
      </c>
      <c r="Q944" s="41">
        <v>9673</v>
      </c>
      <c r="R944" s="57" t="s">
        <v>35</v>
      </c>
      <c r="S944" s="15"/>
      <c r="T944" s="15"/>
      <c r="U944" s="15"/>
      <c r="V944" s="116"/>
      <c r="W944" s="116"/>
      <c r="X944" s="116"/>
      <c r="Y944" s="116"/>
      <c r="Z944" s="116"/>
      <c r="AA944" s="116"/>
      <c r="AB944" s="116"/>
      <c r="AC944" s="116"/>
      <c r="AD944" s="116"/>
      <c r="AE944" s="116"/>
      <c r="AF944" s="116"/>
      <c r="AG944" s="116"/>
      <c r="AH944" s="116"/>
      <c r="AI944" s="116"/>
      <c r="AJ944" s="116"/>
      <c r="AK944" s="116"/>
      <c r="AL944" s="116"/>
      <c r="AM944" s="116"/>
      <c r="AN944" s="116"/>
      <c r="AO944" s="116"/>
      <c r="AP944" s="116"/>
      <c r="AQ944" s="116"/>
      <c r="AR944" s="116"/>
      <c r="AS944" s="116"/>
      <c r="AT944" s="116"/>
      <c r="AU944" s="116"/>
      <c r="AV944" s="116"/>
      <c r="AW944" s="116"/>
      <c r="AX944" s="116"/>
      <c r="AY944" s="116"/>
      <c r="AZ944" s="116"/>
      <c r="BA944" s="116"/>
      <c r="BB944" s="116"/>
      <c r="BC944" s="116"/>
      <c r="BD944" s="116"/>
      <c r="BE944" s="116"/>
      <c r="BF944" s="116"/>
      <c r="BG944" s="116"/>
      <c r="BH944" s="116"/>
      <c r="BI944" s="116"/>
      <c r="BJ944" s="116"/>
      <c r="BK944" s="116"/>
      <c r="BL944" s="116"/>
      <c r="BM944" s="116"/>
      <c r="BN944" s="116"/>
      <c r="BO944" s="116"/>
      <c r="BP944" s="116"/>
      <c r="BQ944" s="116"/>
      <c r="BR944" s="116"/>
      <c r="BS944" s="116"/>
      <c r="BT944" s="116"/>
      <c r="BU944" s="116"/>
      <c r="BV944" s="116"/>
      <c r="BW944" s="116"/>
      <c r="BX944" s="116"/>
      <c r="BY944" s="116"/>
      <c r="BZ944" s="116"/>
      <c r="CA944" s="116"/>
      <c r="CB944" s="116"/>
      <c r="CC944" s="116"/>
      <c r="CD944" s="116"/>
      <c r="CE944" s="116"/>
      <c r="CF944" s="116"/>
      <c r="CG944" s="116"/>
      <c r="CH944" s="116"/>
      <c r="CI944" s="116"/>
      <c r="CJ944" s="116"/>
      <c r="CK944" s="116"/>
      <c r="CL944" s="116"/>
      <c r="CM944" s="116"/>
      <c r="CN944" s="116"/>
      <c r="CO944" s="116"/>
      <c r="CP944" s="116"/>
      <c r="CQ944" s="116"/>
      <c r="CR944" s="116"/>
      <c r="CS944" s="116"/>
      <c r="CT944" s="116"/>
      <c r="CU944" s="116"/>
      <c r="CV944" s="116"/>
      <c r="CW944" s="116"/>
      <c r="CX944" s="116"/>
      <c r="CY944" s="116"/>
      <c r="CZ944" s="116"/>
      <c r="DA944" s="116"/>
      <c r="DB944" s="116"/>
      <c r="DC944" s="116"/>
      <c r="DD944" s="116"/>
      <c r="DE944" s="116"/>
      <c r="DF944" s="116"/>
      <c r="DG944" s="116"/>
      <c r="DH944" s="116"/>
      <c r="DI944" s="116"/>
      <c r="DJ944" s="116"/>
      <c r="DK944" s="116"/>
      <c r="DL944" s="116"/>
      <c r="DM944" s="116"/>
      <c r="DN944" s="116"/>
      <c r="DO944" s="116"/>
      <c r="DP944" s="116"/>
      <c r="DQ944" s="116"/>
      <c r="DR944" s="116"/>
      <c r="DS944" s="116"/>
      <c r="DT944" s="116"/>
      <c r="DU944" s="116"/>
      <c r="DV944" s="116"/>
      <c r="DW944" s="116"/>
      <c r="DX944" s="116"/>
      <c r="DY944" s="116"/>
      <c r="DZ944" s="116"/>
      <c r="EA944" s="116"/>
      <c r="EB944" s="116"/>
      <c r="EC944" s="116"/>
      <c r="ED944" s="116"/>
      <c r="EE944" s="116"/>
      <c r="EF944" s="116"/>
      <c r="EG944" s="116"/>
      <c r="EH944" s="116"/>
      <c r="EI944" s="116"/>
      <c r="EJ944" s="116"/>
      <c r="EK944" s="116"/>
      <c r="EL944" s="116"/>
      <c r="EM944" s="116"/>
      <c r="EN944" s="116"/>
      <c r="EO944" s="116"/>
      <c r="EP944" s="116"/>
      <c r="EQ944" s="116"/>
      <c r="ER944" s="116"/>
      <c r="ES944" s="116"/>
      <c r="ET944" s="116"/>
      <c r="EU944" s="116"/>
      <c r="EV944" s="116"/>
      <c r="EW944" s="116"/>
      <c r="EX944" s="116"/>
      <c r="EY944" s="116"/>
      <c r="EZ944" s="116"/>
      <c r="FA944" s="116"/>
      <c r="FB944" s="116"/>
      <c r="FC944" s="116"/>
      <c r="FD944" s="116"/>
      <c r="FE944" s="116"/>
      <c r="FF944" s="116"/>
      <c r="FG944" s="116"/>
      <c r="FH944" s="116"/>
      <c r="FI944" s="116"/>
      <c r="FJ944" s="116"/>
      <c r="FK944" s="116"/>
      <c r="FL944" s="116"/>
      <c r="FM944" s="116"/>
      <c r="FN944" s="116"/>
      <c r="FO944" s="116"/>
      <c r="FP944" s="116"/>
      <c r="FQ944" s="116"/>
      <c r="FR944" s="116"/>
      <c r="FS944" s="116"/>
      <c r="FT944" s="116"/>
      <c r="FU944" s="116"/>
      <c r="FV944" s="116"/>
      <c r="FW944" s="116"/>
      <c r="FX944" s="116"/>
      <c r="FY944" s="116"/>
      <c r="FZ944" s="116"/>
      <c r="GA944" s="116"/>
      <c r="GB944" s="116"/>
      <c r="GC944" s="116"/>
      <c r="GD944" s="116"/>
      <c r="GE944" s="116"/>
      <c r="GF944" s="116"/>
      <c r="GG944" s="116"/>
      <c r="GH944" s="116"/>
      <c r="GI944" s="116"/>
      <c r="GJ944" s="116"/>
      <c r="GK944" s="116"/>
      <c r="GL944" s="116"/>
      <c r="GM944" s="116"/>
      <c r="GN944" s="116"/>
      <c r="GO944" s="116"/>
      <c r="GP944" s="116"/>
      <c r="GQ944" s="116"/>
      <c r="GR944" s="116"/>
      <c r="GS944" s="116"/>
      <c r="GT944" s="116"/>
      <c r="GU944" s="116"/>
      <c r="GV944" s="116"/>
      <c r="GW944" s="116"/>
      <c r="GX944" s="116"/>
      <c r="GY944" s="116"/>
    </row>
    <row r="945" spans="1:207" s="86" customFormat="1" ht="30" customHeight="1" x14ac:dyDescent="0.25">
      <c r="A945" s="354"/>
      <c r="B945" s="356"/>
      <c r="C945" s="385"/>
      <c r="D945" s="360"/>
      <c r="E945" s="385"/>
      <c r="F945" s="362"/>
      <c r="G945" s="362"/>
      <c r="H945" s="364"/>
      <c r="I945" s="366"/>
      <c r="J945" s="364"/>
      <c r="K945" s="207">
        <f t="shared" si="259"/>
        <v>9838873</v>
      </c>
      <c r="L945" s="186">
        <v>0</v>
      </c>
      <c r="M945" s="186">
        <v>0</v>
      </c>
      <c r="N945" s="186">
        <v>0</v>
      </c>
      <c r="O945" s="39">
        <f>'[1]Прод. прилож (2)'!$D$1445</f>
        <v>9838873</v>
      </c>
      <c r="P945" s="271">
        <f>K945/H944</f>
        <v>2795.8889473011182</v>
      </c>
      <c r="Q945" s="41">
        <v>9673</v>
      </c>
      <c r="R945" s="57" t="s">
        <v>36</v>
      </c>
      <c r="S945" s="46"/>
      <c r="T945" s="15"/>
      <c r="U945" s="15"/>
      <c r="V945" s="116"/>
      <c r="W945" s="116"/>
      <c r="X945" s="116"/>
      <c r="Y945" s="116"/>
      <c r="Z945" s="116"/>
      <c r="AA945" s="116"/>
      <c r="AB945" s="116"/>
      <c r="AC945" s="116"/>
      <c r="AD945" s="116"/>
      <c r="AE945" s="116"/>
      <c r="AF945" s="116"/>
      <c r="AG945" s="116"/>
      <c r="AH945" s="116"/>
      <c r="AI945" s="116"/>
      <c r="AJ945" s="116"/>
      <c r="AK945" s="116"/>
      <c r="AL945" s="116"/>
      <c r="AM945" s="116"/>
      <c r="AN945" s="116"/>
      <c r="AO945" s="116"/>
      <c r="AP945" s="116"/>
      <c r="AQ945" s="116"/>
      <c r="AR945" s="116"/>
      <c r="AS945" s="116"/>
      <c r="AT945" s="116"/>
      <c r="AU945" s="116"/>
      <c r="AV945" s="116"/>
      <c r="AW945" s="116"/>
      <c r="AX945" s="116"/>
      <c r="AY945" s="116"/>
      <c r="AZ945" s="116"/>
      <c r="BA945" s="116"/>
      <c r="BB945" s="116"/>
      <c r="BC945" s="116"/>
      <c r="BD945" s="116"/>
      <c r="BE945" s="116"/>
      <c r="BF945" s="116"/>
      <c r="BG945" s="116"/>
      <c r="BH945" s="116"/>
      <c r="BI945" s="116"/>
      <c r="BJ945" s="116"/>
      <c r="BK945" s="116"/>
      <c r="BL945" s="116"/>
      <c r="BM945" s="116"/>
      <c r="BN945" s="116"/>
      <c r="BO945" s="116"/>
      <c r="BP945" s="116"/>
      <c r="BQ945" s="116"/>
      <c r="BR945" s="116"/>
      <c r="BS945" s="116"/>
      <c r="BT945" s="116"/>
      <c r="BU945" s="116"/>
      <c r="BV945" s="116"/>
      <c r="BW945" s="116"/>
      <c r="BX945" s="116"/>
      <c r="BY945" s="116"/>
      <c r="BZ945" s="116"/>
      <c r="CA945" s="116"/>
      <c r="CB945" s="116"/>
      <c r="CC945" s="116"/>
      <c r="CD945" s="116"/>
      <c r="CE945" s="116"/>
      <c r="CF945" s="116"/>
      <c r="CG945" s="116"/>
      <c r="CH945" s="116"/>
      <c r="CI945" s="116"/>
      <c r="CJ945" s="116"/>
      <c r="CK945" s="116"/>
      <c r="CL945" s="116"/>
      <c r="CM945" s="116"/>
      <c r="CN945" s="116"/>
      <c r="CO945" s="116"/>
      <c r="CP945" s="116"/>
      <c r="CQ945" s="116"/>
      <c r="CR945" s="116"/>
      <c r="CS945" s="116"/>
      <c r="CT945" s="116"/>
      <c r="CU945" s="116"/>
      <c r="CV945" s="116"/>
      <c r="CW945" s="116"/>
      <c r="CX945" s="116"/>
      <c r="CY945" s="116"/>
      <c r="CZ945" s="116"/>
      <c r="DA945" s="116"/>
      <c r="DB945" s="116"/>
      <c r="DC945" s="116"/>
      <c r="DD945" s="116"/>
      <c r="DE945" s="116"/>
      <c r="DF945" s="116"/>
      <c r="DG945" s="116"/>
      <c r="DH945" s="116"/>
      <c r="DI945" s="116"/>
      <c r="DJ945" s="116"/>
      <c r="DK945" s="116"/>
      <c r="DL945" s="116"/>
      <c r="DM945" s="116"/>
      <c r="DN945" s="116"/>
      <c r="DO945" s="116"/>
      <c r="DP945" s="116"/>
      <c r="DQ945" s="116"/>
      <c r="DR945" s="116"/>
      <c r="DS945" s="116"/>
      <c r="DT945" s="116"/>
      <c r="DU945" s="116"/>
      <c r="DV945" s="116"/>
      <c r="DW945" s="116"/>
      <c r="DX945" s="116"/>
      <c r="DY945" s="116"/>
      <c r="DZ945" s="116"/>
      <c r="EA945" s="116"/>
      <c r="EB945" s="116"/>
      <c r="EC945" s="116"/>
      <c r="ED945" s="116"/>
      <c r="EE945" s="116"/>
      <c r="EF945" s="116"/>
      <c r="EG945" s="116"/>
      <c r="EH945" s="116"/>
      <c r="EI945" s="116"/>
      <c r="EJ945" s="116"/>
      <c r="EK945" s="116"/>
      <c r="EL945" s="116"/>
      <c r="EM945" s="116"/>
      <c r="EN945" s="116"/>
      <c r="EO945" s="116"/>
      <c r="EP945" s="116"/>
      <c r="EQ945" s="116"/>
      <c r="ER945" s="116"/>
      <c r="ES945" s="116"/>
      <c r="ET945" s="116"/>
      <c r="EU945" s="116"/>
      <c r="EV945" s="116"/>
      <c r="EW945" s="116"/>
      <c r="EX945" s="116"/>
      <c r="EY945" s="116"/>
      <c r="EZ945" s="116"/>
      <c r="FA945" s="116"/>
      <c r="FB945" s="116"/>
      <c r="FC945" s="116"/>
      <c r="FD945" s="116"/>
      <c r="FE945" s="116"/>
      <c r="FF945" s="116"/>
      <c r="FG945" s="116"/>
      <c r="FH945" s="116"/>
      <c r="FI945" s="116"/>
      <c r="FJ945" s="116"/>
      <c r="FK945" s="116"/>
      <c r="FL945" s="116"/>
      <c r="FM945" s="116"/>
      <c r="FN945" s="116"/>
      <c r="FO945" s="116"/>
      <c r="FP945" s="116"/>
      <c r="FQ945" s="116"/>
      <c r="FR945" s="116"/>
      <c r="FS945" s="116"/>
      <c r="FT945" s="116"/>
      <c r="FU945" s="116"/>
      <c r="FV945" s="116"/>
      <c r="FW945" s="116"/>
      <c r="FX945" s="116"/>
      <c r="FY945" s="116"/>
      <c r="FZ945" s="116"/>
      <c r="GA945" s="116"/>
      <c r="GB945" s="116"/>
      <c r="GC945" s="116"/>
      <c r="GD945" s="116"/>
      <c r="GE945" s="116"/>
      <c r="GF945" s="116"/>
      <c r="GG945" s="116"/>
      <c r="GH945" s="116"/>
      <c r="GI945" s="116"/>
      <c r="GJ945" s="116"/>
      <c r="GK945" s="116"/>
      <c r="GL945" s="116"/>
      <c r="GM945" s="116"/>
      <c r="GN945" s="116"/>
      <c r="GO945" s="116"/>
      <c r="GP945" s="116"/>
      <c r="GQ945" s="116"/>
      <c r="GR945" s="116"/>
      <c r="GS945" s="116"/>
      <c r="GT945" s="116"/>
      <c r="GU945" s="116"/>
      <c r="GV945" s="116"/>
      <c r="GW945" s="116"/>
      <c r="GX945" s="116"/>
      <c r="GY945" s="116"/>
    </row>
    <row r="946" spans="1:207" s="116" customFormat="1" ht="30" customHeight="1" x14ac:dyDescent="0.25">
      <c r="A946" s="353">
        <v>715</v>
      </c>
      <c r="B946" s="355" t="s">
        <v>414</v>
      </c>
      <c r="C946" s="359">
        <v>1964</v>
      </c>
      <c r="D946" s="359" t="s">
        <v>143</v>
      </c>
      <c r="E946" s="359" t="s">
        <v>16</v>
      </c>
      <c r="F946" s="361">
        <v>5</v>
      </c>
      <c r="G946" s="361">
        <v>3</v>
      </c>
      <c r="H946" s="520">
        <v>2538.83</v>
      </c>
      <c r="I946" s="365">
        <v>235</v>
      </c>
      <c r="J946" s="363">
        <v>923.1</v>
      </c>
      <c r="K946" s="207">
        <f t="shared" si="259"/>
        <v>49007.62</v>
      </c>
      <c r="L946" s="271">
        <v>0</v>
      </c>
      <c r="M946" s="271">
        <v>0</v>
      </c>
      <c r="N946" s="271">
        <v>0</v>
      </c>
      <c r="O946" s="39">
        <f>'[1]Прод. прилож (2)'!$D$807</f>
        <v>49007.62</v>
      </c>
      <c r="P946" s="271">
        <f t="shared" si="262"/>
        <v>19.303230228097195</v>
      </c>
      <c r="Q946" s="41">
        <v>9673</v>
      </c>
      <c r="R946" s="57" t="s">
        <v>35</v>
      </c>
      <c r="S946" s="46"/>
      <c r="T946" s="15"/>
      <c r="U946" s="16"/>
    </row>
    <row r="947" spans="1:207" s="116" customFormat="1" ht="30" customHeight="1" x14ac:dyDescent="0.25">
      <c r="A947" s="354"/>
      <c r="B947" s="356"/>
      <c r="C947" s="360"/>
      <c r="D947" s="360"/>
      <c r="E947" s="360"/>
      <c r="F947" s="362"/>
      <c r="G947" s="362"/>
      <c r="H947" s="521"/>
      <c r="I947" s="366"/>
      <c r="J947" s="364"/>
      <c r="K947" s="207">
        <f t="shared" si="259"/>
        <v>8277000</v>
      </c>
      <c r="L947" s="186">
        <v>0</v>
      </c>
      <c r="M947" s="186">
        <v>0</v>
      </c>
      <c r="N947" s="186">
        <v>0</v>
      </c>
      <c r="O947" s="39">
        <f>'[1]Прод. прилож (2)'!$D$1446</f>
        <v>8277000</v>
      </c>
      <c r="P947" s="271">
        <f>K947/H946</f>
        <v>3260.1631460160784</v>
      </c>
      <c r="Q947" s="41">
        <v>9673</v>
      </c>
      <c r="R947" s="57" t="s">
        <v>36</v>
      </c>
      <c r="S947" s="46"/>
      <c r="T947" s="15"/>
      <c r="U947" s="16"/>
    </row>
    <row r="948" spans="1:207" s="116" customFormat="1" ht="30" customHeight="1" x14ac:dyDescent="0.25">
      <c r="A948" s="203">
        <v>716</v>
      </c>
      <c r="B948" s="81" t="s">
        <v>415</v>
      </c>
      <c r="C948" s="47">
        <v>1967</v>
      </c>
      <c r="D948" s="205" t="s">
        <v>143</v>
      </c>
      <c r="E948" s="47" t="s">
        <v>16</v>
      </c>
      <c r="F948" s="26">
        <v>5</v>
      </c>
      <c r="G948" s="26">
        <v>3</v>
      </c>
      <c r="H948" s="39">
        <f t="shared" ref="H948:H955" si="265">I948+J948</f>
        <v>2347.54</v>
      </c>
      <c r="I948" s="122">
        <v>306.39999999999998</v>
      </c>
      <c r="J948" s="39">
        <v>2041.14</v>
      </c>
      <c r="K948" s="207">
        <f t="shared" si="259"/>
        <v>6603155.6200000001</v>
      </c>
      <c r="L948" s="271">
        <v>0</v>
      </c>
      <c r="M948" s="271">
        <v>0</v>
      </c>
      <c r="N948" s="271">
        <v>0</v>
      </c>
      <c r="O948" s="39">
        <f>'[1]Прод. прилож (2)'!$D$808</f>
        <v>6603155.6200000001</v>
      </c>
      <c r="P948" s="271">
        <f t="shared" si="262"/>
        <v>2812.7979161164453</v>
      </c>
      <c r="Q948" s="41">
        <v>9673</v>
      </c>
      <c r="R948" s="57" t="s">
        <v>35</v>
      </c>
      <c r="S948" s="46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  <c r="BA948" s="15"/>
      <c r="BB948" s="15"/>
      <c r="BC948" s="15"/>
      <c r="BD948" s="15"/>
      <c r="BE948" s="15"/>
      <c r="BF948" s="15"/>
      <c r="BG948" s="15"/>
      <c r="BH948" s="15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5"/>
      <c r="CC948" s="15"/>
      <c r="CD948" s="15"/>
      <c r="CE948" s="15"/>
      <c r="CF948" s="15"/>
      <c r="CG948" s="15"/>
      <c r="CH948" s="15"/>
      <c r="CI948" s="15"/>
      <c r="CJ948" s="15"/>
      <c r="CK948" s="15"/>
      <c r="CL948" s="15"/>
      <c r="CM948" s="15"/>
      <c r="CN948" s="15"/>
      <c r="CO948" s="15"/>
      <c r="CP948" s="15"/>
      <c r="CQ948" s="15"/>
      <c r="CR948" s="15"/>
      <c r="CS948" s="15"/>
      <c r="CT948" s="15"/>
      <c r="CU948" s="15"/>
      <c r="CV948" s="15"/>
      <c r="CW948" s="15"/>
      <c r="CX948" s="15"/>
      <c r="CY948" s="15"/>
      <c r="CZ948" s="15"/>
      <c r="DA948" s="15"/>
      <c r="DB948" s="15"/>
      <c r="DC948" s="15"/>
      <c r="DD948" s="15"/>
      <c r="DE948" s="15"/>
      <c r="DF948" s="15"/>
      <c r="DG948" s="15"/>
      <c r="DH948" s="15"/>
      <c r="DI948" s="15"/>
      <c r="DJ948" s="15"/>
      <c r="DK948" s="15"/>
      <c r="DL948" s="15"/>
      <c r="DM948" s="15"/>
      <c r="DN948" s="15"/>
      <c r="DO948" s="15"/>
      <c r="DP948" s="15"/>
      <c r="DQ948" s="15"/>
      <c r="DR948" s="15"/>
      <c r="DS948" s="15"/>
      <c r="DT948" s="15"/>
      <c r="DU948" s="15"/>
      <c r="DV948" s="15"/>
      <c r="DW948" s="15"/>
      <c r="DX948" s="15"/>
      <c r="DY948" s="15"/>
      <c r="DZ948" s="15"/>
      <c r="EA948" s="15"/>
      <c r="EB948" s="15"/>
      <c r="EC948" s="15"/>
      <c r="ED948" s="15"/>
      <c r="EE948" s="15"/>
      <c r="EF948" s="15"/>
      <c r="EG948" s="15"/>
      <c r="EH948" s="15"/>
      <c r="EI948" s="15"/>
      <c r="EJ948" s="15"/>
      <c r="EK948" s="15"/>
      <c r="EL948" s="15"/>
      <c r="EM948" s="15"/>
      <c r="EN948" s="15"/>
      <c r="EO948" s="15"/>
      <c r="EP948" s="15"/>
      <c r="EQ948" s="15"/>
      <c r="ER948" s="15"/>
      <c r="ES948" s="15"/>
      <c r="ET948" s="15"/>
      <c r="EU948" s="15"/>
      <c r="EV948" s="15"/>
      <c r="EW948" s="15"/>
      <c r="EX948" s="15"/>
      <c r="EY948" s="15"/>
      <c r="EZ948" s="15"/>
      <c r="FA948" s="15"/>
      <c r="FB948" s="15"/>
      <c r="FC948" s="15"/>
      <c r="FD948" s="15"/>
      <c r="FE948" s="15"/>
      <c r="FF948" s="15"/>
      <c r="FG948" s="15"/>
      <c r="FH948" s="15"/>
      <c r="FI948" s="15"/>
      <c r="FJ948" s="15"/>
      <c r="FK948" s="15"/>
      <c r="FL948" s="15"/>
      <c r="FM948" s="15"/>
      <c r="FN948" s="15"/>
      <c r="FO948" s="15"/>
      <c r="FP948" s="15"/>
      <c r="FQ948" s="15"/>
      <c r="FR948" s="15"/>
      <c r="FS948" s="15"/>
      <c r="FT948" s="15"/>
      <c r="FU948" s="15"/>
      <c r="FV948" s="15"/>
      <c r="FW948" s="15"/>
      <c r="FX948" s="15"/>
      <c r="FY948" s="15"/>
      <c r="FZ948" s="15"/>
      <c r="GA948" s="15"/>
      <c r="GB948" s="15"/>
      <c r="GC948" s="15"/>
      <c r="GD948" s="15"/>
      <c r="GE948" s="15"/>
      <c r="GF948" s="15"/>
      <c r="GG948" s="15"/>
      <c r="GH948" s="15"/>
      <c r="GI948" s="15"/>
      <c r="GJ948" s="15"/>
      <c r="GK948" s="15"/>
      <c r="GL948" s="15"/>
      <c r="GM948" s="15"/>
      <c r="GN948" s="15"/>
      <c r="GO948" s="15"/>
      <c r="GP948" s="15"/>
      <c r="GQ948" s="15"/>
      <c r="GR948" s="15"/>
      <c r="GS948" s="15"/>
      <c r="GT948" s="15"/>
      <c r="GU948" s="15"/>
      <c r="GV948" s="15"/>
      <c r="GW948" s="15"/>
      <c r="GX948" s="15"/>
      <c r="GY948" s="15"/>
    </row>
    <row r="949" spans="1:207" s="116" customFormat="1" ht="30" customHeight="1" x14ac:dyDescent="0.25">
      <c r="A949" s="203">
        <v>717</v>
      </c>
      <c r="B949" s="211" t="s">
        <v>416</v>
      </c>
      <c r="C949" s="48">
        <v>1967</v>
      </c>
      <c r="D949" s="205" t="s">
        <v>143</v>
      </c>
      <c r="E949" s="48" t="s">
        <v>18</v>
      </c>
      <c r="F949" s="204">
        <v>5</v>
      </c>
      <c r="G949" s="204">
        <v>8</v>
      </c>
      <c r="H949" s="39">
        <f t="shared" si="265"/>
        <v>5851.12</v>
      </c>
      <c r="I949" s="39">
        <v>146.19999999999999</v>
      </c>
      <c r="J949" s="39">
        <v>5704.92</v>
      </c>
      <c r="K949" s="207">
        <f t="shared" si="259"/>
        <v>9300096</v>
      </c>
      <c r="L949" s="271">
        <v>0</v>
      </c>
      <c r="M949" s="271">
        <v>0</v>
      </c>
      <c r="N949" s="271">
        <v>0</v>
      </c>
      <c r="O949" s="39">
        <f>'[1]Прод. прилож (2)'!$D$1447</f>
        <v>9300096</v>
      </c>
      <c r="P949" s="271">
        <f t="shared" si="262"/>
        <v>1589.4556939526108</v>
      </c>
      <c r="Q949" s="41">
        <v>9673</v>
      </c>
      <c r="R949" s="57" t="s">
        <v>36</v>
      </c>
      <c r="S949" s="46"/>
      <c r="T949" s="15"/>
      <c r="U949" s="15"/>
    </row>
    <row r="950" spans="1:207" s="86" customFormat="1" ht="30" customHeight="1" x14ac:dyDescent="0.25">
      <c r="A950" s="203">
        <v>718</v>
      </c>
      <c r="B950" s="81" t="s">
        <v>417</v>
      </c>
      <c r="C950" s="47">
        <v>1962</v>
      </c>
      <c r="D950" s="205" t="s">
        <v>143</v>
      </c>
      <c r="E950" s="205" t="s">
        <v>16</v>
      </c>
      <c r="F950" s="26">
        <v>5</v>
      </c>
      <c r="G950" s="26">
        <v>4</v>
      </c>
      <c r="H950" s="39">
        <f t="shared" si="265"/>
        <v>3694.9799999999996</v>
      </c>
      <c r="I950" s="263">
        <v>1129.8</v>
      </c>
      <c r="J950" s="39">
        <v>2565.1799999999998</v>
      </c>
      <c r="K950" s="207">
        <f t="shared" si="259"/>
        <v>8103114.4000000004</v>
      </c>
      <c r="L950" s="271">
        <v>0</v>
      </c>
      <c r="M950" s="271">
        <v>0</v>
      </c>
      <c r="N950" s="271">
        <v>0</v>
      </c>
      <c r="O950" s="39">
        <f>'[1]Прод. прилож (2)'!$D$278</f>
        <v>8103114.4000000004</v>
      </c>
      <c r="P950" s="271">
        <f t="shared" si="262"/>
        <v>2193.0062950273077</v>
      </c>
      <c r="Q950" s="41">
        <v>9673</v>
      </c>
      <c r="R950" s="57" t="s">
        <v>34</v>
      </c>
      <c r="S950" s="134"/>
      <c r="T950" s="15"/>
      <c r="U950" s="15"/>
      <c r="V950" s="116"/>
      <c r="W950" s="116"/>
      <c r="X950" s="116"/>
      <c r="Y950" s="116"/>
      <c r="Z950" s="116"/>
      <c r="AA950" s="116"/>
      <c r="AB950" s="116"/>
      <c r="AC950" s="116"/>
      <c r="AD950" s="116"/>
      <c r="AE950" s="116"/>
      <c r="AF950" s="116"/>
      <c r="AG950" s="116"/>
      <c r="AH950" s="116"/>
      <c r="AI950" s="116"/>
      <c r="AJ950" s="116"/>
      <c r="AK950" s="116"/>
      <c r="AL950" s="116"/>
      <c r="AM950" s="116"/>
      <c r="AN950" s="116"/>
      <c r="AO950" s="116"/>
      <c r="AP950" s="116"/>
      <c r="AQ950" s="116"/>
      <c r="AR950" s="116"/>
      <c r="AS950" s="116"/>
      <c r="AT950" s="116"/>
      <c r="AU950" s="116"/>
      <c r="AV950" s="116"/>
      <c r="AW950" s="116"/>
      <c r="AX950" s="116"/>
      <c r="AY950" s="116"/>
      <c r="AZ950" s="116"/>
      <c r="BA950" s="116"/>
      <c r="BB950" s="116"/>
      <c r="BC950" s="116"/>
      <c r="BD950" s="116"/>
      <c r="BE950" s="116"/>
      <c r="BF950" s="116"/>
      <c r="BG950" s="116"/>
      <c r="BH950" s="116"/>
      <c r="BI950" s="116"/>
      <c r="BJ950" s="116"/>
      <c r="BK950" s="116"/>
      <c r="BL950" s="116"/>
      <c r="BM950" s="116"/>
      <c r="BN950" s="116"/>
      <c r="BO950" s="116"/>
      <c r="BP950" s="116"/>
      <c r="BQ950" s="116"/>
      <c r="BR950" s="116"/>
      <c r="BS950" s="116"/>
      <c r="BT950" s="116"/>
      <c r="BU950" s="116"/>
      <c r="BV950" s="116"/>
      <c r="BW950" s="116"/>
      <c r="BX950" s="116"/>
      <c r="BY950" s="116"/>
      <c r="BZ950" s="116"/>
      <c r="CA950" s="116"/>
      <c r="CB950" s="116"/>
      <c r="CC950" s="116"/>
      <c r="CD950" s="116"/>
      <c r="CE950" s="116"/>
      <c r="CF950" s="116"/>
      <c r="CG950" s="116"/>
      <c r="CH950" s="116"/>
      <c r="CI950" s="116"/>
      <c r="CJ950" s="116"/>
      <c r="CK950" s="116"/>
      <c r="CL950" s="116"/>
      <c r="CM950" s="116"/>
      <c r="CN950" s="116"/>
      <c r="CO950" s="116"/>
      <c r="CP950" s="116"/>
      <c r="CQ950" s="116"/>
      <c r="CR950" s="116"/>
      <c r="CS950" s="116"/>
      <c r="CT950" s="116"/>
      <c r="CU950" s="116"/>
      <c r="CV950" s="116"/>
      <c r="CW950" s="116"/>
      <c r="CX950" s="116"/>
      <c r="CY950" s="116"/>
      <c r="CZ950" s="116"/>
      <c r="DA950" s="116"/>
      <c r="DB950" s="116"/>
      <c r="DC950" s="116"/>
      <c r="DD950" s="116"/>
      <c r="DE950" s="116"/>
      <c r="DF950" s="116"/>
      <c r="DG950" s="116"/>
      <c r="DH950" s="116"/>
      <c r="DI950" s="116"/>
      <c r="DJ950" s="116"/>
      <c r="DK950" s="116"/>
      <c r="DL950" s="116"/>
      <c r="DM950" s="116"/>
      <c r="DN950" s="116"/>
      <c r="DO950" s="116"/>
      <c r="DP950" s="116"/>
      <c r="DQ950" s="116"/>
      <c r="DR950" s="116"/>
      <c r="DS950" s="116"/>
      <c r="DT950" s="116"/>
      <c r="DU950" s="116"/>
      <c r="DV950" s="116"/>
      <c r="DW950" s="116"/>
      <c r="DX950" s="116"/>
      <c r="DY950" s="116"/>
      <c r="DZ950" s="116"/>
      <c r="EA950" s="116"/>
      <c r="EB950" s="116"/>
      <c r="EC950" s="116"/>
      <c r="ED950" s="116"/>
      <c r="EE950" s="116"/>
      <c r="EF950" s="116"/>
      <c r="EG950" s="116"/>
      <c r="EH950" s="116"/>
      <c r="EI950" s="116"/>
      <c r="EJ950" s="116"/>
      <c r="EK950" s="116"/>
      <c r="EL950" s="116"/>
      <c r="EM950" s="116"/>
      <c r="EN950" s="116"/>
      <c r="EO950" s="116"/>
      <c r="EP950" s="116"/>
      <c r="EQ950" s="116"/>
      <c r="ER950" s="116"/>
      <c r="ES950" s="116"/>
      <c r="ET950" s="116"/>
      <c r="EU950" s="116"/>
      <c r="EV950" s="116"/>
      <c r="EW950" s="116"/>
      <c r="EX950" s="116"/>
      <c r="EY950" s="116"/>
      <c r="EZ950" s="116"/>
      <c r="FA950" s="116"/>
      <c r="FB950" s="116"/>
      <c r="FC950" s="116"/>
      <c r="FD950" s="116"/>
      <c r="FE950" s="116"/>
      <c r="FF950" s="116"/>
      <c r="FG950" s="116"/>
      <c r="FH950" s="116"/>
      <c r="FI950" s="116"/>
      <c r="FJ950" s="116"/>
      <c r="FK950" s="116"/>
      <c r="FL950" s="116"/>
      <c r="FM950" s="116"/>
      <c r="FN950" s="116"/>
      <c r="FO950" s="116"/>
      <c r="FP950" s="116"/>
      <c r="FQ950" s="116"/>
      <c r="FR950" s="116"/>
      <c r="FS950" s="116"/>
      <c r="FT950" s="116"/>
      <c r="FU950" s="116"/>
      <c r="FV950" s="116"/>
      <c r="FW950" s="116"/>
      <c r="FX950" s="116"/>
      <c r="FY950" s="116"/>
      <c r="FZ950" s="116"/>
      <c r="GA950" s="116"/>
      <c r="GB950" s="116"/>
      <c r="GC950" s="116"/>
      <c r="GD950" s="116"/>
      <c r="GE950" s="116"/>
      <c r="GF950" s="116"/>
      <c r="GG950" s="116"/>
      <c r="GH950" s="116"/>
      <c r="GI950" s="116"/>
      <c r="GJ950" s="116"/>
      <c r="GK950" s="116"/>
      <c r="GL950" s="116"/>
      <c r="GM950" s="116"/>
      <c r="GN950" s="116"/>
      <c r="GO950" s="116"/>
      <c r="GP950" s="116"/>
      <c r="GQ950" s="116"/>
      <c r="GR950" s="116"/>
      <c r="GS950" s="116"/>
      <c r="GT950" s="116"/>
      <c r="GU950" s="116"/>
      <c r="GV950" s="116"/>
      <c r="GW950" s="116"/>
      <c r="GX950" s="116"/>
      <c r="GY950" s="116"/>
    </row>
    <row r="951" spans="1:207" s="116" customFormat="1" ht="30" customHeight="1" x14ac:dyDescent="0.25">
      <c r="A951" s="203">
        <v>719</v>
      </c>
      <c r="B951" s="211" t="s">
        <v>418</v>
      </c>
      <c r="C951" s="48">
        <v>1967</v>
      </c>
      <c r="D951" s="205" t="s">
        <v>143</v>
      </c>
      <c r="E951" s="48" t="s">
        <v>18</v>
      </c>
      <c r="F951" s="204">
        <v>5</v>
      </c>
      <c r="G951" s="204">
        <v>6</v>
      </c>
      <c r="H951" s="39">
        <f t="shared" si="265"/>
        <v>5433.62</v>
      </c>
      <c r="I951" s="39">
        <v>58.4</v>
      </c>
      <c r="J951" s="39">
        <v>5375.22</v>
      </c>
      <c r="K951" s="207">
        <f t="shared" si="259"/>
        <v>147897.82999999999</v>
      </c>
      <c r="L951" s="271">
        <v>0</v>
      </c>
      <c r="M951" s="271">
        <v>0</v>
      </c>
      <c r="N951" s="271">
        <v>0</v>
      </c>
      <c r="O951" s="39">
        <f>'[1]Прод. прилож (2)'!$D$1448</f>
        <v>147897.82999999999</v>
      </c>
      <c r="P951" s="271">
        <f t="shared" si="262"/>
        <v>27.21902341348861</v>
      </c>
      <c r="Q951" s="41">
        <v>9673</v>
      </c>
      <c r="R951" s="57" t="s">
        <v>36</v>
      </c>
      <c r="S951" s="46"/>
      <c r="T951" s="15"/>
      <c r="U951" s="15"/>
    </row>
    <row r="952" spans="1:207" s="116" customFormat="1" ht="30" customHeight="1" x14ac:dyDescent="0.25">
      <c r="A952" s="353">
        <v>720</v>
      </c>
      <c r="B952" s="382" t="s">
        <v>419</v>
      </c>
      <c r="C952" s="384">
        <v>1964</v>
      </c>
      <c r="D952" s="359" t="s">
        <v>143</v>
      </c>
      <c r="E952" s="384" t="s">
        <v>16</v>
      </c>
      <c r="F952" s="361">
        <v>5</v>
      </c>
      <c r="G952" s="361">
        <v>2</v>
      </c>
      <c r="H952" s="363">
        <f t="shared" si="265"/>
        <v>1610.1299999999999</v>
      </c>
      <c r="I952" s="365">
        <v>134.1</v>
      </c>
      <c r="J952" s="363">
        <v>1476.03</v>
      </c>
      <c r="K952" s="207">
        <f t="shared" si="259"/>
        <v>58831.28</v>
      </c>
      <c r="L952" s="271">
        <v>0</v>
      </c>
      <c r="M952" s="271">
        <v>0</v>
      </c>
      <c r="N952" s="271">
        <v>0</v>
      </c>
      <c r="O952" s="39">
        <f>'[1]Прод. прилож (2)'!$D$810</f>
        <v>58831.28</v>
      </c>
      <c r="P952" s="271">
        <f t="shared" si="262"/>
        <v>36.538217411016504</v>
      </c>
      <c r="Q952" s="41">
        <v>9673</v>
      </c>
      <c r="R952" s="57" t="s">
        <v>35</v>
      </c>
      <c r="S952" s="46"/>
      <c r="T952" s="15"/>
      <c r="U952" s="15"/>
    </row>
    <row r="953" spans="1:207" s="116" customFormat="1" ht="30" customHeight="1" x14ac:dyDescent="0.25">
      <c r="A953" s="354"/>
      <c r="B953" s="383"/>
      <c r="C953" s="385"/>
      <c r="D953" s="360"/>
      <c r="E953" s="385"/>
      <c r="F953" s="362"/>
      <c r="G953" s="362"/>
      <c r="H953" s="364"/>
      <c r="I953" s="366"/>
      <c r="J953" s="364"/>
      <c r="K953" s="207">
        <f t="shared" si="259"/>
        <v>9937886.5700000003</v>
      </c>
      <c r="L953" s="186">
        <v>0</v>
      </c>
      <c r="M953" s="186">
        <v>0</v>
      </c>
      <c r="N953" s="186">
        <v>0</v>
      </c>
      <c r="O953" s="39">
        <f>'[1]Прод. прилож (2)'!$D$1449</f>
        <v>9937886.5700000003</v>
      </c>
      <c r="P953" s="271">
        <f>K953/H952</f>
        <v>6172.1019855539625</v>
      </c>
      <c r="Q953" s="41">
        <v>9673</v>
      </c>
      <c r="R953" s="57" t="s">
        <v>36</v>
      </c>
      <c r="S953" s="46"/>
      <c r="T953" s="15"/>
      <c r="U953" s="15"/>
    </row>
    <row r="954" spans="1:207" s="116" customFormat="1" ht="30" customHeight="1" x14ac:dyDescent="0.25">
      <c r="A954" s="203">
        <v>721</v>
      </c>
      <c r="B954" s="211" t="s">
        <v>420</v>
      </c>
      <c r="C954" s="48">
        <v>1967</v>
      </c>
      <c r="D954" s="205" t="s">
        <v>143</v>
      </c>
      <c r="E954" s="48" t="s">
        <v>18</v>
      </c>
      <c r="F954" s="204">
        <v>5</v>
      </c>
      <c r="G954" s="204">
        <v>4</v>
      </c>
      <c r="H954" s="39">
        <f t="shared" si="265"/>
        <v>3582.19</v>
      </c>
      <c r="I954" s="39">
        <v>0</v>
      </c>
      <c r="J954" s="39">
        <v>3582.19</v>
      </c>
      <c r="K954" s="207">
        <f t="shared" si="259"/>
        <v>97087.8</v>
      </c>
      <c r="L954" s="271">
        <v>0</v>
      </c>
      <c r="M954" s="271">
        <v>0</v>
      </c>
      <c r="N954" s="271">
        <v>0</v>
      </c>
      <c r="O954" s="39">
        <f>'[1]Прод. прилож (2)'!$D$1450</f>
        <v>97087.8</v>
      </c>
      <c r="P954" s="271">
        <f t="shared" si="262"/>
        <v>27.102917489022079</v>
      </c>
      <c r="Q954" s="41">
        <v>9673</v>
      </c>
      <c r="R954" s="57" t="s">
        <v>36</v>
      </c>
      <c r="S954" s="53"/>
      <c r="T954" s="16"/>
      <c r="U954" s="15"/>
    </row>
    <row r="955" spans="1:207" s="116" customFormat="1" ht="30" customHeight="1" x14ac:dyDescent="0.25">
      <c r="A955" s="203">
        <v>722</v>
      </c>
      <c r="B955" s="211" t="s">
        <v>421</v>
      </c>
      <c r="C955" s="48">
        <v>1965</v>
      </c>
      <c r="D955" s="205" t="s">
        <v>143</v>
      </c>
      <c r="E955" s="48" t="s">
        <v>18</v>
      </c>
      <c r="F955" s="204">
        <v>5</v>
      </c>
      <c r="G955" s="204">
        <v>4</v>
      </c>
      <c r="H955" s="39">
        <f t="shared" si="265"/>
        <v>3557.27</v>
      </c>
      <c r="I955" s="39">
        <v>0</v>
      </c>
      <c r="J955" s="39">
        <v>3557.27</v>
      </c>
      <c r="K955" s="207">
        <f t="shared" si="259"/>
        <v>98216.77</v>
      </c>
      <c r="L955" s="271">
        <v>0</v>
      </c>
      <c r="M955" s="271">
        <v>0</v>
      </c>
      <c r="N955" s="271">
        <v>0</v>
      </c>
      <c r="O955" s="39">
        <f>'[1]Прод. прилож (2)'!$D$1451</f>
        <v>98216.77</v>
      </c>
      <c r="P955" s="271">
        <f t="shared" si="262"/>
        <v>27.610153291709654</v>
      </c>
      <c r="Q955" s="41">
        <v>9673</v>
      </c>
      <c r="R955" s="57" t="s">
        <v>36</v>
      </c>
      <c r="S955" s="53"/>
      <c r="T955" s="16"/>
      <c r="U955" s="15"/>
    </row>
    <row r="956" spans="1:207" s="116" customFormat="1" ht="30" customHeight="1" x14ac:dyDescent="0.25">
      <c r="A956" s="353">
        <v>723</v>
      </c>
      <c r="B956" s="355" t="s">
        <v>422</v>
      </c>
      <c r="C956" s="359">
        <v>1964</v>
      </c>
      <c r="D956" s="359" t="s">
        <v>143</v>
      </c>
      <c r="E956" s="384" t="s">
        <v>16</v>
      </c>
      <c r="F956" s="361">
        <v>5</v>
      </c>
      <c r="G956" s="361">
        <v>2</v>
      </c>
      <c r="H956" s="363">
        <v>1736.3</v>
      </c>
      <c r="I956" s="365">
        <v>174.6</v>
      </c>
      <c r="J956" s="363">
        <v>1561.7</v>
      </c>
      <c r="K956" s="207">
        <f t="shared" si="259"/>
        <v>58831.28</v>
      </c>
      <c r="L956" s="271">
        <v>0</v>
      </c>
      <c r="M956" s="271">
        <v>0</v>
      </c>
      <c r="N956" s="271">
        <v>0</v>
      </c>
      <c r="O956" s="39">
        <f>'[1]Прод. прилож (2)'!$D$812</f>
        <v>58831.28</v>
      </c>
      <c r="P956" s="271">
        <f t="shared" si="262"/>
        <v>33.88313079536946</v>
      </c>
      <c r="Q956" s="41">
        <v>9673</v>
      </c>
      <c r="R956" s="57" t="s">
        <v>35</v>
      </c>
      <c r="S956" s="46"/>
      <c r="T956" s="15"/>
      <c r="U956" s="15"/>
    </row>
    <row r="957" spans="1:207" s="116" customFormat="1" ht="30" customHeight="1" x14ac:dyDescent="0.25">
      <c r="A957" s="354"/>
      <c r="B957" s="356"/>
      <c r="C957" s="360"/>
      <c r="D957" s="360"/>
      <c r="E957" s="385"/>
      <c r="F957" s="362"/>
      <c r="G957" s="362"/>
      <c r="H957" s="364"/>
      <c r="I957" s="366"/>
      <c r="J957" s="364"/>
      <c r="K957" s="207">
        <f t="shared" si="259"/>
        <v>9100820.0299999993</v>
      </c>
      <c r="L957" s="186">
        <v>0</v>
      </c>
      <c r="M957" s="186">
        <v>0</v>
      </c>
      <c r="N957" s="186">
        <v>0</v>
      </c>
      <c r="O957" s="39">
        <f>'[1]Прод. прилож (2)'!$D$1452</f>
        <v>9100820.0299999993</v>
      </c>
      <c r="P957" s="271">
        <f>K957/H956</f>
        <v>5241.50206185567</v>
      </c>
      <c r="Q957" s="41">
        <v>9673</v>
      </c>
      <c r="R957" s="57" t="s">
        <v>36</v>
      </c>
      <c r="S957" s="46"/>
      <c r="T957" s="15"/>
      <c r="U957" s="15"/>
    </row>
    <row r="958" spans="1:207" s="116" customFormat="1" ht="30" customHeight="1" x14ac:dyDescent="0.25">
      <c r="A958" s="203">
        <v>724</v>
      </c>
      <c r="B958" s="211" t="s">
        <v>423</v>
      </c>
      <c r="C958" s="48">
        <v>1965</v>
      </c>
      <c r="D958" s="205" t="s">
        <v>143</v>
      </c>
      <c r="E958" s="48" t="s">
        <v>18</v>
      </c>
      <c r="F958" s="204">
        <v>5</v>
      </c>
      <c r="G958" s="204">
        <v>4</v>
      </c>
      <c r="H958" s="39">
        <f>I958+J958</f>
        <v>3551.28</v>
      </c>
      <c r="I958" s="39">
        <v>72.5</v>
      </c>
      <c r="J958" s="39">
        <v>3478.78</v>
      </c>
      <c r="K958" s="207">
        <f t="shared" si="259"/>
        <v>96441.600000000006</v>
      </c>
      <c r="L958" s="271">
        <v>0</v>
      </c>
      <c r="M958" s="271">
        <v>0</v>
      </c>
      <c r="N958" s="271">
        <v>0</v>
      </c>
      <c r="O958" s="39">
        <f>'[1]Прод. прилож (2)'!$D$1453</f>
        <v>96441.600000000006</v>
      </c>
      <c r="P958" s="271">
        <f t="shared" si="262"/>
        <v>27.156856119483678</v>
      </c>
      <c r="Q958" s="41">
        <v>9673</v>
      </c>
      <c r="R958" s="57" t="s">
        <v>36</v>
      </c>
      <c r="S958" s="15"/>
      <c r="T958" s="15"/>
      <c r="U958" s="15"/>
    </row>
    <row r="959" spans="1:207" s="116" customFormat="1" ht="30" customHeight="1" x14ac:dyDescent="0.25">
      <c r="A959" s="203">
        <v>725</v>
      </c>
      <c r="B959" s="81" t="s">
        <v>424</v>
      </c>
      <c r="C959" s="47">
        <v>1964</v>
      </c>
      <c r="D959" s="205" t="s">
        <v>143</v>
      </c>
      <c r="E959" s="47" t="s">
        <v>16</v>
      </c>
      <c r="F959" s="26">
        <v>5</v>
      </c>
      <c r="G959" s="26">
        <v>4</v>
      </c>
      <c r="H959" s="39">
        <f>I959+J959</f>
        <v>3161.0699999999997</v>
      </c>
      <c r="I959" s="122">
        <v>631.29999999999995</v>
      </c>
      <c r="J959" s="39">
        <v>2529.77</v>
      </c>
      <c r="K959" s="207">
        <f t="shared" si="259"/>
        <v>7754519.0999999996</v>
      </c>
      <c r="L959" s="271">
        <v>0</v>
      </c>
      <c r="M959" s="271">
        <v>0</v>
      </c>
      <c r="N959" s="271">
        <v>0</v>
      </c>
      <c r="O959" s="39">
        <f>'[1]Прод. прилож (2)'!$D$813</f>
        <v>7754519.0999999996</v>
      </c>
      <c r="P959" s="271">
        <f t="shared" si="262"/>
        <v>2453.1310916873085</v>
      </c>
      <c r="Q959" s="41">
        <v>9673</v>
      </c>
      <c r="R959" s="57" t="s">
        <v>35</v>
      </c>
      <c r="S959" s="46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5"/>
      <c r="BB959" s="15"/>
      <c r="BC959" s="15"/>
      <c r="BD959" s="15"/>
      <c r="BE959" s="15"/>
      <c r="BF959" s="15"/>
      <c r="BG959" s="15"/>
      <c r="BH959" s="15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5"/>
      <c r="CE959" s="15"/>
      <c r="CF959" s="15"/>
      <c r="CG959" s="15"/>
      <c r="CH959" s="15"/>
      <c r="CI959" s="15"/>
      <c r="CJ959" s="15"/>
      <c r="CK959" s="15"/>
      <c r="CL959" s="15"/>
      <c r="CM959" s="15"/>
      <c r="CN959" s="15"/>
      <c r="CO959" s="15"/>
      <c r="CP959" s="15"/>
      <c r="CQ959" s="15"/>
      <c r="CR959" s="15"/>
      <c r="CS959" s="15"/>
      <c r="CT959" s="15"/>
      <c r="CU959" s="15"/>
      <c r="CV959" s="15"/>
      <c r="CW959" s="15"/>
      <c r="CX959" s="15"/>
      <c r="CY959" s="15"/>
      <c r="CZ959" s="15"/>
      <c r="DA959" s="15"/>
      <c r="DB959" s="15"/>
      <c r="DC959" s="15"/>
      <c r="DD959" s="15"/>
      <c r="DE959" s="15"/>
      <c r="DF959" s="15"/>
      <c r="DG959" s="15"/>
      <c r="DH959" s="15"/>
      <c r="DI959" s="15"/>
      <c r="DJ959" s="15"/>
      <c r="DK959" s="15"/>
      <c r="DL959" s="15"/>
      <c r="DM959" s="15"/>
      <c r="DN959" s="15"/>
      <c r="DO959" s="15"/>
      <c r="DP959" s="15"/>
      <c r="DQ959" s="15"/>
      <c r="DR959" s="15"/>
      <c r="DS959" s="15"/>
      <c r="DT959" s="15"/>
      <c r="DU959" s="15"/>
      <c r="DV959" s="15"/>
      <c r="DW959" s="15"/>
      <c r="DX959" s="15"/>
      <c r="DY959" s="15"/>
      <c r="DZ959" s="15"/>
      <c r="EA959" s="15"/>
      <c r="EB959" s="15"/>
      <c r="EC959" s="15"/>
      <c r="ED959" s="15"/>
      <c r="EE959" s="15"/>
      <c r="EF959" s="15"/>
      <c r="EG959" s="15"/>
      <c r="EH959" s="15"/>
      <c r="EI959" s="15"/>
      <c r="EJ959" s="15"/>
      <c r="EK959" s="15"/>
      <c r="EL959" s="15"/>
      <c r="EM959" s="15"/>
      <c r="EN959" s="15"/>
      <c r="EO959" s="15"/>
      <c r="EP959" s="15"/>
      <c r="EQ959" s="15"/>
      <c r="ER959" s="15"/>
      <c r="ES959" s="15"/>
      <c r="ET959" s="15"/>
      <c r="EU959" s="15"/>
      <c r="EV959" s="15"/>
      <c r="EW959" s="15"/>
      <c r="EX959" s="15"/>
      <c r="EY959" s="15"/>
      <c r="EZ959" s="15"/>
      <c r="FA959" s="15"/>
      <c r="FB959" s="15"/>
      <c r="FC959" s="15"/>
      <c r="FD959" s="15"/>
      <c r="FE959" s="15"/>
      <c r="FF959" s="15"/>
      <c r="FG959" s="15"/>
      <c r="FH959" s="15"/>
      <c r="FI959" s="15"/>
      <c r="FJ959" s="15"/>
      <c r="FK959" s="15"/>
      <c r="FL959" s="15"/>
      <c r="FM959" s="15"/>
      <c r="FN959" s="15"/>
      <c r="FO959" s="15"/>
      <c r="FP959" s="15"/>
      <c r="FQ959" s="15"/>
      <c r="FR959" s="15"/>
      <c r="FS959" s="15"/>
      <c r="FT959" s="15"/>
      <c r="FU959" s="15"/>
      <c r="FV959" s="15"/>
      <c r="FW959" s="15"/>
      <c r="FX959" s="15"/>
      <c r="FY959" s="15"/>
      <c r="FZ959" s="15"/>
      <c r="GA959" s="15"/>
      <c r="GB959" s="15"/>
      <c r="GC959" s="15"/>
      <c r="GD959" s="15"/>
      <c r="GE959" s="15"/>
      <c r="GF959" s="15"/>
      <c r="GG959" s="15"/>
      <c r="GH959" s="15"/>
      <c r="GI959" s="15"/>
      <c r="GJ959" s="15"/>
      <c r="GK959" s="15"/>
      <c r="GL959" s="15"/>
      <c r="GM959" s="15"/>
      <c r="GN959" s="15"/>
      <c r="GO959" s="15"/>
      <c r="GP959" s="15"/>
      <c r="GQ959" s="15"/>
      <c r="GR959" s="15"/>
      <c r="GS959" s="15"/>
      <c r="GT959" s="15"/>
      <c r="GU959" s="15"/>
      <c r="GV959" s="15"/>
      <c r="GW959" s="15"/>
      <c r="GX959" s="15"/>
      <c r="GY959" s="15"/>
    </row>
    <row r="960" spans="1:207" s="116" customFormat="1" ht="30" customHeight="1" x14ac:dyDescent="0.25">
      <c r="A960" s="203">
        <v>726</v>
      </c>
      <c r="B960" s="81" t="s">
        <v>425</v>
      </c>
      <c r="C960" s="47">
        <v>1965</v>
      </c>
      <c r="D960" s="205" t="s">
        <v>143</v>
      </c>
      <c r="E960" s="205" t="s">
        <v>16</v>
      </c>
      <c r="F960" s="204">
        <v>5</v>
      </c>
      <c r="G960" s="204">
        <v>2</v>
      </c>
      <c r="H960" s="39">
        <f>I960+J960</f>
        <v>1625.22</v>
      </c>
      <c r="I960" s="39">
        <v>0</v>
      </c>
      <c r="J960" s="39">
        <v>1625.22</v>
      </c>
      <c r="K960" s="207">
        <f t="shared" si="259"/>
        <v>47730.83</v>
      </c>
      <c r="L960" s="271">
        <v>0</v>
      </c>
      <c r="M960" s="271">
        <v>0</v>
      </c>
      <c r="N960" s="271">
        <v>0</v>
      </c>
      <c r="O960" s="39">
        <f>'[1]Прод. прилож (2)'!$D$1454</f>
        <v>47730.83</v>
      </c>
      <c r="P960" s="271">
        <f t="shared" si="262"/>
        <v>29.368842372109622</v>
      </c>
      <c r="Q960" s="41">
        <v>9673</v>
      </c>
      <c r="R960" s="57" t="s">
        <v>36</v>
      </c>
      <c r="S960" s="46"/>
      <c r="T960" s="15"/>
      <c r="U960" s="15"/>
    </row>
    <row r="961" spans="1:207" s="116" customFormat="1" ht="30" customHeight="1" x14ac:dyDescent="0.25">
      <c r="A961" s="203">
        <v>727</v>
      </c>
      <c r="B961" s="230" t="s">
        <v>951</v>
      </c>
      <c r="C961" s="180">
        <v>1972</v>
      </c>
      <c r="D961" s="180" t="s">
        <v>143</v>
      </c>
      <c r="E961" s="180" t="s">
        <v>16</v>
      </c>
      <c r="F961" s="222">
        <v>5</v>
      </c>
      <c r="G961" s="222">
        <v>6</v>
      </c>
      <c r="H961" s="214">
        <v>5674.5</v>
      </c>
      <c r="I961" s="212">
        <v>0</v>
      </c>
      <c r="J961" s="186">
        <v>4546.43</v>
      </c>
      <c r="K961" s="207">
        <f t="shared" ref="K961" si="266">SUM(L961:O961)</f>
        <v>21975903.619999997</v>
      </c>
      <c r="L961" s="39">
        <v>0</v>
      </c>
      <c r="M961" s="39">
        <v>0</v>
      </c>
      <c r="N961" s="39">
        <v>0</v>
      </c>
      <c r="O961" s="271">
        <f>'[1]Прод. прилож (2)'!$D$279</f>
        <v>21975903.619999997</v>
      </c>
      <c r="P961" s="41">
        <f t="shared" ref="P961" si="267">K961/H961</f>
        <v>3872.7471354304339</v>
      </c>
      <c r="Q961" s="207">
        <v>9673</v>
      </c>
      <c r="R961" s="57" t="s">
        <v>34</v>
      </c>
      <c r="S961" s="149"/>
      <c r="T961" s="102"/>
      <c r="U961" s="89"/>
      <c r="V961" s="89"/>
      <c r="W961" s="89"/>
      <c r="X961" s="89"/>
      <c r="Y961" s="89"/>
      <c r="Z961" s="89"/>
      <c r="AA961" s="89"/>
      <c r="AB961" s="89"/>
      <c r="AC961" s="89"/>
      <c r="AD961" s="89"/>
      <c r="AE961" s="89"/>
      <c r="AF961" s="89"/>
      <c r="AG961" s="89"/>
      <c r="AH961" s="89"/>
      <c r="AI961" s="89"/>
      <c r="AJ961" s="89"/>
      <c r="AK961" s="89"/>
      <c r="AL961" s="89"/>
      <c r="AM961" s="89"/>
      <c r="AN961" s="89"/>
      <c r="AO961" s="89"/>
      <c r="AP961" s="89"/>
      <c r="AQ961" s="89"/>
      <c r="AR961" s="89"/>
      <c r="AS961" s="89"/>
      <c r="AT961" s="89"/>
      <c r="AU961" s="89"/>
      <c r="AV961" s="89"/>
      <c r="AW961" s="89"/>
      <c r="AX961" s="89"/>
      <c r="AY961" s="89"/>
      <c r="AZ961" s="89"/>
      <c r="BA961" s="89"/>
      <c r="BB961" s="89"/>
      <c r="BC961" s="89"/>
      <c r="BD961" s="89"/>
      <c r="BE961" s="89"/>
      <c r="BF961" s="89"/>
      <c r="BG961" s="89"/>
      <c r="BH961" s="89"/>
      <c r="BI961" s="89"/>
      <c r="BJ961" s="89"/>
      <c r="BK961" s="89"/>
      <c r="BL961" s="89"/>
      <c r="BM961" s="89"/>
      <c r="BN961" s="89"/>
      <c r="BO961" s="89"/>
      <c r="BP961" s="89"/>
      <c r="BQ961" s="89"/>
      <c r="BR961" s="89"/>
      <c r="BS961" s="89"/>
      <c r="BT961" s="89"/>
      <c r="BU961" s="89"/>
      <c r="BV961" s="89"/>
      <c r="BW961" s="89"/>
      <c r="BX961" s="89"/>
      <c r="BY961" s="89"/>
      <c r="BZ961" s="89"/>
      <c r="CA961" s="89"/>
      <c r="CB961" s="89"/>
      <c r="CC961" s="89"/>
      <c r="CD961" s="89"/>
      <c r="CE961" s="89"/>
      <c r="CF961" s="89"/>
      <c r="CG961" s="89"/>
      <c r="CH961" s="89"/>
      <c r="CI961" s="89"/>
      <c r="CJ961" s="89"/>
      <c r="CK961" s="89"/>
      <c r="CL961" s="89"/>
      <c r="CM961" s="89"/>
      <c r="CN961" s="89"/>
      <c r="CO961" s="89"/>
      <c r="CP961" s="89"/>
      <c r="CQ961" s="89"/>
      <c r="CR961" s="89"/>
      <c r="CS961" s="89"/>
      <c r="CT961" s="89"/>
      <c r="CU961" s="89"/>
      <c r="CV961" s="89"/>
      <c r="CW961" s="89"/>
      <c r="CX961" s="89"/>
      <c r="CY961" s="89"/>
      <c r="CZ961" s="89"/>
      <c r="DA961" s="89"/>
      <c r="DB961" s="89"/>
      <c r="DC961" s="89"/>
      <c r="DD961" s="89"/>
      <c r="DE961" s="89"/>
      <c r="DF961" s="89"/>
      <c r="DG961" s="89"/>
      <c r="DH961" s="89"/>
      <c r="DI961" s="89"/>
      <c r="DJ961" s="89"/>
      <c r="DK961" s="89"/>
      <c r="DL961" s="89"/>
      <c r="DM961" s="89"/>
      <c r="DN961" s="89"/>
      <c r="DO961" s="89"/>
      <c r="DP961" s="89"/>
      <c r="DQ961" s="89"/>
      <c r="DR961" s="89"/>
      <c r="DS961" s="89"/>
      <c r="DT961" s="89"/>
      <c r="DU961" s="89"/>
      <c r="DV961" s="89"/>
      <c r="DW961" s="89"/>
      <c r="DX961" s="89"/>
      <c r="DY961" s="89"/>
      <c r="DZ961" s="89"/>
      <c r="EA961" s="89"/>
      <c r="EB961" s="89"/>
      <c r="EC961" s="89"/>
      <c r="ED961" s="89"/>
      <c r="EE961" s="89"/>
      <c r="EF961" s="89"/>
      <c r="EG961" s="89"/>
      <c r="EH961" s="89"/>
      <c r="EI961" s="89"/>
      <c r="EJ961" s="89"/>
      <c r="EK961" s="89"/>
      <c r="EL961" s="89"/>
      <c r="EM961" s="89"/>
      <c r="EN961" s="89"/>
      <c r="EO961" s="89"/>
      <c r="EP961" s="89"/>
      <c r="EQ961" s="89"/>
      <c r="ER961" s="89"/>
      <c r="ES961" s="89"/>
      <c r="ET961" s="89"/>
      <c r="EU961" s="89"/>
      <c r="EV961" s="89"/>
      <c r="EW961" s="89"/>
      <c r="EX961" s="89"/>
      <c r="EY961" s="89"/>
      <c r="EZ961" s="89"/>
      <c r="FA961" s="89"/>
      <c r="FB961" s="89"/>
      <c r="FC961" s="89"/>
      <c r="FD961" s="89"/>
      <c r="FE961" s="89"/>
      <c r="FF961" s="89"/>
      <c r="FG961" s="89"/>
      <c r="FH961" s="89"/>
      <c r="FI961" s="89"/>
      <c r="FJ961" s="89"/>
      <c r="FK961" s="89"/>
      <c r="FL961" s="89"/>
      <c r="FM961" s="89"/>
      <c r="FN961" s="89"/>
      <c r="FO961" s="89"/>
      <c r="FP961" s="89"/>
      <c r="FQ961" s="89"/>
      <c r="FR961" s="89"/>
      <c r="FS961" s="89"/>
      <c r="FT961" s="89"/>
      <c r="FU961" s="89"/>
      <c r="FV961" s="89"/>
      <c r="FW961" s="89"/>
      <c r="FX961" s="89"/>
      <c r="FY961" s="89"/>
      <c r="FZ961" s="89"/>
      <c r="GA961" s="89"/>
      <c r="GB961" s="89"/>
      <c r="GC961" s="89"/>
      <c r="GD961" s="89"/>
      <c r="GE961" s="89"/>
      <c r="GF961" s="89"/>
      <c r="GG961" s="89"/>
      <c r="GH961" s="89"/>
      <c r="GI961" s="89"/>
      <c r="GJ961" s="89"/>
      <c r="GK961" s="89"/>
      <c r="GL961" s="89"/>
      <c r="GM961" s="89"/>
      <c r="GN961" s="89"/>
      <c r="GO961" s="89"/>
      <c r="GP961" s="89"/>
      <c r="GQ961" s="89"/>
      <c r="GR961" s="89"/>
      <c r="GS961" s="89"/>
      <c r="GT961" s="89"/>
      <c r="GU961" s="89"/>
      <c r="GV961" s="89"/>
      <c r="GW961" s="89"/>
      <c r="GX961" s="89"/>
      <c r="GY961" s="89"/>
    </row>
    <row r="962" spans="1:207" s="116" customFormat="1" ht="30" customHeight="1" x14ac:dyDescent="0.25">
      <c r="A962" s="203">
        <v>728</v>
      </c>
      <c r="B962" s="81" t="s">
        <v>1219</v>
      </c>
      <c r="C962" s="205">
        <v>1969</v>
      </c>
      <c r="D962" s="205" t="s">
        <v>143</v>
      </c>
      <c r="E962" s="205" t="s">
        <v>16</v>
      </c>
      <c r="F962" s="52">
        <v>4</v>
      </c>
      <c r="G962" s="52">
        <v>5</v>
      </c>
      <c r="H962" s="271">
        <v>4501.7</v>
      </c>
      <c r="I962" s="275">
        <v>0</v>
      </c>
      <c r="J962" s="271">
        <v>4501.7</v>
      </c>
      <c r="K962" s="207">
        <f t="shared" si="259"/>
        <v>4621292.63</v>
      </c>
      <c r="L962" s="39">
        <v>0</v>
      </c>
      <c r="M962" s="39">
        <v>0</v>
      </c>
      <c r="N962" s="39">
        <v>0</v>
      </c>
      <c r="O962" s="271">
        <f>'[1]Прод. прилож (2)'!$D$809</f>
        <v>4621292.63</v>
      </c>
      <c r="P962" s="41">
        <f>K962/H962</f>
        <v>1026.5661039162983</v>
      </c>
      <c r="Q962" s="207">
        <v>9673</v>
      </c>
      <c r="R962" s="57" t="s">
        <v>35</v>
      </c>
      <c r="S962" s="101"/>
      <c r="T962" s="102"/>
      <c r="U962" s="89"/>
      <c r="V962" s="89"/>
      <c r="W962" s="89"/>
      <c r="X962" s="89"/>
      <c r="Y962" s="89"/>
      <c r="Z962" s="89"/>
      <c r="AA962" s="89"/>
      <c r="AB962" s="89"/>
      <c r="AC962" s="89"/>
      <c r="AD962" s="89"/>
      <c r="AE962" s="89"/>
      <c r="AF962" s="89"/>
      <c r="AG962" s="89"/>
      <c r="AH962" s="89"/>
      <c r="AI962" s="89"/>
      <c r="AJ962" s="89"/>
      <c r="AK962" s="89"/>
      <c r="AL962" s="89"/>
      <c r="AM962" s="89"/>
      <c r="AN962" s="89"/>
      <c r="AO962" s="89"/>
      <c r="AP962" s="89"/>
      <c r="AQ962" s="89"/>
      <c r="AR962" s="89"/>
      <c r="AS962" s="89"/>
      <c r="AT962" s="89"/>
      <c r="AU962" s="89"/>
      <c r="AV962" s="89"/>
      <c r="AW962" s="89"/>
      <c r="AX962" s="89"/>
      <c r="AY962" s="89"/>
      <c r="AZ962" s="89"/>
      <c r="BA962" s="89"/>
      <c r="BB962" s="89"/>
      <c r="BC962" s="89"/>
      <c r="BD962" s="89"/>
      <c r="BE962" s="89"/>
      <c r="BF962" s="89"/>
      <c r="BG962" s="89"/>
      <c r="BH962" s="89"/>
      <c r="BI962" s="89"/>
      <c r="BJ962" s="89"/>
      <c r="BK962" s="89"/>
      <c r="BL962" s="89"/>
      <c r="BM962" s="89"/>
      <c r="BN962" s="89"/>
      <c r="BO962" s="89"/>
      <c r="BP962" s="89"/>
      <c r="BQ962" s="89"/>
      <c r="BR962" s="89"/>
      <c r="BS962" s="89"/>
      <c r="BT962" s="89"/>
      <c r="BU962" s="89"/>
      <c r="BV962" s="89"/>
      <c r="BW962" s="89"/>
      <c r="BX962" s="89"/>
      <c r="BY962" s="89"/>
      <c r="BZ962" s="89"/>
      <c r="CA962" s="89"/>
      <c r="CB962" s="89"/>
      <c r="CC962" s="89"/>
      <c r="CD962" s="89"/>
      <c r="CE962" s="89"/>
      <c r="CF962" s="89"/>
      <c r="CG962" s="89"/>
      <c r="CH962" s="89"/>
      <c r="CI962" s="89"/>
      <c r="CJ962" s="89"/>
      <c r="CK962" s="89"/>
      <c r="CL962" s="89"/>
      <c r="CM962" s="89"/>
      <c r="CN962" s="89"/>
      <c r="CO962" s="89"/>
      <c r="CP962" s="89"/>
      <c r="CQ962" s="89"/>
      <c r="CR962" s="89"/>
      <c r="CS962" s="89"/>
      <c r="CT962" s="89"/>
      <c r="CU962" s="89"/>
      <c r="CV962" s="89"/>
      <c r="CW962" s="89"/>
      <c r="CX962" s="89"/>
      <c r="CY962" s="89"/>
      <c r="CZ962" s="89"/>
      <c r="DA962" s="89"/>
      <c r="DB962" s="89"/>
      <c r="DC962" s="89"/>
      <c r="DD962" s="89"/>
      <c r="DE962" s="89"/>
      <c r="DF962" s="89"/>
      <c r="DG962" s="89"/>
      <c r="DH962" s="89"/>
      <c r="DI962" s="89"/>
      <c r="DJ962" s="89"/>
      <c r="DK962" s="89"/>
      <c r="DL962" s="89"/>
      <c r="DM962" s="89"/>
      <c r="DN962" s="89"/>
      <c r="DO962" s="89"/>
      <c r="DP962" s="89"/>
      <c r="DQ962" s="89"/>
      <c r="DR962" s="89"/>
      <c r="DS962" s="89"/>
      <c r="DT962" s="89"/>
      <c r="DU962" s="89"/>
      <c r="DV962" s="89"/>
      <c r="DW962" s="89"/>
      <c r="DX962" s="89"/>
      <c r="DY962" s="89"/>
      <c r="DZ962" s="89"/>
      <c r="EA962" s="89"/>
      <c r="EB962" s="89"/>
      <c r="EC962" s="89"/>
      <c r="ED962" s="89"/>
      <c r="EE962" s="89"/>
      <c r="EF962" s="89"/>
      <c r="EG962" s="89"/>
      <c r="EH962" s="89"/>
      <c r="EI962" s="89"/>
      <c r="EJ962" s="89"/>
      <c r="EK962" s="89"/>
      <c r="EL962" s="89"/>
      <c r="EM962" s="89"/>
      <c r="EN962" s="89"/>
      <c r="EO962" s="89"/>
      <c r="EP962" s="89"/>
      <c r="EQ962" s="89"/>
      <c r="ER962" s="89"/>
      <c r="ES962" s="89"/>
      <c r="ET962" s="89"/>
      <c r="EU962" s="89"/>
      <c r="EV962" s="89"/>
      <c r="EW962" s="89"/>
      <c r="EX962" s="89"/>
      <c r="EY962" s="89"/>
      <c r="EZ962" s="89"/>
      <c r="FA962" s="89"/>
      <c r="FB962" s="89"/>
      <c r="FC962" s="89"/>
      <c r="FD962" s="89"/>
      <c r="FE962" s="89"/>
      <c r="FF962" s="89"/>
      <c r="FG962" s="89"/>
      <c r="FH962" s="89"/>
      <c r="FI962" s="89"/>
      <c r="FJ962" s="89"/>
      <c r="FK962" s="89"/>
      <c r="FL962" s="89"/>
      <c r="FM962" s="89"/>
      <c r="FN962" s="89"/>
      <c r="FO962" s="89"/>
      <c r="FP962" s="89"/>
      <c r="FQ962" s="89"/>
      <c r="FR962" s="89"/>
      <c r="FS962" s="89"/>
      <c r="FT962" s="89"/>
      <c r="FU962" s="89"/>
      <c r="FV962" s="89"/>
      <c r="FW962" s="89"/>
      <c r="FX962" s="89"/>
      <c r="FY962" s="89"/>
      <c r="FZ962" s="89"/>
      <c r="GA962" s="89"/>
      <c r="GB962" s="89"/>
      <c r="GC962" s="89"/>
      <c r="GD962" s="89"/>
      <c r="GE962" s="89"/>
      <c r="GF962" s="89"/>
      <c r="GG962" s="89"/>
      <c r="GH962" s="89"/>
      <c r="GI962" s="89"/>
      <c r="GJ962" s="89"/>
      <c r="GK962" s="89"/>
      <c r="GL962" s="89"/>
      <c r="GM962" s="89"/>
      <c r="GN962" s="89"/>
      <c r="GO962" s="89"/>
      <c r="GP962" s="89"/>
      <c r="GQ962" s="89"/>
      <c r="GR962" s="89"/>
      <c r="GS962" s="89"/>
      <c r="GT962" s="89"/>
      <c r="GU962" s="89"/>
      <c r="GV962" s="89"/>
      <c r="GW962" s="89"/>
      <c r="GX962" s="89"/>
      <c r="GY962" s="89"/>
    </row>
    <row r="963" spans="1:207" s="116" customFormat="1" ht="30" customHeight="1" x14ac:dyDescent="0.25">
      <c r="A963" s="353">
        <v>729</v>
      </c>
      <c r="B963" s="451" t="s">
        <v>426</v>
      </c>
      <c r="C963" s="353">
        <v>1954</v>
      </c>
      <c r="D963" s="353" t="s">
        <v>143</v>
      </c>
      <c r="E963" s="353" t="s">
        <v>16</v>
      </c>
      <c r="F963" s="374">
        <v>3</v>
      </c>
      <c r="G963" s="374">
        <v>4</v>
      </c>
      <c r="H963" s="363">
        <v>2122.5300000000002</v>
      </c>
      <c r="I963" s="454">
        <v>510</v>
      </c>
      <c r="J963" s="363">
        <v>1531.73</v>
      </c>
      <c r="K963" s="207">
        <f t="shared" ref="K963" si="268">SUM(L963:O963)</f>
        <v>7558550.0300000003</v>
      </c>
      <c r="L963" s="271">
        <v>0</v>
      </c>
      <c r="M963" s="271">
        <v>0</v>
      </c>
      <c r="N963" s="271">
        <v>0</v>
      </c>
      <c r="O963" s="39">
        <f>'[1]Прод. прилож (2)'!$D$280</f>
        <v>7558550.0300000003</v>
      </c>
      <c r="P963" s="271">
        <f t="shared" ref="P963" si="269">K963/H963</f>
        <v>3561.1039796846217</v>
      </c>
      <c r="Q963" s="41">
        <v>9673</v>
      </c>
      <c r="R963" s="57" t="s">
        <v>34</v>
      </c>
      <c r="S963" s="144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5"/>
      <c r="BB963" s="15"/>
      <c r="BC963" s="15"/>
      <c r="BD963" s="15"/>
      <c r="BE963" s="15"/>
      <c r="BF963" s="15"/>
      <c r="BG963" s="15"/>
      <c r="BH963" s="15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5"/>
      <c r="CG963" s="15"/>
      <c r="CH963" s="15"/>
      <c r="CI963" s="15"/>
      <c r="CJ963" s="15"/>
      <c r="CK963" s="15"/>
      <c r="CL963" s="15"/>
      <c r="CM963" s="15"/>
      <c r="CN963" s="15"/>
      <c r="CO963" s="15"/>
      <c r="CP963" s="15"/>
      <c r="CQ963" s="15"/>
      <c r="CR963" s="15"/>
      <c r="CS963" s="15"/>
      <c r="CT963" s="15"/>
      <c r="CU963" s="15"/>
      <c r="CV963" s="15"/>
      <c r="CW963" s="15"/>
      <c r="CX963" s="15"/>
      <c r="CY963" s="15"/>
      <c r="CZ963" s="15"/>
      <c r="DA963" s="15"/>
      <c r="DB963" s="15"/>
      <c r="DC963" s="15"/>
      <c r="DD963" s="15"/>
      <c r="DE963" s="15"/>
      <c r="DF963" s="15"/>
      <c r="DG963" s="15"/>
      <c r="DH963" s="15"/>
      <c r="DI963" s="15"/>
      <c r="DJ963" s="15"/>
      <c r="DK963" s="15"/>
      <c r="DL963" s="15"/>
      <c r="DM963" s="15"/>
      <c r="DN963" s="15"/>
      <c r="DO963" s="15"/>
      <c r="DP963" s="15"/>
      <c r="DQ963" s="15"/>
      <c r="DR963" s="15"/>
      <c r="DS963" s="15"/>
      <c r="DT963" s="15"/>
      <c r="DU963" s="15"/>
      <c r="DV963" s="15"/>
      <c r="DW963" s="15"/>
      <c r="DX963" s="15"/>
      <c r="DY963" s="15"/>
      <c r="DZ963" s="15"/>
      <c r="EA963" s="15"/>
      <c r="EB963" s="15"/>
      <c r="EC963" s="15"/>
      <c r="ED963" s="15"/>
      <c r="EE963" s="15"/>
      <c r="EF963" s="15"/>
      <c r="EG963" s="15"/>
      <c r="EH963" s="15"/>
      <c r="EI963" s="15"/>
      <c r="EJ963" s="15"/>
      <c r="EK963" s="15"/>
      <c r="EL963" s="15"/>
      <c r="EM963" s="15"/>
      <c r="EN963" s="15"/>
      <c r="EO963" s="15"/>
      <c r="EP963" s="15"/>
      <c r="EQ963" s="15"/>
      <c r="ER963" s="15"/>
      <c r="ES963" s="15"/>
      <c r="ET963" s="15"/>
      <c r="EU963" s="15"/>
      <c r="EV963" s="15"/>
      <c r="EW963" s="15"/>
      <c r="EX963" s="15"/>
      <c r="EY963" s="15"/>
      <c r="EZ963" s="15"/>
      <c r="FA963" s="15"/>
      <c r="FB963" s="15"/>
      <c r="FC963" s="15"/>
      <c r="FD963" s="15"/>
      <c r="FE963" s="15"/>
      <c r="FF963" s="15"/>
      <c r="FG963" s="15"/>
      <c r="FH963" s="15"/>
      <c r="FI963" s="15"/>
      <c r="FJ963" s="15"/>
      <c r="FK963" s="15"/>
      <c r="FL963" s="15"/>
      <c r="FM963" s="15"/>
      <c r="FN963" s="15"/>
      <c r="FO963" s="15"/>
      <c r="FP963" s="15"/>
      <c r="FQ963" s="15"/>
      <c r="FR963" s="15"/>
      <c r="FS963" s="15"/>
      <c r="FT963" s="15"/>
      <c r="FU963" s="15"/>
      <c r="FV963" s="15"/>
      <c r="FW963" s="15"/>
      <c r="FX963" s="15"/>
      <c r="FY963" s="15"/>
      <c r="FZ963" s="15"/>
      <c r="GA963" s="15"/>
      <c r="GB963" s="15"/>
      <c r="GC963" s="15"/>
      <c r="GD963" s="15"/>
      <c r="GE963" s="15"/>
      <c r="GF963" s="15"/>
      <c r="GG963" s="15"/>
      <c r="GH963" s="15"/>
      <c r="GI963" s="15"/>
      <c r="GJ963" s="15"/>
      <c r="GK963" s="15"/>
      <c r="GL963" s="15"/>
      <c r="GM963" s="15"/>
      <c r="GN963" s="15"/>
      <c r="GO963" s="15"/>
      <c r="GP963" s="15"/>
      <c r="GQ963" s="15"/>
      <c r="GR963" s="15"/>
      <c r="GS963" s="15"/>
      <c r="GT963" s="15"/>
      <c r="GU963" s="15"/>
      <c r="GV963" s="15"/>
      <c r="GW963" s="15"/>
      <c r="GX963" s="15"/>
      <c r="GY963" s="15"/>
    </row>
    <row r="964" spans="1:207" s="116" customFormat="1" ht="30" customHeight="1" x14ac:dyDescent="0.25">
      <c r="A964" s="354"/>
      <c r="B964" s="452" t="s">
        <v>426</v>
      </c>
      <c r="C964" s="354">
        <v>1954</v>
      </c>
      <c r="D964" s="354" t="s">
        <v>143</v>
      </c>
      <c r="E964" s="354" t="s">
        <v>16</v>
      </c>
      <c r="F964" s="375">
        <v>3</v>
      </c>
      <c r="G964" s="375">
        <v>4</v>
      </c>
      <c r="H964" s="364">
        <v>2122.5300000000002</v>
      </c>
      <c r="I964" s="455">
        <v>510</v>
      </c>
      <c r="J964" s="364">
        <v>1531.73</v>
      </c>
      <c r="K964" s="207">
        <f t="shared" si="259"/>
        <v>5729764.8499999996</v>
      </c>
      <c r="L964" s="271">
        <v>0</v>
      </c>
      <c r="M964" s="271">
        <v>0</v>
      </c>
      <c r="N964" s="271">
        <v>0</v>
      </c>
      <c r="O964" s="39">
        <f>'[1]Прод. прилож (2)'!$D$811</f>
        <v>5729764.8499999996</v>
      </c>
      <c r="P964" s="271">
        <f t="shared" si="262"/>
        <v>2699.4976985013163</v>
      </c>
      <c r="Q964" s="41">
        <v>9673</v>
      </c>
      <c r="R964" s="57" t="s">
        <v>35</v>
      </c>
      <c r="S964" s="46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5"/>
      <c r="BB964" s="15"/>
      <c r="BC964" s="15"/>
      <c r="BD964" s="15"/>
      <c r="BE964" s="15"/>
      <c r="BF964" s="15"/>
      <c r="BG964" s="15"/>
      <c r="BH964" s="15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5"/>
      <c r="CG964" s="15"/>
      <c r="CH964" s="15"/>
      <c r="CI964" s="15"/>
      <c r="CJ964" s="15"/>
      <c r="CK964" s="15"/>
      <c r="CL964" s="15"/>
      <c r="CM964" s="15"/>
      <c r="CN964" s="15"/>
      <c r="CO964" s="15"/>
      <c r="CP964" s="15"/>
      <c r="CQ964" s="15"/>
      <c r="CR964" s="15"/>
      <c r="CS964" s="15"/>
      <c r="CT964" s="15"/>
      <c r="CU964" s="15"/>
      <c r="CV964" s="15"/>
      <c r="CW964" s="15"/>
      <c r="CX964" s="15"/>
      <c r="CY964" s="15"/>
      <c r="CZ964" s="15"/>
      <c r="DA964" s="15"/>
      <c r="DB964" s="15"/>
      <c r="DC964" s="15"/>
      <c r="DD964" s="15"/>
      <c r="DE964" s="15"/>
      <c r="DF964" s="15"/>
      <c r="DG964" s="15"/>
      <c r="DH964" s="15"/>
      <c r="DI964" s="15"/>
      <c r="DJ964" s="15"/>
      <c r="DK964" s="15"/>
      <c r="DL964" s="15"/>
      <c r="DM964" s="15"/>
      <c r="DN964" s="15"/>
      <c r="DO964" s="15"/>
      <c r="DP964" s="15"/>
      <c r="DQ964" s="15"/>
      <c r="DR964" s="15"/>
      <c r="DS964" s="15"/>
      <c r="DT964" s="15"/>
      <c r="DU964" s="15"/>
      <c r="DV964" s="15"/>
      <c r="DW964" s="15"/>
      <c r="DX964" s="15"/>
      <c r="DY964" s="15"/>
      <c r="DZ964" s="15"/>
      <c r="EA964" s="15"/>
      <c r="EB964" s="15"/>
      <c r="EC964" s="15"/>
      <c r="ED964" s="15"/>
      <c r="EE964" s="15"/>
      <c r="EF964" s="15"/>
      <c r="EG964" s="15"/>
      <c r="EH964" s="15"/>
      <c r="EI964" s="15"/>
      <c r="EJ964" s="15"/>
      <c r="EK964" s="15"/>
      <c r="EL964" s="15"/>
      <c r="EM964" s="15"/>
      <c r="EN964" s="15"/>
      <c r="EO964" s="15"/>
      <c r="EP964" s="15"/>
      <c r="EQ964" s="15"/>
      <c r="ER964" s="15"/>
      <c r="ES964" s="15"/>
      <c r="ET964" s="15"/>
      <c r="EU964" s="15"/>
      <c r="EV964" s="15"/>
      <c r="EW964" s="15"/>
      <c r="EX964" s="15"/>
      <c r="EY964" s="15"/>
      <c r="EZ964" s="15"/>
      <c r="FA964" s="15"/>
      <c r="FB964" s="15"/>
      <c r="FC964" s="15"/>
      <c r="FD964" s="15"/>
      <c r="FE964" s="15"/>
      <c r="FF964" s="15"/>
      <c r="FG964" s="15"/>
      <c r="FH964" s="15"/>
      <c r="FI964" s="15"/>
      <c r="FJ964" s="15"/>
      <c r="FK964" s="15"/>
      <c r="FL964" s="15"/>
      <c r="FM964" s="15"/>
      <c r="FN964" s="15"/>
      <c r="FO964" s="15"/>
      <c r="FP964" s="15"/>
      <c r="FQ964" s="15"/>
      <c r="FR964" s="15"/>
      <c r="FS964" s="15"/>
      <c r="FT964" s="15"/>
      <c r="FU964" s="15"/>
      <c r="FV964" s="15"/>
      <c r="FW964" s="15"/>
      <c r="FX964" s="15"/>
      <c r="FY964" s="15"/>
      <c r="FZ964" s="15"/>
      <c r="GA964" s="15"/>
      <c r="GB964" s="15"/>
      <c r="GC964" s="15"/>
      <c r="GD964" s="15"/>
      <c r="GE964" s="15"/>
      <c r="GF964" s="15"/>
      <c r="GG964" s="15"/>
      <c r="GH964" s="15"/>
      <c r="GI964" s="15"/>
      <c r="GJ964" s="15"/>
      <c r="GK964" s="15"/>
      <c r="GL964" s="15"/>
      <c r="GM964" s="15"/>
      <c r="GN964" s="15"/>
      <c r="GO964" s="15"/>
      <c r="GP964" s="15"/>
      <c r="GQ964" s="15"/>
      <c r="GR964" s="15"/>
      <c r="GS964" s="15"/>
      <c r="GT964" s="15"/>
      <c r="GU964" s="15"/>
      <c r="GV964" s="15"/>
      <c r="GW964" s="15"/>
      <c r="GX964" s="15"/>
      <c r="GY964" s="15"/>
    </row>
    <row r="965" spans="1:207" s="116" customFormat="1" ht="30" customHeight="1" x14ac:dyDescent="0.25">
      <c r="A965" s="380">
        <v>730</v>
      </c>
      <c r="B965" s="355" t="s">
        <v>427</v>
      </c>
      <c r="C965" s="359">
        <v>1962</v>
      </c>
      <c r="D965" s="359" t="s">
        <v>143</v>
      </c>
      <c r="E965" s="384" t="s">
        <v>16</v>
      </c>
      <c r="F965" s="361">
        <v>5</v>
      </c>
      <c r="G965" s="361">
        <v>2</v>
      </c>
      <c r="H965" s="363">
        <v>1744.82</v>
      </c>
      <c r="I965" s="365">
        <v>131.9</v>
      </c>
      <c r="J965" s="363">
        <v>1269.6400000000001</v>
      </c>
      <c r="K965" s="207">
        <f t="shared" ref="K965" si="270">SUM(L965:O965)</f>
        <v>5280118.43</v>
      </c>
      <c r="L965" s="271">
        <v>0</v>
      </c>
      <c r="M965" s="271">
        <v>0</v>
      </c>
      <c r="N965" s="271">
        <v>0</v>
      </c>
      <c r="O965" s="39">
        <f>'[1]Прод. прилож (2)'!$D$281</f>
        <v>5280118.43</v>
      </c>
      <c r="P965" s="271">
        <f t="shared" ref="P965" si="271">K965/H965</f>
        <v>3026.1679886750494</v>
      </c>
      <c r="Q965" s="41">
        <v>9673</v>
      </c>
      <c r="R965" s="57" t="s">
        <v>34</v>
      </c>
      <c r="S965" s="144"/>
      <c r="T965" s="16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5"/>
      <c r="BB965" s="15"/>
      <c r="BC965" s="15"/>
      <c r="BD965" s="15"/>
      <c r="BE965" s="15"/>
      <c r="BF965" s="15"/>
      <c r="BG965" s="15"/>
      <c r="BH965" s="15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5"/>
      <c r="CG965" s="15"/>
      <c r="CH965" s="15"/>
      <c r="CI965" s="15"/>
      <c r="CJ965" s="15"/>
      <c r="CK965" s="15"/>
      <c r="CL965" s="15"/>
      <c r="CM965" s="15"/>
      <c r="CN965" s="15"/>
      <c r="CO965" s="15"/>
      <c r="CP965" s="15"/>
      <c r="CQ965" s="15"/>
      <c r="CR965" s="15"/>
      <c r="CS965" s="15"/>
      <c r="CT965" s="15"/>
      <c r="CU965" s="15"/>
      <c r="CV965" s="15"/>
      <c r="CW965" s="15"/>
      <c r="CX965" s="15"/>
      <c r="CY965" s="15"/>
      <c r="CZ965" s="15"/>
      <c r="DA965" s="15"/>
      <c r="DB965" s="15"/>
      <c r="DC965" s="15"/>
      <c r="DD965" s="15"/>
      <c r="DE965" s="15"/>
      <c r="DF965" s="15"/>
      <c r="DG965" s="15"/>
      <c r="DH965" s="15"/>
      <c r="DI965" s="15"/>
      <c r="DJ965" s="15"/>
      <c r="DK965" s="15"/>
      <c r="DL965" s="15"/>
      <c r="DM965" s="15"/>
      <c r="DN965" s="15"/>
      <c r="DO965" s="15"/>
      <c r="DP965" s="15"/>
      <c r="DQ965" s="15"/>
      <c r="DR965" s="15"/>
      <c r="DS965" s="15"/>
      <c r="DT965" s="15"/>
      <c r="DU965" s="15"/>
      <c r="DV965" s="15"/>
      <c r="DW965" s="15"/>
      <c r="DX965" s="15"/>
      <c r="DY965" s="15"/>
      <c r="DZ965" s="15"/>
      <c r="EA965" s="15"/>
      <c r="EB965" s="15"/>
      <c r="EC965" s="15"/>
      <c r="ED965" s="15"/>
      <c r="EE965" s="15"/>
      <c r="EF965" s="15"/>
      <c r="EG965" s="15"/>
      <c r="EH965" s="15"/>
      <c r="EI965" s="15"/>
      <c r="EJ965" s="15"/>
      <c r="EK965" s="15"/>
      <c r="EL965" s="15"/>
      <c r="EM965" s="15"/>
      <c r="EN965" s="15"/>
      <c r="EO965" s="15"/>
      <c r="EP965" s="15"/>
      <c r="EQ965" s="15"/>
      <c r="ER965" s="15"/>
      <c r="ES965" s="15"/>
      <c r="ET965" s="15"/>
      <c r="EU965" s="15"/>
      <c r="EV965" s="15"/>
      <c r="EW965" s="15"/>
      <c r="EX965" s="15"/>
      <c r="EY965" s="15"/>
      <c r="EZ965" s="15"/>
      <c r="FA965" s="15"/>
      <c r="FB965" s="15"/>
      <c r="FC965" s="15"/>
      <c r="FD965" s="15"/>
      <c r="FE965" s="15"/>
      <c r="FF965" s="15"/>
      <c r="FG965" s="15"/>
      <c r="FH965" s="15"/>
      <c r="FI965" s="15"/>
      <c r="FJ965" s="15"/>
      <c r="FK965" s="15"/>
      <c r="FL965" s="15"/>
      <c r="FM965" s="15"/>
      <c r="FN965" s="15"/>
      <c r="FO965" s="15"/>
      <c r="FP965" s="15"/>
      <c r="FQ965" s="15"/>
      <c r="FR965" s="15"/>
      <c r="FS965" s="15"/>
      <c r="FT965" s="15"/>
      <c r="FU965" s="15"/>
      <c r="FV965" s="15"/>
      <c r="FW965" s="15"/>
      <c r="FX965" s="15"/>
      <c r="FY965" s="15"/>
      <c r="FZ965" s="15"/>
      <c r="GA965" s="15"/>
      <c r="GB965" s="15"/>
      <c r="GC965" s="15"/>
      <c r="GD965" s="15"/>
      <c r="GE965" s="15"/>
      <c r="GF965" s="15"/>
      <c r="GG965" s="15"/>
      <c r="GH965" s="15"/>
      <c r="GI965" s="15"/>
      <c r="GJ965" s="15"/>
      <c r="GK965" s="15"/>
      <c r="GL965" s="15"/>
      <c r="GM965" s="15"/>
      <c r="GN965" s="15"/>
      <c r="GO965" s="15"/>
      <c r="GP965" s="15"/>
      <c r="GQ965" s="15"/>
      <c r="GR965" s="15"/>
      <c r="GS965" s="15"/>
      <c r="GT965" s="15"/>
      <c r="GU965" s="15"/>
      <c r="GV965" s="15"/>
      <c r="GW965" s="15"/>
      <c r="GX965" s="15"/>
      <c r="GY965" s="15"/>
    </row>
    <row r="966" spans="1:207" s="116" customFormat="1" ht="30" customHeight="1" x14ac:dyDescent="0.25">
      <c r="A966" s="381"/>
      <c r="B966" s="356"/>
      <c r="C966" s="360"/>
      <c r="D966" s="360"/>
      <c r="E966" s="385"/>
      <c r="F966" s="362"/>
      <c r="G966" s="362"/>
      <c r="H966" s="364"/>
      <c r="I966" s="366"/>
      <c r="J966" s="364"/>
      <c r="K966" s="207">
        <f t="shared" si="259"/>
        <v>1105029.96</v>
      </c>
      <c r="L966" s="271">
        <v>0</v>
      </c>
      <c r="M966" s="271">
        <v>0</v>
      </c>
      <c r="N966" s="271">
        <v>0</v>
      </c>
      <c r="O966" s="39">
        <f>'[1]Прод. прилож (2)'!$D$814</f>
        <v>1105029.96</v>
      </c>
      <c r="P966" s="271">
        <f>K966/H965</f>
        <v>633.32031957451204</v>
      </c>
      <c r="Q966" s="41">
        <v>9673</v>
      </c>
      <c r="R966" s="57" t="s">
        <v>35</v>
      </c>
      <c r="S966" s="53"/>
      <c r="T966" s="16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5"/>
      <c r="BB966" s="15"/>
      <c r="BC966" s="15"/>
      <c r="BD966" s="15"/>
      <c r="BE966" s="15"/>
      <c r="BF966" s="15"/>
      <c r="BG966" s="15"/>
      <c r="BH966" s="15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5"/>
      <c r="CG966" s="15"/>
      <c r="CH966" s="15"/>
      <c r="CI966" s="15"/>
      <c r="CJ966" s="15"/>
      <c r="CK966" s="15"/>
      <c r="CL966" s="15"/>
      <c r="CM966" s="15"/>
      <c r="CN966" s="15"/>
      <c r="CO966" s="15"/>
      <c r="CP966" s="15"/>
      <c r="CQ966" s="15"/>
      <c r="CR966" s="15"/>
      <c r="CS966" s="15"/>
      <c r="CT966" s="15"/>
      <c r="CU966" s="15"/>
      <c r="CV966" s="15"/>
      <c r="CW966" s="15"/>
      <c r="CX966" s="15"/>
      <c r="CY966" s="15"/>
      <c r="CZ966" s="15"/>
      <c r="DA966" s="15"/>
      <c r="DB966" s="15"/>
      <c r="DC966" s="15"/>
      <c r="DD966" s="15"/>
      <c r="DE966" s="15"/>
      <c r="DF966" s="15"/>
      <c r="DG966" s="15"/>
      <c r="DH966" s="15"/>
      <c r="DI966" s="15"/>
      <c r="DJ966" s="15"/>
      <c r="DK966" s="15"/>
      <c r="DL966" s="15"/>
      <c r="DM966" s="15"/>
      <c r="DN966" s="15"/>
      <c r="DO966" s="15"/>
      <c r="DP966" s="15"/>
      <c r="DQ966" s="15"/>
      <c r="DR966" s="15"/>
      <c r="DS966" s="15"/>
      <c r="DT966" s="15"/>
      <c r="DU966" s="15"/>
      <c r="DV966" s="15"/>
      <c r="DW966" s="15"/>
      <c r="DX966" s="15"/>
      <c r="DY966" s="15"/>
      <c r="DZ966" s="15"/>
      <c r="EA966" s="15"/>
      <c r="EB966" s="15"/>
      <c r="EC966" s="15"/>
      <c r="ED966" s="15"/>
      <c r="EE966" s="15"/>
      <c r="EF966" s="15"/>
      <c r="EG966" s="15"/>
      <c r="EH966" s="15"/>
      <c r="EI966" s="15"/>
      <c r="EJ966" s="15"/>
      <c r="EK966" s="15"/>
      <c r="EL966" s="15"/>
      <c r="EM966" s="15"/>
      <c r="EN966" s="15"/>
      <c r="EO966" s="15"/>
      <c r="EP966" s="15"/>
      <c r="EQ966" s="15"/>
      <c r="ER966" s="15"/>
      <c r="ES966" s="15"/>
      <c r="ET966" s="15"/>
      <c r="EU966" s="15"/>
      <c r="EV966" s="15"/>
      <c r="EW966" s="15"/>
      <c r="EX966" s="15"/>
      <c r="EY966" s="15"/>
      <c r="EZ966" s="15"/>
      <c r="FA966" s="15"/>
      <c r="FB966" s="15"/>
      <c r="FC966" s="15"/>
      <c r="FD966" s="15"/>
      <c r="FE966" s="15"/>
      <c r="FF966" s="15"/>
      <c r="FG966" s="15"/>
      <c r="FH966" s="15"/>
      <c r="FI966" s="15"/>
      <c r="FJ966" s="15"/>
      <c r="FK966" s="15"/>
      <c r="FL966" s="15"/>
      <c r="FM966" s="15"/>
      <c r="FN966" s="15"/>
      <c r="FO966" s="15"/>
      <c r="FP966" s="15"/>
      <c r="FQ966" s="15"/>
      <c r="FR966" s="15"/>
      <c r="FS966" s="15"/>
      <c r="FT966" s="15"/>
      <c r="FU966" s="15"/>
      <c r="FV966" s="15"/>
      <c r="FW966" s="15"/>
      <c r="FX966" s="15"/>
      <c r="FY966" s="15"/>
      <c r="FZ966" s="15"/>
      <c r="GA966" s="15"/>
      <c r="GB966" s="15"/>
      <c r="GC966" s="15"/>
      <c r="GD966" s="15"/>
      <c r="GE966" s="15"/>
      <c r="GF966" s="15"/>
      <c r="GG966" s="15"/>
      <c r="GH966" s="15"/>
      <c r="GI966" s="15"/>
      <c r="GJ966" s="15"/>
      <c r="GK966" s="15"/>
      <c r="GL966" s="15"/>
      <c r="GM966" s="15"/>
      <c r="GN966" s="15"/>
      <c r="GO966" s="15"/>
      <c r="GP966" s="15"/>
      <c r="GQ966" s="15"/>
      <c r="GR966" s="15"/>
      <c r="GS966" s="15"/>
      <c r="GT966" s="15"/>
      <c r="GU966" s="15"/>
      <c r="GV966" s="15"/>
      <c r="GW966" s="15"/>
      <c r="GX966" s="15"/>
      <c r="GY966" s="15"/>
    </row>
    <row r="967" spans="1:207" s="116" customFormat="1" ht="30" customHeight="1" x14ac:dyDescent="0.25">
      <c r="A967" s="203">
        <v>731</v>
      </c>
      <c r="B967" s="210" t="s">
        <v>1259</v>
      </c>
      <c r="C967" s="181">
        <v>1952</v>
      </c>
      <c r="D967" s="181" t="s">
        <v>143</v>
      </c>
      <c r="E967" s="227" t="s">
        <v>16</v>
      </c>
      <c r="F967" s="219">
        <v>5</v>
      </c>
      <c r="G967" s="219">
        <v>8</v>
      </c>
      <c r="H967" s="187">
        <v>7484.13</v>
      </c>
      <c r="I967" s="221">
        <v>458.9</v>
      </c>
      <c r="J967" s="187">
        <v>4673.6099999999997</v>
      </c>
      <c r="K967" s="207">
        <f>SUM(L967:O967)</f>
        <v>29635140.190000001</v>
      </c>
      <c r="L967" s="271">
        <v>0</v>
      </c>
      <c r="M967" s="271">
        <v>0</v>
      </c>
      <c r="N967" s="271">
        <v>0</v>
      </c>
      <c r="O967" s="39">
        <f>'[1]Прод. прилож (2)'!$D$815</f>
        <v>29635140.190000001</v>
      </c>
      <c r="P967" s="271">
        <f t="shared" ref="P967:P972" si="272">K967/H967</f>
        <v>3959.7308157394382</v>
      </c>
      <c r="Q967" s="41">
        <v>9673</v>
      </c>
      <c r="R967" s="57" t="s">
        <v>35</v>
      </c>
      <c r="S967" s="53"/>
      <c r="T967" s="16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5"/>
      <c r="BB967" s="15"/>
      <c r="BC967" s="15"/>
      <c r="BD967" s="15"/>
      <c r="BE967" s="15"/>
      <c r="BF967" s="15"/>
      <c r="BG967" s="15"/>
      <c r="BH967" s="15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5"/>
      <c r="CG967" s="15"/>
      <c r="CH967" s="15"/>
      <c r="CI967" s="15"/>
      <c r="CJ967" s="15"/>
      <c r="CK967" s="15"/>
      <c r="CL967" s="15"/>
      <c r="CM967" s="15"/>
      <c r="CN967" s="15"/>
      <c r="CO967" s="15"/>
      <c r="CP967" s="15"/>
      <c r="CQ967" s="15"/>
      <c r="CR967" s="15"/>
      <c r="CS967" s="15"/>
      <c r="CT967" s="15"/>
      <c r="CU967" s="15"/>
      <c r="CV967" s="15"/>
      <c r="CW967" s="15"/>
      <c r="CX967" s="15"/>
      <c r="CY967" s="15"/>
      <c r="CZ967" s="15"/>
      <c r="DA967" s="15"/>
      <c r="DB967" s="15"/>
      <c r="DC967" s="15"/>
      <c r="DD967" s="15"/>
      <c r="DE967" s="15"/>
      <c r="DF967" s="15"/>
      <c r="DG967" s="15"/>
      <c r="DH967" s="15"/>
      <c r="DI967" s="15"/>
      <c r="DJ967" s="15"/>
      <c r="DK967" s="15"/>
      <c r="DL967" s="15"/>
      <c r="DM967" s="15"/>
      <c r="DN967" s="15"/>
      <c r="DO967" s="15"/>
      <c r="DP967" s="15"/>
      <c r="DQ967" s="15"/>
      <c r="DR967" s="15"/>
      <c r="DS967" s="15"/>
      <c r="DT967" s="15"/>
      <c r="DU967" s="15"/>
      <c r="DV967" s="15"/>
      <c r="DW967" s="15"/>
      <c r="DX967" s="15"/>
      <c r="DY967" s="15"/>
      <c r="DZ967" s="15"/>
      <c r="EA967" s="15"/>
      <c r="EB967" s="15"/>
      <c r="EC967" s="15"/>
      <c r="ED967" s="15"/>
      <c r="EE967" s="15"/>
      <c r="EF967" s="15"/>
      <c r="EG967" s="15"/>
      <c r="EH967" s="15"/>
      <c r="EI967" s="15"/>
      <c r="EJ967" s="15"/>
      <c r="EK967" s="15"/>
      <c r="EL967" s="15"/>
      <c r="EM967" s="15"/>
      <c r="EN967" s="15"/>
      <c r="EO967" s="15"/>
      <c r="EP967" s="15"/>
      <c r="EQ967" s="15"/>
      <c r="ER967" s="15"/>
      <c r="ES967" s="15"/>
      <c r="ET967" s="15"/>
      <c r="EU967" s="15"/>
      <c r="EV967" s="15"/>
      <c r="EW967" s="15"/>
      <c r="EX967" s="15"/>
      <c r="EY967" s="15"/>
      <c r="EZ967" s="15"/>
      <c r="FA967" s="15"/>
      <c r="FB967" s="15"/>
      <c r="FC967" s="15"/>
      <c r="FD967" s="15"/>
      <c r="FE967" s="15"/>
      <c r="FF967" s="15"/>
      <c r="FG967" s="15"/>
      <c r="FH967" s="15"/>
      <c r="FI967" s="15"/>
      <c r="FJ967" s="15"/>
      <c r="FK967" s="15"/>
      <c r="FL967" s="15"/>
      <c r="FM967" s="15"/>
      <c r="FN967" s="15"/>
      <c r="FO967" s="15"/>
      <c r="FP967" s="15"/>
      <c r="FQ967" s="15"/>
      <c r="FR967" s="15"/>
      <c r="FS967" s="15"/>
      <c r="FT967" s="15"/>
      <c r="FU967" s="15"/>
      <c r="FV967" s="15"/>
      <c r="FW967" s="15"/>
      <c r="FX967" s="15"/>
      <c r="FY967" s="15"/>
      <c r="FZ967" s="15"/>
      <c r="GA967" s="15"/>
      <c r="GB967" s="15"/>
      <c r="GC967" s="15"/>
      <c r="GD967" s="15"/>
      <c r="GE967" s="15"/>
      <c r="GF967" s="15"/>
      <c r="GG967" s="15"/>
      <c r="GH967" s="15"/>
      <c r="GI967" s="15"/>
      <c r="GJ967" s="15"/>
      <c r="GK967" s="15"/>
      <c r="GL967" s="15"/>
      <c r="GM967" s="15"/>
      <c r="GN967" s="15"/>
      <c r="GO967" s="15"/>
      <c r="GP967" s="15"/>
      <c r="GQ967" s="15"/>
      <c r="GR967" s="15"/>
      <c r="GS967" s="15"/>
      <c r="GT967" s="15"/>
      <c r="GU967" s="15"/>
      <c r="GV967" s="15"/>
      <c r="GW967" s="15"/>
      <c r="GX967" s="15"/>
      <c r="GY967" s="15"/>
    </row>
    <row r="968" spans="1:207" s="116" customFormat="1" ht="30" customHeight="1" x14ac:dyDescent="0.25">
      <c r="A968" s="203">
        <v>732</v>
      </c>
      <c r="B968" s="210" t="s">
        <v>1298</v>
      </c>
      <c r="C968" s="181">
        <v>1950</v>
      </c>
      <c r="D968" s="181" t="s">
        <v>143</v>
      </c>
      <c r="E968" s="227" t="s">
        <v>16</v>
      </c>
      <c r="F968" s="219">
        <v>2</v>
      </c>
      <c r="G968" s="219">
        <v>2</v>
      </c>
      <c r="H968" s="187">
        <v>796.25</v>
      </c>
      <c r="I968" s="221">
        <v>0</v>
      </c>
      <c r="J968" s="187">
        <v>557.37</v>
      </c>
      <c r="K968" s="207">
        <f>SUM(L968:O968)</f>
        <v>2517671.2000000002</v>
      </c>
      <c r="L968" s="271">
        <v>0</v>
      </c>
      <c r="M968" s="271">
        <v>0</v>
      </c>
      <c r="N968" s="271">
        <v>0</v>
      </c>
      <c r="O968" s="39">
        <f>'[1]Прод. прилож (2)'!$D$1455</f>
        <v>2517671.2000000002</v>
      </c>
      <c r="P968" s="271">
        <f t="shared" si="272"/>
        <v>3161.910455259027</v>
      </c>
      <c r="Q968" s="41">
        <v>9673</v>
      </c>
      <c r="R968" s="57" t="s">
        <v>36</v>
      </c>
      <c r="S968" s="53"/>
      <c r="T968" s="16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  <c r="BA968" s="15"/>
      <c r="BB968" s="15"/>
      <c r="BC968" s="15"/>
      <c r="BD968" s="15"/>
      <c r="BE968" s="15"/>
      <c r="BF968" s="15"/>
      <c r="BG968" s="15"/>
      <c r="BH968" s="15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5"/>
      <c r="CC968" s="15"/>
      <c r="CD968" s="15"/>
      <c r="CE968" s="15"/>
      <c r="CF968" s="15"/>
      <c r="CG968" s="15"/>
      <c r="CH968" s="15"/>
      <c r="CI968" s="15"/>
      <c r="CJ968" s="15"/>
      <c r="CK968" s="15"/>
      <c r="CL968" s="15"/>
      <c r="CM968" s="15"/>
      <c r="CN968" s="15"/>
      <c r="CO968" s="15"/>
      <c r="CP968" s="15"/>
      <c r="CQ968" s="15"/>
      <c r="CR968" s="15"/>
      <c r="CS968" s="15"/>
      <c r="CT968" s="15"/>
      <c r="CU968" s="15"/>
      <c r="CV968" s="15"/>
      <c r="CW968" s="15"/>
      <c r="CX968" s="15"/>
      <c r="CY968" s="15"/>
      <c r="CZ968" s="15"/>
      <c r="DA968" s="15"/>
      <c r="DB968" s="15"/>
      <c r="DC968" s="15"/>
      <c r="DD968" s="15"/>
      <c r="DE968" s="15"/>
      <c r="DF968" s="15"/>
      <c r="DG968" s="15"/>
      <c r="DH968" s="15"/>
      <c r="DI968" s="15"/>
      <c r="DJ968" s="15"/>
      <c r="DK968" s="15"/>
      <c r="DL968" s="15"/>
      <c r="DM968" s="15"/>
      <c r="DN968" s="15"/>
      <c r="DO968" s="15"/>
      <c r="DP968" s="15"/>
      <c r="DQ968" s="15"/>
      <c r="DR968" s="15"/>
      <c r="DS968" s="15"/>
      <c r="DT968" s="15"/>
      <c r="DU968" s="15"/>
      <c r="DV968" s="15"/>
      <c r="DW968" s="15"/>
      <c r="DX968" s="15"/>
      <c r="DY968" s="15"/>
      <c r="DZ968" s="15"/>
      <c r="EA968" s="15"/>
      <c r="EB968" s="15"/>
      <c r="EC968" s="15"/>
      <c r="ED968" s="15"/>
      <c r="EE968" s="15"/>
      <c r="EF968" s="15"/>
      <c r="EG968" s="15"/>
      <c r="EH968" s="15"/>
      <c r="EI968" s="15"/>
      <c r="EJ968" s="15"/>
      <c r="EK968" s="15"/>
      <c r="EL968" s="15"/>
      <c r="EM968" s="15"/>
      <c r="EN968" s="15"/>
      <c r="EO968" s="15"/>
      <c r="EP968" s="15"/>
      <c r="EQ968" s="15"/>
      <c r="ER968" s="15"/>
      <c r="ES968" s="15"/>
      <c r="ET968" s="15"/>
      <c r="EU968" s="15"/>
      <c r="EV968" s="15"/>
      <c r="EW968" s="15"/>
      <c r="EX968" s="15"/>
      <c r="EY968" s="15"/>
      <c r="EZ968" s="15"/>
      <c r="FA968" s="15"/>
      <c r="FB968" s="15"/>
      <c r="FC968" s="15"/>
      <c r="FD968" s="15"/>
      <c r="FE968" s="15"/>
      <c r="FF968" s="15"/>
      <c r="FG968" s="15"/>
      <c r="FH968" s="15"/>
      <c r="FI968" s="15"/>
      <c r="FJ968" s="15"/>
      <c r="FK968" s="15"/>
      <c r="FL968" s="15"/>
      <c r="FM968" s="15"/>
      <c r="FN968" s="15"/>
      <c r="FO968" s="15"/>
      <c r="FP968" s="15"/>
      <c r="FQ968" s="15"/>
      <c r="FR968" s="15"/>
      <c r="FS968" s="15"/>
      <c r="FT968" s="15"/>
      <c r="FU968" s="15"/>
      <c r="FV968" s="15"/>
      <c r="FW968" s="15"/>
      <c r="FX968" s="15"/>
      <c r="FY968" s="15"/>
      <c r="FZ968" s="15"/>
      <c r="GA968" s="15"/>
      <c r="GB968" s="15"/>
      <c r="GC968" s="15"/>
      <c r="GD968" s="15"/>
      <c r="GE968" s="15"/>
      <c r="GF968" s="15"/>
      <c r="GG968" s="15"/>
      <c r="GH968" s="15"/>
      <c r="GI968" s="15"/>
      <c r="GJ968" s="15"/>
      <c r="GK968" s="15"/>
      <c r="GL968" s="15"/>
      <c r="GM968" s="15"/>
      <c r="GN968" s="15"/>
      <c r="GO968" s="15"/>
      <c r="GP968" s="15"/>
      <c r="GQ968" s="15"/>
      <c r="GR968" s="15"/>
      <c r="GS968" s="15"/>
      <c r="GT968" s="15"/>
      <c r="GU968" s="15"/>
      <c r="GV968" s="15"/>
      <c r="GW968" s="15"/>
      <c r="GX968" s="15"/>
      <c r="GY968" s="15"/>
    </row>
    <row r="969" spans="1:207" s="116" customFormat="1" ht="30" customHeight="1" x14ac:dyDescent="0.25">
      <c r="A969" s="203">
        <v>733</v>
      </c>
      <c r="B969" s="211" t="s">
        <v>1218</v>
      </c>
      <c r="C969" s="47">
        <v>1969</v>
      </c>
      <c r="D969" s="205" t="s">
        <v>143</v>
      </c>
      <c r="E969" s="47" t="s">
        <v>16</v>
      </c>
      <c r="F969" s="26">
        <v>5</v>
      </c>
      <c r="G969" s="26">
        <v>12</v>
      </c>
      <c r="H969" s="39">
        <v>14518.27</v>
      </c>
      <c r="I969" s="122">
        <v>0</v>
      </c>
      <c r="J969" s="39">
        <v>14518.27</v>
      </c>
      <c r="K969" s="207">
        <f>SUM(L969:O969)</f>
        <v>23468472.5</v>
      </c>
      <c r="L969" s="271">
        <v>0</v>
      </c>
      <c r="M969" s="271">
        <v>0</v>
      </c>
      <c r="N969" s="271">
        <v>0</v>
      </c>
      <c r="O969" s="39">
        <f>'[1]Прод. прилож (2)'!$D$816</f>
        <v>23468472.5</v>
      </c>
      <c r="P969" s="271">
        <f t="shared" si="272"/>
        <v>1616.4785818144999</v>
      </c>
      <c r="Q969" s="41">
        <v>9673</v>
      </c>
      <c r="R969" s="57" t="s">
        <v>35</v>
      </c>
      <c r="S969" s="46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  <c r="BA969" s="15"/>
      <c r="BB969" s="15"/>
      <c r="BC969" s="15"/>
      <c r="BD969" s="15"/>
      <c r="BE969" s="15"/>
      <c r="BF969" s="15"/>
      <c r="BG969" s="15"/>
      <c r="BH969" s="15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5"/>
      <c r="CC969" s="15"/>
      <c r="CD969" s="15"/>
      <c r="CE969" s="15"/>
      <c r="CF969" s="15"/>
      <c r="CG969" s="15"/>
      <c r="CH969" s="15"/>
      <c r="CI969" s="15"/>
      <c r="CJ969" s="15"/>
      <c r="CK969" s="15"/>
      <c r="CL969" s="15"/>
      <c r="CM969" s="15"/>
      <c r="CN969" s="15"/>
      <c r="CO969" s="15"/>
      <c r="CP969" s="15"/>
      <c r="CQ969" s="15"/>
      <c r="CR969" s="15"/>
      <c r="CS969" s="15"/>
      <c r="CT969" s="15"/>
      <c r="CU969" s="15"/>
      <c r="CV969" s="15"/>
      <c r="CW969" s="15"/>
      <c r="CX969" s="15"/>
      <c r="CY969" s="15"/>
      <c r="CZ969" s="15"/>
      <c r="DA969" s="15"/>
      <c r="DB969" s="15"/>
      <c r="DC969" s="15"/>
      <c r="DD969" s="15"/>
      <c r="DE969" s="15"/>
      <c r="DF969" s="15"/>
      <c r="DG969" s="15"/>
      <c r="DH969" s="15"/>
      <c r="DI969" s="15"/>
      <c r="DJ969" s="15"/>
      <c r="DK969" s="15"/>
      <c r="DL969" s="15"/>
      <c r="DM969" s="15"/>
      <c r="DN969" s="15"/>
      <c r="DO969" s="15"/>
      <c r="DP969" s="15"/>
      <c r="DQ969" s="15"/>
      <c r="DR969" s="15"/>
      <c r="DS969" s="15"/>
      <c r="DT969" s="15"/>
      <c r="DU969" s="15"/>
      <c r="DV969" s="15"/>
      <c r="DW969" s="15"/>
      <c r="DX969" s="15"/>
      <c r="DY969" s="15"/>
      <c r="DZ969" s="15"/>
      <c r="EA969" s="15"/>
      <c r="EB969" s="15"/>
      <c r="EC969" s="15"/>
      <c r="ED969" s="15"/>
      <c r="EE969" s="15"/>
      <c r="EF969" s="15"/>
      <c r="EG969" s="15"/>
      <c r="EH969" s="15"/>
      <c r="EI969" s="15"/>
      <c r="EJ969" s="15"/>
      <c r="EK969" s="15"/>
      <c r="EL969" s="15"/>
      <c r="EM969" s="15"/>
      <c r="EN969" s="15"/>
      <c r="EO969" s="15"/>
      <c r="EP969" s="15"/>
      <c r="EQ969" s="15"/>
      <c r="ER969" s="15"/>
      <c r="ES969" s="15"/>
      <c r="ET969" s="15"/>
      <c r="EU969" s="15"/>
      <c r="EV969" s="15"/>
      <c r="EW969" s="15"/>
      <c r="EX969" s="15"/>
      <c r="EY969" s="15"/>
      <c r="EZ969" s="15"/>
      <c r="FA969" s="15"/>
      <c r="FB969" s="15"/>
      <c r="FC969" s="15"/>
      <c r="FD969" s="15"/>
      <c r="FE969" s="15"/>
      <c r="FF969" s="15"/>
      <c r="FG969" s="15"/>
      <c r="FH969" s="15"/>
      <c r="FI969" s="15"/>
      <c r="FJ969" s="15"/>
      <c r="FK969" s="15"/>
      <c r="FL969" s="15"/>
      <c r="FM969" s="15"/>
      <c r="FN969" s="15"/>
      <c r="FO969" s="15"/>
      <c r="FP969" s="15"/>
      <c r="FQ969" s="15"/>
      <c r="FR969" s="15"/>
      <c r="FS969" s="15"/>
      <c r="FT969" s="15"/>
      <c r="FU969" s="15"/>
      <c r="FV969" s="15"/>
      <c r="FW969" s="15"/>
      <c r="FX969" s="15"/>
      <c r="FY969" s="15"/>
      <c r="FZ969" s="15"/>
      <c r="GA969" s="15"/>
      <c r="GB969" s="15"/>
      <c r="GC969" s="15"/>
      <c r="GD969" s="15"/>
      <c r="GE969" s="15"/>
      <c r="GF969" s="15"/>
      <c r="GG969" s="15"/>
      <c r="GH969" s="15"/>
      <c r="GI969" s="15"/>
      <c r="GJ969" s="15"/>
      <c r="GK969" s="15"/>
      <c r="GL969" s="15"/>
      <c r="GM969" s="15"/>
      <c r="GN969" s="15"/>
      <c r="GO969" s="15"/>
      <c r="GP969" s="15"/>
      <c r="GQ969" s="15"/>
      <c r="GR969" s="15"/>
      <c r="GS969" s="15"/>
      <c r="GT969" s="15"/>
      <c r="GU969" s="15"/>
      <c r="GV969" s="15"/>
      <c r="GW969" s="15"/>
      <c r="GX969" s="15"/>
      <c r="GY969" s="15"/>
    </row>
    <row r="970" spans="1:207" s="116" customFormat="1" ht="30" customHeight="1" x14ac:dyDescent="0.25">
      <c r="A970" s="203">
        <v>734</v>
      </c>
      <c r="B970" s="211" t="s">
        <v>1299</v>
      </c>
      <c r="C970" s="47">
        <v>1936</v>
      </c>
      <c r="D970" s="205" t="s">
        <v>143</v>
      </c>
      <c r="E970" s="47" t="s">
        <v>16</v>
      </c>
      <c r="F970" s="26">
        <v>5</v>
      </c>
      <c r="G970" s="26">
        <v>8</v>
      </c>
      <c r="H970" s="39">
        <v>6059.93</v>
      </c>
      <c r="I970" s="122">
        <v>412.9</v>
      </c>
      <c r="J970" s="39">
        <v>5450.26</v>
      </c>
      <c r="K970" s="207">
        <f>SUM(L970:O970)</f>
        <v>38750000</v>
      </c>
      <c r="L970" s="271">
        <v>0</v>
      </c>
      <c r="M970" s="271">
        <v>0</v>
      </c>
      <c r="N970" s="271">
        <v>0</v>
      </c>
      <c r="O970" s="39">
        <f>'[1]Прод. прилож (2)'!$D$1456</f>
        <v>38750000</v>
      </c>
      <c r="P970" s="271">
        <f t="shared" si="272"/>
        <v>6394.4633023813803</v>
      </c>
      <c r="Q970" s="41">
        <v>9673</v>
      </c>
      <c r="R970" s="57" t="s">
        <v>36</v>
      </c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5"/>
      <c r="BB970" s="15"/>
      <c r="BC970" s="15"/>
      <c r="BD970" s="15"/>
      <c r="BE970" s="15"/>
      <c r="BF970" s="15"/>
      <c r="BG970" s="15"/>
      <c r="BH970" s="15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5"/>
      <c r="CE970" s="15"/>
      <c r="CF970" s="15"/>
      <c r="CG970" s="15"/>
      <c r="CH970" s="15"/>
      <c r="CI970" s="15"/>
      <c r="CJ970" s="15"/>
      <c r="CK970" s="15"/>
      <c r="CL970" s="15"/>
      <c r="CM970" s="15"/>
      <c r="CN970" s="15"/>
      <c r="CO970" s="15"/>
      <c r="CP970" s="15"/>
      <c r="CQ970" s="15"/>
      <c r="CR970" s="15"/>
      <c r="CS970" s="15"/>
      <c r="CT970" s="15"/>
      <c r="CU970" s="15"/>
      <c r="CV970" s="15"/>
      <c r="CW970" s="15"/>
      <c r="CX970" s="15"/>
      <c r="CY970" s="15"/>
      <c r="CZ970" s="15"/>
      <c r="DA970" s="15"/>
      <c r="DB970" s="15"/>
      <c r="DC970" s="15"/>
      <c r="DD970" s="15"/>
      <c r="DE970" s="15"/>
      <c r="DF970" s="15"/>
      <c r="DG970" s="15"/>
      <c r="DH970" s="15"/>
      <c r="DI970" s="15"/>
      <c r="DJ970" s="15"/>
      <c r="DK970" s="15"/>
      <c r="DL970" s="15"/>
      <c r="DM970" s="15"/>
      <c r="DN970" s="15"/>
      <c r="DO970" s="15"/>
      <c r="DP970" s="15"/>
      <c r="DQ970" s="15"/>
      <c r="DR970" s="15"/>
      <c r="DS970" s="15"/>
      <c r="DT970" s="15"/>
      <c r="DU970" s="15"/>
      <c r="DV970" s="15"/>
      <c r="DW970" s="15"/>
      <c r="DX970" s="15"/>
      <c r="DY970" s="15"/>
      <c r="DZ970" s="15"/>
      <c r="EA970" s="15"/>
      <c r="EB970" s="15"/>
      <c r="EC970" s="15"/>
      <c r="ED970" s="15"/>
      <c r="EE970" s="15"/>
      <c r="EF970" s="15"/>
      <c r="EG970" s="15"/>
      <c r="EH970" s="15"/>
      <c r="EI970" s="15"/>
      <c r="EJ970" s="15"/>
      <c r="EK970" s="15"/>
      <c r="EL970" s="15"/>
      <c r="EM970" s="15"/>
      <c r="EN970" s="15"/>
      <c r="EO970" s="15"/>
      <c r="EP970" s="15"/>
      <c r="EQ970" s="15"/>
      <c r="ER970" s="15"/>
      <c r="ES970" s="15"/>
      <c r="ET970" s="15"/>
      <c r="EU970" s="15"/>
      <c r="EV970" s="15"/>
      <c r="EW970" s="15"/>
      <c r="EX970" s="15"/>
      <c r="EY970" s="15"/>
      <c r="EZ970" s="15"/>
      <c r="FA970" s="15"/>
      <c r="FB970" s="15"/>
      <c r="FC970" s="15"/>
      <c r="FD970" s="15"/>
      <c r="FE970" s="15"/>
      <c r="FF970" s="15"/>
      <c r="FG970" s="15"/>
      <c r="FH970" s="15"/>
      <c r="FI970" s="15"/>
      <c r="FJ970" s="15"/>
      <c r="FK970" s="15"/>
      <c r="FL970" s="15"/>
      <c r="FM970" s="15"/>
      <c r="FN970" s="15"/>
      <c r="FO970" s="15"/>
      <c r="FP970" s="15"/>
      <c r="FQ970" s="15"/>
      <c r="FR970" s="15"/>
      <c r="FS970" s="15"/>
      <c r="FT970" s="15"/>
      <c r="FU970" s="15"/>
      <c r="FV970" s="15"/>
      <c r="FW970" s="15"/>
      <c r="FX970" s="15"/>
      <c r="FY970" s="15"/>
      <c r="FZ970" s="15"/>
      <c r="GA970" s="15"/>
      <c r="GB970" s="15"/>
      <c r="GC970" s="15"/>
      <c r="GD970" s="15"/>
      <c r="GE970" s="15"/>
      <c r="GF970" s="15"/>
      <c r="GG970" s="15"/>
      <c r="GH970" s="15"/>
      <c r="GI970" s="15"/>
      <c r="GJ970" s="15"/>
      <c r="GK970" s="15"/>
      <c r="GL970" s="15"/>
      <c r="GM970" s="15"/>
      <c r="GN970" s="15"/>
      <c r="GO970" s="15"/>
      <c r="GP970" s="15"/>
      <c r="GQ970" s="15"/>
      <c r="GR970" s="15"/>
      <c r="GS970" s="15"/>
      <c r="GT970" s="15"/>
      <c r="GU970" s="15"/>
      <c r="GV970" s="15"/>
      <c r="GW970" s="15"/>
      <c r="GX970" s="15"/>
      <c r="GY970" s="15"/>
    </row>
    <row r="971" spans="1:207" s="116" customFormat="1" ht="30" customHeight="1" x14ac:dyDescent="0.25">
      <c r="A971" s="203">
        <v>735</v>
      </c>
      <c r="B971" s="211" t="s">
        <v>1000</v>
      </c>
      <c r="C971" s="205">
        <v>1948</v>
      </c>
      <c r="D971" s="205">
        <v>2015</v>
      </c>
      <c r="E971" s="205" t="s">
        <v>16</v>
      </c>
      <c r="F971" s="52">
        <v>3</v>
      </c>
      <c r="G971" s="52">
        <v>2</v>
      </c>
      <c r="H971" s="271">
        <v>914.63</v>
      </c>
      <c r="I971" s="275">
        <v>224.4</v>
      </c>
      <c r="J971" s="275">
        <v>690.23</v>
      </c>
      <c r="K971" s="207">
        <f t="shared" si="259"/>
        <v>24368.5</v>
      </c>
      <c r="L971" s="39">
        <v>0</v>
      </c>
      <c r="M971" s="39">
        <v>0</v>
      </c>
      <c r="N971" s="39">
        <v>0</v>
      </c>
      <c r="O971" s="271">
        <f>'[1]Прод. прилож (2)'!$D$817</f>
        <v>24368.5</v>
      </c>
      <c r="P971" s="41">
        <f t="shared" si="272"/>
        <v>26.643014114997321</v>
      </c>
      <c r="Q971" s="207">
        <v>9673</v>
      </c>
      <c r="R971" s="272" t="s">
        <v>35</v>
      </c>
      <c r="S971" s="101"/>
      <c r="T971" s="102"/>
      <c r="U971" s="89"/>
      <c r="V971" s="89"/>
      <c r="W971" s="89"/>
      <c r="X971" s="89"/>
      <c r="Y971" s="89"/>
      <c r="Z971" s="89"/>
      <c r="AA971" s="89"/>
      <c r="AB971" s="89"/>
      <c r="AC971" s="89"/>
      <c r="AD971" s="89"/>
      <c r="AE971" s="89"/>
      <c r="AF971" s="89"/>
      <c r="AG971" s="89"/>
      <c r="AH971" s="89"/>
      <c r="AI971" s="89"/>
      <c r="AJ971" s="89"/>
      <c r="AK971" s="89"/>
      <c r="AL971" s="89"/>
      <c r="AM971" s="89"/>
      <c r="AN971" s="89"/>
      <c r="AO971" s="89"/>
      <c r="AP971" s="89"/>
      <c r="AQ971" s="89"/>
      <c r="AR971" s="89"/>
      <c r="AS971" s="89"/>
      <c r="AT971" s="89"/>
      <c r="AU971" s="89"/>
      <c r="AV971" s="89"/>
      <c r="AW971" s="89"/>
      <c r="AX971" s="89"/>
      <c r="AY971" s="89"/>
      <c r="AZ971" s="89"/>
      <c r="BA971" s="89"/>
      <c r="BB971" s="89"/>
      <c r="BC971" s="89"/>
      <c r="BD971" s="89"/>
      <c r="BE971" s="89"/>
      <c r="BF971" s="89"/>
      <c r="BG971" s="89"/>
      <c r="BH971" s="89"/>
      <c r="BI971" s="89"/>
      <c r="BJ971" s="89"/>
      <c r="BK971" s="89"/>
      <c r="BL971" s="89"/>
      <c r="BM971" s="89"/>
      <c r="BN971" s="89"/>
      <c r="BO971" s="89"/>
      <c r="BP971" s="89"/>
      <c r="BQ971" s="89"/>
      <c r="BR971" s="89"/>
      <c r="BS971" s="89"/>
      <c r="BT971" s="89"/>
      <c r="BU971" s="89"/>
      <c r="BV971" s="89"/>
      <c r="BW971" s="89"/>
      <c r="BX971" s="89"/>
      <c r="BY971" s="89"/>
      <c r="BZ971" s="89"/>
      <c r="CA971" s="89"/>
      <c r="CB971" s="89"/>
      <c r="CC971" s="89"/>
      <c r="CD971" s="89"/>
      <c r="CE971" s="89"/>
      <c r="CF971" s="89"/>
      <c r="CG971" s="89"/>
      <c r="CH971" s="89"/>
      <c r="CI971" s="89"/>
      <c r="CJ971" s="89"/>
      <c r="CK971" s="89"/>
      <c r="CL971" s="89"/>
      <c r="CM971" s="89"/>
      <c r="CN971" s="89"/>
      <c r="CO971" s="89"/>
      <c r="CP971" s="89"/>
      <c r="CQ971" s="89"/>
      <c r="CR971" s="89"/>
      <c r="CS971" s="89"/>
      <c r="CT971" s="89"/>
      <c r="CU971" s="89"/>
      <c r="CV971" s="89"/>
      <c r="CW971" s="89"/>
      <c r="CX971" s="89"/>
      <c r="CY971" s="89"/>
      <c r="CZ971" s="89"/>
      <c r="DA971" s="89"/>
      <c r="DB971" s="89"/>
      <c r="DC971" s="89"/>
      <c r="DD971" s="89"/>
      <c r="DE971" s="89"/>
      <c r="DF971" s="89"/>
      <c r="DG971" s="89"/>
      <c r="DH971" s="89"/>
      <c r="DI971" s="89"/>
      <c r="DJ971" s="89"/>
      <c r="DK971" s="89"/>
      <c r="DL971" s="89"/>
      <c r="DM971" s="89"/>
      <c r="DN971" s="89"/>
      <c r="DO971" s="89"/>
      <c r="DP971" s="89"/>
      <c r="DQ971" s="89"/>
      <c r="DR971" s="89"/>
      <c r="DS971" s="89"/>
      <c r="DT971" s="89"/>
      <c r="DU971" s="89"/>
      <c r="DV971" s="89"/>
      <c r="DW971" s="89"/>
      <c r="DX971" s="89"/>
      <c r="DY971" s="89"/>
      <c r="DZ971" s="89"/>
      <c r="EA971" s="89"/>
      <c r="EB971" s="89"/>
      <c r="EC971" s="89"/>
      <c r="ED971" s="89"/>
      <c r="EE971" s="89"/>
      <c r="EF971" s="89"/>
      <c r="EG971" s="89"/>
      <c r="EH971" s="89"/>
      <c r="EI971" s="89"/>
      <c r="EJ971" s="89"/>
      <c r="EK971" s="89"/>
      <c r="EL971" s="89"/>
      <c r="EM971" s="89"/>
      <c r="EN971" s="89"/>
      <c r="EO971" s="89"/>
      <c r="EP971" s="89"/>
      <c r="EQ971" s="89"/>
      <c r="ER971" s="89"/>
      <c r="ES971" s="89"/>
      <c r="ET971" s="89"/>
      <c r="EU971" s="89"/>
      <c r="EV971" s="89"/>
      <c r="EW971" s="89"/>
      <c r="EX971" s="89"/>
      <c r="EY971" s="89"/>
      <c r="EZ971" s="89"/>
      <c r="FA971" s="89"/>
      <c r="FB971" s="89"/>
      <c r="FC971" s="89"/>
      <c r="FD971" s="89"/>
      <c r="FE971" s="89"/>
      <c r="FF971" s="89"/>
      <c r="FG971" s="89"/>
      <c r="FH971" s="89"/>
      <c r="FI971" s="89"/>
      <c r="FJ971" s="89"/>
      <c r="FK971" s="89"/>
      <c r="FL971" s="89"/>
      <c r="FM971" s="89"/>
      <c r="FN971" s="89"/>
      <c r="FO971" s="89"/>
      <c r="FP971" s="89"/>
      <c r="FQ971" s="89"/>
      <c r="FR971" s="89"/>
      <c r="FS971" s="89"/>
      <c r="FT971" s="89"/>
      <c r="FU971" s="89"/>
      <c r="FV971" s="89"/>
      <c r="FW971" s="89"/>
      <c r="FX971" s="89"/>
      <c r="FY971" s="89"/>
      <c r="FZ971" s="89"/>
      <c r="GA971" s="89"/>
      <c r="GB971" s="89"/>
      <c r="GC971" s="89"/>
      <c r="GD971" s="89"/>
      <c r="GE971" s="89"/>
      <c r="GF971" s="89"/>
      <c r="GG971" s="89"/>
      <c r="GH971" s="89"/>
      <c r="GI971" s="89"/>
      <c r="GJ971" s="89"/>
      <c r="GK971" s="89"/>
      <c r="GL971" s="89"/>
      <c r="GM971" s="89"/>
      <c r="GN971" s="89"/>
      <c r="GO971" s="89"/>
      <c r="GP971" s="89"/>
      <c r="GQ971" s="89"/>
      <c r="GR971" s="89"/>
      <c r="GS971" s="89"/>
      <c r="GT971" s="89"/>
      <c r="GU971" s="89"/>
      <c r="GV971" s="89"/>
      <c r="GW971" s="89"/>
      <c r="GX971" s="89"/>
      <c r="GY971" s="89"/>
    </row>
    <row r="972" spans="1:207" s="15" customFormat="1" ht="30" customHeight="1" x14ac:dyDescent="0.25">
      <c r="A972" s="353">
        <v>736</v>
      </c>
      <c r="B972" s="355" t="s">
        <v>899</v>
      </c>
      <c r="C972" s="421" t="s">
        <v>900</v>
      </c>
      <c r="D972" s="420" t="s">
        <v>143</v>
      </c>
      <c r="E972" s="420" t="s">
        <v>16</v>
      </c>
      <c r="F972" s="420">
        <v>3</v>
      </c>
      <c r="G972" s="420">
        <v>1</v>
      </c>
      <c r="H972" s="416">
        <v>621.6</v>
      </c>
      <c r="I972" s="365">
        <v>0</v>
      </c>
      <c r="J972" s="418">
        <v>474.4</v>
      </c>
      <c r="K972" s="207">
        <f t="shared" si="259"/>
        <v>29831.05</v>
      </c>
      <c r="L972" s="39">
        <v>0</v>
      </c>
      <c r="M972" s="39">
        <v>0</v>
      </c>
      <c r="N972" s="39">
        <v>0</v>
      </c>
      <c r="O972" s="271">
        <f>'[1]Прод. прилож (2)'!$D$818</f>
        <v>29831.05</v>
      </c>
      <c r="P972" s="41">
        <f t="shared" si="272"/>
        <v>47.990749678249678</v>
      </c>
      <c r="Q972" s="207">
        <v>9673</v>
      </c>
      <c r="R972" s="272" t="s">
        <v>35</v>
      </c>
      <c r="S972" s="90"/>
      <c r="T972" s="89"/>
      <c r="U972" s="89"/>
      <c r="V972" s="89"/>
      <c r="W972" s="89"/>
      <c r="X972" s="89"/>
      <c r="Y972" s="89"/>
      <c r="Z972" s="89"/>
      <c r="AA972" s="89"/>
      <c r="AB972" s="89"/>
      <c r="AC972" s="89"/>
      <c r="AD972" s="89"/>
      <c r="AE972" s="89"/>
      <c r="AF972" s="89"/>
      <c r="AG972" s="89"/>
      <c r="AH972" s="89"/>
      <c r="AI972" s="89"/>
      <c r="AJ972" s="89"/>
      <c r="AK972" s="89"/>
      <c r="AL972" s="89"/>
      <c r="AM972" s="89"/>
      <c r="AN972" s="89"/>
      <c r="AO972" s="89"/>
      <c r="AP972" s="89"/>
      <c r="AQ972" s="89"/>
      <c r="AR972" s="89"/>
      <c r="AS972" s="89"/>
      <c r="AT972" s="89"/>
      <c r="AU972" s="89"/>
      <c r="AV972" s="89"/>
      <c r="AW972" s="89"/>
      <c r="AX972" s="89"/>
      <c r="AY972" s="89"/>
      <c r="AZ972" s="89"/>
      <c r="BA972" s="89"/>
      <c r="BB972" s="89"/>
      <c r="BC972" s="89"/>
      <c r="BD972" s="89"/>
      <c r="BE972" s="89"/>
      <c r="BF972" s="89"/>
      <c r="BG972" s="89"/>
      <c r="BH972" s="89"/>
      <c r="BI972" s="89"/>
      <c r="BJ972" s="89"/>
      <c r="BK972" s="89"/>
      <c r="BL972" s="89"/>
      <c r="BM972" s="89"/>
      <c r="BN972" s="89"/>
      <c r="BO972" s="89"/>
      <c r="BP972" s="89"/>
      <c r="BQ972" s="89"/>
      <c r="BR972" s="89"/>
      <c r="BS972" s="89"/>
      <c r="BT972" s="89"/>
      <c r="BU972" s="89"/>
      <c r="BV972" s="89"/>
      <c r="BW972" s="89"/>
      <c r="BX972" s="89"/>
      <c r="BY972" s="89"/>
      <c r="BZ972" s="89"/>
      <c r="CA972" s="89"/>
      <c r="CB972" s="89"/>
      <c r="CC972" s="89"/>
      <c r="CD972" s="89"/>
      <c r="CE972" s="89"/>
      <c r="CF972" s="89"/>
      <c r="CG972" s="89"/>
      <c r="CH972" s="89"/>
      <c r="CI972" s="89"/>
      <c r="CJ972" s="89"/>
      <c r="CK972" s="89"/>
      <c r="CL972" s="89"/>
      <c r="CM972" s="89"/>
      <c r="CN972" s="89"/>
      <c r="CO972" s="89"/>
      <c r="CP972" s="89"/>
      <c r="CQ972" s="89"/>
      <c r="CR972" s="89"/>
      <c r="CS972" s="89"/>
      <c r="CT972" s="89"/>
      <c r="CU972" s="89"/>
      <c r="CV972" s="89"/>
      <c r="CW972" s="89"/>
      <c r="CX972" s="89"/>
      <c r="CY972" s="89"/>
      <c r="CZ972" s="89"/>
      <c r="DA972" s="89"/>
      <c r="DB972" s="89"/>
      <c r="DC972" s="89"/>
      <c r="DD972" s="89"/>
      <c r="DE972" s="89"/>
      <c r="DF972" s="89"/>
      <c r="DG972" s="89"/>
      <c r="DH972" s="89"/>
      <c r="DI972" s="89"/>
      <c r="DJ972" s="89"/>
      <c r="DK972" s="89"/>
      <c r="DL972" s="89"/>
      <c r="DM972" s="89"/>
      <c r="DN972" s="89"/>
      <c r="DO972" s="89"/>
      <c r="DP972" s="89"/>
      <c r="DQ972" s="89"/>
      <c r="DR972" s="89"/>
      <c r="DS972" s="89"/>
      <c r="DT972" s="89"/>
      <c r="DU972" s="89"/>
      <c r="DV972" s="89"/>
      <c r="DW972" s="89"/>
      <c r="DX972" s="89"/>
      <c r="DY972" s="89"/>
      <c r="DZ972" s="89"/>
      <c r="EA972" s="89"/>
      <c r="EB972" s="89"/>
      <c r="EC972" s="89"/>
      <c r="ED972" s="89"/>
      <c r="EE972" s="89"/>
      <c r="EF972" s="89"/>
      <c r="EG972" s="89"/>
      <c r="EH972" s="89"/>
      <c r="EI972" s="89"/>
      <c r="EJ972" s="89"/>
      <c r="EK972" s="89"/>
      <c r="EL972" s="89"/>
      <c r="EM972" s="89"/>
      <c r="EN972" s="89"/>
      <c r="EO972" s="89"/>
      <c r="EP972" s="89"/>
      <c r="EQ972" s="89"/>
      <c r="ER972" s="89"/>
      <c r="ES972" s="89"/>
      <c r="ET972" s="89"/>
      <c r="EU972" s="89"/>
      <c r="EV972" s="89"/>
      <c r="EW972" s="89"/>
      <c r="EX972" s="89"/>
      <c r="EY972" s="89"/>
      <c r="EZ972" s="89"/>
      <c r="FA972" s="89"/>
      <c r="FB972" s="89"/>
      <c r="FC972" s="89"/>
      <c r="FD972" s="89"/>
      <c r="FE972" s="89"/>
      <c r="FF972" s="89"/>
      <c r="FG972" s="89"/>
      <c r="FH972" s="89"/>
      <c r="FI972" s="89"/>
      <c r="FJ972" s="89"/>
      <c r="FK972" s="89"/>
      <c r="FL972" s="89"/>
      <c r="FM972" s="89"/>
      <c r="FN972" s="89"/>
      <c r="FO972" s="89"/>
      <c r="FP972" s="89"/>
      <c r="FQ972" s="89"/>
      <c r="FR972" s="89"/>
      <c r="FS972" s="89"/>
      <c r="FT972" s="89"/>
      <c r="FU972" s="89"/>
      <c r="FV972" s="89"/>
      <c r="FW972" s="89"/>
      <c r="FX972" s="89"/>
      <c r="FY972" s="89"/>
      <c r="FZ972" s="89"/>
      <c r="GA972" s="89"/>
      <c r="GB972" s="89"/>
      <c r="GC972" s="89"/>
      <c r="GD972" s="89"/>
      <c r="GE972" s="89"/>
      <c r="GF972" s="89"/>
      <c r="GG972" s="89"/>
      <c r="GH972" s="89"/>
      <c r="GI972" s="89"/>
      <c r="GJ972" s="89"/>
      <c r="GK972" s="89"/>
      <c r="GL972" s="89"/>
      <c r="GM972" s="89"/>
      <c r="GN972" s="89"/>
      <c r="GO972" s="89"/>
      <c r="GP972" s="89"/>
      <c r="GQ972" s="89"/>
      <c r="GR972" s="89"/>
      <c r="GS972" s="89"/>
      <c r="GT972" s="89"/>
      <c r="GU972" s="89"/>
      <c r="GV972" s="89"/>
      <c r="GW972" s="89"/>
      <c r="GX972" s="89"/>
      <c r="GY972" s="89"/>
    </row>
    <row r="973" spans="1:207" s="15" customFormat="1" ht="30" customHeight="1" x14ac:dyDescent="0.25">
      <c r="A973" s="354"/>
      <c r="B973" s="356"/>
      <c r="C973" s="368"/>
      <c r="D973" s="381"/>
      <c r="E973" s="381"/>
      <c r="F973" s="381"/>
      <c r="G973" s="381"/>
      <c r="H973" s="417"/>
      <c r="I973" s="366"/>
      <c r="J973" s="419"/>
      <c r="K973" s="207">
        <f>SUM(L973:O973)</f>
        <v>9774955.1799999997</v>
      </c>
      <c r="L973" s="39">
        <v>0</v>
      </c>
      <c r="M973" s="39">
        <v>0</v>
      </c>
      <c r="N973" s="39">
        <v>0</v>
      </c>
      <c r="O973" s="271">
        <f>'[1]Прод. прилож (2)'!$D$1464</f>
        <v>9774955.1799999997</v>
      </c>
      <c r="P973" s="41">
        <f>K973/H972</f>
        <v>15725.47487129987</v>
      </c>
      <c r="Q973" s="207">
        <v>9673</v>
      </c>
      <c r="R973" s="272" t="s">
        <v>36</v>
      </c>
      <c r="S973" s="90"/>
      <c r="T973" s="89"/>
      <c r="U973" s="89"/>
      <c r="V973" s="89"/>
      <c r="W973" s="89"/>
      <c r="X973" s="89"/>
      <c r="Y973" s="89"/>
      <c r="Z973" s="89"/>
      <c r="AA973" s="89"/>
      <c r="AB973" s="89"/>
      <c r="AC973" s="89"/>
      <c r="AD973" s="89"/>
      <c r="AE973" s="89"/>
      <c r="AF973" s="89"/>
      <c r="AG973" s="89"/>
      <c r="AH973" s="89"/>
      <c r="AI973" s="89"/>
      <c r="AJ973" s="89"/>
      <c r="AK973" s="89"/>
      <c r="AL973" s="89"/>
      <c r="AM973" s="89"/>
      <c r="AN973" s="89"/>
      <c r="AO973" s="89"/>
      <c r="AP973" s="89"/>
      <c r="AQ973" s="89"/>
      <c r="AR973" s="89"/>
      <c r="AS973" s="89"/>
      <c r="AT973" s="89"/>
      <c r="AU973" s="89"/>
      <c r="AV973" s="89"/>
      <c r="AW973" s="89"/>
      <c r="AX973" s="89"/>
      <c r="AY973" s="89"/>
      <c r="AZ973" s="89"/>
      <c r="BA973" s="89"/>
      <c r="BB973" s="89"/>
      <c r="BC973" s="89"/>
      <c r="BD973" s="89"/>
      <c r="BE973" s="89"/>
      <c r="BF973" s="89"/>
      <c r="BG973" s="89"/>
      <c r="BH973" s="89"/>
      <c r="BI973" s="89"/>
      <c r="BJ973" s="89"/>
      <c r="BK973" s="89"/>
      <c r="BL973" s="89"/>
      <c r="BM973" s="89"/>
      <c r="BN973" s="89"/>
      <c r="BO973" s="89"/>
      <c r="BP973" s="89"/>
      <c r="BQ973" s="89"/>
      <c r="BR973" s="89"/>
      <c r="BS973" s="89"/>
      <c r="BT973" s="89"/>
      <c r="BU973" s="89"/>
      <c r="BV973" s="89"/>
      <c r="BW973" s="89"/>
      <c r="BX973" s="89"/>
      <c r="BY973" s="89"/>
      <c r="BZ973" s="89"/>
      <c r="CA973" s="89"/>
      <c r="CB973" s="89"/>
      <c r="CC973" s="89"/>
      <c r="CD973" s="89"/>
      <c r="CE973" s="89"/>
      <c r="CF973" s="89"/>
      <c r="CG973" s="89"/>
      <c r="CH973" s="89"/>
      <c r="CI973" s="89"/>
      <c r="CJ973" s="89"/>
      <c r="CK973" s="89"/>
      <c r="CL973" s="89"/>
      <c r="CM973" s="89"/>
      <c r="CN973" s="89"/>
      <c r="CO973" s="89"/>
      <c r="CP973" s="89"/>
      <c r="CQ973" s="89"/>
      <c r="CR973" s="89"/>
      <c r="CS973" s="89"/>
      <c r="CT973" s="89"/>
      <c r="CU973" s="89"/>
      <c r="CV973" s="89"/>
      <c r="CW973" s="89"/>
      <c r="CX973" s="89"/>
      <c r="CY973" s="89"/>
      <c r="CZ973" s="89"/>
      <c r="DA973" s="89"/>
      <c r="DB973" s="89"/>
      <c r="DC973" s="89"/>
      <c r="DD973" s="89"/>
      <c r="DE973" s="89"/>
      <c r="DF973" s="89"/>
      <c r="DG973" s="89"/>
      <c r="DH973" s="89"/>
      <c r="DI973" s="89"/>
      <c r="DJ973" s="89"/>
      <c r="DK973" s="89"/>
      <c r="DL973" s="89"/>
      <c r="DM973" s="89"/>
      <c r="DN973" s="89"/>
      <c r="DO973" s="89"/>
      <c r="DP973" s="89"/>
      <c r="DQ973" s="89"/>
      <c r="DR973" s="89"/>
      <c r="DS973" s="89"/>
      <c r="DT973" s="89"/>
      <c r="DU973" s="89"/>
      <c r="DV973" s="89"/>
      <c r="DW973" s="89"/>
      <c r="DX973" s="89"/>
      <c r="DY973" s="89"/>
      <c r="DZ973" s="89"/>
      <c r="EA973" s="89"/>
      <c r="EB973" s="89"/>
      <c r="EC973" s="89"/>
      <c r="ED973" s="89"/>
      <c r="EE973" s="89"/>
      <c r="EF973" s="89"/>
      <c r="EG973" s="89"/>
      <c r="EH973" s="89"/>
      <c r="EI973" s="89"/>
      <c r="EJ973" s="89"/>
      <c r="EK973" s="89"/>
      <c r="EL973" s="89"/>
      <c r="EM973" s="89"/>
      <c r="EN973" s="89"/>
      <c r="EO973" s="89"/>
      <c r="EP973" s="89"/>
      <c r="EQ973" s="89"/>
      <c r="ER973" s="89"/>
      <c r="ES973" s="89"/>
      <c r="ET973" s="89"/>
      <c r="EU973" s="89"/>
      <c r="EV973" s="89"/>
      <c r="EW973" s="89"/>
      <c r="EX973" s="89"/>
      <c r="EY973" s="89"/>
      <c r="EZ973" s="89"/>
      <c r="FA973" s="89"/>
      <c r="FB973" s="89"/>
      <c r="FC973" s="89"/>
      <c r="FD973" s="89"/>
      <c r="FE973" s="89"/>
      <c r="FF973" s="89"/>
      <c r="FG973" s="89"/>
      <c r="FH973" s="89"/>
      <c r="FI973" s="89"/>
      <c r="FJ973" s="89"/>
      <c r="FK973" s="89"/>
      <c r="FL973" s="89"/>
      <c r="FM973" s="89"/>
      <c r="FN973" s="89"/>
      <c r="FO973" s="89"/>
      <c r="FP973" s="89"/>
      <c r="FQ973" s="89"/>
      <c r="FR973" s="89"/>
      <c r="FS973" s="89"/>
      <c r="FT973" s="89"/>
      <c r="FU973" s="89"/>
      <c r="FV973" s="89"/>
      <c r="FW973" s="89"/>
      <c r="FX973" s="89"/>
      <c r="FY973" s="89"/>
      <c r="FZ973" s="89"/>
      <c r="GA973" s="89"/>
      <c r="GB973" s="89"/>
      <c r="GC973" s="89"/>
      <c r="GD973" s="89"/>
      <c r="GE973" s="89"/>
      <c r="GF973" s="89"/>
      <c r="GG973" s="89"/>
      <c r="GH973" s="89"/>
      <c r="GI973" s="89"/>
      <c r="GJ973" s="89"/>
      <c r="GK973" s="89"/>
      <c r="GL973" s="89"/>
      <c r="GM973" s="89"/>
      <c r="GN973" s="89"/>
      <c r="GO973" s="89"/>
      <c r="GP973" s="89"/>
      <c r="GQ973" s="89"/>
      <c r="GR973" s="89"/>
      <c r="GS973" s="89"/>
      <c r="GT973" s="89"/>
      <c r="GU973" s="89"/>
      <c r="GV973" s="89"/>
      <c r="GW973" s="89"/>
      <c r="GX973" s="89"/>
      <c r="GY973" s="89"/>
    </row>
    <row r="974" spans="1:207" s="15" customFormat="1" ht="30" customHeight="1" x14ac:dyDescent="0.25">
      <c r="A974" s="198">
        <v>737</v>
      </c>
      <c r="B974" s="266" t="s">
        <v>1302</v>
      </c>
      <c r="C974" s="255" t="s">
        <v>1303</v>
      </c>
      <c r="D974" s="169" t="s">
        <v>143</v>
      </c>
      <c r="E974" s="169" t="s">
        <v>16</v>
      </c>
      <c r="F974" s="169" t="s">
        <v>956</v>
      </c>
      <c r="G974" s="169" t="s">
        <v>956</v>
      </c>
      <c r="H974" s="241">
        <v>1241.2</v>
      </c>
      <c r="I974" s="221">
        <v>97</v>
      </c>
      <c r="J974" s="213">
        <v>640.4</v>
      </c>
      <c r="K974" s="207">
        <f>SUM(L974:O974)</f>
        <v>10731208</v>
      </c>
      <c r="L974" s="39">
        <v>0</v>
      </c>
      <c r="M974" s="39">
        <v>0</v>
      </c>
      <c r="N974" s="39">
        <v>0</v>
      </c>
      <c r="O974" s="271">
        <f>'[1]Прод. прилож (2)'!$D$1465</f>
        <v>10731208</v>
      </c>
      <c r="P974" s="41">
        <f>K974/H974</f>
        <v>8645.8330647760231</v>
      </c>
      <c r="Q974" s="207">
        <v>9673</v>
      </c>
      <c r="R974" s="272" t="s">
        <v>36</v>
      </c>
      <c r="S974" s="90"/>
      <c r="T974" s="89"/>
      <c r="U974" s="89"/>
      <c r="V974" s="89"/>
      <c r="W974" s="89"/>
      <c r="X974" s="89"/>
      <c r="Y974" s="89"/>
      <c r="Z974" s="89"/>
      <c r="AA974" s="89"/>
      <c r="AB974" s="89"/>
      <c r="AC974" s="89"/>
      <c r="AD974" s="89"/>
      <c r="AE974" s="89"/>
      <c r="AF974" s="89"/>
      <c r="AG974" s="89"/>
      <c r="AH974" s="89"/>
      <c r="AI974" s="89"/>
      <c r="AJ974" s="89"/>
      <c r="AK974" s="89"/>
      <c r="AL974" s="89"/>
      <c r="AM974" s="89"/>
      <c r="AN974" s="89"/>
      <c r="AO974" s="89"/>
      <c r="AP974" s="89"/>
      <c r="AQ974" s="89"/>
      <c r="AR974" s="89"/>
      <c r="AS974" s="89"/>
      <c r="AT974" s="89"/>
      <c r="AU974" s="89"/>
      <c r="AV974" s="89"/>
      <c r="AW974" s="89"/>
      <c r="AX974" s="89"/>
      <c r="AY974" s="89"/>
      <c r="AZ974" s="89"/>
      <c r="BA974" s="89"/>
      <c r="BB974" s="89"/>
      <c r="BC974" s="89"/>
      <c r="BD974" s="89"/>
      <c r="BE974" s="89"/>
      <c r="BF974" s="89"/>
      <c r="BG974" s="89"/>
      <c r="BH974" s="89"/>
      <c r="BI974" s="89"/>
      <c r="BJ974" s="89"/>
      <c r="BK974" s="89"/>
      <c r="BL974" s="89"/>
      <c r="BM974" s="89"/>
      <c r="BN974" s="89"/>
      <c r="BO974" s="89"/>
      <c r="BP974" s="89"/>
      <c r="BQ974" s="89"/>
      <c r="BR974" s="89"/>
      <c r="BS974" s="89"/>
      <c r="BT974" s="89"/>
      <c r="BU974" s="89"/>
      <c r="BV974" s="89"/>
      <c r="BW974" s="89"/>
      <c r="BX974" s="89"/>
      <c r="BY974" s="89"/>
      <c r="BZ974" s="89"/>
      <c r="CA974" s="89"/>
      <c r="CB974" s="89"/>
      <c r="CC974" s="89"/>
      <c r="CD974" s="89"/>
      <c r="CE974" s="89"/>
      <c r="CF974" s="89"/>
      <c r="CG974" s="89"/>
      <c r="CH974" s="89"/>
      <c r="CI974" s="89"/>
      <c r="CJ974" s="89"/>
      <c r="CK974" s="89"/>
      <c r="CL974" s="89"/>
      <c r="CM974" s="89"/>
      <c r="CN974" s="89"/>
      <c r="CO974" s="89"/>
      <c r="CP974" s="89"/>
      <c r="CQ974" s="89"/>
      <c r="CR974" s="89"/>
      <c r="CS974" s="89"/>
      <c r="CT974" s="89"/>
      <c r="CU974" s="89"/>
      <c r="CV974" s="89"/>
      <c r="CW974" s="89"/>
      <c r="CX974" s="89"/>
      <c r="CY974" s="89"/>
      <c r="CZ974" s="89"/>
      <c r="DA974" s="89"/>
      <c r="DB974" s="89"/>
      <c r="DC974" s="89"/>
      <c r="DD974" s="89"/>
      <c r="DE974" s="89"/>
      <c r="DF974" s="89"/>
      <c r="DG974" s="89"/>
      <c r="DH974" s="89"/>
      <c r="DI974" s="89"/>
      <c r="DJ974" s="89"/>
      <c r="DK974" s="89"/>
      <c r="DL974" s="89"/>
      <c r="DM974" s="89"/>
      <c r="DN974" s="89"/>
      <c r="DO974" s="89"/>
      <c r="DP974" s="89"/>
      <c r="DQ974" s="89"/>
      <c r="DR974" s="89"/>
      <c r="DS974" s="89"/>
      <c r="DT974" s="89"/>
      <c r="DU974" s="89"/>
      <c r="DV974" s="89"/>
      <c r="DW974" s="89"/>
      <c r="DX974" s="89"/>
      <c r="DY974" s="89"/>
      <c r="DZ974" s="89"/>
      <c r="EA974" s="89"/>
      <c r="EB974" s="89"/>
      <c r="EC974" s="89"/>
      <c r="ED974" s="89"/>
      <c r="EE974" s="89"/>
      <c r="EF974" s="89"/>
      <c r="EG974" s="89"/>
      <c r="EH974" s="89"/>
      <c r="EI974" s="89"/>
      <c r="EJ974" s="89"/>
      <c r="EK974" s="89"/>
      <c r="EL974" s="89"/>
      <c r="EM974" s="89"/>
      <c r="EN974" s="89"/>
      <c r="EO974" s="89"/>
      <c r="EP974" s="89"/>
      <c r="EQ974" s="89"/>
      <c r="ER974" s="89"/>
      <c r="ES974" s="89"/>
      <c r="ET974" s="89"/>
      <c r="EU974" s="89"/>
      <c r="EV974" s="89"/>
      <c r="EW974" s="89"/>
      <c r="EX974" s="89"/>
      <c r="EY974" s="89"/>
      <c r="EZ974" s="89"/>
      <c r="FA974" s="89"/>
      <c r="FB974" s="89"/>
      <c r="FC974" s="89"/>
      <c r="FD974" s="89"/>
      <c r="FE974" s="89"/>
      <c r="FF974" s="89"/>
      <c r="FG974" s="89"/>
      <c r="FH974" s="89"/>
      <c r="FI974" s="89"/>
      <c r="FJ974" s="89"/>
      <c r="FK974" s="89"/>
      <c r="FL974" s="89"/>
      <c r="FM974" s="89"/>
      <c r="FN974" s="89"/>
      <c r="FO974" s="89"/>
      <c r="FP974" s="89"/>
      <c r="FQ974" s="89"/>
      <c r="FR974" s="89"/>
      <c r="FS974" s="89"/>
      <c r="FT974" s="89"/>
      <c r="FU974" s="89"/>
      <c r="FV974" s="89"/>
      <c r="FW974" s="89"/>
      <c r="FX974" s="89"/>
      <c r="FY974" s="89"/>
      <c r="FZ974" s="89"/>
      <c r="GA974" s="89"/>
      <c r="GB974" s="89"/>
      <c r="GC974" s="89"/>
      <c r="GD974" s="89"/>
      <c r="GE974" s="89"/>
      <c r="GF974" s="89"/>
      <c r="GG974" s="89"/>
      <c r="GH974" s="89"/>
      <c r="GI974" s="89"/>
      <c r="GJ974" s="89"/>
      <c r="GK974" s="89"/>
      <c r="GL974" s="89"/>
      <c r="GM974" s="89"/>
      <c r="GN974" s="89"/>
      <c r="GO974" s="89"/>
      <c r="GP974" s="89"/>
      <c r="GQ974" s="89"/>
      <c r="GR974" s="89"/>
      <c r="GS974" s="89"/>
      <c r="GT974" s="89"/>
      <c r="GU974" s="89"/>
      <c r="GV974" s="89"/>
      <c r="GW974" s="89"/>
      <c r="GX974" s="89"/>
      <c r="GY974" s="89"/>
    </row>
    <row r="975" spans="1:207" s="15" customFormat="1" ht="30" customHeight="1" x14ac:dyDescent="0.25">
      <c r="A975" s="203">
        <v>738</v>
      </c>
      <c r="B975" s="209" t="s">
        <v>1469</v>
      </c>
      <c r="C975" s="244" t="s">
        <v>1300</v>
      </c>
      <c r="D975" s="234" t="s">
        <v>143</v>
      </c>
      <c r="E975" s="234" t="s">
        <v>16</v>
      </c>
      <c r="F975" s="234" t="s">
        <v>1153</v>
      </c>
      <c r="G975" s="234" t="s">
        <v>1153</v>
      </c>
      <c r="H975" s="214">
        <v>6932.5</v>
      </c>
      <c r="I975" s="122">
        <v>581.29999999999995</v>
      </c>
      <c r="J975" s="275">
        <v>1976.1</v>
      </c>
      <c r="K975" s="207">
        <f>SUM(L975:O975)</f>
        <v>26863360</v>
      </c>
      <c r="L975" s="39">
        <v>0</v>
      </c>
      <c r="M975" s="39">
        <v>0</v>
      </c>
      <c r="N975" s="39">
        <v>0</v>
      </c>
      <c r="O975" s="271">
        <f>'[1]Прод. прилож (2)'!$D$1457</f>
        <v>26863360</v>
      </c>
      <c r="P975" s="41">
        <f>K975/H975</f>
        <v>3874.9888207717272</v>
      </c>
      <c r="Q975" s="207">
        <v>9673</v>
      </c>
      <c r="R975" s="272" t="s">
        <v>36</v>
      </c>
      <c r="S975" s="90"/>
      <c r="T975" s="89"/>
      <c r="U975" s="89"/>
      <c r="V975" s="89"/>
      <c r="W975" s="89"/>
      <c r="X975" s="89"/>
      <c r="Y975" s="89"/>
      <c r="Z975" s="89"/>
      <c r="AA975" s="89"/>
      <c r="AB975" s="89"/>
      <c r="AC975" s="89"/>
      <c r="AD975" s="89"/>
      <c r="AE975" s="89"/>
      <c r="AF975" s="89"/>
      <c r="AG975" s="89"/>
      <c r="AH975" s="89"/>
      <c r="AI975" s="89"/>
      <c r="AJ975" s="89"/>
      <c r="AK975" s="89"/>
      <c r="AL975" s="89"/>
      <c r="AM975" s="89"/>
      <c r="AN975" s="89"/>
      <c r="AO975" s="89"/>
      <c r="AP975" s="89"/>
      <c r="AQ975" s="89"/>
      <c r="AR975" s="89"/>
      <c r="AS975" s="89"/>
      <c r="AT975" s="89"/>
      <c r="AU975" s="89"/>
      <c r="AV975" s="89"/>
      <c r="AW975" s="89"/>
      <c r="AX975" s="89"/>
      <c r="AY975" s="89"/>
      <c r="AZ975" s="89"/>
      <c r="BA975" s="89"/>
      <c r="BB975" s="89"/>
      <c r="BC975" s="89"/>
      <c r="BD975" s="89"/>
      <c r="BE975" s="89"/>
      <c r="BF975" s="89"/>
      <c r="BG975" s="89"/>
      <c r="BH975" s="89"/>
      <c r="BI975" s="89"/>
      <c r="BJ975" s="89"/>
      <c r="BK975" s="89"/>
      <c r="BL975" s="89"/>
      <c r="BM975" s="89"/>
      <c r="BN975" s="89"/>
      <c r="BO975" s="89"/>
      <c r="BP975" s="89"/>
      <c r="BQ975" s="89"/>
      <c r="BR975" s="89"/>
      <c r="BS975" s="89"/>
      <c r="BT975" s="89"/>
      <c r="BU975" s="89"/>
      <c r="BV975" s="89"/>
      <c r="BW975" s="89"/>
      <c r="BX975" s="89"/>
      <c r="BY975" s="89"/>
      <c r="BZ975" s="89"/>
      <c r="CA975" s="89"/>
      <c r="CB975" s="89"/>
      <c r="CC975" s="89"/>
      <c r="CD975" s="89"/>
      <c r="CE975" s="89"/>
      <c r="CF975" s="89"/>
      <c r="CG975" s="89"/>
      <c r="CH975" s="89"/>
      <c r="CI975" s="89"/>
      <c r="CJ975" s="89"/>
      <c r="CK975" s="89"/>
      <c r="CL975" s="89"/>
      <c r="CM975" s="89"/>
      <c r="CN975" s="89"/>
      <c r="CO975" s="89"/>
      <c r="CP975" s="89"/>
      <c r="CQ975" s="89"/>
      <c r="CR975" s="89"/>
      <c r="CS975" s="89"/>
      <c r="CT975" s="89"/>
      <c r="CU975" s="89"/>
      <c r="CV975" s="89"/>
      <c r="CW975" s="89"/>
      <c r="CX975" s="89"/>
      <c r="CY975" s="89"/>
      <c r="CZ975" s="89"/>
      <c r="DA975" s="89"/>
      <c r="DB975" s="89"/>
      <c r="DC975" s="89"/>
      <c r="DD975" s="89"/>
      <c r="DE975" s="89"/>
      <c r="DF975" s="89"/>
      <c r="DG975" s="89"/>
      <c r="DH975" s="89"/>
      <c r="DI975" s="89"/>
      <c r="DJ975" s="89"/>
      <c r="DK975" s="89"/>
      <c r="DL975" s="89"/>
      <c r="DM975" s="89"/>
      <c r="DN975" s="89"/>
      <c r="DO975" s="89"/>
      <c r="DP975" s="89"/>
      <c r="DQ975" s="89"/>
      <c r="DR975" s="89"/>
      <c r="DS975" s="89"/>
      <c r="DT975" s="89"/>
      <c r="DU975" s="89"/>
      <c r="DV975" s="89"/>
      <c r="DW975" s="89"/>
      <c r="DX975" s="89"/>
      <c r="DY975" s="89"/>
      <c r="DZ975" s="89"/>
      <c r="EA975" s="89"/>
      <c r="EB975" s="89"/>
      <c r="EC975" s="89"/>
      <c r="ED975" s="89"/>
      <c r="EE975" s="89"/>
      <c r="EF975" s="89"/>
      <c r="EG975" s="89"/>
      <c r="EH975" s="89"/>
      <c r="EI975" s="89"/>
      <c r="EJ975" s="89"/>
      <c r="EK975" s="89"/>
      <c r="EL975" s="89"/>
      <c r="EM975" s="89"/>
      <c r="EN975" s="89"/>
      <c r="EO975" s="89"/>
      <c r="EP975" s="89"/>
      <c r="EQ975" s="89"/>
      <c r="ER975" s="89"/>
      <c r="ES975" s="89"/>
      <c r="ET975" s="89"/>
      <c r="EU975" s="89"/>
      <c r="EV975" s="89"/>
      <c r="EW975" s="89"/>
      <c r="EX975" s="89"/>
      <c r="EY975" s="89"/>
      <c r="EZ975" s="89"/>
      <c r="FA975" s="89"/>
      <c r="FB975" s="89"/>
      <c r="FC975" s="89"/>
      <c r="FD975" s="89"/>
      <c r="FE975" s="89"/>
      <c r="FF975" s="89"/>
      <c r="FG975" s="89"/>
      <c r="FH975" s="89"/>
      <c r="FI975" s="89"/>
      <c r="FJ975" s="89"/>
      <c r="FK975" s="89"/>
      <c r="FL975" s="89"/>
      <c r="FM975" s="89"/>
      <c r="FN975" s="89"/>
      <c r="FO975" s="89"/>
      <c r="FP975" s="89"/>
      <c r="FQ975" s="89"/>
      <c r="FR975" s="89"/>
      <c r="FS975" s="89"/>
      <c r="FT975" s="89"/>
      <c r="FU975" s="89"/>
      <c r="FV975" s="89"/>
      <c r="FW975" s="89"/>
      <c r="FX975" s="89"/>
      <c r="FY975" s="89"/>
      <c r="FZ975" s="89"/>
      <c r="GA975" s="89"/>
      <c r="GB975" s="89"/>
      <c r="GC975" s="89"/>
      <c r="GD975" s="89"/>
      <c r="GE975" s="89"/>
      <c r="GF975" s="89"/>
      <c r="GG975" s="89"/>
      <c r="GH975" s="89"/>
      <c r="GI975" s="89"/>
      <c r="GJ975" s="89"/>
      <c r="GK975" s="89"/>
      <c r="GL975" s="89"/>
      <c r="GM975" s="89"/>
      <c r="GN975" s="89"/>
      <c r="GO975" s="89"/>
      <c r="GP975" s="89"/>
      <c r="GQ975" s="89"/>
      <c r="GR975" s="89"/>
      <c r="GS975" s="89"/>
      <c r="GT975" s="89"/>
      <c r="GU975" s="89"/>
      <c r="GV975" s="89"/>
      <c r="GW975" s="89"/>
      <c r="GX975" s="89"/>
      <c r="GY975" s="89"/>
    </row>
    <row r="976" spans="1:207" s="15" customFormat="1" ht="30" customHeight="1" x14ac:dyDescent="0.25">
      <c r="A976" s="198">
        <v>739</v>
      </c>
      <c r="B976" s="209" t="s">
        <v>908</v>
      </c>
      <c r="C976" s="180">
        <v>1945</v>
      </c>
      <c r="D976" s="180" t="s">
        <v>143</v>
      </c>
      <c r="E976" s="180" t="s">
        <v>16</v>
      </c>
      <c r="F976" s="222">
        <v>4</v>
      </c>
      <c r="G976" s="222">
        <v>5</v>
      </c>
      <c r="H976" s="216">
        <v>3399.6</v>
      </c>
      <c r="I976" s="39">
        <v>1044.0999999999999</v>
      </c>
      <c r="J976" s="39">
        <v>1955.65</v>
      </c>
      <c r="K976" s="207">
        <f t="shared" si="259"/>
        <v>9865535.3399999999</v>
      </c>
      <c r="L976" s="39">
        <v>0</v>
      </c>
      <c r="M976" s="39">
        <v>0</v>
      </c>
      <c r="N976" s="39">
        <v>0</v>
      </c>
      <c r="O976" s="271">
        <f>'[1]Прод. прилож (2)'!$D$819</f>
        <v>9865535.3399999999</v>
      </c>
      <c r="P976" s="41">
        <f>K976/H976</f>
        <v>2901.9694493469819</v>
      </c>
      <c r="Q976" s="207">
        <v>9673</v>
      </c>
      <c r="R976" s="272" t="s">
        <v>35</v>
      </c>
      <c r="S976" s="90"/>
      <c r="T976" s="89"/>
      <c r="U976" s="89"/>
      <c r="V976" s="89"/>
      <c r="W976" s="89"/>
      <c r="X976" s="89"/>
      <c r="Y976" s="89"/>
      <c r="Z976" s="89"/>
      <c r="AA976" s="89"/>
      <c r="AB976" s="89"/>
      <c r="AC976" s="89"/>
      <c r="AD976" s="89"/>
      <c r="AE976" s="89"/>
      <c r="AF976" s="89"/>
      <c r="AG976" s="89"/>
      <c r="AH976" s="89"/>
      <c r="AI976" s="89"/>
      <c r="AJ976" s="89"/>
      <c r="AK976" s="89"/>
      <c r="AL976" s="89"/>
      <c r="AM976" s="89"/>
      <c r="AN976" s="89"/>
      <c r="AO976" s="89"/>
      <c r="AP976" s="89"/>
      <c r="AQ976" s="89"/>
      <c r="AR976" s="89"/>
      <c r="AS976" s="89"/>
      <c r="AT976" s="89"/>
      <c r="AU976" s="89"/>
      <c r="AV976" s="89"/>
      <c r="AW976" s="89"/>
      <c r="AX976" s="89"/>
      <c r="AY976" s="89"/>
      <c r="AZ976" s="89"/>
      <c r="BA976" s="89"/>
      <c r="BB976" s="89"/>
      <c r="BC976" s="89"/>
      <c r="BD976" s="89"/>
      <c r="BE976" s="89"/>
      <c r="BF976" s="89"/>
      <c r="BG976" s="89"/>
      <c r="BH976" s="89"/>
      <c r="BI976" s="89"/>
      <c r="BJ976" s="89"/>
      <c r="BK976" s="89"/>
      <c r="BL976" s="89"/>
      <c r="BM976" s="89"/>
      <c r="BN976" s="89"/>
      <c r="BO976" s="89"/>
      <c r="BP976" s="89"/>
      <c r="BQ976" s="89"/>
      <c r="BR976" s="89"/>
      <c r="BS976" s="89"/>
      <c r="BT976" s="89"/>
      <c r="BU976" s="89"/>
      <c r="BV976" s="89"/>
      <c r="BW976" s="89"/>
      <c r="BX976" s="89"/>
      <c r="BY976" s="89"/>
      <c r="BZ976" s="89"/>
      <c r="CA976" s="89"/>
      <c r="CB976" s="89"/>
      <c r="CC976" s="89"/>
      <c r="CD976" s="89"/>
      <c r="CE976" s="89"/>
      <c r="CF976" s="89"/>
      <c r="CG976" s="89"/>
      <c r="CH976" s="89"/>
      <c r="CI976" s="89"/>
      <c r="CJ976" s="89"/>
      <c r="CK976" s="89"/>
      <c r="CL976" s="89"/>
      <c r="CM976" s="89"/>
      <c r="CN976" s="89"/>
      <c r="CO976" s="89"/>
      <c r="CP976" s="89"/>
      <c r="CQ976" s="89"/>
      <c r="CR976" s="89"/>
      <c r="CS976" s="89"/>
      <c r="CT976" s="89"/>
      <c r="CU976" s="89"/>
      <c r="CV976" s="89"/>
      <c r="CW976" s="89"/>
      <c r="CX976" s="89"/>
      <c r="CY976" s="89"/>
      <c r="CZ976" s="89"/>
      <c r="DA976" s="89"/>
      <c r="DB976" s="89"/>
      <c r="DC976" s="89"/>
      <c r="DD976" s="89"/>
      <c r="DE976" s="89"/>
      <c r="DF976" s="89"/>
      <c r="DG976" s="89"/>
      <c r="DH976" s="89"/>
      <c r="DI976" s="89"/>
      <c r="DJ976" s="89"/>
      <c r="DK976" s="89"/>
      <c r="DL976" s="89"/>
      <c r="DM976" s="89"/>
      <c r="DN976" s="89"/>
      <c r="DO976" s="89"/>
      <c r="DP976" s="89"/>
      <c r="DQ976" s="89"/>
      <c r="DR976" s="89"/>
      <c r="DS976" s="89"/>
      <c r="DT976" s="89"/>
      <c r="DU976" s="89"/>
      <c r="DV976" s="89"/>
      <c r="DW976" s="89"/>
      <c r="DX976" s="89"/>
      <c r="DY976" s="89"/>
      <c r="DZ976" s="89"/>
      <c r="EA976" s="89"/>
      <c r="EB976" s="89"/>
      <c r="EC976" s="89"/>
      <c r="ED976" s="89"/>
      <c r="EE976" s="89"/>
      <c r="EF976" s="89"/>
      <c r="EG976" s="89"/>
      <c r="EH976" s="89"/>
      <c r="EI976" s="89"/>
      <c r="EJ976" s="89"/>
      <c r="EK976" s="89"/>
      <c r="EL976" s="89"/>
      <c r="EM976" s="89"/>
      <c r="EN976" s="89"/>
      <c r="EO976" s="89"/>
      <c r="EP976" s="89"/>
      <c r="EQ976" s="89"/>
      <c r="ER976" s="89"/>
      <c r="ES976" s="89"/>
      <c r="ET976" s="89"/>
      <c r="EU976" s="89"/>
      <c r="EV976" s="89"/>
      <c r="EW976" s="89"/>
      <c r="EX976" s="89"/>
      <c r="EY976" s="89"/>
      <c r="EZ976" s="89"/>
      <c r="FA976" s="89"/>
      <c r="FB976" s="89"/>
      <c r="FC976" s="89"/>
      <c r="FD976" s="89"/>
      <c r="FE976" s="89"/>
      <c r="FF976" s="89"/>
      <c r="FG976" s="89"/>
      <c r="FH976" s="89"/>
      <c r="FI976" s="89"/>
      <c r="FJ976" s="89"/>
      <c r="FK976" s="89"/>
      <c r="FL976" s="89"/>
      <c r="FM976" s="89"/>
      <c r="FN976" s="89"/>
      <c r="FO976" s="89"/>
      <c r="FP976" s="89"/>
      <c r="FQ976" s="89"/>
      <c r="FR976" s="89"/>
      <c r="FS976" s="89"/>
      <c r="FT976" s="89"/>
      <c r="FU976" s="89"/>
      <c r="FV976" s="89"/>
      <c r="FW976" s="89"/>
      <c r="FX976" s="89"/>
      <c r="FY976" s="89"/>
      <c r="FZ976" s="89"/>
      <c r="GA976" s="89"/>
      <c r="GB976" s="89"/>
      <c r="GC976" s="89"/>
      <c r="GD976" s="89"/>
      <c r="GE976" s="89"/>
      <c r="GF976" s="89"/>
      <c r="GG976" s="89"/>
      <c r="GH976" s="89"/>
      <c r="GI976" s="89"/>
      <c r="GJ976" s="89"/>
      <c r="GK976" s="89"/>
      <c r="GL976" s="89"/>
      <c r="GM976" s="89"/>
      <c r="GN976" s="89"/>
      <c r="GO976" s="89"/>
      <c r="GP976" s="89"/>
      <c r="GQ976" s="89"/>
      <c r="GR976" s="89"/>
      <c r="GS976" s="89"/>
      <c r="GT976" s="89"/>
      <c r="GU976" s="89"/>
      <c r="GV976" s="89"/>
      <c r="GW976" s="89"/>
      <c r="GX976" s="89"/>
      <c r="GY976" s="89"/>
    </row>
    <row r="977" spans="1:207" s="116" customFormat="1" ht="30" customHeight="1" x14ac:dyDescent="0.25">
      <c r="A977" s="203">
        <v>740</v>
      </c>
      <c r="B977" s="211" t="s">
        <v>1142</v>
      </c>
      <c r="C977" s="47">
        <v>1951</v>
      </c>
      <c r="D977" s="205" t="s">
        <v>143</v>
      </c>
      <c r="E977" s="47" t="s">
        <v>16</v>
      </c>
      <c r="F977" s="26">
        <v>3</v>
      </c>
      <c r="G977" s="26">
        <v>3</v>
      </c>
      <c r="H977" s="39">
        <v>1893.3</v>
      </c>
      <c r="I977" s="122" t="s">
        <v>1143</v>
      </c>
      <c r="J977" s="39">
        <v>1003.5</v>
      </c>
      <c r="K977" s="207">
        <f t="shared" ref="K977:K986" si="273">SUM(L977:O977)</f>
        <v>11262159.52</v>
      </c>
      <c r="L977" s="271">
        <v>0</v>
      </c>
      <c r="M977" s="271">
        <v>0</v>
      </c>
      <c r="N977" s="271">
        <v>0</v>
      </c>
      <c r="O977" s="39">
        <f>'[1]Прод. прилож (2)'!$D$820</f>
        <v>11262159.52</v>
      </c>
      <c r="P977" s="271">
        <f t="shared" ref="P977:P979" si="274">K977/H977</f>
        <v>5948.4284159932395</v>
      </c>
      <c r="Q977" s="41">
        <v>9673</v>
      </c>
      <c r="R977" s="57" t="s">
        <v>35</v>
      </c>
      <c r="S977" s="46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5"/>
      <c r="BB977" s="15"/>
      <c r="BC977" s="15"/>
      <c r="BD977" s="15"/>
      <c r="BE977" s="15"/>
      <c r="BF977" s="15"/>
      <c r="BG977" s="15"/>
      <c r="BH977" s="15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5"/>
      <c r="CG977" s="15"/>
      <c r="CH977" s="15"/>
      <c r="CI977" s="15"/>
      <c r="CJ977" s="15"/>
      <c r="CK977" s="15"/>
      <c r="CL977" s="15"/>
      <c r="CM977" s="15"/>
      <c r="CN977" s="15"/>
      <c r="CO977" s="15"/>
      <c r="CP977" s="15"/>
      <c r="CQ977" s="15"/>
      <c r="CR977" s="15"/>
      <c r="CS977" s="15"/>
      <c r="CT977" s="15"/>
      <c r="CU977" s="15"/>
      <c r="CV977" s="15"/>
      <c r="CW977" s="15"/>
      <c r="CX977" s="15"/>
      <c r="CY977" s="15"/>
      <c r="CZ977" s="15"/>
      <c r="DA977" s="15"/>
      <c r="DB977" s="15"/>
      <c r="DC977" s="15"/>
      <c r="DD977" s="15"/>
      <c r="DE977" s="15"/>
      <c r="DF977" s="15"/>
      <c r="DG977" s="15"/>
      <c r="DH977" s="15"/>
      <c r="DI977" s="15"/>
      <c r="DJ977" s="15"/>
      <c r="DK977" s="15"/>
      <c r="DL977" s="15"/>
      <c r="DM977" s="15"/>
      <c r="DN977" s="15"/>
      <c r="DO977" s="15"/>
      <c r="DP977" s="15"/>
      <c r="DQ977" s="15"/>
      <c r="DR977" s="15"/>
      <c r="DS977" s="15"/>
      <c r="DT977" s="15"/>
      <c r="DU977" s="15"/>
      <c r="DV977" s="15"/>
      <c r="DW977" s="15"/>
      <c r="DX977" s="15"/>
      <c r="DY977" s="15"/>
      <c r="DZ977" s="15"/>
      <c r="EA977" s="15"/>
      <c r="EB977" s="15"/>
      <c r="EC977" s="15"/>
      <c r="ED977" s="15"/>
      <c r="EE977" s="15"/>
      <c r="EF977" s="15"/>
      <c r="EG977" s="15"/>
      <c r="EH977" s="15"/>
      <c r="EI977" s="15"/>
      <c r="EJ977" s="15"/>
      <c r="EK977" s="15"/>
      <c r="EL977" s="15"/>
      <c r="EM977" s="15"/>
      <c r="EN977" s="15"/>
      <c r="EO977" s="15"/>
      <c r="EP977" s="15"/>
      <c r="EQ977" s="15"/>
      <c r="ER977" s="15"/>
      <c r="ES977" s="15"/>
      <c r="ET977" s="15"/>
      <c r="EU977" s="15"/>
      <c r="EV977" s="15"/>
      <c r="EW977" s="15"/>
      <c r="EX977" s="15"/>
      <c r="EY977" s="15"/>
      <c r="EZ977" s="15"/>
      <c r="FA977" s="15"/>
      <c r="FB977" s="15"/>
      <c r="FC977" s="15"/>
      <c r="FD977" s="15"/>
      <c r="FE977" s="15"/>
      <c r="FF977" s="15"/>
      <c r="FG977" s="15"/>
      <c r="FH977" s="15"/>
      <c r="FI977" s="15"/>
      <c r="FJ977" s="15"/>
      <c r="FK977" s="15"/>
      <c r="FL977" s="15"/>
      <c r="FM977" s="15"/>
      <c r="FN977" s="15"/>
      <c r="FO977" s="15"/>
      <c r="FP977" s="15"/>
      <c r="FQ977" s="15"/>
      <c r="FR977" s="15"/>
      <c r="FS977" s="15"/>
      <c r="FT977" s="15"/>
      <c r="FU977" s="15"/>
      <c r="FV977" s="15"/>
      <c r="FW977" s="15"/>
      <c r="FX977" s="15"/>
      <c r="FY977" s="15"/>
      <c r="FZ977" s="15"/>
      <c r="GA977" s="15"/>
      <c r="GB977" s="15"/>
      <c r="GC977" s="15"/>
      <c r="GD977" s="15"/>
      <c r="GE977" s="15"/>
      <c r="GF977" s="15"/>
      <c r="GG977" s="15"/>
      <c r="GH977" s="15"/>
      <c r="GI977" s="15"/>
      <c r="GJ977" s="15"/>
      <c r="GK977" s="15"/>
      <c r="GL977" s="15"/>
      <c r="GM977" s="15"/>
      <c r="GN977" s="15"/>
      <c r="GO977" s="15"/>
      <c r="GP977" s="15"/>
      <c r="GQ977" s="15"/>
      <c r="GR977" s="15"/>
      <c r="GS977" s="15"/>
      <c r="GT977" s="15"/>
      <c r="GU977" s="15"/>
      <c r="GV977" s="15"/>
      <c r="GW977" s="15"/>
      <c r="GX977" s="15"/>
      <c r="GY977" s="15"/>
    </row>
    <row r="978" spans="1:207" s="116" customFormat="1" ht="30" customHeight="1" x14ac:dyDescent="0.25">
      <c r="A978" s="198">
        <v>741</v>
      </c>
      <c r="B978" s="211" t="s">
        <v>1301</v>
      </c>
      <c r="C978" s="47">
        <v>1952</v>
      </c>
      <c r="D978" s="205" t="s">
        <v>143</v>
      </c>
      <c r="E978" s="47" t="s">
        <v>16</v>
      </c>
      <c r="F978" s="26">
        <v>4</v>
      </c>
      <c r="G978" s="26">
        <v>3</v>
      </c>
      <c r="H978" s="39">
        <v>2448.1</v>
      </c>
      <c r="I978" s="122">
        <v>861.4</v>
      </c>
      <c r="J978" s="39">
        <v>722.7</v>
      </c>
      <c r="K978" s="207">
        <f t="shared" si="273"/>
        <v>6355000</v>
      </c>
      <c r="L978" s="271">
        <v>0</v>
      </c>
      <c r="M978" s="271">
        <v>0</v>
      </c>
      <c r="N978" s="271">
        <v>0</v>
      </c>
      <c r="O978" s="39">
        <f>'[1]Прод. прилож (2)'!$D$1458</f>
        <v>6355000</v>
      </c>
      <c r="P978" s="271">
        <f t="shared" si="274"/>
        <v>2595.8906907397572</v>
      </c>
      <c r="Q978" s="41">
        <v>9673</v>
      </c>
      <c r="R978" s="57" t="s">
        <v>36</v>
      </c>
      <c r="S978" s="46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5"/>
      <c r="BB978" s="15"/>
      <c r="BC978" s="15"/>
      <c r="BD978" s="15"/>
      <c r="BE978" s="15"/>
      <c r="BF978" s="15"/>
      <c r="BG978" s="15"/>
      <c r="BH978" s="15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5"/>
      <c r="CG978" s="15"/>
      <c r="CH978" s="15"/>
      <c r="CI978" s="15"/>
      <c r="CJ978" s="15"/>
      <c r="CK978" s="15"/>
      <c r="CL978" s="15"/>
      <c r="CM978" s="15"/>
      <c r="CN978" s="15"/>
      <c r="CO978" s="15"/>
      <c r="CP978" s="15"/>
      <c r="CQ978" s="15"/>
      <c r="CR978" s="15"/>
      <c r="CS978" s="15"/>
      <c r="CT978" s="15"/>
      <c r="CU978" s="15"/>
      <c r="CV978" s="15"/>
      <c r="CW978" s="15"/>
      <c r="CX978" s="15"/>
      <c r="CY978" s="15"/>
      <c r="CZ978" s="15"/>
      <c r="DA978" s="15"/>
      <c r="DB978" s="15"/>
      <c r="DC978" s="15"/>
      <c r="DD978" s="15"/>
      <c r="DE978" s="15"/>
      <c r="DF978" s="15"/>
      <c r="DG978" s="15"/>
      <c r="DH978" s="15"/>
      <c r="DI978" s="15"/>
      <c r="DJ978" s="15"/>
      <c r="DK978" s="15"/>
      <c r="DL978" s="15"/>
      <c r="DM978" s="15"/>
      <c r="DN978" s="15"/>
      <c r="DO978" s="15"/>
      <c r="DP978" s="15"/>
      <c r="DQ978" s="15"/>
      <c r="DR978" s="15"/>
      <c r="DS978" s="15"/>
      <c r="DT978" s="15"/>
      <c r="DU978" s="15"/>
      <c r="DV978" s="15"/>
      <c r="DW978" s="15"/>
      <c r="DX978" s="15"/>
      <c r="DY978" s="15"/>
      <c r="DZ978" s="15"/>
      <c r="EA978" s="15"/>
      <c r="EB978" s="15"/>
      <c r="EC978" s="15"/>
      <c r="ED978" s="15"/>
      <c r="EE978" s="15"/>
      <c r="EF978" s="15"/>
      <c r="EG978" s="15"/>
      <c r="EH978" s="15"/>
      <c r="EI978" s="15"/>
      <c r="EJ978" s="15"/>
      <c r="EK978" s="15"/>
      <c r="EL978" s="15"/>
      <c r="EM978" s="15"/>
      <c r="EN978" s="15"/>
      <c r="EO978" s="15"/>
      <c r="EP978" s="15"/>
      <c r="EQ978" s="15"/>
      <c r="ER978" s="15"/>
      <c r="ES978" s="15"/>
      <c r="ET978" s="15"/>
      <c r="EU978" s="15"/>
      <c r="EV978" s="15"/>
      <c r="EW978" s="15"/>
      <c r="EX978" s="15"/>
      <c r="EY978" s="15"/>
      <c r="EZ978" s="15"/>
      <c r="FA978" s="15"/>
      <c r="FB978" s="15"/>
      <c r="FC978" s="15"/>
      <c r="FD978" s="15"/>
      <c r="FE978" s="15"/>
      <c r="FF978" s="15"/>
      <c r="FG978" s="15"/>
      <c r="FH978" s="15"/>
      <c r="FI978" s="15"/>
      <c r="FJ978" s="15"/>
      <c r="FK978" s="15"/>
      <c r="FL978" s="15"/>
      <c r="FM978" s="15"/>
      <c r="FN978" s="15"/>
      <c r="FO978" s="15"/>
      <c r="FP978" s="15"/>
      <c r="FQ978" s="15"/>
      <c r="FR978" s="15"/>
      <c r="FS978" s="15"/>
      <c r="FT978" s="15"/>
      <c r="FU978" s="15"/>
      <c r="FV978" s="15"/>
      <c r="FW978" s="15"/>
      <c r="FX978" s="15"/>
      <c r="FY978" s="15"/>
      <c r="FZ978" s="15"/>
      <c r="GA978" s="15"/>
      <c r="GB978" s="15"/>
      <c r="GC978" s="15"/>
      <c r="GD978" s="15"/>
      <c r="GE978" s="15"/>
      <c r="GF978" s="15"/>
      <c r="GG978" s="15"/>
      <c r="GH978" s="15"/>
      <c r="GI978" s="15"/>
      <c r="GJ978" s="15"/>
      <c r="GK978" s="15"/>
      <c r="GL978" s="15"/>
      <c r="GM978" s="15"/>
      <c r="GN978" s="15"/>
      <c r="GO978" s="15"/>
      <c r="GP978" s="15"/>
      <c r="GQ978" s="15"/>
      <c r="GR978" s="15"/>
      <c r="GS978" s="15"/>
      <c r="GT978" s="15"/>
      <c r="GU978" s="15"/>
      <c r="GV978" s="15"/>
      <c r="GW978" s="15"/>
      <c r="GX978" s="15"/>
      <c r="GY978" s="15"/>
    </row>
    <row r="979" spans="1:207" s="117" customFormat="1" ht="30" customHeight="1" x14ac:dyDescent="0.25">
      <c r="A979" s="353">
        <v>742</v>
      </c>
      <c r="B979" s="355" t="s">
        <v>1211</v>
      </c>
      <c r="C979" s="384">
        <v>1998</v>
      </c>
      <c r="D979" s="359" t="s">
        <v>143</v>
      </c>
      <c r="E979" s="384" t="s">
        <v>16</v>
      </c>
      <c r="F979" s="361">
        <v>3</v>
      </c>
      <c r="G979" s="361">
        <v>1</v>
      </c>
      <c r="H979" s="363">
        <v>3313.3</v>
      </c>
      <c r="I979" s="365">
        <v>0</v>
      </c>
      <c r="J979" s="363">
        <v>3313.3</v>
      </c>
      <c r="K979" s="321">
        <f t="shared" si="273"/>
        <v>8658721.620000001</v>
      </c>
      <c r="L979" s="315">
        <v>0</v>
      </c>
      <c r="M979" s="315">
        <v>0</v>
      </c>
      <c r="N979" s="315">
        <v>0</v>
      </c>
      <c r="O979" s="287">
        <f>'[1]Прод. прилож (2)'!$D$821</f>
        <v>8658721.620000001</v>
      </c>
      <c r="P979" s="315">
        <f t="shared" si="274"/>
        <v>2613.322554552863</v>
      </c>
      <c r="Q979" s="293">
        <v>9673</v>
      </c>
      <c r="R979" s="319" t="s">
        <v>35</v>
      </c>
      <c r="S979" s="174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21"/>
      <c r="AV979" s="121"/>
      <c r="AW979" s="121"/>
      <c r="AX979" s="121"/>
      <c r="AY979" s="121"/>
      <c r="AZ979" s="121"/>
      <c r="BA979" s="121"/>
      <c r="BB979" s="121"/>
      <c r="BC979" s="121"/>
      <c r="BD979" s="121"/>
      <c r="BE979" s="121"/>
      <c r="BF979" s="121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21"/>
      <c r="BS979" s="121"/>
      <c r="BT979" s="121"/>
      <c r="BU979" s="121"/>
      <c r="BV979" s="121"/>
      <c r="BW979" s="121"/>
      <c r="BX979" s="121"/>
      <c r="BY979" s="121"/>
      <c r="BZ979" s="121"/>
      <c r="CA979" s="121"/>
      <c r="CB979" s="121"/>
      <c r="CC979" s="121"/>
      <c r="CD979" s="121"/>
      <c r="CE979" s="121"/>
      <c r="CF979" s="121"/>
      <c r="CG979" s="121"/>
      <c r="CH979" s="121"/>
      <c r="CI979" s="121"/>
      <c r="CJ979" s="121"/>
      <c r="CK979" s="121"/>
      <c r="CL979" s="121"/>
      <c r="CM979" s="121"/>
      <c r="CN979" s="121"/>
      <c r="CO979" s="121"/>
      <c r="CP979" s="121"/>
      <c r="CQ979" s="121"/>
      <c r="CR979" s="121"/>
      <c r="CS979" s="121"/>
      <c r="CT979" s="121"/>
      <c r="CU979" s="121"/>
      <c r="CV979" s="121"/>
      <c r="CW979" s="121"/>
      <c r="CX979" s="121"/>
      <c r="CY979" s="121"/>
      <c r="CZ979" s="121"/>
      <c r="DA979" s="121"/>
      <c r="DB979" s="121"/>
      <c r="DC979" s="121"/>
      <c r="DD979" s="121"/>
      <c r="DE979" s="121"/>
      <c r="DF979" s="121"/>
      <c r="DG979" s="121"/>
      <c r="DH979" s="121"/>
      <c r="DI979" s="121"/>
      <c r="DJ979" s="121"/>
      <c r="DK979" s="121"/>
      <c r="DL979" s="121"/>
      <c r="DM979" s="121"/>
      <c r="DN979" s="121"/>
      <c r="DO979" s="121"/>
      <c r="DP979" s="121"/>
      <c r="DQ979" s="121"/>
      <c r="DR979" s="121"/>
      <c r="DS979" s="121"/>
      <c r="DT979" s="121"/>
      <c r="DU979" s="121"/>
      <c r="DV979" s="121"/>
      <c r="DW979" s="121"/>
      <c r="DX979" s="121"/>
      <c r="DY979" s="121"/>
      <c r="DZ979" s="121"/>
      <c r="EA979" s="121"/>
      <c r="EB979" s="121"/>
      <c r="EC979" s="121"/>
      <c r="ED979" s="121"/>
      <c r="EE979" s="121"/>
      <c r="EF979" s="121"/>
      <c r="EG979" s="121"/>
      <c r="EH979" s="121"/>
      <c r="EI979" s="121"/>
      <c r="EJ979" s="121"/>
      <c r="EK979" s="121"/>
      <c r="EL979" s="121"/>
      <c r="EM979" s="121"/>
      <c r="EN979" s="121"/>
      <c r="EO979" s="121"/>
      <c r="EP979" s="121"/>
      <c r="EQ979" s="121"/>
      <c r="ER979" s="121"/>
      <c r="ES979" s="121"/>
      <c r="ET979" s="121"/>
      <c r="EU979" s="121"/>
      <c r="EV979" s="121"/>
      <c r="EW979" s="121"/>
      <c r="EX979" s="121"/>
      <c r="EY979" s="121"/>
      <c r="EZ979" s="121"/>
      <c r="FA979" s="121"/>
      <c r="FB979" s="121"/>
      <c r="FC979" s="121"/>
      <c r="FD979" s="121"/>
      <c r="FE979" s="121"/>
      <c r="FF979" s="121"/>
      <c r="FG979" s="121"/>
      <c r="FH979" s="121"/>
      <c r="FI979" s="121"/>
      <c r="FJ979" s="121"/>
      <c r="FK979" s="121"/>
      <c r="FL979" s="121"/>
      <c r="FM979" s="121"/>
      <c r="FN979" s="121"/>
      <c r="FO979" s="121"/>
      <c r="FP979" s="121"/>
      <c r="FQ979" s="121"/>
      <c r="FR979" s="121"/>
      <c r="FS979" s="121"/>
      <c r="FT979" s="121"/>
      <c r="FU979" s="121"/>
      <c r="FV979" s="121"/>
      <c r="FW979" s="121"/>
      <c r="FX979" s="121"/>
      <c r="FY979" s="121"/>
      <c r="FZ979" s="121"/>
      <c r="GA979" s="121"/>
      <c r="GB979" s="121"/>
      <c r="GC979" s="121"/>
      <c r="GD979" s="121"/>
      <c r="GE979" s="121"/>
      <c r="GF979" s="121"/>
      <c r="GG979" s="121"/>
      <c r="GH979" s="121"/>
      <c r="GI979" s="121"/>
      <c r="GJ979" s="121"/>
      <c r="GK979" s="121"/>
      <c r="GL979" s="121"/>
      <c r="GM979" s="121"/>
      <c r="GN979" s="121"/>
      <c r="GO979" s="121"/>
      <c r="GP979" s="121"/>
      <c r="GQ979" s="121"/>
      <c r="GR979" s="121"/>
      <c r="GS979" s="121"/>
      <c r="GT979" s="121"/>
      <c r="GU979" s="121"/>
      <c r="GV979" s="121"/>
      <c r="GW979" s="121"/>
      <c r="GX979" s="121"/>
      <c r="GY979" s="121"/>
    </row>
    <row r="980" spans="1:207" s="116" customFormat="1" ht="30" customHeight="1" x14ac:dyDescent="0.25">
      <c r="A980" s="354"/>
      <c r="B980" s="356"/>
      <c r="C980" s="385"/>
      <c r="D980" s="360"/>
      <c r="E980" s="385"/>
      <c r="F980" s="362"/>
      <c r="G980" s="362"/>
      <c r="H980" s="364"/>
      <c r="I980" s="366"/>
      <c r="J980" s="364"/>
      <c r="K980" s="301">
        <f t="shared" si="273"/>
        <v>34634.89</v>
      </c>
      <c r="L980" s="39">
        <v>0</v>
      </c>
      <c r="M980" s="39">
        <v>0</v>
      </c>
      <c r="N980" s="39">
        <v>0</v>
      </c>
      <c r="O980" s="39">
        <f>'[1]Прод. прилож (2)'!$D$1459</f>
        <v>34634.89</v>
      </c>
      <c r="P980" s="330">
        <f>K980/H979</f>
        <v>10.453291280596384</v>
      </c>
      <c r="Q980" s="41">
        <v>9673</v>
      </c>
      <c r="R980" s="57" t="s">
        <v>36</v>
      </c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5"/>
      <c r="BB980" s="15"/>
      <c r="BC980" s="15"/>
      <c r="BD980" s="15"/>
      <c r="BE980" s="15"/>
      <c r="BF980" s="15"/>
      <c r="BG980" s="15"/>
      <c r="BH980" s="15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5"/>
      <c r="CE980" s="15"/>
      <c r="CF980" s="15"/>
      <c r="CG980" s="15"/>
      <c r="CH980" s="15"/>
      <c r="CI980" s="15"/>
      <c r="CJ980" s="15"/>
      <c r="CK980" s="15"/>
      <c r="CL980" s="15"/>
      <c r="CM980" s="15"/>
      <c r="CN980" s="15"/>
      <c r="CO980" s="15"/>
      <c r="CP980" s="15"/>
      <c r="CQ980" s="15"/>
      <c r="CR980" s="15"/>
      <c r="CS980" s="15"/>
      <c r="CT980" s="15"/>
      <c r="CU980" s="15"/>
      <c r="CV980" s="15"/>
      <c r="CW980" s="15"/>
      <c r="CX980" s="15"/>
      <c r="CY980" s="15"/>
      <c r="CZ980" s="15"/>
      <c r="DA980" s="15"/>
      <c r="DB980" s="15"/>
      <c r="DC980" s="15"/>
      <c r="DD980" s="15"/>
      <c r="DE980" s="15"/>
      <c r="DF980" s="15"/>
      <c r="DG980" s="15"/>
      <c r="DH980" s="15"/>
      <c r="DI980" s="15"/>
      <c r="DJ980" s="15"/>
      <c r="DK980" s="15"/>
      <c r="DL980" s="15"/>
      <c r="DM980" s="15"/>
      <c r="DN980" s="15"/>
      <c r="DO980" s="15"/>
      <c r="DP980" s="15"/>
      <c r="DQ980" s="15"/>
      <c r="DR980" s="15"/>
      <c r="DS980" s="15"/>
      <c r="DT980" s="15"/>
      <c r="DU980" s="15"/>
      <c r="DV980" s="15"/>
      <c r="DW980" s="15"/>
      <c r="DX980" s="15"/>
      <c r="DY980" s="15"/>
      <c r="DZ980" s="15"/>
      <c r="EA980" s="15"/>
      <c r="EB980" s="15"/>
      <c r="EC980" s="15"/>
      <c r="ED980" s="15"/>
      <c r="EE980" s="15"/>
      <c r="EF980" s="15"/>
      <c r="EG980" s="15"/>
      <c r="EH980" s="15"/>
      <c r="EI980" s="15"/>
      <c r="EJ980" s="15"/>
      <c r="EK980" s="15"/>
      <c r="EL980" s="15"/>
      <c r="EM980" s="15"/>
      <c r="EN980" s="15"/>
      <c r="EO980" s="15"/>
      <c r="EP980" s="15"/>
      <c r="EQ980" s="15"/>
      <c r="ER980" s="15"/>
      <c r="ES980" s="15"/>
      <c r="ET980" s="15"/>
      <c r="EU980" s="15"/>
      <c r="EV980" s="15"/>
      <c r="EW980" s="15"/>
      <c r="EX980" s="15"/>
      <c r="EY980" s="15"/>
      <c r="EZ980" s="15"/>
      <c r="FA980" s="15"/>
      <c r="FB980" s="15"/>
      <c r="FC980" s="15"/>
      <c r="FD980" s="15"/>
      <c r="FE980" s="15"/>
      <c r="FF980" s="15"/>
      <c r="FG980" s="15"/>
      <c r="FH980" s="15"/>
      <c r="FI980" s="15"/>
      <c r="FJ980" s="15"/>
      <c r="FK980" s="15"/>
      <c r="FL980" s="15"/>
      <c r="FM980" s="15"/>
      <c r="FN980" s="15"/>
      <c r="FO980" s="15"/>
      <c r="FP980" s="15"/>
      <c r="FQ980" s="15"/>
      <c r="FR980" s="15"/>
      <c r="FS980" s="15"/>
      <c r="FT980" s="15"/>
      <c r="FU980" s="15"/>
      <c r="FV980" s="15"/>
      <c r="FW980" s="15"/>
      <c r="FX980" s="15"/>
      <c r="FY980" s="15"/>
      <c r="FZ980" s="15"/>
      <c r="GA980" s="15"/>
      <c r="GB980" s="15"/>
      <c r="GC980" s="15"/>
      <c r="GD980" s="15"/>
      <c r="GE980" s="15"/>
      <c r="GF980" s="15"/>
      <c r="GG980" s="15"/>
      <c r="GH980" s="15"/>
      <c r="GI980" s="15"/>
      <c r="GJ980" s="15"/>
      <c r="GK980" s="15"/>
      <c r="GL980" s="15"/>
      <c r="GM980" s="15"/>
      <c r="GN980" s="15"/>
      <c r="GO980" s="15"/>
      <c r="GP980" s="15"/>
      <c r="GQ980" s="15"/>
      <c r="GR980" s="15"/>
      <c r="GS980" s="15"/>
      <c r="GT980" s="15"/>
      <c r="GU980" s="15"/>
      <c r="GV980" s="15"/>
      <c r="GW980" s="15"/>
      <c r="GX980" s="15"/>
      <c r="GY980" s="15"/>
    </row>
    <row r="981" spans="1:207" s="116" customFormat="1" ht="30" customHeight="1" x14ac:dyDescent="0.25">
      <c r="A981" s="353">
        <v>743</v>
      </c>
      <c r="B981" s="355" t="s">
        <v>1245</v>
      </c>
      <c r="C981" s="384">
        <v>1917</v>
      </c>
      <c r="D981" s="359" t="s">
        <v>143</v>
      </c>
      <c r="E981" s="384" t="s">
        <v>16</v>
      </c>
      <c r="F981" s="361">
        <v>3</v>
      </c>
      <c r="G981" s="361">
        <v>1</v>
      </c>
      <c r="H981" s="363">
        <v>800.78</v>
      </c>
      <c r="I981" s="365">
        <v>101</v>
      </c>
      <c r="J981" s="365">
        <v>598.70000000000005</v>
      </c>
      <c r="K981" s="207">
        <f t="shared" si="273"/>
        <v>498186.72</v>
      </c>
      <c r="L981" s="271">
        <v>0</v>
      </c>
      <c r="M981" s="271">
        <v>0</v>
      </c>
      <c r="N981" s="271">
        <v>0</v>
      </c>
      <c r="O981" s="39">
        <f>'[1]Прод. прилож (2)'!$D$822</f>
        <v>498186.72</v>
      </c>
      <c r="P981" s="271">
        <f>K981/H981</f>
        <v>622.12682634431428</v>
      </c>
      <c r="Q981" s="41">
        <v>9673</v>
      </c>
      <c r="R981" s="57" t="s">
        <v>35</v>
      </c>
      <c r="S981" s="46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5"/>
      <c r="BB981" s="15"/>
      <c r="BC981" s="15"/>
      <c r="BD981" s="15"/>
      <c r="BE981" s="15"/>
      <c r="BF981" s="15"/>
      <c r="BG981" s="15"/>
      <c r="BH981" s="15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5"/>
      <c r="CE981" s="15"/>
      <c r="CF981" s="15"/>
      <c r="CG981" s="15"/>
      <c r="CH981" s="15"/>
      <c r="CI981" s="15"/>
      <c r="CJ981" s="15"/>
      <c r="CK981" s="15"/>
      <c r="CL981" s="15"/>
      <c r="CM981" s="15"/>
      <c r="CN981" s="15"/>
      <c r="CO981" s="15"/>
      <c r="CP981" s="15"/>
      <c r="CQ981" s="15"/>
      <c r="CR981" s="15"/>
      <c r="CS981" s="15"/>
      <c r="CT981" s="15"/>
      <c r="CU981" s="15"/>
      <c r="CV981" s="15"/>
      <c r="CW981" s="15"/>
      <c r="CX981" s="15"/>
      <c r="CY981" s="15"/>
      <c r="CZ981" s="15"/>
      <c r="DA981" s="15"/>
      <c r="DB981" s="15"/>
      <c r="DC981" s="15"/>
      <c r="DD981" s="15"/>
      <c r="DE981" s="15"/>
      <c r="DF981" s="15"/>
      <c r="DG981" s="15"/>
      <c r="DH981" s="15"/>
      <c r="DI981" s="15"/>
      <c r="DJ981" s="15"/>
      <c r="DK981" s="15"/>
      <c r="DL981" s="15"/>
      <c r="DM981" s="15"/>
      <c r="DN981" s="15"/>
      <c r="DO981" s="15"/>
      <c r="DP981" s="15"/>
      <c r="DQ981" s="15"/>
      <c r="DR981" s="15"/>
      <c r="DS981" s="15"/>
      <c r="DT981" s="15"/>
      <c r="DU981" s="15"/>
      <c r="DV981" s="15"/>
      <c r="DW981" s="15"/>
      <c r="DX981" s="15"/>
      <c r="DY981" s="15"/>
      <c r="DZ981" s="15"/>
      <c r="EA981" s="15"/>
      <c r="EB981" s="15"/>
      <c r="EC981" s="15"/>
      <c r="ED981" s="15"/>
      <c r="EE981" s="15"/>
      <c r="EF981" s="15"/>
      <c r="EG981" s="15"/>
      <c r="EH981" s="15"/>
      <c r="EI981" s="15"/>
      <c r="EJ981" s="15"/>
      <c r="EK981" s="15"/>
      <c r="EL981" s="15"/>
      <c r="EM981" s="15"/>
      <c r="EN981" s="15"/>
      <c r="EO981" s="15"/>
      <c r="EP981" s="15"/>
      <c r="EQ981" s="15"/>
      <c r="ER981" s="15"/>
      <c r="ES981" s="15"/>
      <c r="ET981" s="15"/>
      <c r="EU981" s="15"/>
      <c r="EV981" s="15"/>
      <c r="EW981" s="15"/>
      <c r="EX981" s="15"/>
      <c r="EY981" s="15"/>
      <c r="EZ981" s="15"/>
      <c r="FA981" s="15"/>
      <c r="FB981" s="15"/>
      <c r="FC981" s="15"/>
      <c r="FD981" s="15"/>
      <c r="FE981" s="15"/>
      <c r="FF981" s="15"/>
      <c r="FG981" s="15"/>
      <c r="FH981" s="15"/>
      <c r="FI981" s="15"/>
      <c r="FJ981" s="15"/>
      <c r="FK981" s="15"/>
      <c r="FL981" s="15"/>
      <c r="FM981" s="15"/>
      <c r="FN981" s="15"/>
      <c r="FO981" s="15"/>
      <c r="FP981" s="15"/>
      <c r="FQ981" s="15"/>
      <c r="FR981" s="15"/>
      <c r="FS981" s="15"/>
      <c r="FT981" s="15"/>
      <c r="FU981" s="15"/>
      <c r="FV981" s="15"/>
      <c r="FW981" s="15"/>
      <c r="FX981" s="15"/>
      <c r="FY981" s="15"/>
      <c r="FZ981" s="15"/>
      <c r="GA981" s="15"/>
      <c r="GB981" s="15"/>
      <c r="GC981" s="15"/>
      <c r="GD981" s="15"/>
      <c r="GE981" s="15"/>
      <c r="GF981" s="15"/>
      <c r="GG981" s="15"/>
      <c r="GH981" s="15"/>
      <c r="GI981" s="15"/>
      <c r="GJ981" s="15"/>
      <c r="GK981" s="15"/>
      <c r="GL981" s="15"/>
      <c r="GM981" s="15"/>
      <c r="GN981" s="15"/>
      <c r="GO981" s="15"/>
      <c r="GP981" s="15"/>
      <c r="GQ981" s="15"/>
      <c r="GR981" s="15"/>
      <c r="GS981" s="15"/>
      <c r="GT981" s="15"/>
      <c r="GU981" s="15"/>
      <c r="GV981" s="15"/>
      <c r="GW981" s="15"/>
      <c r="GX981" s="15"/>
      <c r="GY981" s="15"/>
    </row>
    <row r="982" spans="1:207" s="116" customFormat="1" ht="30" customHeight="1" x14ac:dyDescent="0.25">
      <c r="A982" s="354"/>
      <c r="B982" s="356"/>
      <c r="C982" s="385"/>
      <c r="D982" s="360"/>
      <c r="E982" s="385"/>
      <c r="F982" s="362"/>
      <c r="G982" s="362"/>
      <c r="H982" s="364"/>
      <c r="I982" s="366"/>
      <c r="J982" s="366"/>
      <c r="K982" s="207">
        <f t="shared" si="273"/>
        <v>2071420</v>
      </c>
      <c r="L982" s="271">
        <v>0</v>
      </c>
      <c r="M982" s="271">
        <v>0</v>
      </c>
      <c r="N982" s="271">
        <v>0</v>
      </c>
      <c r="O982" s="39">
        <f>'[1]Прод. прилож (2)'!$D$1460</f>
        <v>2071420</v>
      </c>
      <c r="P982" s="271">
        <f>K982/H981</f>
        <v>2586.7529159069909</v>
      </c>
      <c r="Q982" s="41">
        <v>9673</v>
      </c>
      <c r="R982" s="57" t="s">
        <v>36</v>
      </c>
      <c r="S982" s="46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5"/>
      <c r="BB982" s="15"/>
      <c r="BC982" s="15"/>
      <c r="BD982" s="15"/>
      <c r="BE982" s="15"/>
      <c r="BF982" s="15"/>
      <c r="BG982" s="15"/>
      <c r="BH982" s="15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5"/>
      <c r="CE982" s="15"/>
      <c r="CF982" s="15"/>
      <c r="CG982" s="15"/>
      <c r="CH982" s="15"/>
      <c r="CI982" s="15"/>
      <c r="CJ982" s="15"/>
      <c r="CK982" s="15"/>
      <c r="CL982" s="15"/>
      <c r="CM982" s="15"/>
      <c r="CN982" s="15"/>
      <c r="CO982" s="15"/>
      <c r="CP982" s="15"/>
      <c r="CQ982" s="15"/>
      <c r="CR982" s="15"/>
      <c r="CS982" s="15"/>
      <c r="CT982" s="15"/>
      <c r="CU982" s="15"/>
      <c r="CV982" s="15"/>
      <c r="CW982" s="15"/>
      <c r="CX982" s="15"/>
      <c r="CY982" s="15"/>
      <c r="CZ982" s="15"/>
      <c r="DA982" s="15"/>
      <c r="DB982" s="15"/>
      <c r="DC982" s="15"/>
      <c r="DD982" s="15"/>
      <c r="DE982" s="15"/>
      <c r="DF982" s="15"/>
      <c r="DG982" s="15"/>
      <c r="DH982" s="15"/>
      <c r="DI982" s="15"/>
      <c r="DJ982" s="15"/>
      <c r="DK982" s="15"/>
      <c r="DL982" s="15"/>
      <c r="DM982" s="15"/>
      <c r="DN982" s="15"/>
      <c r="DO982" s="15"/>
      <c r="DP982" s="15"/>
      <c r="DQ982" s="15"/>
      <c r="DR982" s="15"/>
      <c r="DS982" s="15"/>
      <c r="DT982" s="15"/>
      <c r="DU982" s="15"/>
      <c r="DV982" s="15"/>
      <c r="DW982" s="15"/>
      <c r="DX982" s="15"/>
      <c r="DY982" s="15"/>
      <c r="DZ982" s="15"/>
      <c r="EA982" s="15"/>
      <c r="EB982" s="15"/>
      <c r="EC982" s="15"/>
      <c r="ED982" s="15"/>
      <c r="EE982" s="15"/>
      <c r="EF982" s="15"/>
      <c r="EG982" s="15"/>
      <c r="EH982" s="15"/>
      <c r="EI982" s="15"/>
      <c r="EJ982" s="15"/>
      <c r="EK982" s="15"/>
      <c r="EL982" s="15"/>
      <c r="EM982" s="15"/>
      <c r="EN982" s="15"/>
      <c r="EO982" s="15"/>
      <c r="EP982" s="15"/>
      <c r="EQ982" s="15"/>
      <c r="ER982" s="15"/>
      <c r="ES982" s="15"/>
      <c r="ET982" s="15"/>
      <c r="EU982" s="15"/>
      <c r="EV982" s="15"/>
      <c r="EW982" s="15"/>
      <c r="EX982" s="15"/>
      <c r="EY982" s="15"/>
      <c r="EZ982" s="15"/>
      <c r="FA982" s="15"/>
      <c r="FB982" s="15"/>
      <c r="FC982" s="15"/>
      <c r="FD982" s="15"/>
      <c r="FE982" s="15"/>
      <c r="FF982" s="15"/>
      <c r="FG982" s="15"/>
      <c r="FH982" s="15"/>
      <c r="FI982" s="15"/>
      <c r="FJ982" s="15"/>
      <c r="FK982" s="15"/>
      <c r="FL982" s="15"/>
      <c r="FM982" s="15"/>
      <c r="FN982" s="15"/>
      <c r="FO982" s="15"/>
      <c r="FP982" s="15"/>
      <c r="FQ982" s="15"/>
      <c r="FR982" s="15"/>
      <c r="FS982" s="15"/>
      <c r="FT982" s="15"/>
      <c r="FU982" s="15"/>
      <c r="FV982" s="15"/>
      <c r="FW982" s="15"/>
      <c r="FX982" s="15"/>
      <c r="FY982" s="15"/>
      <c r="FZ982" s="15"/>
      <c r="GA982" s="15"/>
      <c r="GB982" s="15"/>
      <c r="GC982" s="15"/>
      <c r="GD982" s="15"/>
      <c r="GE982" s="15"/>
      <c r="GF982" s="15"/>
      <c r="GG982" s="15"/>
      <c r="GH982" s="15"/>
      <c r="GI982" s="15"/>
      <c r="GJ982" s="15"/>
      <c r="GK982" s="15"/>
      <c r="GL982" s="15"/>
      <c r="GM982" s="15"/>
      <c r="GN982" s="15"/>
      <c r="GO982" s="15"/>
      <c r="GP982" s="15"/>
      <c r="GQ982" s="15"/>
      <c r="GR982" s="15"/>
      <c r="GS982" s="15"/>
      <c r="GT982" s="15"/>
      <c r="GU982" s="15"/>
      <c r="GV982" s="15"/>
      <c r="GW982" s="15"/>
      <c r="GX982" s="15"/>
      <c r="GY982" s="15"/>
    </row>
    <row r="983" spans="1:207" s="116" customFormat="1" ht="30" customHeight="1" x14ac:dyDescent="0.25">
      <c r="A983" s="203">
        <v>744</v>
      </c>
      <c r="B983" s="211" t="s">
        <v>1246</v>
      </c>
      <c r="C983" s="47">
        <v>1917</v>
      </c>
      <c r="D983" s="205" t="s">
        <v>143</v>
      </c>
      <c r="E983" s="47" t="s">
        <v>16</v>
      </c>
      <c r="F983" s="26">
        <v>3</v>
      </c>
      <c r="G983" s="26">
        <v>2</v>
      </c>
      <c r="H983" s="39">
        <v>1643.5</v>
      </c>
      <c r="I983" s="122">
        <v>0</v>
      </c>
      <c r="J983" s="39">
        <v>1643.5</v>
      </c>
      <c r="K983" s="207">
        <f t="shared" si="273"/>
        <v>5057650</v>
      </c>
      <c r="L983" s="271">
        <v>0</v>
      </c>
      <c r="M983" s="271">
        <v>0</v>
      </c>
      <c r="N983" s="271">
        <v>0</v>
      </c>
      <c r="O983" s="39">
        <f>'[1]Прод. прилож (2)'!$D$1461</f>
        <v>5057650</v>
      </c>
      <c r="P983" s="271">
        <f>K983/H983</f>
        <v>3077.3653787648313</v>
      </c>
      <c r="Q983" s="41">
        <v>9673</v>
      </c>
      <c r="R983" s="57" t="s">
        <v>36</v>
      </c>
      <c r="S983" s="46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5"/>
      <c r="BB983" s="15"/>
      <c r="BC983" s="15"/>
      <c r="BD983" s="15"/>
      <c r="BE983" s="15"/>
      <c r="BF983" s="15"/>
      <c r="BG983" s="15"/>
      <c r="BH983" s="15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5"/>
      <c r="CE983" s="15"/>
      <c r="CF983" s="15"/>
      <c r="CG983" s="15"/>
      <c r="CH983" s="15"/>
      <c r="CI983" s="15"/>
      <c r="CJ983" s="15"/>
      <c r="CK983" s="15"/>
      <c r="CL983" s="15"/>
      <c r="CM983" s="15"/>
      <c r="CN983" s="15"/>
      <c r="CO983" s="15"/>
      <c r="CP983" s="15"/>
      <c r="CQ983" s="15"/>
      <c r="CR983" s="15"/>
      <c r="CS983" s="15"/>
      <c r="CT983" s="15"/>
      <c r="CU983" s="15"/>
      <c r="CV983" s="15"/>
      <c r="CW983" s="15"/>
      <c r="CX983" s="15"/>
      <c r="CY983" s="15"/>
      <c r="CZ983" s="15"/>
      <c r="DA983" s="15"/>
      <c r="DB983" s="15"/>
      <c r="DC983" s="15"/>
      <c r="DD983" s="15"/>
      <c r="DE983" s="15"/>
      <c r="DF983" s="15"/>
      <c r="DG983" s="15"/>
      <c r="DH983" s="15"/>
      <c r="DI983" s="15"/>
      <c r="DJ983" s="15"/>
      <c r="DK983" s="15"/>
      <c r="DL983" s="15"/>
      <c r="DM983" s="15"/>
      <c r="DN983" s="15"/>
      <c r="DO983" s="15"/>
      <c r="DP983" s="15"/>
      <c r="DQ983" s="15"/>
      <c r="DR983" s="15"/>
      <c r="DS983" s="15"/>
      <c r="DT983" s="15"/>
      <c r="DU983" s="15"/>
      <c r="DV983" s="15"/>
      <c r="DW983" s="15"/>
      <c r="DX983" s="15"/>
      <c r="DY983" s="15"/>
      <c r="DZ983" s="15"/>
      <c r="EA983" s="15"/>
      <c r="EB983" s="15"/>
      <c r="EC983" s="15"/>
      <c r="ED983" s="15"/>
      <c r="EE983" s="15"/>
      <c r="EF983" s="15"/>
      <c r="EG983" s="15"/>
      <c r="EH983" s="15"/>
      <c r="EI983" s="15"/>
      <c r="EJ983" s="15"/>
      <c r="EK983" s="15"/>
      <c r="EL983" s="15"/>
      <c r="EM983" s="15"/>
      <c r="EN983" s="15"/>
      <c r="EO983" s="15"/>
      <c r="EP983" s="15"/>
      <c r="EQ983" s="15"/>
      <c r="ER983" s="15"/>
      <c r="ES983" s="15"/>
      <c r="ET983" s="15"/>
      <c r="EU983" s="15"/>
      <c r="EV983" s="15"/>
      <c r="EW983" s="15"/>
      <c r="EX983" s="15"/>
      <c r="EY983" s="15"/>
      <c r="EZ983" s="15"/>
      <c r="FA983" s="15"/>
      <c r="FB983" s="15"/>
      <c r="FC983" s="15"/>
      <c r="FD983" s="15"/>
      <c r="FE983" s="15"/>
      <c r="FF983" s="15"/>
      <c r="FG983" s="15"/>
      <c r="FH983" s="15"/>
      <c r="FI983" s="15"/>
      <c r="FJ983" s="15"/>
      <c r="FK983" s="15"/>
      <c r="FL983" s="15"/>
      <c r="FM983" s="15"/>
      <c r="FN983" s="15"/>
      <c r="FO983" s="15"/>
      <c r="FP983" s="15"/>
      <c r="FQ983" s="15"/>
      <c r="FR983" s="15"/>
      <c r="FS983" s="15"/>
      <c r="FT983" s="15"/>
      <c r="FU983" s="15"/>
      <c r="FV983" s="15"/>
      <c r="FW983" s="15"/>
      <c r="FX983" s="15"/>
      <c r="FY983" s="15"/>
      <c r="FZ983" s="15"/>
      <c r="GA983" s="15"/>
      <c r="GB983" s="15"/>
      <c r="GC983" s="15"/>
      <c r="GD983" s="15"/>
      <c r="GE983" s="15"/>
      <c r="GF983" s="15"/>
      <c r="GG983" s="15"/>
      <c r="GH983" s="15"/>
      <c r="GI983" s="15"/>
      <c r="GJ983" s="15"/>
      <c r="GK983" s="15"/>
      <c r="GL983" s="15"/>
      <c r="GM983" s="15"/>
      <c r="GN983" s="15"/>
      <c r="GO983" s="15"/>
      <c r="GP983" s="15"/>
      <c r="GQ983" s="15"/>
      <c r="GR983" s="15"/>
      <c r="GS983" s="15"/>
      <c r="GT983" s="15"/>
      <c r="GU983" s="15"/>
      <c r="GV983" s="15"/>
      <c r="GW983" s="15"/>
      <c r="GX983" s="15"/>
      <c r="GY983" s="15"/>
    </row>
    <row r="984" spans="1:207" s="116" customFormat="1" ht="30" customHeight="1" x14ac:dyDescent="0.25">
      <c r="A984" s="353">
        <v>745</v>
      </c>
      <c r="B984" s="355" t="s">
        <v>1247</v>
      </c>
      <c r="C984" s="384">
        <v>1953</v>
      </c>
      <c r="D984" s="359" t="s">
        <v>143</v>
      </c>
      <c r="E984" s="384" t="s">
        <v>16</v>
      </c>
      <c r="F984" s="361">
        <v>4</v>
      </c>
      <c r="G984" s="361">
        <v>5</v>
      </c>
      <c r="H984" s="363">
        <v>7475.62</v>
      </c>
      <c r="I984" s="365">
        <v>0</v>
      </c>
      <c r="J984" s="363">
        <v>7475.62</v>
      </c>
      <c r="K984" s="207">
        <f t="shared" si="273"/>
        <v>12368390.74</v>
      </c>
      <c r="L984" s="271">
        <v>0</v>
      </c>
      <c r="M984" s="271">
        <v>0</v>
      </c>
      <c r="N984" s="271">
        <v>0</v>
      </c>
      <c r="O984" s="39">
        <f>'[1]Прод. прилож (2)'!$D$823</f>
        <v>12368390.74</v>
      </c>
      <c r="P984" s="271">
        <f>K984/H984</f>
        <v>1654.4969835277877</v>
      </c>
      <c r="Q984" s="41">
        <v>9673</v>
      </c>
      <c r="R984" s="57" t="s">
        <v>35</v>
      </c>
      <c r="S984" s="46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5"/>
      <c r="BB984" s="15"/>
      <c r="BC984" s="15"/>
      <c r="BD984" s="15"/>
      <c r="BE984" s="15"/>
      <c r="BF984" s="15"/>
      <c r="BG984" s="15"/>
      <c r="BH984" s="15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5"/>
      <c r="CE984" s="15"/>
      <c r="CF984" s="15"/>
      <c r="CG984" s="15"/>
      <c r="CH984" s="15"/>
      <c r="CI984" s="15"/>
      <c r="CJ984" s="15"/>
      <c r="CK984" s="15"/>
      <c r="CL984" s="15"/>
      <c r="CM984" s="15"/>
      <c r="CN984" s="15"/>
      <c r="CO984" s="15"/>
      <c r="CP984" s="15"/>
      <c r="CQ984" s="15"/>
      <c r="CR984" s="15"/>
      <c r="CS984" s="15"/>
      <c r="CT984" s="15"/>
      <c r="CU984" s="15"/>
      <c r="CV984" s="15"/>
      <c r="CW984" s="15"/>
      <c r="CX984" s="15"/>
      <c r="CY984" s="15"/>
      <c r="CZ984" s="15"/>
      <c r="DA984" s="15"/>
      <c r="DB984" s="15"/>
      <c r="DC984" s="15"/>
      <c r="DD984" s="15"/>
      <c r="DE984" s="15"/>
      <c r="DF984" s="15"/>
      <c r="DG984" s="15"/>
      <c r="DH984" s="15"/>
      <c r="DI984" s="15"/>
      <c r="DJ984" s="15"/>
      <c r="DK984" s="15"/>
      <c r="DL984" s="15"/>
      <c r="DM984" s="15"/>
      <c r="DN984" s="15"/>
      <c r="DO984" s="15"/>
      <c r="DP984" s="15"/>
      <c r="DQ984" s="15"/>
      <c r="DR984" s="15"/>
      <c r="DS984" s="15"/>
      <c r="DT984" s="15"/>
      <c r="DU984" s="15"/>
      <c r="DV984" s="15"/>
      <c r="DW984" s="15"/>
      <c r="DX984" s="15"/>
      <c r="DY984" s="15"/>
      <c r="DZ984" s="15"/>
      <c r="EA984" s="15"/>
      <c r="EB984" s="15"/>
      <c r="EC984" s="15"/>
      <c r="ED984" s="15"/>
      <c r="EE984" s="15"/>
      <c r="EF984" s="15"/>
      <c r="EG984" s="15"/>
      <c r="EH984" s="15"/>
      <c r="EI984" s="15"/>
      <c r="EJ984" s="15"/>
      <c r="EK984" s="15"/>
      <c r="EL984" s="15"/>
      <c r="EM984" s="15"/>
      <c r="EN984" s="15"/>
      <c r="EO984" s="15"/>
      <c r="EP984" s="15"/>
      <c r="EQ984" s="15"/>
      <c r="ER984" s="15"/>
      <c r="ES984" s="15"/>
      <c r="ET984" s="15"/>
      <c r="EU984" s="15"/>
      <c r="EV984" s="15"/>
      <c r="EW984" s="15"/>
      <c r="EX984" s="15"/>
      <c r="EY984" s="15"/>
      <c r="EZ984" s="15"/>
      <c r="FA984" s="15"/>
      <c r="FB984" s="15"/>
      <c r="FC984" s="15"/>
      <c r="FD984" s="15"/>
      <c r="FE984" s="15"/>
      <c r="FF984" s="15"/>
      <c r="FG984" s="15"/>
      <c r="FH984" s="15"/>
      <c r="FI984" s="15"/>
      <c r="FJ984" s="15"/>
      <c r="FK984" s="15"/>
      <c r="FL984" s="15"/>
      <c r="FM984" s="15"/>
      <c r="FN984" s="15"/>
      <c r="FO984" s="15"/>
      <c r="FP984" s="15"/>
      <c r="FQ984" s="15"/>
      <c r="FR984" s="15"/>
      <c r="FS984" s="15"/>
      <c r="FT984" s="15"/>
      <c r="FU984" s="15"/>
      <c r="FV984" s="15"/>
      <c r="FW984" s="15"/>
      <c r="FX984" s="15"/>
      <c r="FY984" s="15"/>
      <c r="FZ984" s="15"/>
      <c r="GA984" s="15"/>
      <c r="GB984" s="15"/>
      <c r="GC984" s="15"/>
      <c r="GD984" s="15"/>
      <c r="GE984" s="15"/>
      <c r="GF984" s="15"/>
      <c r="GG984" s="15"/>
      <c r="GH984" s="15"/>
      <c r="GI984" s="15"/>
      <c r="GJ984" s="15"/>
      <c r="GK984" s="15"/>
      <c r="GL984" s="15"/>
      <c r="GM984" s="15"/>
      <c r="GN984" s="15"/>
      <c r="GO984" s="15"/>
      <c r="GP984" s="15"/>
      <c r="GQ984" s="15"/>
      <c r="GR984" s="15"/>
      <c r="GS984" s="15"/>
      <c r="GT984" s="15"/>
      <c r="GU984" s="15"/>
      <c r="GV984" s="15"/>
      <c r="GW984" s="15"/>
      <c r="GX984" s="15"/>
      <c r="GY984" s="15"/>
    </row>
    <row r="985" spans="1:207" s="116" customFormat="1" ht="30" customHeight="1" x14ac:dyDescent="0.25">
      <c r="A985" s="354"/>
      <c r="B985" s="356"/>
      <c r="C985" s="385"/>
      <c r="D985" s="360"/>
      <c r="E985" s="385"/>
      <c r="F985" s="362"/>
      <c r="G985" s="362"/>
      <c r="H985" s="364"/>
      <c r="I985" s="366"/>
      <c r="J985" s="364"/>
      <c r="K985" s="207">
        <f t="shared" si="273"/>
        <v>49473.56</v>
      </c>
      <c r="L985" s="186">
        <v>0</v>
      </c>
      <c r="M985" s="186">
        <v>0</v>
      </c>
      <c r="N985" s="186">
        <v>0</v>
      </c>
      <c r="O985" s="39">
        <f>'[1]Прод. прилож (2)'!$D$1462</f>
        <v>49473.56</v>
      </c>
      <c r="P985" s="271">
        <f>K985/H984</f>
        <v>6.6179875381573696</v>
      </c>
      <c r="Q985" s="41">
        <v>9673</v>
      </c>
      <c r="R985" s="57" t="s">
        <v>36</v>
      </c>
      <c r="S985" s="46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5"/>
      <c r="BB985" s="15"/>
      <c r="BC985" s="15"/>
      <c r="BD985" s="15"/>
      <c r="BE985" s="15"/>
      <c r="BF985" s="15"/>
      <c r="BG985" s="15"/>
      <c r="BH985" s="15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5"/>
      <c r="CE985" s="15"/>
      <c r="CF985" s="15"/>
      <c r="CG985" s="15"/>
      <c r="CH985" s="15"/>
      <c r="CI985" s="15"/>
      <c r="CJ985" s="15"/>
      <c r="CK985" s="15"/>
      <c r="CL985" s="15"/>
      <c r="CM985" s="15"/>
      <c r="CN985" s="15"/>
      <c r="CO985" s="15"/>
      <c r="CP985" s="15"/>
      <c r="CQ985" s="15"/>
      <c r="CR985" s="15"/>
      <c r="CS985" s="15"/>
      <c r="CT985" s="15"/>
      <c r="CU985" s="15"/>
      <c r="CV985" s="15"/>
      <c r="CW985" s="15"/>
      <c r="CX985" s="15"/>
      <c r="CY985" s="15"/>
      <c r="CZ985" s="15"/>
      <c r="DA985" s="15"/>
      <c r="DB985" s="15"/>
      <c r="DC985" s="15"/>
      <c r="DD985" s="15"/>
      <c r="DE985" s="15"/>
      <c r="DF985" s="15"/>
      <c r="DG985" s="15"/>
      <c r="DH985" s="15"/>
      <c r="DI985" s="15"/>
      <c r="DJ985" s="15"/>
      <c r="DK985" s="15"/>
      <c r="DL985" s="15"/>
      <c r="DM985" s="15"/>
      <c r="DN985" s="15"/>
      <c r="DO985" s="15"/>
      <c r="DP985" s="15"/>
      <c r="DQ985" s="15"/>
      <c r="DR985" s="15"/>
      <c r="DS985" s="15"/>
      <c r="DT985" s="15"/>
      <c r="DU985" s="15"/>
      <c r="DV985" s="15"/>
      <c r="DW985" s="15"/>
      <c r="DX985" s="15"/>
      <c r="DY985" s="15"/>
      <c r="DZ985" s="15"/>
      <c r="EA985" s="15"/>
      <c r="EB985" s="15"/>
      <c r="EC985" s="15"/>
      <c r="ED985" s="15"/>
      <c r="EE985" s="15"/>
      <c r="EF985" s="15"/>
      <c r="EG985" s="15"/>
      <c r="EH985" s="15"/>
      <c r="EI985" s="15"/>
      <c r="EJ985" s="15"/>
      <c r="EK985" s="15"/>
      <c r="EL985" s="15"/>
      <c r="EM985" s="15"/>
      <c r="EN985" s="15"/>
      <c r="EO985" s="15"/>
      <c r="EP985" s="15"/>
      <c r="EQ985" s="15"/>
      <c r="ER985" s="15"/>
      <c r="ES985" s="15"/>
      <c r="ET985" s="15"/>
      <c r="EU985" s="15"/>
      <c r="EV985" s="15"/>
      <c r="EW985" s="15"/>
      <c r="EX985" s="15"/>
      <c r="EY985" s="15"/>
      <c r="EZ985" s="15"/>
      <c r="FA985" s="15"/>
      <c r="FB985" s="15"/>
      <c r="FC985" s="15"/>
      <c r="FD985" s="15"/>
      <c r="FE985" s="15"/>
      <c r="FF985" s="15"/>
      <c r="FG985" s="15"/>
      <c r="FH985" s="15"/>
      <c r="FI985" s="15"/>
      <c r="FJ985" s="15"/>
      <c r="FK985" s="15"/>
      <c r="FL985" s="15"/>
      <c r="FM985" s="15"/>
      <c r="FN985" s="15"/>
      <c r="FO985" s="15"/>
      <c r="FP985" s="15"/>
      <c r="FQ985" s="15"/>
      <c r="FR985" s="15"/>
      <c r="FS985" s="15"/>
      <c r="FT985" s="15"/>
      <c r="FU985" s="15"/>
      <c r="FV985" s="15"/>
      <c r="FW985" s="15"/>
      <c r="FX985" s="15"/>
      <c r="FY985" s="15"/>
      <c r="FZ985" s="15"/>
      <c r="GA985" s="15"/>
      <c r="GB985" s="15"/>
      <c r="GC985" s="15"/>
      <c r="GD985" s="15"/>
      <c r="GE985" s="15"/>
      <c r="GF985" s="15"/>
      <c r="GG985" s="15"/>
      <c r="GH985" s="15"/>
      <c r="GI985" s="15"/>
      <c r="GJ985" s="15"/>
      <c r="GK985" s="15"/>
      <c r="GL985" s="15"/>
      <c r="GM985" s="15"/>
      <c r="GN985" s="15"/>
      <c r="GO985" s="15"/>
      <c r="GP985" s="15"/>
      <c r="GQ985" s="15"/>
      <c r="GR985" s="15"/>
      <c r="GS985" s="15"/>
      <c r="GT985" s="15"/>
      <c r="GU985" s="15"/>
      <c r="GV985" s="15"/>
      <c r="GW985" s="15"/>
      <c r="GX985" s="15"/>
      <c r="GY985" s="15"/>
    </row>
    <row r="986" spans="1:207" s="116" customFormat="1" ht="30" customHeight="1" x14ac:dyDescent="0.25">
      <c r="A986" s="197">
        <v>746</v>
      </c>
      <c r="B986" s="209" t="s">
        <v>1304</v>
      </c>
      <c r="C986" s="226">
        <v>1949</v>
      </c>
      <c r="D986" s="180" t="s">
        <v>143</v>
      </c>
      <c r="E986" s="226" t="s">
        <v>16</v>
      </c>
      <c r="F986" s="218">
        <v>3</v>
      </c>
      <c r="G986" s="218">
        <v>3</v>
      </c>
      <c r="H986" s="186">
        <v>2027.71</v>
      </c>
      <c r="I986" s="220">
        <v>281.8</v>
      </c>
      <c r="J986" s="186">
        <v>1745.91</v>
      </c>
      <c r="K986" s="207">
        <f t="shared" si="273"/>
        <v>19117142</v>
      </c>
      <c r="L986" s="271">
        <v>0</v>
      </c>
      <c r="M986" s="271">
        <v>0</v>
      </c>
      <c r="N986" s="271">
        <v>0</v>
      </c>
      <c r="O986" s="39">
        <f>'[1]Прод. прилож (2)'!$D$1463</f>
        <v>19117142</v>
      </c>
      <c r="P986" s="271">
        <f>K986/H986</f>
        <v>9427.9467971258218</v>
      </c>
      <c r="Q986" s="41">
        <v>9673</v>
      </c>
      <c r="R986" s="57" t="s">
        <v>36</v>
      </c>
      <c r="S986" s="46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  <c r="AX986" s="15"/>
      <c r="AY986" s="15"/>
      <c r="AZ986" s="15"/>
      <c r="BA986" s="15"/>
      <c r="BB986" s="15"/>
      <c r="BC986" s="15"/>
      <c r="BD986" s="15"/>
      <c r="BE986" s="15"/>
      <c r="BF986" s="15"/>
      <c r="BG986" s="15"/>
      <c r="BH986" s="15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5"/>
      <c r="CC986" s="15"/>
      <c r="CD986" s="15"/>
      <c r="CE986" s="15"/>
      <c r="CF986" s="15"/>
      <c r="CG986" s="15"/>
      <c r="CH986" s="15"/>
      <c r="CI986" s="15"/>
      <c r="CJ986" s="15"/>
      <c r="CK986" s="15"/>
      <c r="CL986" s="15"/>
      <c r="CM986" s="15"/>
      <c r="CN986" s="15"/>
      <c r="CO986" s="15"/>
      <c r="CP986" s="15"/>
      <c r="CQ986" s="15"/>
      <c r="CR986" s="15"/>
      <c r="CS986" s="15"/>
      <c r="CT986" s="15"/>
      <c r="CU986" s="15"/>
      <c r="CV986" s="15"/>
      <c r="CW986" s="15"/>
      <c r="CX986" s="15"/>
      <c r="CY986" s="15"/>
      <c r="CZ986" s="15"/>
      <c r="DA986" s="15"/>
      <c r="DB986" s="15"/>
      <c r="DC986" s="15"/>
      <c r="DD986" s="15"/>
      <c r="DE986" s="15"/>
      <c r="DF986" s="15"/>
      <c r="DG986" s="15"/>
      <c r="DH986" s="15"/>
      <c r="DI986" s="15"/>
      <c r="DJ986" s="15"/>
      <c r="DK986" s="15"/>
      <c r="DL986" s="15"/>
      <c r="DM986" s="15"/>
      <c r="DN986" s="15"/>
      <c r="DO986" s="15"/>
      <c r="DP986" s="15"/>
      <c r="DQ986" s="15"/>
      <c r="DR986" s="15"/>
      <c r="DS986" s="15"/>
      <c r="DT986" s="15"/>
      <c r="DU986" s="15"/>
      <c r="DV986" s="15"/>
      <c r="DW986" s="15"/>
      <c r="DX986" s="15"/>
      <c r="DY986" s="15"/>
      <c r="DZ986" s="15"/>
      <c r="EA986" s="15"/>
      <c r="EB986" s="15"/>
      <c r="EC986" s="15"/>
      <c r="ED986" s="15"/>
      <c r="EE986" s="15"/>
      <c r="EF986" s="15"/>
      <c r="EG986" s="15"/>
      <c r="EH986" s="15"/>
      <c r="EI986" s="15"/>
      <c r="EJ986" s="15"/>
      <c r="EK986" s="15"/>
      <c r="EL986" s="15"/>
      <c r="EM986" s="15"/>
      <c r="EN986" s="15"/>
      <c r="EO986" s="15"/>
      <c r="EP986" s="15"/>
      <c r="EQ986" s="15"/>
      <c r="ER986" s="15"/>
      <c r="ES986" s="15"/>
      <c r="ET986" s="15"/>
      <c r="EU986" s="15"/>
      <c r="EV986" s="15"/>
      <c r="EW986" s="15"/>
      <c r="EX986" s="15"/>
      <c r="EY986" s="15"/>
      <c r="EZ986" s="15"/>
      <c r="FA986" s="15"/>
      <c r="FB986" s="15"/>
      <c r="FC986" s="15"/>
      <c r="FD986" s="15"/>
      <c r="FE986" s="15"/>
      <c r="FF986" s="15"/>
      <c r="FG986" s="15"/>
      <c r="FH986" s="15"/>
      <c r="FI986" s="15"/>
      <c r="FJ986" s="15"/>
      <c r="FK986" s="15"/>
      <c r="FL986" s="15"/>
      <c r="FM986" s="15"/>
      <c r="FN986" s="15"/>
      <c r="FO986" s="15"/>
      <c r="FP986" s="15"/>
      <c r="FQ986" s="15"/>
      <c r="FR986" s="15"/>
      <c r="FS986" s="15"/>
      <c r="FT986" s="15"/>
      <c r="FU986" s="15"/>
      <c r="FV986" s="15"/>
      <c r="FW986" s="15"/>
      <c r="FX986" s="15"/>
      <c r="FY986" s="15"/>
      <c r="FZ986" s="15"/>
      <c r="GA986" s="15"/>
      <c r="GB986" s="15"/>
      <c r="GC986" s="15"/>
      <c r="GD986" s="15"/>
      <c r="GE986" s="15"/>
      <c r="GF986" s="15"/>
      <c r="GG986" s="15"/>
      <c r="GH986" s="15"/>
      <c r="GI986" s="15"/>
      <c r="GJ986" s="15"/>
      <c r="GK986" s="15"/>
      <c r="GL986" s="15"/>
      <c r="GM986" s="15"/>
      <c r="GN986" s="15"/>
      <c r="GO986" s="15"/>
      <c r="GP986" s="15"/>
      <c r="GQ986" s="15"/>
      <c r="GR986" s="15"/>
      <c r="GS986" s="15"/>
      <c r="GT986" s="15"/>
      <c r="GU986" s="15"/>
      <c r="GV986" s="15"/>
      <c r="GW986" s="15"/>
      <c r="GX986" s="15"/>
      <c r="GY986" s="15"/>
    </row>
    <row r="987" spans="1:207" s="15" customFormat="1" ht="30" customHeight="1" x14ac:dyDescent="0.25">
      <c r="A987" s="380">
        <v>747</v>
      </c>
      <c r="B987" s="355" t="s">
        <v>428</v>
      </c>
      <c r="C987" s="359">
        <v>1989</v>
      </c>
      <c r="D987" s="359" t="s">
        <v>143</v>
      </c>
      <c r="E987" s="359" t="s">
        <v>16</v>
      </c>
      <c r="F987" s="424">
        <v>9</v>
      </c>
      <c r="G987" s="424">
        <v>4</v>
      </c>
      <c r="H987" s="416">
        <v>16367</v>
      </c>
      <c r="I987" s="418">
        <v>593</v>
      </c>
      <c r="J987" s="416">
        <v>15774.3</v>
      </c>
      <c r="K987" s="207">
        <f t="shared" si="259"/>
        <v>48841723.289999999</v>
      </c>
      <c r="L987" s="271">
        <v>0</v>
      </c>
      <c r="M987" s="271">
        <v>0</v>
      </c>
      <c r="N987" s="271">
        <v>0</v>
      </c>
      <c r="O987" s="39">
        <f>'[1]Прод. прилож (2)'!$D$824</f>
        <v>48841723.289999999</v>
      </c>
      <c r="P987" s="271">
        <f>K987/H987</f>
        <v>2984.1585684609272</v>
      </c>
      <c r="Q987" s="41">
        <v>9673</v>
      </c>
      <c r="R987" s="57" t="s">
        <v>35</v>
      </c>
      <c r="S987" s="16"/>
      <c r="T987" s="16"/>
    </row>
    <row r="988" spans="1:207" s="120" customFormat="1" ht="30" customHeight="1" x14ac:dyDescent="0.25">
      <c r="A988" s="381"/>
      <c r="B988" s="356"/>
      <c r="C988" s="360"/>
      <c r="D988" s="360"/>
      <c r="E988" s="360"/>
      <c r="F988" s="425"/>
      <c r="G988" s="425"/>
      <c r="H988" s="417"/>
      <c r="I988" s="417"/>
      <c r="J988" s="417"/>
      <c r="K988" s="195">
        <f t="shared" si="259"/>
        <v>75061113.840000004</v>
      </c>
      <c r="L988" s="215">
        <v>0</v>
      </c>
      <c r="M988" s="215">
        <v>0</v>
      </c>
      <c r="N988" s="215">
        <v>0</v>
      </c>
      <c r="O988" s="187">
        <f>'[1]Прод. прилож (2)'!$D$1466</f>
        <v>75061113.840000004</v>
      </c>
      <c r="P988" s="215">
        <f>K988/H987</f>
        <v>4586.1253644528624</v>
      </c>
      <c r="Q988" s="217">
        <v>9673</v>
      </c>
      <c r="R988" s="233" t="s">
        <v>36</v>
      </c>
      <c r="S988" s="119"/>
      <c r="V988" s="118"/>
      <c r="W988" s="118"/>
      <c r="X988" s="118"/>
      <c r="Y988" s="118"/>
      <c r="Z988" s="118"/>
      <c r="AA988" s="118"/>
      <c r="AB988" s="118"/>
      <c r="AC988" s="118"/>
      <c r="AD988" s="118"/>
      <c r="AE988" s="118"/>
      <c r="AF988" s="118"/>
      <c r="AG988" s="118"/>
      <c r="AH988" s="118"/>
      <c r="AI988" s="118"/>
      <c r="AJ988" s="118"/>
      <c r="AK988" s="118"/>
      <c r="AL988" s="118"/>
      <c r="AM988" s="118"/>
      <c r="AN988" s="118"/>
      <c r="AO988" s="118"/>
      <c r="AP988" s="118"/>
      <c r="AQ988" s="118"/>
      <c r="AR988" s="118"/>
      <c r="AS988" s="118"/>
      <c r="AT988" s="118"/>
      <c r="AU988" s="118"/>
      <c r="AV988" s="118"/>
      <c r="AW988" s="118"/>
      <c r="AX988" s="118"/>
      <c r="AY988" s="118"/>
      <c r="AZ988" s="118"/>
      <c r="BA988" s="118"/>
      <c r="BB988" s="118"/>
      <c r="BC988" s="118"/>
      <c r="BD988" s="118"/>
      <c r="BE988" s="118"/>
      <c r="BF988" s="118"/>
      <c r="BG988" s="118"/>
      <c r="BH988" s="118"/>
      <c r="BI988" s="118"/>
      <c r="BJ988" s="118"/>
      <c r="BK988" s="118"/>
      <c r="BL988" s="118"/>
      <c r="BM988" s="118"/>
      <c r="BN988" s="118"/>
      <c r="BO988" s="118"/>
      <c r="BP988" s="118"/>
      <c r="BQ988" s="118"/>
      <c r="BR988" s="118"/>
      <c r="BS988" s="118"/>
      <c r="BT988" s="118"/>
      <c r="BU988" s="118"/>
      <c r="BV988" s="118"/>
      <c r="BW988" s="118"/>
      <c r="BX988" s="118"/>
      <c r="BY988" s="118"/>
      <c r="BZ988" s="118"/>
      <c r="CA988" s="118"/>
      <c r="CB988" s="118"/>
      <c r="CC988" s="118"/>
      <c r="CD988" s="118"/>
      <c r="CE988" s="118"/>
      <c r="CF988" s="118"/>
      <c r="CG988" s="118"/>
      <c r="CH988" s="118"/>
      <c r="CI988" s="118"/>
      <c r="CJ988" s="118"/>
      <c r="CK988" s="118"/>
      <c r="CL988" s="118"/>
      <c r="CM988" s="118"/>
      <c r="CN988" s="118"/>
      <c r="CO988" s="118"/>
      <c r="CP988" s="118"/>
      <c r="CQ988" s="118"/>
      <c r="CR988" s="118"/>
      <c r="CS988" s="118"/>
      <c r="CT988" s="118"/>
      <c r="CU988" s="118"/>
      <c r="CV988" s="118"/>
      <c r="CW988" s="118"/>
      <c r="CX988" s="118"/>
      <c r="CY988" s="118"/>
      <c r="CZ988" s="118"/>
      <c r="DA988" s="118"/>
      <c r="DB988" s="118"/>
      <c r="DC988" s="118"/>
      <c r="DD988" s="118"/>
      <c r="DE988" s="118"/>
      <c r="DF988" s="118"/>
      <c r="DG988" s="118"/>
      <c r="DH988" s="118"/>
      <c r="DI988" s="118"/>
      <c r="DJ988" s="118"/>
      <c r="DK988" s="118"/>
      <c r="DL988" s="118"/>
      <c r="DM988" s="118"/>
      <c r="DN988" s="118"/>
      <c r="DO988" s="118"/>
      <c r="DP988" s="118"/>
      <c r="DQ988" s="118"/>
      <c r="DR988" s="118"/>
      <c r="DS988" s="118"/>
      <c r="DT988" s="118"/>
      <c r="DU988" s="118"/>
      <c r="DV988" s="118"/>
      <c r="DW988" s="118"/>
      <c r="DX988" s="118"/>
      <c r="DY988" s="118"/>
      <c r="DZ988" s="118"/>
      <c r="EA988" s="118"/>
      <c r="EB988" s="118"/>
      <c r="EC988" s="118"/>
      <c r="ED988" s="118"/>
      <c r="EE988" s="118"/>
      <c r="EF988" s="118"/>
      <c r="EG988" s="118"/>
      <c r="EH988" s="118"/>
      <c r="EI988" s="118"/>
      <c r="EJ988" s="118"/>
      <c r="EK988" s="118"/>
      <c r="EL988" s="118"/>
      <c r="EM988" s="118"/>
      <c r="EN988" s="118"/>
      <c r="EO988" s="118"/>
      <c r="EP988" s="118"/>
      <c r="EQ988" s="118"/>
      <c r="ER988" s="118"/>
      <c r="ES988" s="118"/>
      <c r="ET988" s="118"/>
      <c r="EU988" s="118"/>
      <c r="EV988" s="118"/>
      <c r="EW988" s="118"/>
      <c r="EX988" s="118"/>
      <c r="EY988" s="118"/>
      <c r="EZ988" s="118"/>
      <c r="FA988" s="118"/>
      <c r="FB988" s="118"/>
      <c r="FC988" s="118"/>
      <c r="FD988" s="118"/>
      <c r="FE988" s="118"/>
      <c r="FF988" s="118"/>
      <c r="FG988" s="118"/>
      <c r="FH988" s="118"/>
      <c r="FI988" s="118"/>
      <c r="FJ988" s="118"/>
      <c r="FK988" s="118"/>
      <c r="FL988" s="118"/>
      <c r="FM988" s="118"/>
      <c r="FN988" s="118"/>
      <c r="FO988" s="118"/>
      <c r="FP988" s="118"/>
      <c r="FQ988" s="118"/>
      <c r="FR988" s="118"/>
      <c r="FS988" s="118"/>
      <c r="FT988" s="118"/>
      <c r="FU988" s="118"/>
      <c r="FV988" s="118"/>
      <c r="FW988" s="118"/>
      <c r="FX988" s="118"/>
      <c r="FY988" s="118"/>
      <c r="FZ988" s="118"/>
      <c r="GA988" s="118"/>
      <c r="GB988" s="118"/>
      <c r="GC988" s="118"/>
      <c r="GD988" s="118"/>
      <c r="GE988" s="118"/>
      <c r="GF988" s="118"/>
      <c r="GG988" s="118"/>
      <c r="GH988" s="118"/>
      <c r="GI988" s="118"/>
      <c r="GJ988" s="118"/>
      <c r="GK988" s="118"/>
      <c r="GL988" s="118"/>
      <c r="GM988" s="118"/>
      <c r="GN988" s="118"/>
      <c r="GO988" s="118"/>
      <c r="GP988" s="118"/>
      <c r="GQ988" s="118"/>
      <c r="GR988" s="118"/>
      <c r="GS988" s="118"/>
      <c r="GT988" s="118"/>
      <c r="GU988" s="118"/>
      <c r="GV988" s="118"/>
      <c r="GW988" s="118"/>
      <c r="GX988" s="118"/>
      <c r="GY988" s="118"/>
    </row>
    <row r="989" spans="1:207" s="335" customFormat="1" ht="30" customHeight="1" x14ac:dyDescent="0.25">
      <c r="A989" s="169" t="s">
        <v>1438</v>
      </c>
      <c r="B989" s="266" t="s">
        <v>1435</v>
      </c>
      <c r="C989" s="352">
        <v>1990</v>
      </c>
      <c r="D989" s="352" t="s">
        <v>143</v>
      </c>
      <c r="E989" s="236" t="s">
        <v>16</v>
      </c>
      <c r="F989" s="238">
        <v>9</v>
      </c>
      <c r="G989" s="238">
        <v>5</v>
      </c>
      <c r="H989" s="241">
        <v>5993.6</v>
      </c>
      <c r="I989" s="241">
        <v>0</v>
      </c>
      <c r="J989" s="241">
        <v>5993.6</v>
      </c>
      <c r="K989" s="239">
        <f>SUBTOTAL(9,L989:O989)</f>
        <v>17700000</v>
      </c>
      <c r="L989" s="241">
        <v>0</v>
      </c>
      <c r="M989" s="241">
        <v>0</v>
      </c>
      <c r="N989" s="241">
        <v>0</v>
      </c>
      <c r="O989" s="240">
        <f>'[1]Прод. прилож (2)'!$D$1467</f>
        <v>17700000</v>
      </c>
      <c r="P989" s="350">
        <f>K989/H989</f>
        <v>2953.1500266951412</v>
      </c>
      <c r="Q989" s="217">
        <v>9673</v>
      </c>
      <c r="R989" s="169" t="s">
        <v>36</v>
      </c>
      <c r="S989" s="334"/>
      <c r="V989" s="336"/>
      <c r="W989" s="336"/>
      <c r="X989" s="336"/>
      <c r="Y989" s="336"/>
      <c r="Z989" s="336"/>
      <c r="AA989" s="336"/>
      <c r="AB989" s="336"/>
      <c r="AC989" s="336"/>
      <c r="AD989" s="336"/>
      <c r="AE989" s="336"/>
      <c r="AF989" s="336"/>
      <c r="AG989" s="336"/>
      <c r="AH989" s="336"/>
      <c r="AI989" s="336"/>
      <c r="AJ989" s="336"/>
      <c r="AK989" s="336"/>
      <c r="AL989" s="336"/>
      <c r="AM989" s="336"/>
      <c r="AN989" s="336"/>
      <c r="AO989" s="336"/>
      <c r="AP989" s="336"/>
      <c r="AQ989" s="336"/>
      <c r="AR989" s="336"/>
      <c r="AS989" s="336"/>
      <c r="AT989" s="336"/>
      <c r="AU989" s="336"/>
      <c r="AV989" s="336"/>
      <c r="AW989" s="336"/>
      <c r="AX989" s="336"/>
      <c r="AY989" s="336"/>
      <c r="AZ989" s="336"/>
      <c r="BA989" s="336"/>
      <c r="BB989" s="336"/>
      <c r="BC989" s="336"/>
      <c r="BD989" s="336"/>
      <c r="BE989" s="336"/>
      <c r="BF989" s="336"/>
      <c r="BG989" s="336"/>
      <c r="BH989" s="336"/>
      <c r="BI989" s="336"/>
      <c r="BJ989" s="336"/>
      <c r="BK989" s="336"/>
      <c r="BL989" s="336"/>
      <c r="BM989" s="336"/>
      <c r="BN989" s="336"/>
      <c r="BO989" s="336"/>
      <c r="BP989" s="336"/>
      <c r="BQ989" s="336"/>
      <c r="BR989" s="336"/>
      <c r="BS989" s="336"/>
      <c r="BT989" s="336"/>
      <c r="BU989" s="336"/>
      <c r="BV989" s="336"/>
      <c r="BW989" s="336"/>
      <c r="BX989" s="336"/>
      <c r="BY989" s="336"/>
      <c r="BZ989" s="336"/>
      <c r="CA989" s="336"/>
      <c r="CB989" s="336"/>
      <c r="CC989" s="336"/>
      <c r="CD989" s="336"/>
      <c r="CE989" s="336"/>
      <c r="CF989" s="336"/>
      <c r="CG989" s="336"/>
      <c r="CH989" s="336"/>
      <c r="CI989" s="336"/>
      <c r="CJ989" s="336"/>
      <c r="CK989" s="336"/>
      <c r="CL989" s="336"/>
      <c r="CM989" s="336"/>
      <c r="CN989" s="336"/>
      <c r="CO989" s="336"/>
      <c r="CP989" s="336"/>
      <c r="CQ989" s="336"/>
      <c r="CR989" s="336"/>
      <c r="CS989" s="336"/>
      <c r="CT989" s="336"/>
      <c r="CU989" s="336"/>
      <c r="CV989" s="336"/>
      <c r="CW989" s="336"/>
      <c r="CX989" s="336"/>
      <c r="CY989" s="336"/>
      <c r="CZ989" s="336"/>
      <c r="DA989" s="336"/>
      <c r="DB989" s="336"/>
      <c r="DC989" s="336"/>
      <c r="DD989" s="336"/>
      <c r="DE989" s="336"/>
      <c r="DF989" s="336"/>
      <c r="DG989" s="336"/>
      <c r="DH989" s="336"/>
      <c r="DI989" s="336"/>
      <c r="DJ989" s="336"/>
      <c r="DK989" s="336"/>
      <c r="DL989" s="336"/>
      <c r="DM989" s="336"/>
      <c r="DN989" s="336"/>
      <c r="DO989" s="336"/>
      <c r="DP989" s="336"/>
      <c r="DQ989" s="336"/>
      <c r="DR989" s="336"/>
      <c r="DS989" s="336"/>
      <c r="DT989" s="336"/>
      <c r="DU989" s="336"/>
      <c r="DV989" s="336"/>
      <c r="DW989" s="336"/>
      <c r="DX989" s="336"/>
      <c r="DY989" s="336"/>
      <c r="DZ989" s="336"/>
      <c r="EA989" s="336"/>
      <c r="EB989" s="336"/>
      <c r="EC989" s="336"/>
      <c r="ED989" s="336"/>
      <c r="EE989" s="336"/>
      <c r="EF989" s="336"/>
      <c r="EG989" s="336"/>
      <c r="EH989" s="336"/>
      <c r="EI989" s="336"/>
      <c r="EJ989" s="336"/>
      <c r="EK989" s="336"/>
      <c r="EL989" s="336"/>
      <c r="EM989" s="336"/>
      <c r="EN989" s="336"/>
      <c r="EO989" s="336"/>
      <c r="EP989" s="336"/>
      <c r="EQ989" s="336"/>
      <c r="ER989" s="336"/>
      <c r="ES989" s="336"/>
      <c r="ET989" s="336"/>
      <c r="EU989" s="336"/>
      <c r="EV989" s="336"/>
      <c r="EW989" s="336"/>
      <c r="EX989" s="336"/>
      <c r="EY989" s="336"/>
      <c r="EZ989" s="336"/>
      <c r="FA989" s="336"/>
      <c r="FB989" s="336"/>
      <c r="FC989" s="336"/>
      <c r="FD989" s="336"/>
      <c r="FE989" s="336"/>
      <c r="FF989" s="336"/>
      <c r="FG989" s="336"/>
      <c r="FH989" s="336"/>
      <c r="FI989" s="336"/>
      <c r="FJ989" s="336"/>
      <c r="FK989" s="336"/>
      <c r="FL989" s="336"/>
      <c r="FM989" s="336"/>
      <c r="FN989" s="336"/>
      <c r="FO989" s="336"/>
      <c r="FP989" s="336"/>
      <c r="FQ989" s="336"/>
      <c r="FR989" s="336"/>
      <c r="FS989" s="336"/>
      <c r="FT989" s="336"/>
      <c r="FU989" s="336"/>
      <c r="FV989" s="336"/>
      <c r="FW989" s="336"/>
      <c r="FX989" s="336"/>
      <c r="FY989" s="336"/>
      <c r="FZ989" s="336"/>
      <c r="GA989" s="336"/>
      <c r="GB989" s="336"/>
      <c r="GC989" s="336"/>
      <c r="GD989" s="336"/>
      <c r="GE989" s="336"/>
      <c r="GF989" s="336"/>
      <c r="GG989" s="336"/>
      <c r="GH989" s="336"/>
      <c r="GI989" s="336"/>
      <c r="GJ989" s="336"/>
      <c r="GK989" s="336"/>
      <c r="GL989" s="336"/>
      <c r="GM989" s="336"/>
      <c r="GN989" s="336"/>
      <c r="GO989" s="336"/>
      <c r="GP989" s="336"/>
      <c r="GQ989" s="336"/>
      <c r="GR989" s="336"/>
      <c r="GS989" s="336"/>
      <c r="GT989" s="336"/>
      <c r="GU989" s="336"/>
      <c r="GV989" s="336"/>
      <c r="GW989" s="336"/>
      <c r="GX989" s="336"/>
      <c r="GY989" s="336"/>
    </row>
    <row r="990" spans="1:207" s="121" customFormat="1" ht="30" customHeight="1" x14ac:dyDescent="0.25">
      <c r="A990" s="380">
        <v>749</v>
      </c>
      <c r="B990" s="382" t="s">
        <v>429</v>
      </c>
      <c r="C990" s="384">
        <v>1953</v>
      </c>
      <c r="D990" s="359" t="s">
        <v>143</v>
      </c>
      <c r="E990" s="384" t="s">
        <v>16</v>
      </c>
      <c r="F990" s="361">
        <v>2</v>
      </c>
      <c r="G990" s="361">
        <v>1</v>
      </c>
      <c r="H990" s="363">
        <v>872</v>
      </c>
      <c r="I990" s="365">
        <v>0</v>
      </c>
      <c r="J990" s="365">
        <v>704</v>
      </c>
      <c r="K990" s="194">
        <f t="shared" si="259"/>
        <v>130670.53</v>
      </c>
      <c r="L990" s="214">
        <v>0</v>
      </c>
      <c r="M990" s="214">
        <v>0</v>
      </c>
      <c r="N990" s="214">
        <v>0</v>
      </c>
      <c r="O990" s="186">
        <f>'[1]Прод. прилож (2)'!$D$282</f>
        <v>130670.53</v>
      </c>
      <c r="P990" s="214">
        <f t="shared" ref="P990:P1018" si="275">K990/H990</f>
        <v>149.8515252293578</v>
      </c>
      <c r="Q990" s="216">
        <v>9673</v>
      </c>
      <c r="R990" s="234" t="s">
        <v>34</v>
      </c>
      <c r="S990" s="150"/>
      <c r="V990" s="117"/>
      <c r="W990" s="117"/>
      <c r="X990" s="117"/>
      <c r="Y990" s="117"/>
      <c r="Z990" s="117"/>
      <c r="AA990" s="117"/>
      <c r="AB990" s="117"/>
      <c r="AC990" s="117"/>
      <c r="AD990" s="117"/>
      <c r="AE990" s="117"/>
      <c r="AF990" s="117"/>
      <c r="AG990" s="117"/>
      <c r="AH990" s="117"/>
      <c r="AI990" s="117"/>
      <c r="AJ990" s="117"/>
      <c r="AK990" s="117"/>
      <c r="AL990" s="117"/>
      <c r="AM990" s="117"/>
      <c r="AN990" s="117"/>
      <c r="AO990" s="117"/>
      <c r="AP990" s="117"/>
      <c r="AQ990" s="117"/>
      <c r="AR990" s="117"/>
      <c r="AS990" s="117"/>
      <c r="AT990" s="117"/>
      <c r="AU990" s="117"/>
      <c r="AV990" s="117"/>
      <c r="AW990" s="117"/>
      <c r="AX990" s="117"/>
      <c r="AY990" s="117"/>
      <c r="AZ990" s="117"/>
      <c r="BA990" s="117"/>
      <c r="BB990" s="117"/>
      <c r="BC990" s="117"/>
      <c r="BD990" s="117"/>
      <c r="BE990" s="117"/>
      <c r="BF990" s="117"/>
      <c r="BG990" s="117"/>
      <c r="BH990" s="117"/>
      <c r="BI990" s="117"/>
      <c r="BJ990" s="117"/>
      <c r="BK990" s="117"/>
      <c r="BL990" s="117"/>
      <c r="BM990" s="117"/>
      <c r="BN990" s="117"/>
      <c r="BO990" s="117"/>
      <c r="BP990" s="117"/>
      <c r="BQ990" s="117"/>
      <c r="BR990" s="117"/>
      <c r="BS990" s="117"/>
      <c r="BT990" s="117"/>
      <c r="BU990" s="117"/>
      <c r="BV990" s="117"/>
      <c r="BW990" s="117"/>
      <c r="BX990" s="117"/>
      <c r="BY990" s="117"/>
      <c r="BZ990" s="117"/>
      <c r="CA990" s="117"/>
      <c r="CB990" s="117"/>
      <c r="CC990" s="117"/>
      <c r="CD990" s="117"/>
      <c r="CE990" s="117"/>
      <c r="CF990" s="117"/>
      <c r="CG990" s="117"/>
      <c r="CH990" s="117"/>
      <c r="CI990" s="117"/>
      <c r="CJ990" s="117"/>
      <c r="CK990" s="117"/>
      <c r="CL990" s="117"/>
      <c r="CM990" s="117"/>
      <c r="CN990" s="117"/>
      <c r="CO990" s="117"/>
      <c r="CP990" s="117"/>
      <c r="CQ990" s="117"/>
      <c r="CR990" s="117"/>
      <c r="CS990" s="117"/>
      <c r="CT990" s="117"/>
      <c r="CU990" s="117"/>
      <c r="CV990" s="117"/>
      <c r="CW990" s="117"/>
      <c r="CX990" s="117"/>
      <c r="CY990" s="117"/>
      <c r="CZ990" s="117"/>
      <c r="DA990" s="117"/>
      <c r="DB990" s="117"/>
      <c r="DC990" s="117"/>
      <c r="DD990" s="117"/>
      <c r="DE990" s="117"/>
      <c r="DF990" s="117"/>
      <c r="DG990" s="117"/>
      <c r="DH990" s="117"/>
      <c r="DI990" s="117"/>
      <c r="DJ990" s="117"/>
      <c r="DK990" s="117"/>
      <c r="DL990" s="117"/>
      <c r="DM990" s="117"/>
      <c r="DN990" s="117"/>
      <c r="DO990" s="117"/>
      <c r="DP990" s="117"/>
      <c r="DQ990" s="117"/>
      <c r="DR990" s="117"/>
      <c r="DS990" s="117"/>
      <c r="DT990" s="117"/>
      <c r="DU990" s="117"/>
      <c r="DV990" s="117"/>
      <c r="DW990" s="117"/>
      <c r="DX990" s="117"/>
      <c r="DY990" s="117"/>
      <c r="DZ990" s="117"/>
      <c r="EA990" s="117"/>
      <c r="EB990" s="117"/>
      <c r="EC990" s="117"/>
      <c r="ED990" s="117"/>
      <c r="EE990" s="117"/>
      <c r="EF990" s="117"/>
      <c r="EG990" s="117"/>
      <c r="EH990" s="117"/>
      <c r="EI990" s="117"/>
      <c r="EJ990" s="117"/>
      <c r="EK990" s="117"/>
      <c r="EL990" s="117"/>
      <c r="EM990" s="117"/>
      <c r="EN990" s="117"/>
      <c r="EO990" s="117"/>
      <c r="EP990" s="117"/>
      <c r="EQ990" s="117"/>
      <c r="ER990" s="117"/>
      <c r="ES990" s="117"/>
      <c r="ET990" s="117"/>
      <c r="EU990" s="117"/>
      <c r="EV990" s="117"/>
      <c r="EW990" s="117"/>
      <c r="EX990" s="117"/>
      <c r="EY990" s="117"/>
      <c r="EZ990" s="117"/>
      <c r="FA990" s="117"/>
      <c r="FB990" s="117"/>
      <c r="FC990" s="117"/>
      <c r="FD990" s="117"/>
      <c r="FE990" s="117"/>
      <c r="FF990" s="117"/>
      <c r="FG990" s="117"/>
      <c r="FH990" s="117"/>
      <c r="FI990" s="117"/>
      <c r="FJ990" s="117"/>
      <c r="FK990" s="117"/>
      <c r="FL990" s="117"/>
      <c r="FM990" s="117"/>
      <c r="FN990" s="117"/>
      <c r="FO990" s="117"/>
      <c r="FP990" s="117"/>
      <c r="FQ990" s="117"/>
      <c r="FR990" s="117"/>
      <c r="FS990" s="117"/>
      <c r="FT990" s="117"/>
      <c r="FU990" s="117"/>
      <c r="FV990" s="117"/>
      <c r="FW990" s="117"/>
      <c r="FX990" s="117"/>
      <c r="FY990" s="117"/>
      <c r="FZ990" s="117"/>
      <c r="GA990" s="117"/>
      <c r="GB990" s="117"/>
      <c r="GC990" s="117"/>
      <c r="GD990" s="117"/>
      <c r="GE990" s="117"/>
      <c r="GF990" s="117"/>
      <c r="GG990" s="117"/>
      <c r="GH990" s="117"/>
      <c r="GI990" s="117"/>
      <c r="GJ990" s="117"/>
      <c r="GK990" s="117"/>
      <c r="GL990" s="117"/>
      <c r="GM990" s="117"/>
      <c r="GN990" s="117"/>
      <c r="GO990" s="117"/>
      <c r="GP990" s="117"/>
      <c r="GQ990" s="117"/>
      <c r="GR990" s="117"/>
      <c r="GS990" s="117"/>
      <c r="GT990" s="117"/>
      <c r="GU990" s="117"/>
      <c r="GV990" s="117"/>
      <c r="GW990" s="117"/>
      <c r="GX990" s="117"/>
      <c r="GY990" s="117"/>
    </row>
    <row r="991" spans="1:207" s="15" customFormat="1" ht="30" customHeight="1" x14ac:dyDescent="0.25">
      <c r="A991" s="381"/>
      <c r="B991" s="383"/>
      <c r="C991" s="385"/>
      <c r="D991" s="360"/>
      <c r="E991" s="385"/>
      <c r="F991" s="362"/>
      <c r="G991" s="362"/>
      <c r="H991" s="364"/>
      <c r="I991" s="366"/>
      <c r="J991" s="366"/>
      <c r="K991" s="207">
        <f t="shared" ref="K991" si="276">SUM(L991:O991)</f>
        <v>4669380.18</v>
      </c>
      <c r="L991" s="271">
        <v>0</v>
      </c>
      <c r="M991" s="271">
        <v>0</v>
      </c>
      <c r="N991" s="271">
        <v>0</v>
      </c>
      <c r="O991" s="39">
        <f>'[1]Прод. прилож (2)'!$D$825</f>
        <v>4669380.18</v>
      </c>
      <c r="P991" s="271">
        <f>K991/H990</f>
        <v>5354.7937844036696</v>
      </c>
      <c r="Q991" s="41">
        <v>9673</v>
      </c>
      <c r="R991" s="57" t="s">
        <v>35</v>
      </c>
      <c r="V991" s="116"/>
      <c r="W991" s="116"/>
      <c r="X991" s="116"/>
      <c r="Y991" s="116"/>
      <c r="Z991" s="116"/>
      <c r="AA991" s="116"/>
      <c r="AB991" s="116"/>
      <c r="AC991" s="116"/>
      <c r="AD991" s="116"/>
      <c r="AE991" s="116"/>
      <c r="AF991" s="116"/>
      <c r="AG991" s="116"/>
      <c r="AH991" s="116"/>
      <c r="AI991" s="116"/>
      <c r="AJ991" s="116"/>
      <c r="AK991" s="116"/>
      <c r="AL991" s="116"/>
      <c r="AM991" s="116"/>
      <c r="AN991" s="116"/>
      <c r="AO991" s="116"/>
      <c r="AP991" s="116"/>
      <c r="AQ991" s="116"/>
      <c r="AR991" s="116"/>
      <c r="AS991" s="116"/>
      <c r="AT991" s="116"/>
      <c r="AU991" s="116"/>
      <c r="AV991" s="116"/>
      <c r="AW991" s="116"/>
      <c r="AX991" s="116"/>
      <c r="AY991" s="116"/>
      <c r="AZ991" s="116"/>
      <c r="BA991" s="116"/>
      <c r="BB991" s="116"/>
      <c r="BC991" s="116"/>
      <c r="BD991" s="116"/>
      <c r="BE991" s="116"/>
      <c r="BF991" s="116"/>
      <c r="BG991" s="116"/>
      <c r="BH991" s="116"/>
      <c r="BI991" s="116"/>
      <c r="BJ991" s="116"/>
      <c r="BK991" s="116"/>
      <c r="BL991" s="116"/>
      <c r="BM991" s="116"/>
      <c r="BN991" s="116"/>
      <c r="BO991" s="116"/>
      <c r="BP991" s="116"/>
      <c r="BQ991" s="116"/>
      <c r="BR991" s="116"/>
      <c r="BS991" s="116"/>
      <c r="BT991" s="116"/>
      <c r="BU991" s="116"/>
      <c r="BV991" s="116"/>
      <c r="BW991" s="116"/>
      <c r="BX991" s="116"/>
      <c r="BY991" s="116"/>
      <c r="BZ991" s="116"/>
      <c r="CA991" s="116"/>
      <c r="CB991" s="116"/>
      <c r="CC991" s="116"/>
      <c r="CD991" s="116"/>
      <c r="CE991" s="116"/>
      <c r="CF991" s="116"/>
      <c r="CG991" s="116"/>
      <c r="CH991" s="116"/>
      <c r="CI991" s="116"/>
      <c r="CJ991" s="116"/>
      <c r="CK991" s="116"/>
      <c r="CL991" s="116"/>
      <c r="CM991" s="116"/>
      <c r="CN991" s="116"/>
      <c r="CO991" s="116"/>
      <c r="CP991" s="116"/>
      <c r="CQ991" s="116"/>
      <c r="CR991" s="116"/>
      <c r="CS991" s="116"/>
      <c r="CT991" s="116"/>
      <c r="CU991" s="116"/>
      <c r="CV991" s="116"/>
      <c r="CW991" s="116"/>
      <c r="CX991" s="116"/>
      <c r="CY991" s="116"/>
      <c r="CZ991" s="116"/>
      <c r="DA991" s="116"/>
      <c r="DB991" s="116"/>
      <c r="DC991" s="116"/>
      <c r="DD991" s="116"/>
      <c r="DE991" s="116"/>
      <c r="DF991" s="116"/>
      <c r="DG991" s="116"/>
      <c r="DH991" s="116"/>
      <c r="DI991" s="116"/>
      <c r="DJ991" s="116"/>
      <c r="DK991" s="116"/>
      <c r="DL991" s="116"/>
      <c r="DM991" s="116"/>
      <c r="DN991" s="116"/>
      <c r="DO991" s="116"/>
      <c r="DP991" s="116"/>
      <c r="DQ991" s="116"/>
      <c r="DR991" s="116"/>
      <c r="DS991" s="116"/>
      <c r="DT991" s="116"/>
      <c r="DU991" s="116"/>
      <c r="DV991" s="116"/>
      <c r="DW991" s="116"/>
      <c r="DX991" s="116"/>
      <c r="DY991" s="116"/>
      <c r="DZ991" s="116"/>
      <c r="EA991" s="116"/>
      <c r="EB991" s="116"/>
      <c r="EC991" s="116"/>
      <c r="ED991" s="116"/>
      <c r="EE991" s="116"/>
      <c r="EF991" s="116"/>
      <c r="EG991" s="116"/>
      <c r="EH991" s="116"/>
      <c r="EI991" s="116"/>
      <c r="EJ991" s="116"/>
      <c r="EK991" s="116"/>
      <c r="EL991" s="116"/>
      <c r="EM991" s="116"/>
      <c r="EN991" s="116"/>
      <c r="EO991" s="116"/>
      <c r="EP991" s="116"/>
      <c r="EQ991" s="116"/>
      <c r="ER991" s="116"/>
      <c r="ES991" s="116"/>
      <c r="ET991" s="116"/>
      <c r="EU991" s="116"/>
      <c r="EV991" s="116"/>
      <c r="EW991" s="116"/>
      <c r="EX991" s="116"/>
      <c r="EY991" s="116"/>
      <c r="EZ991" s="116"/>
      <c r="FA991" s="116"/>
      <c r="FB991" s="116"/>
      <c r="FC991" s="116"/>
      <c r="FD991" s="116"/>
      <c r="FE991" s="116"/>
      <c r="FF991" s="116"/>
      <c r="FG991" s="116"/>
      <c r="FH991" s="116"/>
      <c r="FI991" s="116"/>
      <c r="FJ991" s="116"/>
      <c r="FK991" s="116"/>
      <c r="FL991" s="116"/>
      <c r="FM991" s="116"/>
      <c r="FN991" s="116"/>
      <c r="FO991" s="116"/>
      <c r="FP991" s="116"/>
      <c r="FQ991" s="116"/>
      <c r="FR991" s="116"/>
      <c r="FS991" s="116"/>
      <c r="FT991" s="116"/>
      <c r="FU991" s="116"/>
      <c r="FV991" s="116"/>
      <c r="FW991" s="116"/>
      <c r="FX991" s="116"/>
      <c r="FY991" s="116"/>
      <c r="FZ991" s="116"/>
      <c r="GA991" s="116"/>
      <c r="GB991" s="116"/>
      <c r="GC991" s="116"/>
      <c r="GD991" s="116"/>
      <c r="GE991" s="116"/>
      <c r="GF991" s="116"/>
      <c r="GG991" s="116"/>
      <c r="GH991" s="116"/>
      <c r="GI991" s="116"/>
      <c r="GJ991" s="116"/>
      <c r="GK991" s="116"/>
      <c r="GL991" s="116"/>
      <c r="GM991" s="116"/>
      <c r="GN991" s="116"/>
      <c r="GO991" s="116"/>
      <c r="GP991" s="116"/>
      <c r="GQ991" s="116"/>
      <c r="GR991" s="116"/>
      <c r="GS991" s="116"/>
      <c r="GT991" s="116"/>
      <c r="GU991" s="116"/>
      <c r="GV991" s="116"/>
      <c r="GW991" s="116"/>
      <c r="GX991" s="116"/>
      <c r="GY991" s="116"/>
    </row>
    <row r="992" spans="1:207" s="116" customFormat="1" ht="30" customHeight="1" x14ac:dyDescent="0.25">
      <c r="A992" s="203">
        <v>750</v>
      </c>
      <c r="B992" s="211" t="s">
        <v>430</v>
      </c>
      <c r="C992" s="47">
        <v>1962</v>
      </c>
      <c r="D992" s="205" t="s">
        <v>143</v>
      </c>
      <c r="E992" s="47" t="s">
        <v>16</v>
      </c>
      <c r="F992" s="26">
        <v>2</v>
      </c>
      <c r="G992" s="26">
        <v>2</v>
      </c>
      <c r="H992" s="39">
        <f>I992+J992</f>
        <v>398.1</v>
      </c>
      <c r="I992" s="122">
        <v>0</v>
      </c>
      <c r="J992" s="39">
        <v>398.1</v>
      </c>
      <c r="K992" s="207">
        <f t="shared" si="259"/>
        <v>1798642.01</v>
      </c>
      <c r="L992" s="271">
        <v>0</v>
      </c>
      <c r="M992" s="271">
        <v>0</v>
      </c>
      <c r="N992" s="271">
        <v>0</v>
      </c>
      <c r="O992" s="39">
        <f>'[1]Прод. прилож (2)'!$D$283</f>
        <v>1798642.01</v>
      </c>
      <c r="P992" s="271">
        <f t="shared" si="275"/>
        <v>4518.0658377292139</v>
      </c>
      <c r="Q992" s="41">
        <v>9673</v>
      </c>
      <c r="R992" s="57" t="s">
        <v>34</v>
      </c>
      <c r="S992" s="144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5"/>
      <c r="BB992" s="15"/>
      <c r="BC992" s="15"/>
      <c r="BD992" s="15"/>
      <c r="BE992" s="15"/>
      <c r="BF992" s="15"/>
      <c r="BG992" s="15"/>
      <c r="BH992" s="15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5"/>
      <c r="CG992" s="15"/>
      <c r="CH992" s="15"/>
      <c r="CI992" s="15"/>
      <c r="CJ992" s="15"/>
      <c r="CK992" s="15"/>
      <c r="CL992" s="15"/>
      <c r="CM992" s="15"/>
      <c r="CN992" s="15"/>
      <c r="CO992" s="15"/>
      <c r="CP992" s="15"/>
      <c r="CQ992" s="15"/>
      <c r="CR992" s="15"/>
      <c r="CS992" s="15"/>
      <c r="CT992" s="15"/>
      <c r="CU992" s="15"/>
      <c r="CV992" s="15"/>
      <c r="CW992" s="15"/>
      <c r="CX992" s="15"/>
      <c r="CY992" s="15"/>
      <c r="CZ992" s="15"/>
      <c r="DA992" s="15"/>
      <c r="DB992" s="15"/>
      <c r="DC992" s="15"/>
      <c r="DD992" s="15"/>
      <c r="DE992" s="15"/>
      <c r="DF992" s="15"/>
      <c r="DG992" s="15"/>
      <c r="DH992" s="15"/>
      <c r="DI992" s="15"/>
      <c r="DJ992" s="15"/>
      <c r="DK992" s="15"/>
      <c r="DL992" s="15"/>
      <c r="DM992" s="15"/>
      <c r="DN992" s="15"/>
      <c r="DO992" s="15"/>
      <c r="DP992" s="15"/>
      <c r="DQ992" s="15"/>
      <c r="DR992" s="15"/>
      <c r="DS992" s="15"/>
      <c r="DT992" s="15"/>
      <c r="DU992" s="15"/>
      <c r="DV992" s="15"/>
      <c r="DW992" s="15"/>
      <c r="DX992" s="15"/>
      <c r="DY992" s="15"/>
      <c r="DZ992" s="15"/>
      <c r="EA992" s="15"/>
      <c r="EB992" s="15"/>
      <c r="EC992" s="15"/>
      <c r="ED992" s="15"/>
      <c r="EE992" s="15"/>
      <c r="EF992" s="15"/>
      <c r="EG992" s="15"/>
      <c r="EH992" s="15"/>
      <c r="EI992" s="15"/>
      <c r="EJ992" s="15"/>
      <c r="EK992" s="15"/>
      <c r="EL992" s="15"/>
      <c r="EM992" s="15"/>
      <c r="EN992" s="15"/>
      <c r="EO992" s="15"/>
      <c r="EP992" s="15"/>
      <c r="EQ992" s="15"/>
      <c r="ER992" s="15"/>
      <c r="ES992" s="15"/>
      <c r="ET992" s="15"/>
      <c r="EU992" s="15"/>
      <c r="EV992" s="15"/>
      <c r="EW992" s="15"/>
      <c r="EX992" s="15"/>
      <c r="EY992" s="15"/>
      <c r="EZ992" s="15"/>
      <c r="FA992" s="15"/>
      <c r="FB992" s="15"/>
      <c r="FC992" s="15"/>
      <c r="FD992" s="15"/>
      <c r="FE992" s="15"/>
      <c r="FF992" s="15"/>
      <c r="FG992" s="15"/>
      <c r="FH992" s="15"/>
      <c r="FI992" s="15"/>
      <c r="FJ992" s="15"/>
      <c r="FK992" s="15"/>
      <c r="FL992" s="15"/>
      <c r="FM992" s="15"/>
      <c r="FN992" s="15"/>
      <c r="FO992" s="15"/>
      <c r="FP992" s="15"/>
      <c r="FQ992" s="15"/>
      <c r="FR992" s="15"/>
      <c r="FS992" s="15"/>
      <c r="FT992" s="15"/>
      <c r="FU992" s="15"/>
      <c r="FV992" s="15"/>
      <c r="FW992" s="15"/>
      <c r="FX992" s="15"/>
      <c r="FY992" s="15"/>
      <c r="FZ992" s="15"/>
      <c r="GA992" s="15"/>
      <c r="GB992" s="15"/>
      <c r="GC992" s="15"/>
      <c r="GD992" s="15"/>
      <c r="GE992" s="15"/>
      <c r="GF992" s="15"/>
      <c r="GG992" s="15"/>
      <c r="GH992" s="15"/>
      <c r="GI992" s="15"/>
      <c r="GJ992" s="15"/>
      <c r="GK992" s="15"/>
      <c r="GL992" s="15"/>
      <c r="GM992" s="15"/>
      <c r="GN992" s="15"/>
      <c r="GO992" s="15"/>
      <c r="GP992" s="15"/>
      <c r="GQ992" s="15"/>
      <c r="GR992" s="15"/>
      <c r="GS992" s="15"/>
      <c r="GT992" s="15"/>
      <c r="GU992" s="15"/>
      <c r="GV992" s="15"/>
      <c r="GW992" s="15"/>
      <c r="GX992" s="15"/>
      <c r="GY992" s="15"/>
    </row>
    <row r="993" spans="1:207" s="116" customFormat="1" ht="30" customHeight="1" x14ac:dyDescent="0.25">
      <c r="A993" s="203">
        <v>751</v>
      </c>
      <c r="B993" s="211" t="s">
        <v>1220</v>
      </c>
      <c r="C993" s="47">
        <v>1979</v>
      </c>
      <c r="D993" s="205" t="s">
        <v>143</v>
      </c>
      <c r="E993" s="47" t="s">
        <v>18</v>
      </c>
      <c r="F993" s="26">
        <v>5</v>
      </c>
      <c r="G993" s="26">
        <v>4</v>
      </c>
      <c r="H993" s="39">
        <v>4947.03</v>
      </c>
      <c r="I993" s="122">
        <v>0</v>
      </c>
      <c r="J993" s="39">
        <v>4947.03</v>
      </c>
      <c r="K993" s="207">
        <f>SUM(L993:O993)</f>
        <v>4958804.78</v>
      </c>
      <c r="L993" s="271">
        <v>0</v>
      </c>
      <c r="M993" s="271">
        <v>0</v>
      </c>
      <c r="N993" s="271">
        <v>0</v>
      </c>
      <c r="O993" s="39">
        <f>'[1]Прод. прилож (2)'!$D$826</f>
        <v>4958804.78</v>
      </c>
      <c r="P993" s="271">
        <f t="shared" si="275"/>
        <v>1002.3801715372659</v>
      </c>
      <c r="Q993" s="41">
        <v>9673</v>
      </c>
      <c r="R993" s="57" t="s">
        <v>35</v>
      </c>
      <c r="S993" s="46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  <c r="AX993" s="15"/>
      <c r="AY993" s="15"/>
      <c r="AZ993" s="15"/>
      <c r="BA993" s="15"/>
      <c r="BB993" s="15"/>
      <c r="BC993" s="15"/>
      <c r="BD993" s="15"/>
      <c r="BE993" s="15"/>
      <c r="BF993" s="15"/>
      <c r="BG993" s="15"/>
      <c r="BH993" s="15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5"/>
      <c r="CC993" s="15"/>
      <c r="CD993" s="15"/>
      <c r="CE993" s="15"/>
      <c r="CF993" s="15"/>
      <c r="CG993" s="15"/>
      <c r="CH993" s="15"/>
      <c r="CI993" s="15"/>
      <c r="CJ993" s="15"/>
      <c r="CK993" s="15"/>
      <c r="CL993" s="15"/>
      <c r="CM993" s="15"/>
      <c r="CN993" s="15"/>
      <c r="CO993" s="15"/>
      <c r="CP993" s="15"/>
      <c r="CQ993" s="15"/>
      <c r="CR993" s="15"/>
      <c r="CS993" s="15"/>
      <c r="CT993" s="15"/>
      <c r="CU993" s="15"/>
      <c r="CV993" s="15"/>
      <c r="CW993" s="15"/>
      <c r="CX993" s="15"/>
      <c r="CY993" s="15"/>
      <c r="CZ993" s="15"/>
      <c r="DA993" s="15"/>
      <c r="DB993" s="15"/>
      <c r="DC993" s="15"/>
      <c r="DD993" s="15"/>
      <c r="DE993" s="15"/>
      <c r="DF993" s="15"/>
      <c r="DG993" s="15"/>
      <c r="DH993" s="15"/>
      <c r="DI993" s="15"/>
      <c r="DJ993" s="15"/>
      <c r="DK993" s="15"/>
      <c r="DL993" s="15"/>
      <c r="DM993" s="15"/>
      <c r="DN993" s="15"/>
      <c r="DO993" s="15"/>
      <c r="DP993" s="15"/>
      <c r="DQ993" s="15"/>
      <c r="DR993" s="15"/>
      <c r="DS993" s="15"/>
      <c r="DT993" s="15"/>
      <c r="DU993" s="15"/>
      <c r="DV993" s="15"/>
      <c r="DW993" s="15"/>
      <c r="DX993" s="15"/>
      <c r="DY993" s="15"/>
      <c r="DZ993" s="15"/>
      <c r="EA993" s="15"/>
      <c r="EB993" s="15"/>
      <c r="EC993" s="15"/>
      <c r="ED993" s="15"/>
      <c r="EE993" s="15"/>
      <c r="EF993" s="15"/>
      <c r="EG993" s="15"/>
      <c r="EH993" s="15"/>
      <c r="EI993" s="15"/>
      <c r="EJ993" s="15"/>
      <c r="EK993" s="15"/>
      <c r="EL993" s="15"/>
      <c r="EM993" s="15"/>
      <c r="EN993" s="15"/>
      <c r="EO993" s="15"/>
      <c r="EP993" s="15"/>
      <c r="EQ993" s="15"/>
      <c r="ER993" s="15"/>
      <c r="ES993" s="15"/>
      <c r="ET993" s="15"/>
      <c r="EU993" s="15"/>
      <c r="EV993" s="15"/>
      <c r="EW993" s="15"/>
      <c r="EX993" s="15"/>
      <c r="EY993" s="15"/>
      <c r="EZ993" s="15"/>
      <c r="FA993" s="15"/>
      <c r="FB993" s="15"/>
      <c r="FC993" s="15"/>
      <c r="FD993" s="15"/>
      <c r="FE993" s="15"/>
      <c r="FF993" s="15"/>
      <c r="FG993" s="15"/>
      <c r="FH993" s="15"/>
      <c r="FI993" s="15"/>
      <c r="FJ993" s="15"/>
      <c r="FK993" s="15"/>
      <c r="FL993" s="15"/>
      <c r="FM993" s="15"/>
      <c r="FN993" s="15"/>
      <c r="FO993" s="15"/>
      <c r="FP993" s="15"/>
      <c r="FQ993" s="15"/>
      <c r="FR993" s="15"/>
      <c r="FS993" s="15"/>
      <c r="FT993" s="15"/>
      <c r="FU993" s="15"/>
      <c r="FV993" s="15"/>
      <c r="FW993" s="15"/>
      <c r="FX993" s="15"/>
      <c r="FY993" s="15"/>
      <c r="FZ993" s="15"/>
      <c r="GA993" s="15"/>
      <c r="GB993" s="15"/>
      <c r="GC993" s="15"/>
      <c r="GD993" s="15"/>
      <c r="GE993" s="15"/>
      <c r="GF993" s="15"/>
      <c r="GG993" s="15"/>
      <c r="GH993" s="15"/>
      <c r="GI993" s="15"/>
      <c r="GJ993" s="15"/>
      <c r="GK993" s="15"/>
      <c r="GL993" s="15"/>
      <c r="GM993" s="15"/>
      <c r="GN993" s="15"/>
      <c r="GO993" s="15"/>
      <c r="GP993" s="15"/>
      <c r="GQ993" s="15"/>
      <c r="GR993" s="15"/>
      <c r="GS993" s="15"/>
      <c r="GT993" s="15"/>
      <c r="GU993" s="15"/>
      <c r="GV993" s="15"/>
      <c r="GW993" s="15"/>
      <c r="GX993" s="15"/>
      <c r="GY993" s="15"/>
    </row>
    <row r="994" spans="1:207" s="116" customFormat="1" ht="30" customHeight="1" x14ac:dyDescent="0.25">
      <c r="A994" s="203">
        <v>752</v>
      </c>
      <c r="B994" s="211" t="s">
        <v>1221</v>
      </c>
      <c r="C994" s="47">
        <v>1993</v>
      </c>
      <c r="D994" s="205" t="s">
        <v>143</v>
      </c>
      <c r="E994" s="47" t="s">
        <v>18</v>
      </c>
      <c r="F994" s="26">
        <v>9</v>
      </c>
      <c r="G994" s="26">
        <v>1</v>
      </c>
      <c r="H994" s="39">
        <v>7433.2</v>
      </c>
      <c r="I994" s="122">
        <v>0</v>
      </c>
      <c r="J994" s="39">
        <v>7433.2</v>
      </c>
      <c r="K994" s="207">
        <f>SUM(L994:O994)</f>
        <v>4205908.8</v>
      </c>
      <c r="L994" s="271">
        <v>0</v>
      </c>
      <c r="M994" s="271">
        <v>0</v>
      </c>
      <c r="N994" s="271">
        <v>0</v>
      </c>
      <c r="O994" s="39">
        <f>'[1]Прод. прилож (2)'!$D$827</f>
        <v>4205908.8</v>
      </c>
      <c r="P994" s="271">
        <f t="shared" si="275"/>
        <v>565.82747672603989</v>
      </c>
      <c r="Q994" s="41">
        <v>9673</v>
      </c>
      <c r="R994" s="57" t="s">
        <v>35</v>
      </c>
      <c r="S994" s="46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  <c r="AX994" s="15"/>
      <c r="AY994" s="15"/>
      <c r="AZ994" s="15"/>
      <c r="BA994" s="15"/>
      <c r="BB994" s="15"/>
      <c r="BC994" s="15"/>
      <c r="BD994" s="15"/>
      <c r="BE994" s="15"/>
      <c r="BF994" s="15"/>
      <c r="BG994" s="15"/>
      <c r="BH994" s="15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5"/>
      <c r="CC994" s="15"/>
      <c r="CD994" s="15"/>
      <c r="CE994" s="15"/>
      <c r="CF994" s="15"/>
      <c r="CG994" s="15"/>
      <c r="CH994" s="15"/>
      <c r="CI994" s="15"/>
      <c r="CJ994" s="15"/>
      <c r="CK994" s="15"/>
      <c r="CL994" s="15"/>
      <c r="CM994" s="15"/>
      <c r="CN994" s="15"/>
      <c r="CO994" s="15"/>
      <c r="CP994" s="15"/>
      <c r="CQ994" s="15"/>
      <c r="CR994" s="15"/>
      <c r="CS994" s="15"/>
      <c r="CT994" s="15"/>
      <c r="CU994" s="15"/>
      <c r="CV994" s="15"/>
      <c r="CW994" s="15"/>
      <c r="CX994" s="15"/>
      <c r="CY994" s="15"/>
      <c r="CZ994" s="15"/>
      <c r="DA994" s="15"/>
      <c r="DB994" s="15"/>
      <c r="DC994" s="15"/>
      <c r="DD994" s="15"/>
      <c r="DE994" s="15"/>
      <c r="DF994" s="15"/>
      <c r="DG994" s="15"/>
      <c r="DH994" s="15"/>
      <c r="DI994" s="15"/>
      <c r="DJ994" s="15"/>
      <c r="DK994" s="15"/>
      <c r="DL994" s="15"/>
      <c r="DM994" s="15"/>
      <c r="DN994" s="15"/>
      <c r="DO994" s="15"/>
      <c r="DP994" s="15"/>
      <c r="DQ994" s="15"/>
      <c r="DR994" s="15"/>
      <c r="DS994" s="15"/>
      <c r="DT994" s="15"/>
      <c r="DU994" s="15"/>
      <c r="DV994" s="15"/>
      <c r="DW994" s="15"/>
      <c r="DX994" s="15"/>
      <c r="DY994" s="15"/>
      <c r="DZ994" s="15"/>
      <c r="EA994" s="15"/>
      <c r="EB994" s="15"/>
      <c r="EC994" s="15"/>
      <c r="ED994" s="15"/>
      <c r="EE994" s="15"/>
      <c r="EF994" s="15"/>
      <c r="EG994" s="15"/>
      <c r="EH994" s="15"/>
      <c r="EI994" s="15"/>
      <c r="EJ994" s="15"/>
      <c r="EK994" s="15"/>
      <c r="EL994" s="15"/>
      <c r="EM994" s="15"/>
      <c r="EN994" s="15"/>
      <c r="EO994" s="15"/>
      <c r="EP994" s="15"/>
      <c r="EQ994" s="15"/>
      <c r="ER994" s="15"/>
      <c r="ES994" s="15"/>
      <c r="ET994" s="15"/>
      <c r="EU994" s="15"/>
      <c r="EV994" s="15"/>
      <c r="EW994" s="15"/>
      <c r="EX994" s="15"/>
      <c r="EY994" s="15"/>
      <c r="EZ994" s="15"/>
      <c r="FA994" s="15"/>
      <c r="FB994" s="15"/>
      <c r="FC994" s="15"/>
      <c r="FD994" s="15"/>
      <c r="FE994" s="15"/>
      <c r="FF994" s="15"/>
      <c r="FG994" s="15"/>
      <c r="FH994" s="15"/>
      <c r="FI994" s="15"/>
      <c r="FJ994" s="15"/>
      <c r="FK994" s="15"/>
      <c r="FL994" s="15"/>
      <c r="FM994" s="15"/>
      <c r="FN994" s="15"/>
      <c r="FO994" s="15"/>
      <c r="FP994" s="15"/>
      <c r="FQ994" s="15"/>
      <c r="FR994" s="15"/>
      <c r="FS994" s="15"/>
      <c r="FT994" s="15"/>
      <c r="FU994" s="15"/>
      <c r="FV994" s="15"/>
      <c r="FW994" s="15"/>
      <c r="FX994" s="15"/>
      <c r="FY994" s="15"/>
      <c r="FZ994" s="15"/>
      <c r="GA994" s="15"/>
      <c r="GB994" s="15"/>
      <c r="GC994" s="15"/>
      <c r="GD994" s="15"/>
      <c r="GE994" s="15"/>
      <c r="GF994" s="15"/>
      <c r="GG994" s="15"/>
      <c r="GH994" s="15"/>
      <c r="GI994" s="15"/>
      <c r="GJ994" s="15"/>
      <c r="GK994" s="15"/>
      <c r="GL994" s="15"/>
      <c r="GM994" s="15"/>
      <c r="GN994" s="15"/>
      <c r="GO994" s="15"/>
      <c r="GP994" s="15"/>
      <c r="GQ994" s="15"/>
      <c r="GR994" s="15"/>
      <c r="GS994" s="15"/>
      <c r="GT994" s="15"/>
      <c r="GU994" s="15"/>
      <c r="GV994" s="15"/>
      <c r="GW994" s="15"/>
      <c r="GX994" s="15"/>
      <c r="GY994" s="15"/>
    </row>
    <row r="995" spans="1:207" s="116" customFormat="1" ht="30" customHeight="1" x14ac:dyDescent="0.25">
      <c r="A995" s="203">
        <v>753</v>
      </c>
      <c r="B995" s="211" t="s">
        <v>1181</v>
      </c>
      <c r="C995" s="205">
        <v>1986</v>
      </c>
      <c r="D995" s="205" t="s">
        <v>143</v>
      </c>
      <c r="E995" s="205" t="s">
        <v>18</v>
      </c>
      <c r="F995" s="206">
        <v>9</v>
      </c>
      <c r="G995" s="206">
        <v>4</v>
      </c>
      <c r="H995" s="41">
        <v>9708</v>
      </c>
      <c r="I995" s="128">
        <v>0</v>
      </c>
      <c r="J995" s="39">
        <v>9708</v>
      </c>
      <c r="K995" s="207">
        <f>L995+M995+N995+O995</f>
        <v>13941921.51</v>
      </c>
      <c r="L995" s="39">
        <v>0</v>
      </c>
      <c r="M995" s="39">
        <v>0</v>
      </c>
      <c r="N995" s="39">
        <v>0</v>
      </c>
      <c r="O995" s="271">
        <f>'[1]Прод. прилож (2)'!$D$828</f>
        <v>13941921.51</v>
      </c>
      <c r="P995" s="41">
        <f t="shared" ref="P995" si="277">K995/H995</f>
        <v>1436.1270611866501</v>
      </c>
      <c r="Q995" s="207">
        <v>9673</v>
      </c>
      <c r="R995" s="57" t="s">
        <v>35</v>
      </c>
      <c r="S995" s="90"/>
      <c r="T995" s="89"/>
      <c r="U995" s="89"/>
      <c r="V995" s="89"/>
      <c r="W995" s="89"/>
      <c r="X995" s="89"/>
      <c r="Y995" s="89"/>
      <c r="Z995" s="89"/>
      <c r="AA995" s="89"/>
      <c r="AB995" s="89"/>
      <c r="AC995" s="89"/>
      <c r="AD995" s="89"/>
      <c r="AE995" s="89"/>
      <c r="AF995" s="89"/>
      <c r="AG995" s="89"/>
      <c r="AH995" s="89"/>
      <c r="AI995" s="89"/>
      <c r="AJ995" s="89"/>
      <c r="AK995" s="89"/>
      <c r="AL995" s="89"/>
      <c r="AM995" s="89"/>
      <c r="AN995" s="89"/>
      <c r="AO995" s="89"/>
      <c r="AP995" s="89"/>
      <c r="AQ995" s="89"/>
      <c r="AR995" s="89"/>
      <c r="AS995" s="89"/>
      <c r="AT995" s="89"/>
      <c r="AU995" s="89"/>
      <c r="AV995" s="89"/>
      <c r="AW995" s="89"/>
      <c r="AX995" s="89"/>
      <c r="AY995" s="89"/>
      <c r="AZ995" s="89"/>
      <c r="BA995" s="89"/>
      <c r="BB995" s="89"/>
      <c r="BC995" s="89"/>
      <c r="BD995" s="89"/>
      <c r="BE995" s="89"/>
      <c r="BF995" s="89"/>
      <c r="BG995" s="89"/>
      <c r="BH995" s="89"/>
      <c r="BI995" s="89"/>
      <c r="BJ995" s="89"/>
      <c r="BK995" s="89"/>
      <c r="BL995" s="89"/>
      <c r="BM995" s="89"/>
      <c r="BN995" s="89"/>
      <c r="BO995" s="89"/>
      <c r="BP995" s="89"/>
      <c r="BQ995" s="89"/>
      <c r="BR995" s="89"/>
      <c r="BS995" s="89"/>
      <c r="BT995" s="89"/>
      <c r="BU995" s="89"/>
      <c r="BV995" s="89"/>
      <c r="BW995" s="89"/>
      <c r="BX995" s="89"/>
      <c r="BY995" s="89"/>
      <c r="BZ995" s="89"/>
      <c r="CA995" s="89"/>
      <c r="CB995" s="89"/>
      <c r="CC995" s="89"/>
      <c r="CD995" s="89"/>
      <c r="CE995" s="89"/>
      <c r="CF995" s="89"/>
      <c r="CG995" s="89"/>
      <c r="CH995" s="89"/>
      <c r="CI995" s="89"/>
      <c r="CJ995" s="89"/>
      <c r="CK995" s="89"/>
      <c r="CL995" s="89"/>
      <c r="CM995" s="89"/>
      <c r="CN995" s="89"/>
      <c r="CO995" s="89"/>
      <c r="CP995" s="89"/>
      <c r="CQ995" s="89"/>
      <c r="CR995" s="89"/>
      <c r="CS995" s="89"/>
      <c r="CT995" s="89"/>
      <c r="CU995" s="89"/>
      <c r="CV995" s="89"/>
      <c r="CW995" s="89"/>
      <c r="CX995" s="89"/>
      <c r="CY995" s="89"/>
      <c r="CZ995" s="89"/>
      <c r="DA995" s="89"/>
      <c r="DB995" s="89"/>
      <c r="DC995" s="89"/>
      <c r="DD995" s="89"/>
      <c r="DE995" s="89"/>
      <c r="DF995" s="89"/>
      <c r="DG995" s="89"/>
      <c r="DH995" s="89"/>
      <c r="DI995" s="89"/>
      <c r="DJ995" s="89"/>
      <c r="DK995" s="89"/>
      <c r="DL995" s="89"/>
      <c r="DM995" s="89"/>
      <c r="DN995" s="89"/>
      <c r="DO995" s="89"/>
      <c r="DP995" s="89"/>
      <c r="DQ995" s="89"/>
      <c r="DR995" s="89"/>
      <c r="DS995" s="89"/>
      <c r="DT995" s="89"/>
      <c r="DU995" s="89"/>
      <c r="DV995" s="89"/>
      <c r="DW995" s="89"/>
      <c r="DX995" s="89"/>
      <c r="DY995" s="89"/>
      <c r="DZ995" s="89"/>
      <c r="EA995" s="89"/>
      <c r="EB995" s="89"/>
      <c r="EC995" s="89"/>
      <c r="ED995" s="89"/>
      <c r="EE995" s="89"/>
      <c r="EF995" s="89"/>
      <c r="EG995" s="89"/>
      <c r="EH995" s="89"/>
      <c r="EI995" s="89"/>
      <c r="EJ995" s="89"/>
      <c r="EK995" s="89"/>
      <c r="EL995" s="89"/>
      <c r="EM995" s="89"/>
      <c r="EN995" s="89"/>
      <c r="EO995" s="89"/>
      <c r="EP995" s="89"/>
      <c r="EQ995" s="89"/>
      <c r="ER995" s="89"/>
      <c r="ES995" s="89"/>
      <c r="ET995" s="89"/>
      <c r="EU995" s="89"/>
      <c r="EV995" s="89"/>
      <c r="EW995" s="89"/>
      <c r="EX995" s="89"/>
      <c r="EY995" s="89"/>
      <c r="EZ995" s="89"/>
      <c r="FA995" s="89"/>
      <c r="FB995" s="89"/>
      <c r="FC995" s="89"/>
      <c r="FD995" s="89"/>
      <c r="FE995" s="89"/>
      <c r="FF995" s="89"/>
      <c r="FG995" s="89"/>
      <c r="FH995" s="89"/>
      <c r="FI995" s="89"/>
      <c r="FJ995" s="89"/>
      <c r="FK995" s="89"/>
      <c r="FL995" s="89"/>
      <c r="FM995" s="89"/>
      <c r="FN995" s="89"/>
      <c r="FO995" s="89"/>
      <c r="FP995" s="89"/>
      <c r="FQ995" s="89"/>
      <c r="FR995" s="89"/>
      <c r="FS995" s="89"/>
      <c r="FT995" s="89"/>
      <c r="FU995" s="89"/>
      <c r="FV995" s="89"/>
      <c r="FW995" s="89"/>
      <c r="FX995" s="89"/>
      <c r="FY995" s="89"/>
      <c r="FZ995" s="89"/>
      <c r="GA995" s="89"/>
      <c r="GB995" s="89"/>
      <c r="GC995" s="89"/>
      <c r="GD995" s="89"/>
      <c r="GE995" s="89"/>
      <c r="GF995" s="89"/>
      <c r="GG995" s="89"/>
      <c r="GH995" s="89"/>
      <c r="GI995" s="89"/>
      <c r="GJ995" s="89"/>
      <c r="GK995" s="89"/>
      <c r="GL995" s="89"/>
      <c r="GM995" s="89"/>
      <c r="GN995" s="89"/>
      <c r="GO995" s="89"/>
      <c r="GP995" s="89"/>
      <c r="GQ995" s="89"/>
      <c r="GR995" s="89"/>
      <c r="GS995" s="89"/>
      <c r="GT995" s="89"/>
      <c r="GU995" s="89"/>
      <c r="GV995" s="89"/>
      <c r="GW995" s="89"/>
      <c r="GX995" s="89"/>
      <c r="GY995" s="89"/>
    </row>
    <row r="996" spans="1:207" s="116" customFormat="1" ht="30" customHeight="1" x14ac:dyDescent="0.25">
      <c r="A996" s="353">
        <v>754</v>
      </c>
      <c r="B996" s="355" t="s">
        <v>1001</v>
      </c>
      <c r="C996" s="359">
        <v>1961</v>
      </c>
      <c r="D996" s="359" t="s">
        <v>143</v>
      </c>
      <c r="E996" s="359" t="s">
        <v>18</v>
      </c>
      <c r="F996" s="369">
        <v>9</v>
      </c>
      <c r="G996" s="369">
        <v>4</v>
      </c>
      <c r="H996" s="376">
        <v>7753.4</v>
      </c>
      <c r="I996" s="378">
        <v>0</v>
      </c>
      <c r="J996" s="363">
        <v>7753.4</v>
      </c>
      <c r="K996" s="207">
        <f t="shared" si="259"/>
        <v>4017979.39</v>
      </c>
      <c r="L996" s="39">
        <v>0</v>
      </c>
      <c r="M996" s="39">
        <v>0</v>
      </c>
      <c r="N996" s="39">
        <v>0</v>
      </c>
      <c r="O996" s="271">
        <f>'[1]Прод. прилож (2)'!$D$829</f>
        <v>4017979.39</v>
      </c>
      <c r="P996" s="41">
        <f t="shared" si="275"/>
        <v>518.22160471535074</v>
      </c>
      <c r="Q996" s="207">
        <v>9673</v>
      </c>
      <c r="R996" s="57" t="s">
        <v>35</v>
      </c>
      <c r="S996" s="90"/>
      <c r="T996" s="89"/>
      <c r="U996" s="89"/>
      <c r="V996" s="89"/>
      <c r="W996" s="89"/>
      <c r="X996" s="89"/>
      <c r="Y996" s="89"/>
      <c r="Z996" s="89"/>
      <c r="AA996" s="89"/>
      <c r="AB996" s="89"/>
      <c r="AC996" s="89"/>
      <c r="AD996" s="89"/>
      <c r="AE996" s="89"/>
      <c r="AF996" s="89"/>
      <c r="AG996" s="89"/>
      <c r="AH996" s="89"/>
      <c r="AI996" s="89"/>
      <c r="AJ996" s="89"/>
      <c r="AK996" s="89"/>
      <c r="AL996" s="89"/>
      <c r="AM996" s="89"/>
      <c r="AN996" s="89"/>
      <c r="AO996" s="89"/>
      <c r="AP996" s="89"/>
      <c r="AQ996" s="89"/>
      <c r="AR996" s="89"/>
      <c r="AS996" s="89"/>
      <c r="AT996" s="89"/>
      <c r="AU996" s="89"/>
      <c r="AV996" s="89"/>
      <c r="AW996" s="89"/>
      <c r="AX996" s="89"/>
      <c r="AY996" s="89"/>
      <c r="AZ996" s="89"/>
      <c r="BA996" s="89"/>
      <c r="BB996" s="89"/>
      <c r="BC996" s="89"/>
      <c r="BD996" s="89"/>
      <c r="BE996" s="89"/>
      <c r="BF996" s="89"/>
      <c r="BG996" s="89"/>
      <c r="BH996" s="89"/>
      <c r="BI996" s="89"/>
      <c r="BJ996" s="89"/>
      <c r="BK996" s="89"/>
      <c r="BL996" s="89"/>
      <c r="BM996" s="89"/>
      <c r="BN996" s="89"/>
      <c r="BO996" s="89"/>
      <c r="BP996" s="89"/>
      <c r="BQ996" s="89"/>
      <c r="BR996" s="89"/>
      <c r="BS996" s="89"/>
      <c r="BT996" s="89"/>
      <c r="BU996" s="89"/>
      <c r="BV996" s="89"/>
      <c r="BW996" s="89"/>
      <c r="BX996" s="89"/>
      <c r="BY996" s="89"/>
      <c r="BZ996" s="89"/>
      <c r="CA996" s="89"/>
      <c r="CB996" s="89"/>
      <c r="CC996" s="89"/>
      <c r="CD996" s="89"/>
      <c r="CE996" s="89"/>
      <c r="CF996" s="89"/>
      <c r="CG996" s="89"/>
      <c r="CH996" s="89"/>
      <c r="CI996" s="89"/>
      <c r="CJ996" s="89"/>
      <c r="CK996" s="89"/>
      <c r="CL996" s="89"/>
      <c r="CM996" s="89"/>
      <c r="CN996" s="89"/>
      <c r="CO996" s="89"/>
      <c r="CP996" s="89"/>
      <c r="CQ996" s="89"/>
      <c r="CR996" s="89"/>
      <c r="CS996" s="89"/>
      <c r="CT996" s="89"/>
      <c r="CU996" s="89"/>
      <c r="CV996" s="89"/>
      <c r="CW996" s="89"/>
      <c r="CX996" s="89"/>
      <c r="CY996" s="89"/>
      <c r="CZ996" s="89"/>
      <c r="DA996" s="89"/>
      <c r="DB996" s="89"/>
      <c r="DC996" s="89"/>
      <c r="DD996" s="89"/>
      <c r="DE996" s="89"/>
      <c r="DF996" s="89"/>
      <c r="DG996" s="89"/>
      <c r="DH996" s="89"/>
      <c r="DI996" s="89"/>
      <c r="DJ996" s="89"/>
      <c r="DK996" s="89"/>
      <c r="DL996" s="89"/>
      <c r="DM996" s="89"/>
      <c r="DN996" s="89"/>
      <c r="DO996" s="89"/>
      <c r="DP996" s="89"/>
      <c r="DQ996" s="89"/>
      <c r="DR996" s="89"/>
      <c r="DS996" s="89"/>
      <c r="DT996" s="89"/>
      <c r="DU996" s="89"/>
      <c r="DV996" s="89"/>
      <c r="DW996" s="89"/>
      <c r="DX996" s="89"/>
      <c r="DY996" s="89"/>
      <c r="DZ996" s="89"/>
      <c r="EA996" s="89"/>
      <c r="EB996" s="89"/>
      <c r="EC996" s="89"/>
      <c r="ED996" s="89"/>
      <c r="EE996" s="89"/>
      <c r="EF996" s="89"/>
      <c r="EG996" s="89"/>
      <c r="EH996" s="89"/>
      <c r="EI996" s="89"/>
      <c r="EJ996" s="89"/>
      <c r="EK996" s="89"/>
      <c r="EL996" s="89"/>
      <c r="EM996" s="89"/>
      <c r="EN996" s="89"/>
      <c r="EO996" s="89"/>
      <c r="EP996" s="89"/>
      <c r="EQ996" s="89"/>
      <c r="ER996" s="89"/>
      <c r="ES996" s="89"/>
      <c r="ET996" s="89"/>
      <c r="EU996" s="89"/>
      <c r="EV996" s="89"/>
      <c r="EW996" s="89"/>
      <c r="EX996" s="89"/>
      <c r="EY996" s="89"/>
      <c r="EZ996" s="89"/>
      <c r="FA996" s="89"/>
      <c r="FB996" s="89"/>
      <c r="FC996" s="89"/>
      <c r="FD996" s="89"/>
      <c r="FE996" s="89"/>
      <c r="FF996" s="89"/>
      <c r="FG996" s="89"/>
      <c r="FH996" s="89"/>
      <c r="FI996" s="89"/>
      <c r="FJ996" s="89"/>
      <c r="FK996" s="89"/>
      <c r="FL996" s="89"/>
      <c r="FM996" s="89"/>
      <c r="FN996" s="89"/>
      <c r="FO996" s="89"/>
      <c r="FP996" s="89"/>
      <c r="FQ996" s="89"/>
      <c r="FR996" s="89"/>
      <c r="FS996" s="89"/>
      <c r="FT996" s="89"/>
      <c r="FU996" s="89"/>
      <c r="FV996" s="89"/>
      <c r="FW996" s="89"/>
      <c r="FX996" s="89"/>
      <c r="FY996" s="89"/>
      <c r="FZ996" s="89"/>
      <c r="GA996" s="89"/>
      <c r="GB996" s="89"/>
      <c r="GC996" s="89"/>
      <c r="GD996" s="89"/>
      <c r="GE996" s="89"/>
      <c r="GF996" s="89"/>
      <c r="GG996" s="89"/>
      <c r="GH996" s="89"/>
      <c r="GI996" s="89"/>
      <c r="GJ996" s="89"/>
      <c r="GK996" s="89"/>
      <c r="GL996" s="89"/>
      <c r="GM996" s="89"/>
      <c r="GN996" s="89"/>
      <c r="GO996" s="89"/>
      <c r="GP996" s="89"/>
      <c r="GQ996" s="89"/>
      <c r="GR996" s="89"/>
      <c r="GS996" s="89"/>
      <c r="GT996" s="89"/>
      <c r="GU996" s="89"/>
      <c r="GV996" s="89"/>
      <c r="GW996" s="89"/>
      <c r="GX996" s="89"/>
      <c r="GY996" s="89"/>
    </row>
    <row r="997" spans="1:207" s="116" customFormat="1" ht="30" customHeight="1" x14ac:dyDescent="0.25">
      <c r="A997" s="354"/>
      <c r="B997" s="356"/>
      <c r="C997" s="360"/>
      <c r="D997" s="360"/>
      <c r="E997" s="360"/>
      <c r="F997" s="370"/>
      <c r="G997" s="370"/>
      <c r="H997" s="377"/>
      <c r="I997" s="379"/>
      <c r="J997" s="364"/>
      <c r="K997" s="207">
        <f t="shared" ref="K997" si="278">SUM(L997:O997)</f>
        <v>14200000</v>
      </c>
      <c r="L997" s="39">
        <v>0</v>
      </c>
      <c r="M997" s="39">
        <v>0</v>
      </c>
      <c r="N997" s="39">
        <v>0</v>
      </c>
      <c r="O997" s="271">
        <f>'[1]Прод. прилож (2)'!$D$1468</f>
        <v>14200000</v>
      </c>
      <c r="P997" s="41">
        <f>K997/H996</f>
        <v>1831.4545876647664</v>
      </c>
      <c r="Q997" s="207">
        <v>9673</v>
      </c>
      <c r="R997" s="57" t="s">
        <v>36</v>
      </c>
      <c r="S997" s="90"/>
      <c r="T997" s="89"/>
      <c r="U997" s="89"/>
      <c r="V997" s="89"/>
      <c r="W997" s="89"/>
      <c r="X997" s="89"/>
      <c r="Y997" s="89"/>
      <c r="Z997" s="89"/>
      <c r="AA997" s="89"/>
      <c r="AB997" s="89"/>
      <c r="AC997" s="89"/>
      <c r="AD997" s="89"/>
      <c r="AE997" s="89"/>
      <c r="AF997" s="89"/>
      <c r="AG997" s="89"/>
      <c r="AH997" s="89"/>
      <c r="AI997" s="89"/>
      <c r="AJ997" s="89"/>
      <c r="AK997" s="89"/>
      <c r="AL997" s="89"/>
      <c r="AM997" s="89"/>
      <c r="AN997" s="89"/>
      <c r="AO997" s="89"/>
      <c r="AP997" s="89"/>
      <c r="AQ997" s="89"/>
      <c r="AR997" s="89"/>
      <c r="AS997" s="89"/>
      <c r="AT997" s="89"/>
      <c r="AU997" s="89"/>
      <c r="AV997" s="89"/>
      <c r="AW997" s="89"/>
      <c r="AX997" s="89"/>
      <c r="AY997" s="89"/>
      <c r="AZ997" s="89"/>
      <c r="BA997" s="89"/>
      <c r="BB997" s="89"/>
      <c r="BC997" s="89"/>
      <c r="BD997" s="89"/>
      <c r="BE997" s="89"/>
      <c r="BF997" s="89"/>
      <c r="BG997" s="89"/>
      <c r="BH997" s="89"/>
      <c r="BI997" s="89"/>
      <c r="BJ997" s="89"/>
      <c r="BK997" s="89"/>
      <c r="BL997" s="89"/>
      <c r="BM997" s="89"/>
      <c r="BN997" s="89"/>
      <c r="BO997" s="89"/>
      <c r="BP997" s="89"/>
      <c r="BQ997" s="89"/>
      <c r="BR997" s="89"/>
      <c r="BS997" s="89"/>
      <c r="BT997" s="89"/>
      <c r="BU997" s="89"/>
      <c r="BV997" s="89"/>
      <c r="BW997" s="89"/>
      <c r="BX997" s="89"/>
      <c r="BY997" s="89"/>
      <c r="BZ997" s="89"/>
      <c r="CA997" s="89"/>
      <c r="CB997" s="89"/>
      <c r="CC997" s="89"/>
      <c r="CD997" s="89"/>
      <c r="CE997" s="89"/>
      <c r="CF997" s="89"/>
      <c r="CG997" s="89"/>
      <c r="CH997" s="89"/>
      <c r="CI997" s="89"/>
      <c r="CJ997" s="89"/>
      <c r="CK997" s="89"/>
      <c r="CL997" s="89"/>
      <c r="CM997" s="89"/>
      <c r="CN997" s="89"/>
      <c r="CO997" s="89"/>
      <c r="CP997" s="89"/>
      <c r="CQ997" s="89"/>
      <c r="CR997" s="89"/>
      <c r="CS997" s="89"/>
      <c r="CT997" s="89"/>
      <c r="CU997" s="89"/>
      <c r="CV997" s="89"/>
      <c r="CW997" s="89"/>
      <c r="CX997" s="89"/>
      <c r="CY997" s="89"/>
      <c r="CZ997" s="89"/>
      <c r="DA997" s="89"/>
      <c r="DB997" s="89"/>
      <c r="DC997" s="89"/>
      <c r="DD997" s="89"/>
      <c r="DE997" s="89"/>
      <c r="DF997" s="89"/>
      <c r="DG997" s="89"/>
      <c r="DH997" s="89"/>
      <c r="DI997" s="89"/>
      <c r="DJ997" s="89"/>
      <c r="DK997" s="89"/>
      <c r="DL997" s="89"/>
      <c r="DM997" s="89"/>
      <c r="DN997" s="89"/>
      <c r="DO997" s="89"/>
      <c r="DP997" s="89"/>
      <c r="DQ997" s="89"/>
      <c r="DR997" s="89"/>
      <c r="DS997" s="89"/>
      <c r="DT997" s="89"/>
      <c r="DU997" s="89"/>
      <c r="DV997" s="89"/>
      <c r="DW997" s="89"/>
      <c r="DX997" s="89"/>
      <c r="DY997" s="89"/>
      <c r="DZ997" s="89"/>
      <c r="EA997" s="89"/>
      <c r="EB997" s="89"/>
      <c r="EC997" s="89"/>
      <c r="ED997" s="89"/>
      <c r="EE997" s="89"/>
      <c r="EF997" s="89"/>
      <c r="EG997" s="89"/>
      <c r="EH997" s="89"/>
      <c r="EI997" s="89"/>
      <c r="EJ997" s="89"/>
      <c r="EK997" s="89"/>
      <c r="EL997" s="89"/>
      <c r="EM997" s="89"/>
      <c r="EN997" s="89"/>
      <c r="EO997" s="89"/>
      <c r="EP997" s="89"/>
      <c r="EQ997" s="89"/>
      <c r="ER997" s="89"/>
      <c r="ES997" s="89"/>
      <c r="ET997" s="89"/>
      <c r="EU997" s="89"/>
      <c r="EV997" s="89"/>
      <c r="EW997" s="89"/>
      <c r="EX997" s="89"/>
      <c r="EY997" s="89"/>
      <c r="EZ997" s="89"/>
      <c r="FA997" s="89"/>
      <c r="FB997" s="89"/>
      <c r="FC997" s="89"/>
      <c r="FD997" s="89"/>
      <c r="FE997" s="89"/>
      <c r="FF997" s="89"/>
      <c r="FG997" s="89"/>
      <c r="FH997" s="89"/>
      <c r="FI997" s="89"/>
      <c r="FJ997" s="89"/>
      <c r="FK997" s="89"/>
      <c r="FL997" s="89"/>
      <c r="FM997" s="89"/>
      <c r="FN997" s="89"/>
      <c r="FO997" s="89"/>
      <c r="FP997" s="89"/>
      <c r="FQ997" s="89"/>
      <c r="FR997" s="89"/>
      <c r="FS997" s="89"/>
      <c r="FT997" s="89"/>
      <c r="FU997" s="89"/>
      <c r="FV997" s="89"/>
      <c r="FW997" s="89"/>
      <c r="FX997" s="89"/>
      <c r="FY997" s="89"/>
      <c r="FZ997" s="89"/>
      <c r="GA997" s="89"/>
      <c r="GB997" s="89"/>
      <c r="GC997" s="89"/>
      <c r="GD997" s="89"/>
      <c r="GE997" s="89"/>
      <c r="GF997" s="89"/>
      <c r="GG997" s="89"/>
      <c r="GH997" s="89"/>
      <c r="GI997" s="89"/>
      <c r="GJ997" s="89"/>
      <c r="GK997" s="89"/>
      <c r="GL997" s="89"/>
      <c r="GM997" s="89"/>
      <c r="GN997" s="89"/>
      <c r="GO997" s="89"/>
      <c r="GP997" s="89"/>
      <c r="GQ997" s="89"/>
      <c r="GR997" s="89"/>
      <c r="GS997" s="89"/>
      <c r="GT997" s="89"/>
      <c r="GU997" s="89"/>
      <c r="GV997" s="89"/>
      <c r="GW997" s="89"/>
      <c r="GX997" s="89"/>
      <c r="GY997" s="89"/>
    </row>
    <row r="998" spans="1:207" s="15" customFormat="1" ht="30" customHeight="1" x14ac:dyDescent="0.25">
      <c r="A998" s="203">
        <v>755</v>
      </c>
      <c r="B998" s="211" t="s">
        <v>431</v>
      </c>
      <c r="C998" s="47">
        <v>1966</v>
      </c>
      <c r="D998" s="205" t="s">
        <v>143</v>
      </c>
      <c r="E998" s="47" t="s">
        <v>16</v>
      </c>
      <c r="F998" s="204">
        <v>5</v>
      </c>
      <c r="G998" s="204">
        <v>4</v>
      </c>
      <c r="H998" s="39">
        <f>I998+J998</f>
        <v>3270.37</v>
      </c>
      <c r="I998" s="39">
        <v>741.9</v>
      </c>
      <c r="J998" s="39">
        <v>2528.4699999999998</v>
      </c>
      <c r="K998" s="207">
        <f t="shared" si="259"/>
        <v>96965.93</v>
      </c>
      <c r="L998" s="271">
        <v>0</v>
      </c>
      <c r="M998" s="271">
        <v>0</v>
      </c>
      <c r="N998" s="271">
        <v>0</v>
      </c>
      <c r="O998" s="39">
        <f>'[1]Прод. прилож (2)'!$D$1469</f>
        <v>96965.93</v>
      </c>
      <c r="P998" s="271">
        <f t="shared" si="275"/>
        <v>29.649834728180601</v>
      </c>
      <c r="Q998" s="41">
        <v>9673</v>
      </c>
      <c r="R998" s="57" t="s">
        <v>36</v>
      </c>
      <c r="S998" s="46"/>
    </row>
    <row r="999" spans="1:207" s="15" customFormat="1" ht="30" customHeight="1" x14ac:dyDescent="0.25">
      <c r="A999" s="203">
        <v>756</v>
      </c>
      <c r="B999" s="211" t="s">
        <v>626</v>
      </c>
      <c r="C999" s="47">
        <v>1960</v>
      </c>
      <c r="D999" s="205" t="s">
        <v>143</v>
      </c>
      <c r="E999" s="205" t="s">
        <v>432</v>
      </c>
      <c r="F999" s="26">
        <v>2</v>
      </c>
      <c r="G999" s="26">
        <v>2</v>
      </c>
      <c r="H999" s="39">
        <v>284.3</v>
      </c>
      <c r="I999" s="122">
        <v>0</v>
      </c>
      <c r="J999" s="39">
        <v>195.5</v>
      </c>
      <c r="K999" s="207">
        <f t="shared" si="259"/>
        <v>2015000</v>
      </c>
      <c r="L999" s="271">
        <v>0</v>
      </c>
      <c r="M999" s="271">
        <v>0</v>
      </c>
      <c r="N999" s="271">
        <v>0</v>
      </c>
      <c r="O999" s="39">
        <f>'[1]Прод. прилож (2)'!$D$284</f>
        <v>2015000</v>
      </c>
      <c r="P999" s="271">
        <f t="shared" si="275"/>
        <v>7087.5835385156524</v>
      </c>
      <c r="Q999" s="41">
        <v>9673</v>
      </c>
      <c r="R999" s="57" t="s">
        <v>34</v>
      </c>
      <c r="S999" s="144"/>
    </row>
    <row r="1000" spans="1:207" s="116" customFormat="1" ht="30" customHeight="1" x14ac:dyDescent="0.25">
      <c r="A1000" s="203">
        <v>757</v>
      </c>
      <c r="B1000" s="211" t="s">
        <v>627</v>
      </c>
      <c r="C1000" s="205">
        <v>1960</v>
      </c>
      <c r="D1000" s="205" t="s">
        <v>143</v>
      </c>
      <c r="E1000" s="205" t="s">
        <v>432</v>
      </c>
      <c r="F1000" s="26">
        <v>2</v>
      </c>
      <c r="G1000" s="26">
        <v>2</v>
      </c>
      <c r="H1000" s="39">
        <v>284.3</v>
      </c>
      <c r="I1000" s="122">
        <v>0</v>
      </c>
      <c r="J1000" s="39">
        <v>195.5</v>
      </c>
      <c r="K1000" s="207">
        <f t="shared" si="259"/>
        <v>2018100</v>
      </c>
      <c r="L1000" s="271">
        <v>0</v>
      </c>
      <c r="M1000" s="271">
        <v>0</v>
      </c>
      <c r="N1000" s="271">
        <v>0</v>
      </c>
      <c r="O1000" s="39">
        <f>'[1]Прод. прилож (2)'!$D$285</f>
        <v>2018100</v>
      </c>
      <c r="P1000" s="271">
        <f t="shared" si="275"/>
        <v>7098.4875131902918</v>
      </c>
      <c r="Q1000" s="41">
        <v>9673</v>
      </c>
      <c r="R1000" s="57" t="s">
        <v>34</v>
      </c>
      <c r="S1000" s="144"/>
      <c r="T1000" s="16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  <c r="AX1000" s="15"/>
      <c r="AY1000" s="15"/>
      <c r="AZ1000" s="15"/>
      <c r="BA1000" s="15"/>
      <c r="BB1000" s="15"/>
      <c r="BC1000" s="15"/>
      <c r="BD1000" s="15"/>
      <c r="BE1000" s="15"/>
      <c r="BF1000" s="15"/>
      <c r="BG1000" s="15"/>
      <c r="BH1000" s="15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5"/>
      <c r="CG1000" s="15"/>
      <c r="CH1000" s="15"/>
      <c r="CI1000" s="15"/>
      <c r="CJ1000" s="15"/>
      <c r="CK1000" s="15"/>
      <c r="CL1000" s="15"/>
      <c r="CM1000" s="15"/>
      <c r="CN1000" s="15"/>
      <c r="CO1000" s="15"/>
      <c r="CP1000" s="15"/>
      <c r="CQ1000" s="15"/>
      <c r="CR1000" s="15"/>
      <c r="CS1000" s="15"/>
      <c r="CT1000" s="15"/>
      <c r="CU1000" s="15"/>
      <c r="CV1000" s="15"/>
      <c r="CW1000" s="15"/>
      <c r="CX1000" s="15"/>
      <c r="CY1000" s="15"/>
      <c r="CZ1000" s="15"/>
      <c r="DA1000" s="15"/>
      <c r="DB1000" s="15"/>
      <c r="DC1000" s="15"/>
      <c r="DD1000" s="15"/>
      <c r="DE1000" s="15"/>
      <c r="DF1000" s="15"/>
      <c r="DG1000" s="15"/>
      <c r="DH1000" s="15"/>
      <c r="DI1000" s="15"/>
      <c r="DJ1000" s="15"/>
      <c r="DK1000" s="15"/>
      <c r="DL1000" s="15"/>
      <c r="DM1000" s="15"/>
      <c r="DN1000" s="15"/>
      <c r="DO1000" s="15"/>
      <c r="DP1000" s="15"/>
      <c r="DQ1000" s="15"/>
      <c r="DR1000" s="15"/>
      <c r="DS1000" s="15"/>
      <c r="DT1000" s="15"/>
      <c r="DU1000" s="15"/>
      <c r="DV1000" s="15"/>
      <c r="DW1000" s="15"/>
      <c r="DX1000" s="15"/>
      <c r="DY1000" s="15"/>
      <c r="DZ1000" s="15"/>
      <c r="EA1000" s="15"/>
      <c r="EB1000" s="15"/>
      <c r="EC1000" s="15"/>
      <c r="ED1000" s="15"/>
      <c r="EE1000" s="15"/>
      <c r="EF1000" s="15"/>
      <c r="EG1000" s="15"/>
      <c r="EH1000" s="15"/>
      <c r="EI1000" s="15"/>
      <c r="EJ1000" s="15"/>
      <c r="EK1000" s="15"/>
      <c r="EL1000" s="15"/>
      <c r="EM1000" s="15"/>
      <c r="EN1000" s="15"/>
      <c r="EO1000" s="15"/>
      <c r="EP1000" s="15"/>
      <c r="EQ1000" s="15"/>
      <c r="ER1000" s="15"/>
      <c r="ES1000" s="15"/>
      <c r="ET1000" s="15"/>
      <c r="EU1000" s="15"/>
      <c r="EV1000" s="15"/>
      <c r="EW1000" s="15"/>
      <c r="EX1000" s="15"/>
      <c r="EY1000" s="15"/>
      <c r="EZ1000" s="15"/>
      <c r="FA1000" s="15"/>
      <c r="FB1000" s="15"/>
      <c r="FC1000" s="15"/>
      <c r="FD1000" s="15"/>
      <c r="FE1000" s="15"/>
      <c r="FF1000" s="15"/>
      <c r="FG1000" s="15"/>
      <c r="FH1000" s="15"/>
      <c r="FI1000" s="15"/>
      <c r="FJ1000" s="15"/>
      <c r="FK1000" s="15"/>
      <c r="FL1000" s="15"/>
      <c r="FM1000" s="15"/>
      <c r="FN1000" s="15"/>
      <c r="FO1000" s="15"/>
      <c r="FP1000" s="15"/>
      <c r="FQ1000" s="15"/>
      <c r="FR1000" s="15"/>
      <c r="FS1000" s="15"/>
      <c r="FT1000" s="15"/>
      <c r="FU1000" s="15"/>
      <c r="FV1000" s="15"/>
      <c r="FW1000" s="15"/>
      <c r="FX1000" s="15"/>
      <c r="FY1000" s="15"/>
      <c r="FZ1000" s="15"/>
      <c r="GA1000" s="15"/>
      <c r="GB1000" s="15"/>
      <c r="GC1000" s="15"/>
      <c r="GD1000" s="15"/>
      <c r="GE1000" s="15"/>
      <c r="GF1000" s="15"/>
      <c r="GG1000" s="15"/>
      <c r="GH1000" s="15"/>
      <c r="GI1000" s="15"/>
      <c r="GJ1000" s="15"/>
      <c r="GK1000" s="15"/>
      <c r="GL1000" s="15"/>
      <c r="GM1000" s="15"/>
      <c r="GN1000" s="15"/>
      <c r="GO1000" s="15"/>
      <c r="GP1000" s="15"/>
      <c r="GQ1000" s="15"/>
      <c r="GR1000" s="15"/>
      <c r="GS1000" s="15"/>
      <c r="GT1000" s="15"/>
      <c r="GU1000" s="15"/>
      <c r="GV1000" s="15"/>
      <c r="GW1000" s="15"/>
      <c r="GX1000" s="15"/>
      <c r="GY1000" s="15"/>
    </row>
    <row r="1001" spans="1:207" s="116" customFormat="1" ht="30" customHeight="1" x14ac:dyDescent="0.25">
      <c r="A1001" s="203">
        <v>758</v>
      </c>
      <c r="B1001" s="81" t="s">
        <v>433</v>
      </c>
      <c r="C1001" s="47">
        <v>1964</v>
      </c>
      <c r="D1001" s="205" t="s">
        <v>143</v>
      </c>
      <c r="E1001" s="47" t="s">
        <v>16</v>
      </c>
      <c r="F1001" s="26">
        <v>4</v>
      </c>
      <c r="G1001" s="26">
        <v>2</v>
      </c>
      <c r="H1001" s="39">
        <f>I1001+J1001</f>
        <v>1330.5</v>
      </c>
      <c r="I1001" s="122">
        <v>0</v>
      </c>
      <c r="J1001" s="39">
        <v>1330.5</v>
      </c>
      <c r="K1001" s="207">
        <f t="shared" si="259"/>
        <v>48202.13</v>
      </c>
      <c r="L1001" s="271">
        <v>0</v>
      </c>
      <c r="M1001" s="271">
        <v>0</v>
      </c>
      <c r="N1001" s="271">
        <v>0</v>
      </c>
      <c r="O1001" s="39">
        <f>'[1]Прод. прилож (2)'!$D$830</f>
        <v>48202.13</v>
      </c>
      <c r="P1001" s="271">
        <f t="shared" si="275"/>
        <v>36.228583239383688</v>
      </c>
      <c r="Q1001" s="41">
        <v>9673</v>
      </c>
      <c r="R1001" s="57" t="s">
        <v>35</v>
      </c>
      <c r="S1001" s="46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  <c r="AK1001" s="15"/>
      <c r="AL1001" s="15"/>
      <c r="AM1001" s="15"/>
      <c r="AN1001" s="15"/>
      <c r="AO1001" s="15"/>
      <c r="AP1001" s="15"/>
      <c r="AQ1001" s="15"/>
      <c r="AR1001" s="15"/>
      <c r="AS1001" s="15"/>
      <c r="AT1001" s="15"/>
      <c r="AU1001" s="15"/>
      <c r="AV1001" s="15"/>
      <c r="AW1001" s="15"/>
      <c r="AX1001" s="15"/>
      <c r="AY1001" s="15"/>
      <c r="AZ1001" s="15"/>
      <c r="BA1001" s="15"/>
      <c r="BB1001" s="15"/>
      <c r="BC1001" s="15"/>
      <c r="BD1001" s="15"/>
      <c r="BE1001" s="15"/>
      <c r="BF1001" s="15"/>
      <c r="BG1001" s="15"/>
      <c r="BH1001" s="15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5"/>
      <c r="CG1001" s="15"/>
      <c r="CH1001" s="15"/>
      <c r="CI1001" s="15"/>
      <c r="CJ1001" s="15"/>
      <c r="CK1001" s="15"/>
      <c r="CL1001" s="15"/>
      <c r="CM1001" s="15"/>
      <c r="CN1001" s="15"/>
      <c r="CO1001" s="15"/>
      <c r="CP1001" s="15"/>
      <c r="CQ1001" s="15"/>
      <c r="CR1001" s="15"/>
      <c r="CS1001" s="15"/>
      <c r="CT1001" s="15"/>
      <c r="CU1001" s="15"/>
      <c r="CV1001" s="15"/>
      <c r="CW1001" s="15"/>
      <c r="CX1001" s="15"/>
      <c r="CY1001" s="15"/>
      <c r="CZ1001" s="15"/>
      <c r="DA1001" s="15"/>
      <c r="DB1001" s="15"/>
      <c r="DC1001" s="15"/>
      <c r="DD1001" s="15"/>
      <c r="DE1001" s="15"/>
      <c r="DF1001" s="15"/>
      <c r="DG1001" s="15"/>
      <c r="DH1001" s="15"/>
      <c r="DI1001" s="15"/>
      <c r="DJ1001" s="15"/>
      <c r="DK1001" s="15"/>
      <c r="DL1001" s="15"/>
      <c r="DM1001" s="15"/>
      <c r="DN1001" s="15"/>
      <c r="DO1001" s="15"/>
      <c r="DP1001" s="15"/>
      <c r="DQ1001" s="15"/>
      <c r="DR1001" s="15"/>
      <c r="DS1001" s="15"/>
      <c r="DT1001" s="15"/>
      <c r="DU1001" s="15"/>
      <c r="DV1001" s="15"/>
      <c r="DW1001" s="15"/>
      <c r="DX1001" s="15"/>
      <c r="DY1001" s="15"/>
      <c r="DZ1001" s="15"/>
      <c r="EA1001" s="15"/>
      <c r="EB1001" s="15"/>
      <c r="EC1001" s="15"/>
      <c r="ED1001" s="15"/>
      <c r="EE1001" s="15"/>
      <c r="EF1001" s="15"/>
      <c r="EG1001" s="15"/>
      <c r="EH1001" s="15"/>
      <c r="EI1001" s="15"/>
      <c r="EJ1001" s="15"/>
      <c r="EK1001" s="15"/>
      <c r="EL1001" s="15"/>
      <c r="EM1001" s="15"/>
      <c r="EN1001" s="15"/>
      <c r="EO1001" s="15"/>
      <c r="EP1001" s="15"/>
      <c r="EQ1001" s="15"/>
      <c r="ER1001" s="15"/>
      <c r="ES1001" s="15"/>
      <c r="ET1001" s="15"/>
      <c r="EU1001" s="15"/>
      <c r="EV1001" s="15"/>
      <c r="EW1001" s="15"/>
      <c r="EX1001" s="15"/>
      <c r="EY1001" s="15"/>
      <c r="EZ1001" s="15"/>
      <c r="FA1001" s="15"/>
      <c r="FB1001" s="15"/>
      <c r="FC1001" s="15"/>
      <c r="FD1001" s="15"/>
      <c r="FE1001" s="15"/>
      <c r="FF1001" s="15"/>
      <c r="FG1001" s="15"/>
      <c r="FH1001" s="15"/>
      <c r="FI1001" s="15"/>
      <c r="FJ1001" s="15"/>
      <c r="FK1001" s="15"/>
      <c r="FL1001" s="15"/>
      <c r="FM1001" s="15"/>
      <c r="FN1001" s="15"/>
      <c r="FO1001" s="15"/>
      <c r="FP1001" s="15"/>
      <c r="FQ1001" s="15"/>
      <c r="FR1001" s="15"/>
      <c r="FS1001" s="15"/>
      <c r="FT1001" s="15"/>
      <c r="FU1001" s="15"/>
      <c r="FV1001" s="15"/>
      <c r="FW1001" s="15"/>
      <c r="FX1001" s="15"/>
      <c r="FY1001" s="15"/>
      <c r="FZ1001" s="15"/>
      <c r="GA1001" s="15"/>
      <c r="GB1001" s="15"/>
      <c r="GC1001" s="15"/>
      <c r="GD1001" s="15"/>
      <c r="GE1001" s="15"/>
      <c r="GF1001" s="15"/>
      <c r="GG1001" s="15"/>
      <c r="GH1001" s="15"/>
      <c r="GI1001" s="15"/>
      <c r="GJ1001" s="15"/>
      <c r="GK1001" s="15"/>
      <c r="GL1001" s="15"/>
      <c r="GM1001" s="15"/>
      <c r="GN1001" s="15"/>
      <c r="GO1001" s="15"/>
      <c r="GP1001" s="15"/>
      <c r="GQ1001" s="15"/>
      <c r="GR1001" s="15"/>
      <c r="GS1001" s="15"/>
      <c r="GT1001" s="15"/>
      <c r="GU1001" s="15"/>
      <c r="GV1001" s="15"/>
      <c r="GW1001" s="15"/>
      <c r="GX1001" s="15"/>
      <c r="GY1001" s="15"/>
    </row>
    <row r="1002" spans="1:207" s="116" customFormat="1" ht="30" customHeight="1" x14ac:dyDescent="0.25">
      <c r="A1002" s="380">
        <v>759</v>
      </c>
      <c r="B1002" s="355" t="s">
        <v>1002</v>
      </c>
      <c r="C1002" s="357">
        <v>1960</v>
      </c>
      <c r="D1002" s="359" t="s">
        <v>143</v>
      </c>
      <c r="E1002" s="359" t="s">
        <v>16</v>
      </c>
      <c r="F1002" s="361">
        <v>5</v>
      </c>
      <c r="G1002" s="361">
        <v>2</v>
      </c>
      <c r="H1002" s="376">
        <v>1888.7</v>
      </c>
      <c r="I1002" s="378">
        <v>169.9</v>
      </c>
      <c r="J1002" s="376">
        <v>1274.7</v>
      </c>
      <c r="K1002" s="207">
        <f t="shared" ref="K1002" si="279">SUM(L1002:O1002)</f>
        <v>299399.76</v>
      </c>
      <c r="L1002" s="39">
        <v>0</v>
      </c>
      <c r="M1002" s="39">
        <v>0</v>
      </c>
      <c r="N1002" s="39">
        <v>0</v>
      </c>
      <c r="O1002" s="39">
        <f>'[1]Прод. прилож (2)'!$D$286</f>
        <v>299399.76</v>
      </c>
      <c r="P1002" s="41">
        <f t="shared" ref="P1002" si="280">K1002/H1002</f>
        <v>158.52160745486313</v>
      </c>
      <c r="Q1002" s="207">
        <v>9673</v>
      </c>
      <c r="R1002" s="45" t="s">
        <v>34</v>
      </c>
      <c r="S1002" s="149"/>
      <c r="T1002" s="89"/>
      <c r="U1002" s="89"/>
      <c r="V1002" s="89"/>
      <c r="W1002" s="89"/>
      <c r="X1002" s="89"/>
      <c r="Y1002" s="89"/>
      <c r="Z1002" s="89"/>
      <c r="AA1002" s="89"/>
      <c r="AB1002" s="89"/>
      <c r="AC1002" s="89"/>
      <c r="AD1002" s="89"/>
      <c r="AE1002" s="89"/>
      <c r="AF1002" s="89"/>
      <c r="AG1002" s="89"/>
      <c r="AH1002" s="89"/>
      <c r="AI1002" s="89"/>
      <c r="AJ1002" s="89"/>
      <c r="AK1002" s="89"/>
      <c r="AL1002" s="89"/>
      <c r="AM1002" s="89"/>
      <c r="AN1002" s="89"/>
      <c r="AO1002" s="89"/>
      <c r="AP1002" s="89"/>
      <c r="AQ1002" s="89"/>
      <c r="AR1002" s="89"/>
      <c r="AS1002" s="89"/>
      <c r="AT1002" s="89"/>
      <c r="AU1002" s="89"/>
      <c r="AV1002" s="89"/>
      <c r="AW1002" s="89"/>
      <c r="AX1002" s="89"/>
      <c r="AY1002" s="89"/>
      <c r="AZ1002" s="89"/>
      <c r="BA1002" s="89"/>
      <c r="BB1002" s="89"/>
      <c r="BC1002" s="89"/>
      <c r="BD1002" s="89"/>
      <c r="BE1002" s="89"/>
      <c r="BF1002" s="89"/>
      <c r="BG1002" s="89"/>
      <c r="BH1002" s="89"/>
      <c r="BI1002" s="89"/>
      <c r="BJ1002" s="89"/>
      <c r="BK1002" s="89"/>
      <c r="BL1002" s="89"/>
      <c r="BM1002" s="89"/>
      <c r="BN1002" s="89"/>
      <c r="BO1002" s="89"/>
      <c r="BP1002" s="89"/>
      <c r="BQ1002" s="89"/>
      <c r="BR1002" s="89"/>
      <c r="BS1002" s="89"/>
      <c r="BT1002" s="89"/>
      <c r="BU1002" s="89"/>
      <c r="BV1002" s="89"/>
      <c r="BW1002" s="89"/>
      <c r="BX1002" s="89"/>
      <c r="BY1002" s="89"/>
      <c r="BZ1002" s="89"/>
      <c r="CA1002" s="89"/>
      <c r="CB1002" s="89"/>
      <c r="CC1002" s="89"/>
      <c r="CD1002" s="89"/>
      <c r="CE1002" s="89"/>
      <c r="CF1002" s="89"/>
      <c r="CG1002" s="89"/>
      <c r="CH1002" s="89"/>
      <c r="CI1002" s="89"/>
      <c r="CJ1002" s="89"/>
      <c r="CK1002" s="89"/>
      <c r="CL1002" s="89"/>
      <c r="CM1002" s="89"/>
      <c r="CN1002" s="89"/>
      <c r="CO1002" s="89"/>
      <c r="CP1002" s="89"/>
      <c r="CQ1002" s="89"/>
      <c r="CR1002" s="89"/>
      <c r="CS1002" s="89"/>
      <c r="CT1002" s="89"/>
      <c r="CU1002" s="89"/>
      <c r="CV1002" s="89"/>
      <c r="CW1002" s="89"/>
      <c r="CX1002" s="89"/>
      <c r="CY1002" s="89"/>
      <c r="CZ1002" s="89"/>
      <c r="DA1002" s="89"/>
      <c r="DB1002" s="89"/>
      <c r="DC1002" s="89"/>
      <c r="DD1002" s="89"/>
      <c r="DE1002" s="89"/>
      <c r="DF1002" s="89"/>
      <c r="DG1002" s="89"/>
      <c r="DH1002" s="89"/>
      <c r="DI1002" s="89"/>
      <c r="DJ1002" s="89"/>
      <c r="DK1002" s="89"/>
      <c r="DL1002" s="89"/>
      <c r="DM1002" s="89"/>
      <c r="DN1002" s="89"/>
      <c r="DO1002" s="89"/>
      <c r="DP1002" s="89"/>
      <c r="DQ1002" s="89"/>
      <c r="DR1002" s="89"/>
      <c r="DS1002" s="89"/>
      <c r="DT1002" s="89"/>
      <c r="DU1002" s="89"/>
      <c r="DV1002" s="89"/>
      <c r="DW1002" s="89"/>
      <c r="DX1002" s="89"/>
      <c r="DY1002" s="89"/>
      <c r="DZ1002" s="89"/>
      <c r="EA1002" s="89"/>
      <c r="EB1002" s="89"/>
      <c r="EC1002" s="89"/>
      <c r="ED1002" s="89"/>
      <c r="EE1002" s="89"/>
      <c r="EF1002" s="89"/>
      <c r="EG1002" s="89"/>
      <c r="EH1002" s="89"/>
      <c r="EI1002" s="89"/>
      <c r="EJ1002" s="89"/>
      <c r="EK1002" s="89"/>
      <c r="EL1002" s="89"/>
      <c r="EM1002" s="89"/>
      <c r="EN1002" s="89"/>
      <c r="EO1002" s="89"/>
      <c r="EP1002" s="89"/>
      <c r="EQ1002" s="89"/>
      <c r="ER1002" s="89"/>
      <c r="ES1002" s="89"/>
      <c r="ET1002" s="89"/>
      <c r="EU1002" s="89"/>
      <c r="EV1002" s="89"/>
      <c r="EW1002" s="89"/>
      <c r="EX1002" s="89"/>
      <c r="EY1002" s="89"/>
      <c r="EZ1002" s="89"/>
      <c r="FA1002" s="89"/>
      <c r="FB1002" s="89"/>
      <c r="FC1002" s="89"/>
      <c r="FD1002" s="89"/>
      <c r="FE1002" s="89"/>
      <c r="FF1002" s="89"/>
      <c r="FG1002" s="89"/>
      <c r="FH1002" s="89"/>
      <c r="FI1002" s="89"/>
      <c r="FJ1002" s="89"/>
      <c r="FK1002" s="89"/>
      <c r="FL1002" s="89"/>
      <c r="FM1002" s="89"/>
      <c r="FN1002" s="89"/>
      <c r="FO1002" s="89"/>
      <c r="FP1002" s="89"/>
      <c r="FQ1002" s="89"/>
      <c r="FR1002" s="89"/>
      <c r="FS1002" s="89"/>
      <c r="FT1002" s="89"/>
      <c r="FU1002" s="89"/>
      <c r="FV1002" s="89"/>
      <c r="FW1002" s="89"/>
      <c r="FX1002" s="89"/>
      <c r="FY1002" s="89"/>
      <c r="FZ1002" s="89"/>
      <c r="GA1002" s="89"/>
      <c r="GB1002" s="89"/>
      <c r="GC1002" s="89"/>
      <c r="GD1002" s="89"/>
      <c r="GE1002" s="89"/>
      <c r="GF1002" s="89"/>
      <c r="GG1002" s="89"/>
      <c r="GH1002" s="89"/>
      <c r="GI1002" s="89"/>
      <c r="GJ1002" s="89"/>
      <c r="GK1002" s="89"/>
      <c r="GL1002" s="89"/>
      <c r="GM1002" s="89"/>
      <c r="GN1002" s="89"/>
      <c r="GO1002" s="89"/>
      <c r="GP1002" s="89"/>
      <c r="GQ1002" s="89"/>
      <c r="GR1002" s="89"/>
      <c r="GS1002" s="89"/>
      <c r="GT1002" s="89"/>
      <c r="GU1002" s="89"/>
      <c r="GV1002" s="89"/>
      <c r="GW1002" s="89"/>
      <c r="GX1002" s="89"/>
      <c r="GY1002" s="89"/>
    </row>
    <row r="1003" spans="1:207" s="116" customFormat="1" ht="30" customHeight="1" x14ac:dyDescent="0.25">
      <c r="A1003" s="381"/>
      <c r="B1003" s="356"/>
      <c r="C1003" s="358"/>
      <c r="D1003" s="360"/>
      <c r="E1003" s="360"/>
      <c r="F1003" s="362"/>
      <c r="G1003" s="362"/>
      <c r="H1003" s="377"/>
      <c r="I1003" s="379"/>
      <c r="J1003" s="377"/>
      <c r="K1003" s="207">
        <f t="shared" si="259"/>
        <v>3591940.8</v>
      </c>
      <c r="L1003" s="39">
        <v>0</v>
      </c>
      <c r="M1003" s="39">
        <v>0</v>
      </c>
      <c r="N1003" s="39">
        <v>0</v>
      </c>
      <c r="O1003" s="39">
        <f>'[1]Прод. прилож (2)'!$D$831</f>
        <v>3591940.8</v>
      </c>
      <c r="P1003" s="41">
        <f>K1003/H1002</f>
        <v>1901.8058982368823</v>
      </c>
      <c r="Q1003" s="207">
        <v>9673</v>
      </c>
      <c r="R1003" s="45" t="s">
        <v>35</v>
      </c>
      <c r="S1003" s="90"/>
      <c r="T1003" s="89"/>
      <c r="U1003" s="89"/>
      <c r="V1003" s="89"/>
      <c r="W1003" s="89"/>
      <c r="X1003" s="89"/>
      <c r="Y1003" s="89"/>
      <c r="Z1003" s="89"/>
      <c r="AA1003" s="89"/>
      <c r="AB1003" s="89"/>
      <c r="AC1003" s="89"/>
      <c r="AD1003" s="89"/>
      <c r="AE1003" s="89"/>
      <c r="AF1003" s="89"/>
      <c r="AG1003" s="89"/>
      <c r="AH1003" s="89"/>
      <c r="AI1003" s="89"/>
      <c r="AJ1003" s="89"/>
      <c r="AK1003" s="89"/>
      <c r="AL1003" s="89"/>
      <c r="AM1003" s="89"/>
      <c r="AN1003" s="89"/>
      <c r="AO1003" s="89"/>
      <c r="AP1003" s="89"/>
      <c r="AQ1003" s="89"/>
      <c r="AR1003" s="89"/>
      <c r="AS1003" s="89"/>
      <c r="AT1003" s="89"/>
      <c r="AU1003" s="89"/>
      <c r="AV1003" s="89"/>
      <c r="AW1003" s="89"/>
      <c r="AX1003" s="89"/>
      <c r="AY1003" s="89"/>
      <c r="AZ1003" s="89"/>
      <c r="BA1003" s="89"/>
      <c r="BB1003" s="89"/>
      <c r="BC1003" s="89"/>
      <c r="BD1003" s="89"/>
      <c r="BE1003" s="89"/>
      <c r="BF1003" s="89"/>
      <c r="BG1003" s="89"/>
      <c r="BH1003" s="89"/>
      <c r="BI1003" s="89"/>
      <c r="BJ1003" s="89"/>
      <c r="BK1003" s="89"/>
      <c r="BL1003" s="89"/>
      <c r="BM1003" s="89"/>
      <c r="BN1003" s="89"/>
      <c r="BO1003" s="89"/>
      <c r="BP1003" s="89"/>
      <c r="BQ1003" s="89"/>
      <c r="BR1003" s="89"/>
      <c r="BS1003" s="89"/>
      <c r="BT1003" s="89"/>
      <c r="BU1003" s="89"/>
      <c r="BV1003" s="89"/>
      <c r="BW1003" s="89"/>
      <c r="BX1003" s="89"/>
      <c r="BY1003" s="89"/>
      <c r="BZ1003" s="89"/>
      <c r="CA1003" s="89"/>
      <c r="CB1003" s="89"/>
      <c r="CC1003" s="89"/>
      <c r="CD1003" s="89"/>
      <c r="CE1003" s="89"/>
      <c r="CF1003" s="89"/>
      <c r="CG1003" s="89"/>
      <c r="CH1003" s="89"/>
      <c r="CI1003" s="89"/>
      <c r="CJ1003" s="89"/>
      <c r="CK1003" s="89"/>
      <c r="CL1003" s="89"/>
      <c r="CM1003" s="89"/>
      <c r="CN1003" s="89"/>
      <c r="CO1003" s="89"/>
      <c r="CP1003" s="89"/>
      <c r="CQ1003" s="89"/>
      <c r="CR1003" s="89"/>
      <c r="CS1003" s="89"/>
      <c r="CT1003" s="89"/>
      <c r="CU1003" s="89"/>
      <c r="CV1003" s="89"/>
      <c r="CW1003" s="89"/>
      <c r="CX1003" s="89"/>
      <c r="CY1003" s="89"/>
      <c r="CZ1003" s="89"/>
      <c r="DA1003" s="89"/>
      <c r="DB1003" s="89"/>
      <c r="DC1003" s="89"/>
      <c r="DD1003" s="89"/>
      <c r="DE1003" s="89"/>
      <c r="DF1003" s="89"/>
      <c r="DG1003" s="89"/>
      <c r="DH1003" s="89"/>
      <c r="DI1003" s="89"/>
      <c r="DJ1003" s="89"/>
      <c r="DK1003" s="89"/>
      <c r="DL1003" s="89"/>
      <c r="DM1003" s="89"/>
      <c r="DN1003" s="89"/>
      <c r="DO1003" s="89"/>
      <c r="DP1003" s="89"/>
      <c r="DQ1003" s="89"/>
      <c r="DR1003" s="89"/>
      <c r="DS1003" s="89"/>
      <c r="DT1003" s="89"/>
      <c r="DU1003" s="89"/>
      <c r="DV1003" s="89"/>
      <c r="DW1003" s="89"/>
      <c r="DX1003" s="89"/>
      <c r="DY1003" s="89"/>
      <c r="DZ1003" s="89"/>
      <c r="EA1003" s="89"/>
      <c r="EB1003" s="89"/>
      <c r="EC1003" s="89"/>
      <c r="ED1003" s="89"/>
      <c r="EE1003" s="89"/>
      <c r="EF1003" s="89"/>
      <c r="EG1003" s="89"/>
      <c r="EH1003" s="89"/>
      <c r="EI1003" s="89"/>
      <c r="EJ1003" s="89"/>
      <c r="EK1003" s="89"/>
      <c r="EL1003" s="89"/>
      <c r="EM1003" s="89"/>
      <c r="EN1003" s="89"/>
      <c r="EO1003" s="89"/>
      <c r="EP1003" s="89"/>
      <c r="EQ1003" s="89"/>
      <c r="ER1003" s="89"/>
      <c r="ES1003" s="89"/>
      <c r="ET1003" s="89"/>
      <c r="EU1003" s="89"/>
      <c r="EV1003" s="89"/>
      <c r="EW1003" s="89"/>
      <c r="EX1003" s="89"/>
      <c r="EY1003" s="89"/>
      <c r="EZ1003" s="89"/>
      <c r="FA1003" s="89"/>
      <c r="FB1003" s="89"/>
      <c r="FC1003" s="89"/>
      <c r="FD1003" s="89"/>
      <c r="FE1003" s="89"/>
      <c r="FF1003" s="89"/>
      <c r="FG1003" s="89"/>
      <c r="FH1003" s="89"/>
      <c r="FI1003" s="89"/>
      <c r="FJ1003" s="89"/>
      <c r="FK1003" s="89"/>
      <c r="FL1003" s="89"/>
      <c r="FM1003" s="89"/>
      <c r="FN1003" s="89"/>
      <c r="FO1003" s="89"/>
      <c r="FP1003" s="89"/>
      <c r="FQ1003" s="89"/>
      <c r="FR1003" s="89"/>
      <c r="FS1003" s="89"/>
      <c r="FT1003" s="89"/>
      <c r="FU1003" s="89"/>
      <c r="FV1003" s="89"/>
      <c r="FW1003" s="89"/>
      <c r="FX1003" s="89"/>
      <c r="FY1003" s="89"/>
      <c r="FZ1003" s="89"/>
      <c r="GA1003" s="89"/>
      <c r="GB1003" s="89"/>
      <c r="GC1003" s="89"/>
      <c r="GD1003" s="89"/>
      <c r="GE1003" s="89"/>
      <c r="GF1003" s="89"/>
      <c r="GG1003" s="89"/>
      <c r="GH1003" s="89"/>
      <c r="GI1003" s="89"/>
      <c r="GJ1003" s="89"/>
      <c r="GK1003" s="89"/>
      <c r="GL1003" s="89"/>
      <c r="GM1003" s="89"/>
      <c r="GN1003" s="89"/>
      <c r="GO1003" s="89"/>
      <c r="GP1003" s="89"/>
      <c r="GQ1003" s="89"/>
      <c r="GR1003" s="89"/>
      <c r="GS1003" s="89"/>
      <c r="GT1003" s="89"/>
      <c r="GU1003" s="89"/>
      <c r="GV1003" s="89"/>
      <c r="GW1003" s="89"/>
      <c r="GX1003" s="89"/>
      <c r="GY1003" s="89"/>
    </row>
    <row r="1004" spans="1:207" s="15" customFormat="1" ht="30" customHeight="1" x14ac:dyDescent="0.25">
      <c r="A1004" s="203">
        <v>760</v>
      </c>
      <c r="B1004" s="211" t="s">
        <v>434</v>
      </c>
      <c r="C1004" s="47">
        <v>1967</v>
      </c>
      <c r="D1004" s="205" t="s">
        <v>143</v>
      </c>
      <c r="E1004" s="47" t="s">
        <v>16</v>
      </c>
      <c r="F1004" s="204">
        <v>5</v>
      </c>
      <c r="G1004" s="204">
        <v>2</v>
      </c>
      <c r="H1004" s="39">
        <v>2341.6999999999998</v>
      </c>
      <c r="I1004" s="39">
        <v>90.5</v>
      </c>
      <c r="J1004" s="39">
        <v>1716.8</v>
      </c>
      <c r="K1004" s="207">
        <f t="shared" si="259"/>
        <v>2424384</v>
      </c>
      <c r="L1004" s="271">
        <v>0</v>
      </c>
      <c r="M1004" s="271">
        <v>0</v>
      </c>
      <c r="N1004" s="271">
        <v>0</v>
      </c>
      <c r="O1004" s="39">
        <f>'[1]Прод. прилож (2)'!$D$1470</f>
        <v>2424384</v>
      </c>
      <c r="P1004" s="271">
        <f t="shared" si="275"/>
        <v>1035.3093906136569</v>
      </c>
      <c r="Q1004" s="41">
        <v>9673</v>
      </c>
      <c r="R1004" s="57" t="s">
        <v>36</v>
      </c>
      <c r="S1004" s="46"/>
      <c r="V1004" s="116"/>
      <c r="W1004" s="116"/>
      <c r="X1004" s="116"/>
      <c r="Y1004" s="116"/>
      <c r="Z1004" s="116"/>
      <c r="AA1004" s="116"/>
      <c r="AB1004" s="116"/>
      <c r="AC1004" s="116"/>
      <c r="AD1004" s="116"/>
      <c r="AE1004" s="116"/>
      <c r="AF1004" s="116"/>
      <c r="AG1004" s="116"/>
      <c r="AH1004" s="116"/>
      <c r="AI1004" s="116"/>
      <c r="AJ1004" s="116"/>
      <c r="AK1004" s="116"/>
      <c r="AL1004" s="116"/>
      <c r="AM1004" s="116"/>
      <c r="AN1004" s="116"/>
      <c r="AO1004" s="116"/>
      <c r="AP1004" s="116"/>
      <c r="AQ1004" s="116"/>
      <c r="AR1004" s="116"/>
      <c r="AS1004" s="116"/>
      <c r="AT1004" s="116"/>
      <c r="AU1004" s="116"/>
      <c r="AV1004" s="116"/>
      <c r="AW1004" s="116"/>
      <c r="AX1004" s="116"/>
      <c r="AY1004" s="116"/>
      <c r="AZ1004" s="116"/>
      <c r="BA1004" s="116"/>
      <c r="BB1004" s="116"/>
      <c r="BC1004" s="116"/>
      <c r="BD1004" s="116"/>
      <c r="BE1004" s="116"/>
      <c r="BF1004" s="116"/>
      <c r="BG1004" s="116"/>
      <c r="BH1004" s="116"/>
      <c r="BI1004" s="116"/>
      <c r="BJ1004" s="116"/>
      <c r="BK1004" s="116"/>
      <c r="BL1004" s="116"/>
      <c r="BM1004" s="116"/>
      <c r="BN1004" s="116"/>
      <c r="BO1004" s="116"/>
      <c r="BP1004" s="116"/>
      <c r="BQ1004" s="116"/>
      <c r="BR1004" s="116"/>
      <c r="BS1004" s="116"/>
      <c r="BT1004" s="116"/>
      <c r="BU1004" s="116"/>
      <c r="BV1004" s="116"/>
      <c r="BW1004" s="116"/>
      <c r="BX1004" s="116"/>
      <c r="BY1004" s="116"/>
      <c r="BZ1004" s="116"/>
      <c r="CA1004" s="116"/>
      <c r="CB1004" s="116"/>
      <c r="CC1004" s="116"/>
      <c r="CD1004" s="116"/>
      <c r="CE1004" s="116"/>
      <c r="CF1004" s="116"/>
      <c r="CG1004" s="116"/>
      <c r="CH1004" s="116"/>
      <c r="CI1004" s="116"/>
      <c r="CJ1004" s="116"/>
      <c r="CK1004" s="116"/>
      <c r="CL1004" s="116"/>
      <c r="CM1004" s="116"/>
      <c r="CN1004" s="116"/>
      <c r="CO1004" s="116"/>
      <c r="CP1004" s="116"/>
      <c r="CQ1004" s="116"/>
      <c r="CR1004" s="116"/>
      <c r="CS1004" s="116"/>
      <c r="CT1004" s="116"/>
      <c r="CU1004" s="116"/>
      <c r="CV1004" s="116"/>
      <c r="CW1004" s="116"/>
      <c r="CX1004" s="116"/>
      <c r="CY1004" s="116"/>
      <c r="CZ1004" s="116"/>
      <c r="DA1004" s="116"/>
      <c r="DB1004" s="116"/>
      <c r="DC1004" s="116"/>
      <c r="DD1004" s="116"/>
      <c r="DE1004" s="116"/>
      <c r="DF1004" s="116"/>
      <c r="DG1004" s="116"/>
      <c r="DH1004" s="116"/>
      <c r="DI1004" s="116"/>
      <c r="DJ1004" s="116"/>
      <c r="DK1004" s="116"/>
      <c r="DL1004" s="116"/>
      <c r="DM1004" s="116"/>
      <c r="DN1004" s="116"/>
      <c r="DO1004" s="116"/>
      <c r="DP1004" s="116"/>
      <c r="DQ1004" s="116"/>
      <c r="DR1004" s="116"/>
      <c r="DS1004" s="116"/>
      <c r="DT1004" s="116"/>
      <c r="DU1004" s="116"/>
      <c r="DV1004" s="116"/>
      <c r="DW1004" s="116"/>
      <c r="DX1004" s="116"/>
      <c r="DY1004" s="116"/>
      <c r="DZ1004" s="116"/>
      <c r="EA1004" s="116"/>
      <c r="EB1004" s="116"/>
      <c r="EC1004" s="116"/>
      <c r="ED1004" s="116"/>
      <c r="EE1004" s="116"/>
      <c r="EF1004" s="116"/>
      <c r="EG1004" s="116"/>
      <c r="EH1004" s="116"/>
      <c r="EI1004" s="116"/>
      <c r="EJ1004" s="116"/>
      <c r="EK1004" s="116"/>
      <c r="EL1004" s="116"/>
      <c r="EM1004" s="116"/>
      <c r="EN1004" s="116"/>
      <c r="EO1004" s="116"/>
      <c r="EP1004" s="116"/>
      <c r="EQ1004" s="116"/>
      <c r="ER1004" s="116"/>
      <c r="ES1004" s="116"/>
      <c r="ET1004" s="116"/>
      <c r="EU1004" s="116"/>
      <c r="EV1004" s="116"/>
      <c r="EW1004" s="116"/>
      <c r="EX1004" s="116"/>
      <c r="EY1004" s="116"/>
      <c r="EZ1004" s="116"/>
      <c r="FA1004" s="116"/>
      <c r="FB1004" s="116"/>
      <c r="FC1004" s="116"/>
      <c r="FD1004" s="116"/>
      <c r="FE1004" s="116"/>
      <c r="FF1004" s="116"/>
      <c r="FG1004" s="116"/>
      <c r="FH1004" s="116"/>
      <c r="FI1004" s="116"/>
      <c r="FJ1004" s="116"/>
      <c r="FK1004" s="116"/>
      <c r="FL1004" s="116"/>
      <c r="FM1004" s="116"/>
      <c r="FN1004" s="116"/>
      <c r="FO1004" s="116"/>
      <c r="FP1004" s="116"/>
      <c r="FQ1004" s="116"/>
      <c r="FR1004" s="116"/>
      <c r="FS1004" s="116"/>
      <c r="FT1004" s="116"/>
      <c r="FU1004" s="116"/>
      <c r="FV1004" s="116"/>
      <c r="FW1004" s="116"/>
      <c r="FX1004" s="116"/>
      <c r="FY1004" s="116"/>
      <c r="FZ1004" s="116"/>
      <c r="GA1004" s="116"/>
      <c r="GB1004" s="116"/>
      <c r="GC1004" s="116"/>
      <c r="GD1004" s="116"/>
      <c r="GE1004" s="116"/>
      <c r="GF1004" s="116"/>
      <c r="GG1004" s="116"/>
      <c r="GH1004" s="116"/>
      <c r="GI1004" s="116"/>
      <c r="GJ1004" s="116"/>
      <c r="GK1004" s="116"/>
      <c r="GL1004" s="116"/>
      <c r="GM1004" s="116"/>
      <c r="GN1004" s="116"/>
      <c r="GO1004" s="116"/>
      <c r="GP1004" s="116"/>
      <c r="GQ1004" s="116"/>
      <c r="GR1004" s="116"/>
      <c r="GS1004" s="116"/>
      <c r="GT1004" s="116"/>
      <c r="GU1004" s="116"/>
      <c r="GV1004" s="116"/>
      <c r="GW1004" s="116"/>
      <c r="GX1004" s="116"/>
      <c r="GY1004" s="116"/>
    </row>
    <row r="1005" spans="1:207" s="116" customFormat="1" ht="30" customHeight="1" x14ac:dyDescent="0.25">
      <c r="A1005" s="203">
        <v>761</v>
      </c>
      <c r="B1005" s="211" t="s">
        <v>435</v>
      </c>
      <c r="C1005" s="205">
        <v>1967</v>
      </c>
      <c r="D1005" s="205" t="s">
        <v>143</v>
      </c>
      <c r="E1005" s="47" t="s">
        <v>16</v>
      </c>
      <c r="F1005" s="204">
        <v>5</v>
      </c>
      <c r="G1005" s="204">
        <v>4</v>
      </c>
      <c r="H1005" s="39">
        <v>2669.36</v>
      </c>
      <c r="I1005" s="39">
        <v>893.75</v>
      </c>
      <c r="J1005" s="39">
        <v>1775.61</v>
      </c>
      <c r="K1005" s="207">
        <f t="shared" si="259"/>
        <v>82678.27</v>
      </c>
      <c r="L1005" s="271">
        <v>0</v>
      </c>
      <c r="M1005" s="271">
        <v>0</v>
      </c>
      <c r="N1005" s="271">
        <v>0</v>
      </c>
      <c r="O1005" s="39">
        <f>'[1]Прод. прилож (2)'!$D$1471</f>
        <v>82678.27</v>
      </c>
      <c r="P1005" s="271">
        <f t="shared" si="275"/>
        <v>30.973068450864627</v>
      </c>
      <c r="Q1005" s="41">
        <v>9673</v>
      </c>
      <c r="R1005" s="57" t="s">
        <v>36</v>
      </c>
      <c r="S1005" s="46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  <c r="AL1005" s="15"/>
      <c r="AM1005" s="15"/>
      <c r="AN1005" s="15"/>
      <c r="AO1005" s="15"/>
      <c r="AP1005" s="15"/>
      <c r="AQ1005" s="15"/>
      <c r="AR1005" s="15"/>
      <c r="AS1005" s="15"/>
      <c r="AT1005" s="15"/>
      <c r="AU1005" s="15"/>
      <c r="AV1005" s="15"/>
      <c r="AW1005" s="15"/>
      <c r="AX1005" s="15"/>
      <c r="AY1005" s="15"/>
      <c r="AZ1005" s="15"/>
      <c r="BA1005" s="15"/>
      <c r="BB1005" s="15"/>
      <c r="BC1005" s="15"/>
      <c r="BD1005" s="15"/>
      <c r="BE1005" s="15"/>
      <c r="BF1005" s="15"/>
      <c r="BG1005" s="15"/>
      <c r="BH1005" s="15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  <c r="CH1005" s="15"/>
      <c r="CI1005" s="15"/>
      <c r="CJ1005" s="15"/>
      <c r="CK1005" s="15"/>
      <c r="CL1005" s="15"/>
      <c r="CM1005" s="15"/>
      <c r="CN1005" s="15"/>
      <c r="CO1005" s="15"/>
      <c r="CP1005" s="15"/>
      <c r="CQ1005" s="15"/>
      <c r="CR1005" s="15"/>
      <c r="CS1005" s="15"/>
      <c r="CT1005" s="15"/>
      <c r="CU1005" s="15"/>
      <c r="CV1005" s="15"/>
      <c r="CW1005" s="15"/>
      <c r="CX1005" s="15"/>
      <c r="CY1005" s="15"/>
      <c r="CZ1005" s="15"/>
      <c r="DA1005" s="15"/>
      <c r="DB1005" s="15"/>
      <c r="DC1005" s="15"/>
      <c r="DD1005" s="15"/>
      <c r="DE1005" s="15"/>
      <c r="DF1005" s="15"/>
      <c r="DG1005" s="15"/>
      <c r="DH1005" s="15"/>
      <c r="DI1005" s="15"/>
      <c r="DJ1005" s="15"/>
      <c r="DK1005" s="15"/>
      <c r="DL1005" s="15"/>
      <c r="DM1005" s="15"/>
      <c r="DN1005" s="15"/>
      <c r="DO1005" s="15"/>
      <c r="DP1005" s="15"/>
      <c r="DQ1005" s="15"/>
      <c r="DR1005" s="15"/>
      <c r="DS1005" s="15"/>
      <c r="DT1005" s="15"/>
      <c r="DU1005" s="15"/>
      <c r="DV1005" s="15"/>
      <c r="DW1005" s="15"/>
      <c r="DX1005" s="15"/>
      <c r="DY1005" s="15"/>
      <c r="DZ1005" s="15"/>
      <c r="EA1005" s="15"/>
      <c r="EB1005" s="15"/>
      <c r="EC1005" s="15"/>
      <c r="ED1005" s="15"/>
      <c r="EE1005" s="15"/>
      <c r="EF1005" s="15"/>
      <c r="EG1005" s="15"/>
      <c r="EH1005" s="15"/>
      <c r="EI1005" s="15"/>
      <c r="EJ1005" s="15"/>
      <c r="EK1005" s="15"/>
      <c r="EL1005" s="15"/>
      <c r="EM1005" s="15"/>
      <c r="EN1005" s="15"/>
      <c r="EO1005" s="15"/>
      <c r="EP1005" s="15"/>
      <c r="EQ1005" s="15"/>
      <c r="ER1005" s="15"/>
      <c r="ES1005" s="15"/>
      <c r="ET1005" s="15"/>
      <c r="EU1005" s="15"/>
      <c r="EV1005" s="15"/>
      <c r="EW1005" s="15"/>
      <c r="EX1005" s="15"/>
      <c r="EY1005" s="15"/>
      <c r="EZ1005" s="15"/>
      <c r="FA1005" s="15"/>
      <c r="FB1005" s="15"/>
      <c r="FC1005" s="15"/>
      <c r="FD1005" s="15"/>
      <c r="FE1005" s="15"/>
      <c r="FF1005" s="15"/>
      <c r="FG1005" s="15"/>
      <c r="FH1005" s="15"/>
      <c r="FI1005" s="15"/>
      <c r="FJ1005" s="15"/>
      <c r="FK1005" s="15"/>
      <c r="FL1005" s="15"/>
      <c r="FM1005" s="15"/>
      <c r="FN1005" s="15"/>
      <c r="FO1005" s="15"/>
      <c r="FP1005" s="15"/>
      <c r="FQ1005" s="15"/>
      <c r="FR1005" s="15"/>
      <c r="FS1005" s="15"/>
      <c r="FT1005" s="15"/>
      <c r="FU1005" s="15"/>
      <c r="FV1005" s="15"/>
      <c r="FW1005" s="15"/>
      <c r="FX1005" s="15"/>
      <c r="FY1005" s="15"/>
      <c r="FZ1005" s="15"/>
      <c r="GA1005" s="15"/>
      <c r="GB1005" s="15"/>
      <c r="GC1005" s="15"/>
      <c r="GD1005" s="15"/>
      <c r="GE1005" s="15"/>
      <c r="GF1005" s="15"/>
      <c r="GG1005" s="15"/>
      <c r="GH1005" s="15"/>
      <c r="GI1005" s="15"/>
      <c r="GJ1005" s="15"/>
      <c r="GK1005" s="15"/>
      <c r="GL1005" s="15"/>
      <c r="GM1005" s="15"/>
      <c r="GN1005" s="15"/>
      <c r="GO1005" s="15"/>
      <c r="GP1005" s="15"/>
      <c r="GQ1005" s="15"/>
      <c r="GR1005" s="15"/>
      <c r="GS1005" s="15"/>
      <c r="GT1005" s="15"/>
      <c r="GU1005" s="15"/>
      <c r="GV1005" s="15"/>
      <c r="GW1005" s="15"/>
      <c r="GX1005" s="15"/>
      <c r="GY1005" s="15"/>
    </row>
    <row r="1006" spans="1:207" s="116" customFormat="1" ht="30" customHeight="1" x14ac:dyDescent="0.25">
      <c r="A1006" s="203">
        <v>762</v>
      </c>
      <c r="B1006" s="211" t="s">
        <v>436</v>
      </c>
      <c r="C1006" s="205">
        <v>1967</v>
      </c>
      <c r="D1006" s="205" t="s">
        <v>143</v>
      </c>
      <c r="E1006" s="47" t="s">
        <v>16</v>
      </c>
      <c r="F1006" s="204">
        <v>5</v>
      </c>
      <c r="G1006" s="204">
        <v>4</v>
      </c>
      <c r="H1006" s="39">
        <v>3051.1</v>
      </c>
      <c r="I1006" s="39">
        <v>0</v>
      </c>
      <c r="J1006" s="39">
        <v>2662.1</v>
      </c>
      <c r="K1006" s="207">
        <f t="shared" si="259"/>
        <v>6511550</v>
      </c>
      <c r="L1006" s="271">
        <v>0</v>
      </c>
      <c r="M1006" s="271">
        <v>0</v>
      </c>
      <c r="N1006" s="271">
        <v>0</v>
      </c>
      <c r="O1006" s="39">
        <f>'[1]Прод. прилож (2)'!$D$1472</f>
        <v>6511550</v>
      </c>
      <c r="P1006" s="271">
        <f t="shared" si="275"/>
        <v>2134.1647274753368</v>
      </c>
      <c r="Q1006" s="41">
        <v>9673</v>
      </c>
      <c r="R1006" s="57" t="s">
        <v>36</v>
      </c>
      <c r="S1006" s="53"/>
      <c r="T1006" s="16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  <c r="AK1006" s="15"/>
      <c r="AL1006" s="15"/>
      <c r="AM1006" s="15"/>
      <c r="AN1006" s="15"/>
      <c r="AO1006" s="15"/>
      <c r="AP1006" s="15"/>
      <c r="AQ1006" s="15"/>
      <c r="AR1006" s="15"/>
      <c r="AS1006" s="15"/>
      <c r="AT1006" s="15"/>
      <c r="AU1006" s="15"/>
      <c r="AV1006" s="15"/>
      <c r="AW1006" s="15"/>
      <c r="AX1006" s="15"/>
      <c r="AY1006" s="15"/>
      <c r="AZ1006" s="15"/>
      <c r="BA1006" s="15"/>
      <c r="BB1006" s="15"/>
      <c r="BC1006" s="15"/>
      <c r="BD1006" s="15"/>
      <c r="BE1006" s="15"/>
      <c r="BF1006" s="15"/>
      <c r="BG1006" s="15"/>
      <c r="BH1006" s="15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5"/>
      <c r="CE1006" s="15"/>
      <c r="CF1006" s="15"/>
      <c r="CG1006" s="15"/>
      <c r="CH1006" s="15"/>
      <c r="CI1006" s="15"/>
      <c r="CJ1006" s="15"/>
      <c r="CK1006" s="15"/>
      <c r="CL1006" s="15"/>
      <c r="CM1006" s="15"/>
      <c r="CN1006" s="15"/>
      <c r="CO1006" s="15"/>
      <c r="CP1006" s="15"/>
      <c r="CQ1006" s="15"/>
      <c r="CR1006" s="15"/>
      <c r="CS1006" s="15"/>
      <c r="CT1006" s="15"/>
      <c r="CU1006" s="15"/>
      <c r="CV1006" s="15"/>
      <c r="CW1006" s="15"/>
      <c r="CX1006" s="15"/>
      <c r="CY1006" s="15"/>
      <c r="CZ1006" s="15"/>
      <c r="DA1006" s="15"/>
      <c r="DB1006" s="15"/>
      <c r="DC1006" s="15"/>
      <c r="DD1006" s="15"/>
      <c r="DE1006" s="15"/>
      <c r="DF1006" s="15"/>
      <c r="DG1006" s="15"/>
      <c r="DH1006" s="15"/>
      <c r="DI1006" s="15"/>
      <c r="DJ1006" s="15"/>
      <c r="DK1006" s="15"/>
      <c r="DL1006" s="15"/>
      <c r="DM1006" s="15"/>
      <c r="DN1006" s="15"/>
      <c r="DO1006" s="15"/>
      <c r="DP1006" s="15"/>
      <c r="DQ1006" s="15"/>
      <c r="DR1006" s="15"/>
      <c r="DS1006" s="15"/>
      <c r="DT1006" s="15"/>
      <c r="DU1006" s="15"/>
      <c r="DV1006" s="15"/>
      <c r="DW1006" s="15"/>
      <c r="DX1006" s="15"/>
      <c r="DY1006" s="15"/>
      <c r="DZ1006" s="15"/>
      <c r="EA1006" s="15"/>
      <c r="EB1006" s="15"/>
      <c r="EC1006" s="15"/>
      <c r="ED1006" s="15"/>
      <c r="EE1006" s="15"/>
      <c r="EF1006" s="15"/>
      <c r="EG1006" s="15"/>
      <c r="EH1006" s="15"/>
      <c r="EI1006" s="15"/>
      <c r="EJ1006" s="15"/>
      <c r="EK1006" s="15"/>
      <c r="EL1006" s="15"/>
      <c r="EM1006" s="15"/>
      <c r="EN1006" s="15"/>
      <c r="EO1006" s="15"/>
      <c r="EP1006" s="15"/>
      <c r="EQ1006" s="15"/>
      <c r="ER1006" s="15"/>
      <c r="ES1006" s="15"/>
      <c r="ET1006" s="15"/>
      <c r="EU1006" s="15"/>
      <c r="EV1006" s="15"/>
      <c r="EW1006" s="15"/>
      <c r="EX1006" s="15"/>
      <c r="EY1006" s="15"/>
      <c r="EZ1006" s="15"/>
      <c r="FA1006" s="15"/>
      <c r="FB1006" s="15"/>
      <c r="FC1006" s="15"/>
      <c r="FD1006" s="15"/>
      <c r="FE1006" s="15"/>
      <c r="FF1006" s="15"/>
      <c r="FG1006" s="15"/>
      <c r="FH1006" s="15"/>
      <c r="FI1006" s="15"/>
      <c r="FJ1006" s="15"/>
      <c r="FK1006" s="15"/>
      <c r="FL1006" s="15"/>
      <c r="FM1006" s="15"/>
      <c r="FN1006" s="15"/>
      <c r="FO1006" s="15"/>
      <c r="FP1006" s="15"/>
      <c r="FQ1006" s="15"/>
      <c r="FR1006" s="15"/>
      <c r="FS1006" s="15"/>
      <c r="FT1006" s="15"/>
      <c r="FU1006" s="15"/>
      <c r="FV1006" s="15"/>
      <c r="FW1006" s="15"/>
      <c r="FX1006" s="15"/>
      <c r="FY1006" s="15"/>
      <c r="FZ1006" s="15"/>
      <c r="GA1006" s="15"/>
      <c r="GB1006" s="15"/>
      <c r="GC1006" s="15"/>
      <c r="GD1006" s="15"/>
      <c r="GE1006" s="15"/>
      <c r="GF1006" s="15"/>
      <c r="GG1006" s="15"/>
      <c r="GH1006" s="15"/>
      <c r="GI1006" s="15"/>
      <c r="GJ1006" s="15"/>
      <c r="GK1006" s="15"/>
      <c r="GL1006" s="15"/>
      <c r="GM1006" s="15"/>
      <c r="GN1006" s="15"/>
      <c r="GO1006" s="15"/>
      <c r="GP1006" s="15"/>
      <c r="GQ1006" s="15"/>
      <c r="GR1006" s="15"/>
      <c r="GS1006" s="15"/>
      <c r="GT1006" s="15"/>
      <c r="GU1006" s="15"/>
      <c r="GV1006" s="15"/>
      <c r="GW1006" s="15"/>
      <c r="GX1006" s="15"/>
      <c r="GY1006" s="15"/>
    </row>
    <row r="1007" spans="1:207" s="116" customFormat="1" ht="30" customHeight="1" x14ac:dyDescent="0.25">
      <c r="A1007" s="203">
        <v>763</v>
      </c>
      <c r="B1007" s="211" t="s">
        <v>1222</v>
      </c>
      <c r="C1007" s="205" t="s">
        <v>997</v>
      </c>
      <c r="D1007" s="205" t="s">
        <v>143</v>
      </c>
      <c r="E1007" s="205" t="s">
        <v>16</v>
      </c>
      <c r="F1007" s="206">
        <v>9</v>
      </c>
      <c r="G1007" s="206">
        <v>4</v>
      </c>
      <c r="H1007" s="41">
        <v>7524.75</v>
      </c>
      <c r="I1007" s="128">
        <v>0</v>
      </c>
      <c r="J1007" s="39">
        <v>7524.75</v>
      </c>
      <c r="K1007" s="207">
        <f>L1007+M1007+N1007+O1007</f>
        <v>11294558.640000001</v>
      </c>
      <c r="L1007" s="39">
        <v>0</v>
      </c>
      <c r="M1007" s="39">
        <v>0</v>
      </c>
      <c r="N1007" s="39">
        <v>0</v>
      </c>
      <c r="O1007" s="271">
        <f>'[1]Прод. прилож (2)'!$D$834</f>
        <v>11294558.640000001</v>
      </c>
      <c r="P1007" s="41">
        <f t="shared" si="275"/>
        <v>1500.9878919565435</v>
      </c>
      <c r="Q1007" s="207">
        <v>9673</v>
      </c>
      <c r="R1007" s="57" t="s">
        <v>35</v>
      </c>
      <c r="S1007" s="90"/>
      <c r="T1007" s="89"/>
      <c r="U1007" s="89"/>
      <c r="V1007" s="89"/>
      <c r="W1007" s="89"/>
      <c r="X1007" s="89"/>
      <c r="Y1007" s="89"/>
      <c r="Z1007" s="89"/>
      <c r="AA1007" s="89"/>
      <c r="AB1007" s="89"/>
      <c r="AC1007" s="89"/>
      <c r="AD1007" s="89"/>
      <c r="AE1007" s="89"/>
      <c r="AF1007" s="89"/>
      <c r="AG1007" s="89"/>
      <c r="AH1007" s="89"/>
      <c r="AI1007" s="89"/>
      <c r="AJ1007" s="89"/>
      <c r="AK1007" s="89"/>
      <c r="AL1007" s="89"/>
      <c r="AM1007" s="89"/>
      <c r="AN1007" s="89"/>
      <c r="AO1007" s="89"/>
      <c r="AP1007" s="89"/>
      <c r="AQ1007" s="89"/>
      <c r="AR1007" s="89"/>
      <c r="AS1007" s="89"/>
      <c r="AT1007" s="89"/>
      <c r="AU1007" s="89"/>
      <c r="AV1007" s="89"/>
      <c r="AW1007" s="89"/>
      <c r="AX1007" s="89"/>
      <c r="AY1007" s="89"/>
      <c r="AZ1007" s="89"/>
      <c r="BA1007" s="89"/>
      <c r="BB1007" s="89"/>
      <c r="BC1007" s="89"/>
      <c r="BD1007" s="89"/>
      <c r="BE1007" s="89"/>
      <c r="BF1007" s="89"/>
      <c r="BG1007" s="89"/>
      <c r="BH1007" s="89"/>
      <c r="BI1007" s="89"/>
      <c r="BJ1007" s="89"/>
      <c r="BK1007" s="89"/>
      <c r="BL1007" s="89"/>
      <c r="BM1007" s="89"/>
      <c r="BN1007" s="89"/>
      <c r="BO1007" s="89"/>
      <c r="BP1007" s="89"/>
      <c r="BQ1007" s="89"/>
      <c r="BR1007" s="89"/>
      <c r="BS1007" s="89"/>
      <c r="BT1007" s="89"/>
      <c r="BU1007" s="89"/>
      <c r="BV1007" s="89"/>
      <c r="BW1007" s="89"/>
      <c r="BX1007" s="89"/>
      <c r="BY1007" s="89"/>
      <c r="BZ1007" s="89"/>
      <c r="CA1007" s="89"/>
      <c r="CB1007" s="89"/>
      <c r="CC1007" s="89"/>
      <c r="CD1007" s="89"/>
      <c r="CE1007" s="89"/>
      <c r="CF1007" s="89"/>
      <c r="CG1007" s="89"/>
      <c r="CH1007" s="89"/>
      <c r="CI1007" s="89"/>
      <c r="CJ1007" s="89"/>
      <c r="CK1007" s="89"/>
      <c r="CL1007" s="89"/>
      <c r="CM1007" s="89"/>
      <c r="CN1007" s="89"/>
      <c r="CO1007" s="89"/>
      <c r="CP1007" s="89"/>
      <c r="CQ1007" s="89"/>
      <c r="CR1007" s="89"/>
      <c r="CS1007" s="89"/>
      <c r="CT1007" s="89"/>
      <c r="CU1007" s="89"/>
      <c r="CV1007" s="89"/>
      <c r="CW1007" s="89"/>
      <c r="CX1007" s="89"/>
      <c r="CY1007" s="89"/>
      <c r="CZ1007" s="89"/>
      <c r="DA1007" s="89"/>
      <c r="DB1007" s="89"/>
      <c r="DC1007" s="89"/>
      <c r="DD1007" s="89"/>
      <c r="DE1007" s="89"/>
      <c r="DF1007" s="89"/>
      <c r="DG1007" s="89"/>
      <c r="DH1007" s="89"/>
      <c r="DI1007" s="89"/>
      <c r="DJ1007" s="89"/>
      <c r="DK1007" s="89"/>
      <c r="DL1007" s="89"/>
      <c r="DM1007" s="89"/>
      <c r="DN1007" s="89"/>
      <c r="DO1007" s="89"/>
      <c r="DP1007" s="89"/>
      <c r="DQ1007" s="89"/>
      <c r="DR1007" s="89"/>
      <c r="DS1007" s="89"/>
      <c r="DT1007" s="89"/>
      <c r="DU1007" s="89"/>
      <c r="DV1007" s="89"/>
      <c r="DW1007" s="89"/>
      <c r="DX1007" s="89"/>
      <c r="DY1007" s="89"/>
      <c r="DZ1007" s="89"/>
      <c r="EA1007" s="89"/>
      <c r="EB1007" s="89"/>
      <c r="EC1007" s="89"/>
      <c r="ED1007" s="89"/>
      <c r="EE1007" s="89"/>
      <c r="EF1007" s="89"/>
      <c r="EG1007" s="89"/>
      <c r="EH1007" s="89"/>
      <c r="EI1007" s="89"/>
      <c r="EJ1007" s="89"/>
      <c r="EK1007" s="89"/>
      <c r="EL1007" s="89"/>
      <c r="EM1007" s="89"/>
      <c r="EN1007" s="89"/>
      <c r="EO1007" s="89"/>
      <c r="EP1007" s="89"/>
      <c r="EQ1007" s="89"/>
      <c r="ER1007" s="89"/>
      <c r="ES1007" s="89"/>
      <c r="ET1007" s="89"/>
      <c r="EU1007" s="89"/>
      <c r="EV1007" s="89"/>
      <c r="EW1007" s="89"/>
      <c r="EX1007" s="89"/>
      <c r="EY1007" s="89"/>
      <c r="EZ1007" s="89"/>
      <c r="FA1007" s="89"/>
      <c r="FB1007" s="89"/>
      <c r="FC1007" s="89"/>
      <c r="FD1007" s="89"/>
      <c r="FE1007" s="89"/>
      <c r="FF1007" s="89"/>
      <c r="FG1007" s="89"/>
      <c r="FH1007" s="89"/>
      <c r="FI1007" s="89"/>
      <c r="FJ1007" s="89"/>
      <c r="FK1007" s="89"/>
      <c r="FL1007" s="89"/>
      <c r="FM1007" s="89"/>
      <c r="FN1007" s="89"/>
      <c r="FO1007" s="89"/>
      <c r="FP1007" s="89"/>
      <c r="FQ1007" s="89"/>
      <c r="FR1007" s="89"/>
      <c r="FS1007" s="89"/>
      <c r="FT1007" s="89"/>
      <c r="FU1007" s="89"/>
      <c r="FV1007" s="89"/>
      <c r="FW1007" s="89"/>
      <c r="FX1007" s="89"/>
      <c r="FY1007" s="89"/>
      <c r="FZ1007" s="89"/>
      <c r="GA1007" s="89"/>
      <c r="GB1007" s="89"/>
      <c r="GC1007" s="89"/>
      <c r="GD1007" s="89"/>
      <c r="GE1007" s="89"/>
      <c r="GF1007" s="89"/>
      <c r="GG1007" s="89"/>
      <c r="GH1007" s="89"/>
      <c r="GI1007" s="89"/>
      <c r="GJ1007" s="89"/>
      <c r="GK1007" s="89"/>
      <c r="GL1007" s="89"/>
      <c r="GM1007" s="89"/>
      <c r="GN1007" s="89"/>
      <c r="GO1007" s="89"/>
      <c r="GP1007" s="89"/>
      <c r="GQ1007" s="89"/>
      <c r="GR1007" s="89"/>
      <c r="GS1007" s="89"/>
      <c r="GT1007" s="89"/>
      <c r="GU1007" s="89"/>
      <c r="GV1007" s="89"/>
      <c r="GW1007" s="89"/>
      <c r="GX1007" s="89"/>
      <c r="GY1007" s="89"/>
    </row>
    <row r="1008" spans="1:207" s="117" customFormat="1" ht="30" customHeight="1" x14ac:dyDescent="0.25">
      <c r="A1008" s="353">
        <v>764</v>
      </c>
      <c r="B1008" s="355" t="s">
        <v>1088</v>
      </c>
      <c r="C1008" s="359">
        <v>1961</v>
      </c>
      <c r="D1008" s="359" t="s">
        <v>143</v>
      </c>
      <c r="E1008" s="384" t="s">
        <v>16</v>
      </c>
      <c r="F1008" s="361">
        <v>5</v>
      </c>
      <c r="G1008" s="361">
        <v>2</v>
      </c>
      <c r="H1008" s="363">
        <v>2692.6</v>
      </c>
      <c r="I1008" s="365">
        <v>343.91</v>
      </c>
      <c r="J1008" s="363">
        <v>1342.28</v>
      </c>
      <c r="K1008" s="194">
        <f t="shared" ref="K1008:K1010" si="281">SUM(L1008:O1008)</f>
        <v>46094.18</v>
      </c>
      <c r="L1008" s="214">
        <v>0</v>
      </c>
      <c r="M1008" s="214">
        <v>0</v>
      </c>
      <c r="N1008" s="214">
        <v>0</v>
      </c>
      <c r="O1008" s="186">
        <f>'[1]Прод. прилож (2)'!$D$835</f>
        <v>46094.18</v>
      </c>
      <c r="P1008" s="214">
        <f>K1008/H1008</f>
        <v>17.11883681200327</v>
      </c>
      <c r="Q1008" s="216">
        <v>9673</v>
      </c>
      <c r="R1008" s="234" t="s">
        <v>35</v>
      </c>
      <c r="S1008" s="177"/>
      <c r="T1008" s="175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21"/>
      <c r="AV1008" s="121"/>
      <c r="AW1008" s="121"/>
      <c r="AX1008" s="121"/>
      <c r="AY1008" s="121"/>
      <c r="AZ1008" s="121"/>
      <c r="BA1008" s="121"/>
      <c r="BB1008" s="121"/>
      <c r="BC1008" s="121"/>
      <c r="BD1008" s="121"/>
      <c r="BE1008" s="121"/>
      <c r="BF1008" s="121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21"/>
      <c r="BS1008" s="121"/>
      <c r="BT1008" s="121"/>
      <c r="BU1008" s="121"/>
      <c r="BV1008" s="121"/>
      <c r="BW1008" s="121"/>
      <c r="BX1008" s="121"/>
      <c r="BY1008" s="121"/>
      <c r="BZ1008" s="121"/>
      <c r="CA1008" s="121"/>
      <c r="CB1008" s="121"/>
      <c r="CC1008" s="121"/>
      <c r="CD1008" s="121"/>
      <c r="CE1008" s="121"/>
      <c r="CF1008" s="121"/>
      <c r="CG1008" s="121"/>
      <c r="CH1008" s="121"/>
      <c r="CI1008" s="121"/>
      <c r="CJ1008" s="121"/>
      <c r="CK1008" s="121"/>
      <c r="CL1008" s="121"/>
      <c r="CM1008" s="121"/>
      <c r="CN1008" s="121"/>
      <c r="CO1008" s="121"/>
      <c r="CP1008" s="121"/>
      <c r="CQ1008" s="121"/>
      <c r="CR1008" s="121"/>
      <c r="CS1008" s="121"/>
      <c r="CT1008" s="121"/>
      <c r="CU1008" s="121"/>
      <c r="CV1008" s="121"/>
      <c r="CW1008" s="121"/>
      <c r="CX1008" s="121"/>
      <c r="CY1008" s="121"/>
      <c r="CZ1008" s="121"/>
      <c r="DA1008" s="121"/>
      <c r="DB1008" s="121"/>
      <c r="DC1008" s="121"/>
      <c r="DD1008" s="121"/>
      <c r="DE1008" s="121"/>
      <c r="DF1008" s="121"/>
      <c r="DG1008" s="121"/>
      <c r="DH1008" s="121"/>
      <c r="DI1008" s="121"/>
      <c r="DJ1008" s="121"/>
      <c r="DK1008" s="121"/>
      <c r="DL1008" s="121"/>
      <c r="DM1008" s="121"/>
      <c r="DN1008" s="121"/>
      <c r="DO1008" s="121"/>
      <c r="DP1008" s="121"/>
      <c r="DQ1008" s="121"/>
      <c r="DR1008" s="121"/>
      <c r="DS1008" s="121"/>
      <c r="DT1008" s="121"/>
      <c r="DU1008" s="121"/>
      <c r="DV1008" s="121"/>
      <c r="DW1008" s="121"/>
      <c r="DX1008" s="121"/>
      <c r="DY1008" s="121"/>
      <c r="DZ1008" s="121"/>
      <c r="EA1008" s="121"/>
      <c r="EB1008" s="121"/>
      <c r="EC1008" s="121"/>
      <c r="ED1008" s="121"/>
      <c r="EE1008" s="121"/>
      <c r="EF1008" s="121"/>
      <c r="EG1008" s="121"/>
      <c r="EH1008" s="121"/>
      <c r="EI1008" s="121"/>
      <c r="EJ1008" s="121"/>
      <c r="EK1008" s="121"/>
      <c r="EL1008" s="121"/>
      <c r="EM1008" s="121"/>
      <c r="EN1008" s="121"/>
      <c r="EO1008" s="121"/>
      <c r="EP1008" s="121"/>
      <c r="EQ1008" s="121"/>
      <c r="ER1008" s="121"/>
      <c r="ES1008" s="121"/>
      <c r="ET1008" s="121"/>
      <c r="EU1008" s="121"/>
      <c r="EV1008" s="121"/>
      <c r="EW1008" s="121"/>
      <c r="EX1008" s="121"/>
      <c r="EY1008" s="121"/>
      <c r="EZ1008" s="121"/>
      <c r="FA1008" s="121"/>
      <c r="FB1008" s="121"/>
      <c r="FC1008" s="121"/>
      <c r="FD1008" s="121"/>
      <c r="FE1008" s="121"/>
      <c r="FF1008" s="121"/>
      <c r="FG1008" s="121"/>
      <c r="FH1008" s="121"/>
      <c r="FI1008" s="121"/>
      <c r="FJ1008" s="121"/>
      <c r="FK1008" s="121"/>
      <c r="FL1008" s="121"/>
      <c r="FM1008" s="121"/>
      <c r="FN1008" s="121"/>
      <c r="FO1008" s="121"/>
      <c r="FP1008" s="121"/>
      <c r="FQ1008" s="121"/>
      <c r="FR1008" s="121"/>
      <c r="FS1008" s="121"/>
      <c r="FT1008" s="121"/>
      <c r="FU1008" s="121"/>
      <c r="FV1008" s="121"/>
      <c r="FW1008" s="121"/>
      <c r="FX1008" s="121"/>
      <c r="FY1008" s="121"/>
      <c r="FZ1008" s="121"/>
      <c r="GA1008" s="121"/>
      <c r="GB1008" s="121"/>
      <c r="GC1008" s="121"/>
      <c r="GD1008" s="121"/>
      <c r="GE1008" s="121"/>
      <c r="GF1008" s="121"/>
      <c r="GG1008" s="121"/>
      <c r="GH1008" s="121"/>
      <c r="GI1008" s="121"/>
      <c r="GJ1008" s="121"/>
      <c r="GK1008" s="121"/>
      <c r="GL1008" s="121"/>
      <c r="GM1008" s="121"/>
      <c r="GN1008" s="121"/>
      <c r="GO1008" s="121"/>
      <c r="GP1008" s="121"/>
      <c r="GQ1008" s="121"/>
      <c r="GR1008" s="121"/>
      <c r="GS1008" s="121"/>
      <c r="GT1008" s="121"/>
      <c r="GU1008" s="121"/>
      <c r="GV1008" s="121"/>
      <c r="GW1008" s="121"/>
      <c r="GX1008" s="121"/>
      <c r="GY1008" s="121"/>
    </row>
    <row r="1009" spans="1:207" s="116" customFormat="1" ht="30" customHeight="1" x14ac:dyDescent="0.25">
      <c r="A1009" s="354"/>
      <c r="B1009" s="356"/>
      <c r="C1009" s="360"/>
      <c r="D1009" s="360"/>
      <c r="E1009" s="385"/>
      <c r="F1009" s="362"/>
      <c r="G1009" s="362"/>
      <c r="H1009" s="364"/>
      <c r="I1009" s="366"/>
      <c r="J1009" s="364"/>
      <c r="K1009" s="207">
        <f t="shared" si="281"/>
        <v>5701520</v>
      </c>
      <c r="L1009" s="39">
        <v>0</v>
      </c>
      <c r="M1009" s="39">
        <v>0</v>
      </c>
      <c r="N1009" s="39">
        <v>0</v>
      </c>
      <c r="O1009" s="39">
        <f>'[1]Прод. прилож (2)'!$D$1473</f>
        <v>5701520</v>
      </c>
      <c r="P1009" s="271">
        <f>K1009/H1008</f>
        <v>2117.4775310109189</v>
      </c>
      <c r="Q1009" s="41">
        <v>9673</v>
      </c>
      <c r="R1009" s="57" t="s">
        <v>36</v>
      </c>
      <c r="S1009" s="16"/>
      <c r="T1009" s="16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F1009" s="15"/>
      <c r="AG1009" s="15"/>
      <c r="AH1009" s="15"/>
      <c r="AI1009" s="15"/>
      <c r="AJ1009" s="15"/>
      <c r="AK1009" s="15"/>
      <c r="AL1009" s="15"/>
      <c r="AM1009" s="15"/>
      <c r="AN1009" s="15"/>
      <c r="AO1009" s="15"/>
      <c r="AP1009" s="15"/>
      <c r="AQ1009" s="15"/>
      <c r="AR1009" s="15"/>
      <c r="AS1009" s="15"/>
      <c r="AT1009" s="15"/>
      <c r="AU1009" s="15"/>
      <c r="AV1009" s="15"/>
      <c r="AW1009" s="15"/>
      <c r="AX1009" s="15"/>
      <c r="AY1009" s="15"/>
      <c r="AZ1009" s="15"/>
      <c r="BA1009" s="15"/>
      <c r="BB1009" s="15"/>
      <c r="BC1009" s="15"/>
      <c r="BD1009" s="15"/>
      <c r="BE1009" s="15"/>
      <c r="BF1009" s="15"/>
      <c r="BG1009" s="15"/>
      <c r="BH1009" s="15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5"/>
      <c r="CC1009" s="15"/>
      <c r="CD1009" s="15"/>
      <c r="CE1009" s="15"/>
      <c r="CF1009" s="15"/>
      <c r="CG1009" s="15"/>
      <c r="CH1009" s="15"/>
      <c r="CI1009" s="15"/>
      <c r="CJ1009" s="15"/>
      <c r="CK1009" s="15"/>
      <c r="CL1009" s="15"/>
      <c r="CM1009" s="15"/>
      <c r="CN1009" s="15"/>
      <c r="CO1009" s="15"/>
      <c r="CP1009" s="15"/>
      <c r="CQ1009" s="15"/>
      <c r="CR1009" s="15"/>
      <c r="CS1009" s="15"/>
      <c r="CT1009" s="15"/>
      <c r="CU1009" s="15"/>
      <c r="CV1009" s="15"/>
      <c r="CW1009" s="15"/>
      <c r="CX1009" s="15"/>
      <c r="CY1009" s="15"/>
      <c r="CZ1009" s="15"/>
      <c r="DA1009" s="15"/>
      <c r="DB1009" s="15"/>
      <c r="DC1009" s="15"/>
      <c r="DD1009" s="15"/>
      <c r="DE1009" s="15"/>
      <c r="DF1009" s="15"/>
      <c r="DG1009" s="15"/>
      <c r="DH1009" s="15"/>
      <c r="DI1009" s="15"/>
      <c r="DJ1009" s="15"/>
      <c r="DK1009" s="15"/>
      <c r="DL1009" s="15"/>
      <c r="DM1009" s="15"/>
      <c r="DN1009" s="15"/>
      <c r="DO1009" s="15"/>
      <c r="DP1009" s="15"/>
      <c r="DQ1009" s="15"/>
      <c r="DR1009" s="15"/>
      <c r="DS1009" s="15"/>
      <c r="DT1009" s="15"/>
      <c r="DU1009" s="15"/>
      <c r="DV1009" s="15"/>
      <c r="DW1009" s="15"/>
      <c r="DX1009" s="15"/>
      <c r="DY1009" s="15"/>
      <c r="DZ1009" s="15"/>
      <c r="EA1009" s="15"/>
      <c r="EB1009" s="15"/>
      <c r="EC1009" s="15"/>
      <c r="ED1009" s="15"/>
      <c r="EE1009" s="15"/>
      <c r="EF1009" s="15"/>
      <c r="EG1009" s="15"/>
      <c r="EH1009" s="15"/>
      <c r="EI1009" s="15"/>
      <c r="EJ1009" s="15"/>
      <c r="EK1009" s="15"/>
      <c r="EL1009" s="15"/>
      <c r="EM1009" s="15"/>
      <c r="EN1009" s="15"/>
      <c r="EO1009" s="15"/>
      <c r="EP1009" s="15"/>
      <c r="EQ1009" s="15"/>
      <c r="ER1009" s="15"/>
      <c r="ES1009" s="15"/>
      <c r="ET1009" s="15"/>
      <c r="EU1009" s="15"/>
      <c r="EV1009" s="15"/>
      <c r="EW1009" s="15"/>
      <c r="EX1009" s="15"/>
      <c r="EY1009" s="15"/>
      <c r="EZ1009" s="15"/>
      <c r="FA1009" s="15"/>
      <c r="FB1009" s="15"/>
      <c r="FC1009" s="15"/>
      <c r="FD1009" s="15"/>
      <c r="FE1009" s="15"/>
      <c r="FF1009" s="15"/>
      <c r="FG1009" s="15"/>
      <c r="FH1009" s="15"/>
      <c r="FI1009" s="15"/>
      <c r="FJ1009" s="15"/>
      <c r="FK1009" s="15"/>
      <c r="FL1009" s="15"/>
      <c r="FM1009" s="15"/>
      <c r="FN1009" s="15"/>
      <c r="FO1009" s="15"/>
      <c r="FP1009" s="15"/>
      <c r="FQ1009" s="15"/>
      <c r="FR1009" s="15"/>
      <c r="FS1009" s="15"/>
      <c r="FT1009" s="15"/>
      <c r="FU1009" s="15"/>
      <c r="FV1009" s="15"/>
      <c r="FW1009" s="15"/>
      <c r="FX1009" s="15"/>
      <c r="FY1009" s="15"/>
      <c r="FZ1009" s="15"/>
      <c r="GA1009" s="15"/>
      <c r="GB1009" s="15"/>
      <c r="GC1009" s="15"/>
      <c r="GD1009" s="15"/>
      <c r="GE1009" s="15"/>
      <c r="GF1009" s="15"/>
      <c r="GG1009" s="15"/>
      <c r="GH1009" s="15"/>
      <c r="GI1009" s="15"/>
      <c r="GJ1009" s="15"/>
      <c r="GK1009" s="15"/>
      <c r="GL1009" s="15"/>
      <c r="GM1009" s="15"/>
      <c r="GN1009" s="15"/>
      <c r="GO1009" s="15"/>
      <c r="GP1009" s="15"/>
      <c r="GQ1009" s="15"/>
      <c r="GR1009" s="15"/>
      <c r="GS1009" s="15"/>
      <c r="GT1009" s="15"/>
      <c r="GU1009" s="15"/>
      <c r="GV1009" s="15"/>
      <c r="GW1009" s="15"/>
      <c r="GX1009" s="15"/>
      <c r="GY1009" s="15"/>
    </row>
    <row r="1010" spans="1:207" s="116" customFormat="1" ht="30" customHeight="1" x14ac:dyDescent="0.25">
      <c r="A1010" s="203">
        <v>765</v>
      </c>
      <c r="B1010" s="211" t="s">
        <v>1210</v>
      </c>
      <c r="C1010" s="204" t="s">
        <v>997</v>
      </c>
      <c r="D1010" s="205" t="s">
        <v>143</v>
      </c>
      <c r="E1010" s="47" t="s">
        <v>16</v>
      </c>
      <c r="F1010" s="206">
        <v>4</v>
      </c>
      <c r="G1010" s="206">
        <v>2</v>
      </c>
      <c r="H1010" s="39">
        <v>2705.41</v>
      </c>
      <c r="I1010" s="128">
        <v>0</v>
      </c>
      <c r="J1010" s="39">
        <v>2705.41</v>
      </c>
      <c r="K1010" s="207">
        <f t="shared" si="281"/>
        <v>7895158.3399999999</v>
      </c>
      <c r="L1010" s="39">
        <v>0</v>
      </c>
      <c r="M1010" s="39">
        <v>0</v>
      </c>
      <c r="N1010" s="39">
        <v>0</v>
      </c>
      <c r="O1010" s="271">
        <f>'[1]Прод. прилож (2)'!$D$832</f>
        <v>7895158.3399999999</v>
      </c>
      <c r="P1010" s="271">
        <f>K1010/H1010</f>
        <v>2918.2853393755477</v>
      </c>
      <c r="Q1010" s="207">
        <v>9673</v>
      </c>
      <c r="R1010" s="272" t="s">
        <v>35</v>
      </c>
      <c r="S1010" s="90"/>
      <c r="T1010" s="89"/>
      <c r="U1010" s="89"/>
      <c r="V1010" s="89"/>
      <c r="W1010" s="89"/>
      <c r="X1010" s="89"/>
      <c r="Y1010" s="89"/>
      <c r="Z1010" s="89"/>
      <c r="AA1010" s="89"/>
      <c r="AB1010" s="89"/>
      <c r="AC1010" s="89"/>
      <c r="AD1010" s="89"/>
      <c r="AE1010" s="89"/>
      <c r="AF1010" s="89"/>
      <c r="AG1010" s="89"/>
      <c r="AH1010" s="89"/>
      <c r="AI1010" s="89"/>
      <c r="AJ1010" s="89"/>
      <c r="AK1010" s="89"/>
      <c r="AL1010" s="89"/>
      <c r="AM1010" s="89"/>
      <c r="AN1010" s="89"/>
      <c r="AO1010" s="89"/>
      <c r="AP1010" s="89"/>
      <c r="AQ1010" s="89"/>
      <c r="AR1010" s="89"/>
      <c r="AS1010" s="89"/>
      <c r="AT1010" s="89"/>
      <c r="AU1010" s="89"/>
      <c r="AV1010" s="89"/>
      <c r="AW1010" s="89"/>
      <c r="AX1010" s="89"/>
      <c r="AY1010" s="89"/>
      <c r="AZ1010" s="89"/>
      <c r="BA1010" s="89"/>
      <c r="BB1010" s="89"/>
      <c r="BC1010" s="89"/>
      <c r="BD1010" s="89"/>
      <c r="BE1010" s="89"/>
      <c r="BF1010" s="89"/>
      <c r="BG1010" s="89"/>
      <c r="BH1010" s="89"/>
      <c r="BI1010" s="89"/>
      <c r="BJ1010" s="89"/>
      <c r="BK1010" s="89"/>
      <c r="BL1010" s="89"/>
      <c r="BM1010" s="89"/>
      <c r="BN1010" s="89"/>
      <c r="BO1010" s="89"/>
      <c r="BP1010" s="89"/>
      <c r="BQ1010" s="89"/>
      <c r="BR1010" s="89"/>
      <c r="BS1010" s="89"/>
      <c r="BT1010" s="89"/>
      <c r="BU1010" s="89"/>
      <c r="BV1010" s="89"/>
      <c r="BW1010" s="89"/>
      <c r="BX1010" s="89"/>
      <c r="BY1010" s="89"/>
      <c r="BZ1010" s="89"/>
      <c r="CA1010" s="89"/>
      <c r="CB1010" s="89"/>
      <c r="CC1010" s="89"/>
      <c r="CD1010" s="89"/>
      <c r="CE1010" s="89"/>
      <c r="CF1010" s="89"/>
      <c r="CG1010" s="89"/>
      <c r="CH1010" s="89"/>
      <c r="CI1010" s="89"/>
      <c r="CJ1010" s="89"/>
      <c r="CK1010" s="89"/>
      <c r="CL1010" s="89"/>
      <c r="CM1010" s="89"/>
      <c r="CN1010" s="89"/>
      <c r="CO1010" s="89"/>
      <c r="CP1010" s="89"/>
      <c r="CQ1010" s="89"/>
      <c r="CR1010" s="89"/>
      <c r="CS1010" s="89"/>
      <c r="CT1010" s="89"/>
      <c r="CU1010" s="89"/>
      <c r="CV1010" s="89"/>
      <c r="CW1010" s="89"/>
      <c r="CX1010" s="89"/>
      <c r="CY1010" s="89"/>
      <c r="CZ1010" s="89"/>
      <c r="DA1010" s="89"/>
      <c r="DB1010" s="89"/>
      <c r="DC1010" s="89"/>
      <c r="DD1010" s="89"/>
      <c r="DE1010" s="89"/>
      <c r="DF1010" s="89"/>
      <c r="DG1010" s="89"/>
      <c r="DH1010" s="89"/>
      <c r="DI1010" s="89"/>
      <c r="DJ1010" s="89"/>
      <c r="DK1010" s="89"/>
      <c r="DL1010" s="89"/>
      <c r="DM1010" s="89"/>
      <c r="DN1010" s="89"/>
      <c r="DO1010" s="89"/>
      <c r="DP1010" s="89"/>
      <c r="DQ1010" s="89"/>
      <c r="DR1010" s="89"/>
      <c r="DS1010" s="89"/>
      <c r="DT1010" s="89"/>
      <c r="DU1010" s="89"/>
      <c r="DV1010" s="89"/>
      <c r="DW1010" s="89"/>
      <c r="DX1010" s="89"/>
      <c r="DY1010" s="89"/>
      <c r="DZ1010" s="89"/>
      <c r="EA1010" s="89"/>
      <c r="EB1010" s="89"/>
      <c r="EC1010" s="89"/>
      <c r="ED1010" s="89"/>
      <c r="EE1010" s="89"/>
      <c r="EF1010" s="89"/>
      <c r="EG1010" s="89"/>
      <c r="EH1010" s="89"/>
      <c r="EI1010" s="89"/>
      <c r="EJ1010" s="89"/>
      <c r="EK1010" s="89"/>
      <c r="EL1010" s="89"/>
      <c r="EM1010" s="89"/>
      <c r="EN1010" s="89"/>
      <c r="EO1010" s="89"/>
      <c r="EP1010" s="89"/>
      <c r="EQ1010" s="89"/>
      <c r="ER1010" s="89"/>
      <c r="ES1010" s="89"/>
      <c r="ET1010" s="89"/>
      <c r="EU1010" s="89"/>
      <c r="EV1010" s="89"/>
      <c r="EW1010" s="89"/>
      <c r="EX1010" s="89"/>
      <c r="EY1010" s="89"/>
      <c r="EZ1010" s="89"/>
      <c r="FA1010" s="89"/>
      <c r="FB1010" s="89"/>
      <c r="FC1010" s="89"/>
      <c r="FD1010" s="89"/>
      <c r="FE1010" s="89"/>
      <c r="FF1010" s="89"/>
      <c r="FG1010" s="89"/>
      <c r="FH1010" s="89"/>
      <c r="FI1010" s="89"/>
      <c r="FJ1010" s="89"/>
      <c r="FK1010" s="89"/>
      <c r="FL1010" s="89"/>
      <c r="FM1010" s="89"/>
      <c r="FN1010" s="89"/>
      <c r="FO1010" s="89"/>
      <c r="FP1010" s="89"/>
      <c r="FQ1010" s="89"/>
      <c r="FR1010" s="89"/>
      <c r="FS1010" s="89"/>
      <c r="FT1010" s="89"/>
      <c r="FU1010" s="89"/>
      <c r="FV1010" s="89"/>
      <c r="FW1010" s="89"/>
      <c r="FX1010" s="89"/>
      <c r="FY1010" s="89"/>
      <c r="FZ1010" s="89"/>
      <c r="GA1010" s="89"/>
      <c r="GB1010" s="89"/>
      <c r="GC1010" s="89"/>
      <c r="GD1010" s="89"/>
      <c r="GE1010" s="89"/>
      <c r="GF1010" s="89"/>
      <c r="GG1010" s="89"/>
      <c r="GH1010" s="89"/>
      <c r="GI1010" s="89"/>
      <c r="GJ1010" s="89"/>
      <c r="GK1010" s="89"/>
      <c r="GL1010" s="89"/>
      <c r="GM1010" s="89"/>
      <c r="GN1010" s="89"/>
      <c r="GO1010" s="89"/>
      <c r="GP1010" s="89"/>
      <c r="GQ1010" s="89"/>
      <c r="GR1010" s="89"/>
      <c r="GS1010" s="89"/>
      <c r="GT1010" s="89"/>
      <c r="GU1010" s="89"/>
      <c r="GV1010" s="89"/>
      <c r="GW1010" s="89"/>
      <c r="GX1010" s="89"/>
      <c r="GY1010" s="89"/>
    </row>
    <row r="1011" spans="1:207" s="116" customFormat="1" ht="30" customHeight="1" x14ac:dyDescent="0.25">
      <c r="A1011" s="353">
        <v>766</v>
      </c>
      <c r="B1011" s="355" t="s">
        <v>1150</v>
      </c>
      <c r="C1011" s="357">
        <v>1957</v>
      </c>
      <c r="D1011" s="359">
        <v>1985</v>
      </c>
      <c r="E1011" s="359" t="s">
        <v>16</v>
      </c>
      <c r="F1011" s="369">
        <v>4</v>
      </c>
      <c r="G1011" s="369">
        <v>3</v>
      </c>
      <c r="H1011" s="363">
        <v>2027.5</v>
      </c>
      <c r="I1011" s="378">
        <v>418.7</v>
      </c>
      <c r="J1011" s="363">
        <v>1607.5</v>
      </c>
      <c r="K1011" s="207">
        <f t="shared" si="259"/>
        <v>15470569.600000001</v>
      </c>
      <c r="L1011" s="39">
        <v>0</v>
      </c>
      <c r="M1011" s="39">
        <v>0</v>
      </c>
      <c r="N1011" s="39">
        <v>0</v>
      </c>
      <c r="O1011" s="271">
        <f>'[1]Прод. прилож (2)'!$D$833</f>
        <v>15470569.600000001</v>
      </c>
      <c r="P1011" s="41">
        <f t="shared" si="275"/>
        <v>7630.3672503082626</v>
      </c>
      <c r="Q1011" s="207">
        <v>9673</v>
      </c>
      <c r="R1011" s="272" t="s">
        <v>35</v>
      </c>
      <c r="S1011" s="90"/>
      <c r="T1011" s="89"/>
      <c r="U1011" s="89"/>
      <c r="V1011" s="89"/>
      <c r="W1011" s="89"/>
      <c r="X1011" s="89"/>
      <c r="Y1011" s="89"/>
      <c r="Z1011" s="89"/>
      <c r="AA1011" s="89"/>
      <c r="AB1011" s="89"/>
      <c r="AC1011" s="89"/>
      <c r="AD1011" s="89"/>
      <c r="AE1011" s="89"/>
      <c r="AF1011" s="89"/>
      <c r="AG1011" s="89"/>
      <c r="AH1011" s="89"/>
      <c r="AI1011" s="89"/>
      <c r="AJ1011" s="89"/>
      <c r="AK1011" s="89"/>
      <c r="AL1011" s="89"/>
      <c r="AM1011" s="89"/>
      <c r="AN1011" s="89"/>
      <c r="AO1011" s="89"/>
      <c r="AP1011" s="89"/>
      <c r="AQ1011" s="89"/>
      <c r="AR1011" s="89"/>
      <c r="AS1011" s="89"/>
      <c r="AT1011" s="89"/>
      <c r="AU1011" s="89"/>
      <c r="AV1011" s="89"/>
      <c r="AW1011" s="89"/>
      <c r="AX1011" s="89"/>
      <c r="AY1011" s="89"/>
      <c r="AZ1011" s="89"/>
      <c r="BA1011" s="89"/>
      <c r="BB1011" s="89"/>
      <c r="BC1011" s="89"/>
      <c r="BD1011" s="89"/>
      <c r="BE1011" s="89"/>
      <c r="BF1011" s="89"/>
      <c r="BG1011" s="89"/>
      <c r="BH1011" s="89"/>
      <c r="BI1011" s="89"/>
      <c r="BJ1011" s="89"/>
      <c r="BK1011" s="89"/>
      <c r="BL1011" s="89"/>
      <c r="BM1011" s="89"/>
      <c r="BN1011" s="89"/>
      <c r="BO1011" s="89"/>
      <c r="BP1011" s="89"/>
      <c r="BQ1011" s="89"/>
      <c r="BR1011" s="89"/>
      <c r="BS1011" s="89"/>
      <c r="BT1011" s="89"/>
      <c r="BU1011" s="89"/>
      <c r="BV1011" s="89"/>
      <c r="BW1011" s="89"/>
      <c r="BX1011" s="89"/>
      <c r="BY1011" s="89"/>
      <c r="BZ1011" s="89"/>
      <c r="CA1011" s="89"/>
      <c r="CB1011" s="89"/>
      <c r="CC1011" s="89"/>
      <c r="CD1011" s="89"/>
      <c r="CE1011" s="89"/>
      <c r="CF1011" s="89"/>
      <c r="CG1011" s="89"/>
      <c r="CH1011" s="89"/>
      <c r="CI1011" s="89"/>
      <c r="CJ1011" s="89"/>
      <c r="CK1011" s="89"/>
      <c r="CL1011" s="89"/>
      <c r="CM1011" s="89"/>
      <c r="CN1011" s="89"/>
      <c r="CO1011" s="89"/>
      <c r="CP1011" s="89"/>
      <c r="CQ1011" s="89"/>
      <c r="CR1011" s="89"/>
      <c r="CS1011" s="89"/>
      <c r="CT1011" s="89"/>
      <c r="CU1011" s="89"/>
      <c r="CV1011" s="89"/>
      <c r="CW1011" s="89"/>
      <c r="CX1011" s="89"/>
      <c r="CY1011" s="89"/>
      <c r="CZ1011" s="89"/>
      <c r="DA1011" s="89"/>
      <c r="DB1011" s="89"/>
      <c r="DC1011" s="89"/>
      <c r="DD1011" s="89"/>
      <c r="DE1011" s="89"/>
      <c r="DF1011" s="89"/>
      <c r="DG1011" s="89"/>
      <c r="DH1011" s="89"/>
      <c r="DI1011" s="89"/>
      <c r="DJ1011" s="89"/>
      <c r="DK1011" s="89"/>
      <c r="DL1011" s="89"/>
      <c r="DM1011" s="89"/>
      <c r="DN1011" s="89"/>
      <c r="DO1011" s="89"/>
      <c r="DP1011" s="89"/>
      <c r="DQ1011" s="89"/>
      <c r="DR1011" s="89"/>
      <c r="DS1011" s="89"/>
      <c r="DT1011" s="89"/>
      <c r="DU1011" s="89"/>
      <c r="DV1011" s="89"/>
      <c r="DW1011" s="89"/>
      <c r="DX1011" s="89"/>
      <c r="DY1011" s="89"/>
      <c r="DZ1011" s="89"/>
      <c r="EA1011" s="89"/>
      <c r="EB1011" s="89"/>
      <c r="EC1011" s="89"/>
      <c r="ED1011" s="89"/>
      <c r="EE1011" s="89"/>
      <c r="EF1011" s="89"/>
      <c r="EG1011" s="89"/>
      <c r="EH1011" s="89"/>
      <c r="EI1011" s="89"/>
      <c r="EJ1011" s="89"/>
      <c r="EK1011" s="89"/>
      <c r="EL1011" s="89"/>
      <c r="EM1011" s="89"/>
      <c r="EN1011" s="89"/>
      <c r="EO1011" s="89"/>
      <c r="EP1011" s="89"/>
      <c r="EQ1011" s="89"/>
      <c r="ER1011" s="89"/>
      <c r="ES1011" s="89"/>
      <c r="ET1011" s="89"/>
      <c r="EU1011" s="89"/>
      <c r="EV1011" s="89"/>
      <c r="EW1011" s="89"/>
      <c r="EX1011" s="89"/>
      <c r="EY1011" s="89"/>
      <c r="EZ1011" s="89"/>
      <c r="FA1011" s="89"/>
      <c r="FB1011" s="89"/>
      <c r="FC1011" s="89"/>
      <c r="FD1011" s="89"/>
      <c r="FE1011" s="89"/>
      <c r="FF1011" s="89"/>
      <c r="FG1011" s="89"/>
      <c r="FH1011" s="89"/>
      <c r="FI1011" s="89"/>
      <c r="FJ1011" s="89"/>
      <c r="FK1011" s="89"/>
      <c r="FL1011" s="89"/>
      <c r="FM1011" s="89"/>
      <c r="FN1011" s="89"/>
      <c r="FO1011" s="89"/>
      <c r="FP1011" s="89"/>
      <c r="FQ1011" s="89"/>
      <c r="FR1011" s="89"/>
      <c r="FS1011" s="89"/>
      <c r="FT1011" s="89"/>
      <c r="FU1011" s="89"/>
      <c r="FV1011" s="89"/>
      <c r="FW1011" s="89"/>
      <c r="FX1011" s="89"/>
      <c r="FY1011" s="89"/>
      <c r="FZ1011" s="89"/>
      <c r="GA1011" s="89"/>
      <c r="GB1011" s="89"/>
      <c r="GC1011" s="89"/>
      <c r="GD1011" s="89"/>
      <c r="GE1011" s="89"/>
      <c r="GF1011" s="89"/>
      <c r="GG1011" s="89"/>
      <c r="GH1011" s="89"/>
      <c r="GI1011" s="89"/>
      <c r="GJ1011" s="89"/>
      <c r="GK1011" s="89"/>
      <c r="GL1011" s="89"/>
      <c r="GM1011" s="89"/>
      <c r="GN1011" s="89"/>
      <c r="GO1011" s="89"/>
      <c r="GP1011" s="89"/>
      <c r="GQ1011" s="89"/>
      <c r="GR1011" s="89"/>
      <c r="GS1011" s="89"/>
      <c r="GT1011" s="89"/>
      <c r="GU1011" s="89"/>
      <c r="GV1011" s="89"/>
      <c r="GW1011" s="89"/>
      <c r="GX1011" s="89"/>
      <c r="GY1011" s="89"/>
    </row>
    <row r="1012" spans="1:207" s="116" customFormat="1" ht="30" customHeight="1" x14ac:dyDescent="0.25">
      <c r="A1012" s="354"/>
      <c r="B1012" s="356"/>
      <c r="C1012" s="358"/>
      <c r="D1012" s="360"/>
      <c r="E1012" s="360"/>
      <c r="F1012" s="370"/>
      <c r="G1012" s="370"/>
      <c r="H1012" s="364"/>
      <c r="I1012" s="379"/>
      <c r="J1012" s="364"/>
      <c r="K1012" s="207">
        <f t="shared" si="259"/>
        <v>61882.28</v>
      </c>
      <c r="L1012" s="186">
        <v>0</v>
      </c>
      <c r="M1012" s="186">
        <v>0</v>
      </c>
      <c r="N1012" s="186">
        <v>0</v>
      </c>
      <c r="O1012" s="271">
        <f>'[1]Прод. прилож (2)'!$D$1476</f>
        <v>61882.28</v>
      </c>
      <c r="P1012" s="41">
        <f>K1012/H1011</f>
        <v>30.521469790382245</v>
      </c>
      <c r="Q1012" s="41">
        <v>9673</v>
      </c>
      <c r="R1012" s="272" t="s">
        <v>36</v>
      </c>
      <c r="S1012" s="90"/>
      <c r="T1012" s="89"/>
      <c r="U1012" s="89"/>
      <c r="V1012" s="89"/>
      <c r="W1012" s="89"/>
      <c r="X1012" s="89"/>
      <c r="Y1012" s="89"/>
      <c r="Z1012" s="89"/>
      <c r="AA1012" s="89"/>
      <c r="AB1012" s="89"/>
      <c r="AC1012" s="89"/>
      <c r="AD1012" s="89"/>
      <c r="AE1012" s="89"/>
      <c r="AF1012" s="89"/>
      <c r="AG1012" s="89"/>
      <c r="AH1012" s="89"/>
      <c r="AI1012" s="89"/>
      <c r="AJ1012" s="89"/>
      <c r="AK1012" s="89"/>
      <c r="AL1012" s="89"/>
      <c r="AM1012" s="89"/>
      <c r="AN1012" s="89"/>
      <c r="AO1012" s="89"/>
      <c r="AP1012" s="89"/>
      <c r="AQ1012" s="89"/>
      <c r="AR1012" s="89"/>
      <c r="AS1012" s="89"/>
      <c r="AT1012" s="89"/>
      <c r="AU1012" s="89"/>
      <c r="AV1012" s="89"/>
      <c r="AW1012" s="89"/>
      <c r="AX1012" s="89"/>
      <c r="AY1012" s="89"/>
      <c r="AZ1012" s="89"/>
      <c r="BA1012" s="89"/>
      <c r="BB1012" s="89"/>
      <c r="BC1012" s="89"/>
      <c r="BD1012" s="89"/>
      <c r="BE1012" s="89"/>
      <c r="BF1012" s="89"/>
      <c r="BG1012" s="89"/>
      <c r="BH1012" s="89"/>
      <c r="BI1012" s="89"/>
      <c r="BJ1012" s="89"/>
      <c r="BK1012" s="89"/>
      <c r="BL1012" s="89"/>
      <c r="BM1012" s="89"/>
      <c r="BN1012" s="89"/>
      <c r="BO1012" s="89"/>
      <c r="BP1012" s="89"/>
      <c r="BQ1012" s="89"/>
      <c r="BR1012" s="89"/>
      <c r="BS1012" s="89"/>
      <c r="BT1012" s="89"/>
      <c r="BU1012" s="89"/>
      <c r="BV1012" s="89"/>
      <c r="BW1012" s="89"/>
      <c r="BX1012" s="89"/>
      <c r="BY1012" s="89"/>
      <c r="BZ1012" s="89"/>
      <c r="CA1012" s="89"/>
      <c r="CB1012" s="89"/>
      <c r="CC1012" s="89"/>
      <c r="CD1012" s="89"/>
      <c r="CE1012" s="89"/>
      <c r="CF1012" s="89"/>
      <c r="CG1012" s="89"/>
      <c r="CH1012" s="89"/>
      <c r="CI1012" s="89"/>
      <c r="CJ1012" s="89"/>
      <c r="CK1012" s="89"/>
      <c r="CL1012" s="89"/>
      <c r="CM1012" s="89"/>
      <c r="CN1012" s="89"/>
      <c r="CO1012" s="89"/>
      <c r="CP1012" s="89"/>
      <c r="CQ1012" s="89"/>
      <c r="CR1012" s="89"/>
      <c r="CS1012" s="89"/>
      <c r="CT1012" s="89"/>
      <c r="CU1012" s="89"/>
      <c r="CV1012" s="89"/>
      <c r="CW1012" s="89"/>
      <c r="CX1012" s="89"/>
      <c r="CY1012" s="89"/>
      <c r="CZ1012" s="89"/>
      <c r="DA1012" s="89"/>
      <c r="DB1012" s="89"/>
      <c r="DC1012" s="89"/>
      <c r="DD1012" s="89"/>
      <c r="DE1012" s="89"/>
      <c r="DF1012" s="89"/>
      <c r="DG1012" s="89"/>
      <c r="DH1012" s="89"/>
      <c r="DI1012" s="89"/>
      <c r="DJ1012" s="89"/>
      <c r="DK1012" s="89"/>
      <c r="DL1012" s="89"/>
      <c r="DM1012" s="89"/>
      <c r="DN1012" s="89"/>
      <c r="DO1012" s="89"/>
      <c r="DP1012" s="89"/>
      <c r="DQ1012" s="89"/>
      <c r="DR1012" s="89"/>
      <c r="DS1012" s="89"/>
      <c r="DT1012" s="89"/>
      <c r="DU1012" s="89"/>
      <c r="DV1012" s="89"/>
      <c r="DW1012" s="89"/>
      <c r="DX1012" s="89"/>
      <c r="DY1012" s="89"/>
      <c r="DZ1012" s="89"/>
      <c r="EA1012" s="89"/>
      <c r="EB1012" s="89"/>
      <c r="EC1012" s="89"/>
      <c r="ED1012" s="89"/>
      <c r="EE1012" s="89"/>
      <c r="EF1012" s="89"/>
      <c r="EG1012" s="89"/>
      <c r="EH1012" s="89"/>
      <c r="EI1012" s="89"/>
      <c r="EJ1012" s="89"/>
      <c r="EK1012" s="89"/>
      <c r="EL1012" s="89"/>
      <c r="EM1012" s="89"/>
      <c r="EN1012" s="89"/>
      <c r="EO1012" s="89"/>
      <c r="EP1012" s="89"/>
      <c r="EQ1012" s="89"/>
      <c r="ER1012" s="89"/>
      <c r="ES1012" s="89"/>
      <c r="ET1012" s="89"/>
      <c r="EU1012" s="89"/>
      <c r="EV1012" s="89"/>
      <c r="EW1012" s="89"/>
      <c r="EX1012" s="89"/>
      <c r="EY1012" s="89"/>
      <c r="EZ1012" s="89"/>
      <c r="FA1012" s="89"/>
      <c r="FB1012" s="89"/>
      <c r="FC1012" s="89"/>
      <c r="FD1012" s="89"/>
      <c r="FE1012" s="89"/>
      <c r="FF1012" s="89"/>
      <c r="FG1012" s="89"/>
      <c r="FH1012" s="89"/>
      <c r="FI1012" s="89"/>
      <c r="FJ1012" s="89"/>
      <c r="FK1012" s="89"/>
      <c r="FL1012" s="89"/>
      <c r="FM1012" s="89"/>
      <c r="FN1012" s="89"/>
      <c r="FO1012" s="89"/>
      <c r="FP1012" s="89"/>
      <c r="FQ1012" s="89"/>
      <c r="FR1012" s="89"/>
      <c r="FS1012" s="89"/>
      <c r="FT1012" s="89"/>
      <c r="FU1012" s="89"/>
      <c r="FV1012" s="89"/>
      <c r="FW1012" s="89"/>
      <c r="FX1012" s="89"/>
      <c r="FY1012" s="89"/>
      <c r="FZ1012" s="89"/>
      <c r="GA1012" s="89"/>
      <c r="GB1012" s="89"/>
      <c r="GC1012" s="89"/>
      <c r="GD1012" s="89"/>
      <c r="GE1012" s="89"/>
      <c r="GF1012" s="89"/>
      <c r="GG1012" s="89"/>
      <c r="GH1012" s="89"/>
      <c r="GI1012" s="89"/>
      <c r="GJ1012" s="89"/>
      <c r="GK1012" s="89"/>
      <c r="GL1012" s="89"/>
      <c r="GM1012" s="89"/>
      <c r="GN1012" s="89"/>
      <c r="GO1012" s="89"/>
      <c r="GP1012" s="89"/>
      <c r="GQ1012" s="89"/>
      <c r="GR1012" s="89"/>
      <c r="GS1012" s="89"/>
      <c r="GT1012" s="89"/>
      <c r="GU1012" s="89"/>
      <c r="GV1012" s="89"/>
      <c r="GW1012" s="89"/>
      <c r="GX1012" s="89"/>
      <c r="GY1012" s="89"/>
    </row>
    <row r="1013" spans="1:207" s="116" customFormat="1" ht="30" customHeight="1" x14ac:dyDescent="0.25">
      <c r="A1013" s="203">
        <v>767</v>
      </c>
      <c r="B1013" s="211" t="s">
        <v>892</v>
      </c>
      <c r="C1013" s="204">
        <v>1959</v>
      </c>
      <c r="D1013" s="205" t="s">
        <v>143</v>
      </c>
      <c r="E1013" s="205" t="s">
        <v>16</v>
      </c>
      <c r="F1013" s="206">
        <v>4</v>
      </c>
      <c r="G1013" s="206">
        <v>2</v>
      </c>
      <c r="H1013" s="41">
        <v>1290.8</v>
      </c>
      <c r="I1013" s="128">
        <v>36.6</v>
      </c>
      <c r="J1013" s="128">
        <v>995.9</v>
      </c>
      <c r="K1013" s="207">
        <f t="shared" ref="K1013" si="282">SUM(L1013:O1013)</f>
        <v>954622.32</v>
      </c>
      <c r="L1013" s="39">
        <v>0</v>
      </c>
      <c r="M1013" s="39">
        <v>0</v>
      </c>
      <c r="N1013" s="39">
        <v>0</v>
      </c>
      <c r="O1013" s="271">
        <f>'[1]Прод. прилож (2)'!$D$287</f>
        <v>954622.32</v>
      </c>
      <c r="P1013" s="41">
        <f t="shared" ref="P1013" si="283">K1013/H1013</f>
        <v>739.55866129532069</v>
      </c>
      <c r="Q1013" s="207">
        <v>9673</v>
      </c>
      <c r="R1013" s="272" t="s">
        <v>34</v>
      </c>
      <c r="S1013" s="149"/>
      <c r="T1013" s="89"/>
      <c r="U1013" s="89"/>
      <c r="V1013" s="89"/>
      <c r="W1013" s="89"/>
      <c r="X1013" s="89"/>
      <c r="Y1013" s="89"/>
      <c r="Z1013" s="89"/>
      <c r="AA1013" s="89"/>
      <c r="AB1013" s="89"/>
      <c r="AC1013" s="89"/>
      <c r="AD1013" s="89"/>
      <c r="AE1013" s="89"/>
      <c r="AF1013" s="89"/>
      <c r="AG1013" s="89"/>
      <c r="AH1013" s="89"/>
      <c r="AI1013" s="89"/>
      <c r="AJ1013" s="89"/>
      <c r="AK1013" s="89"/>
      <c r="AL1013" s="89"/>
      <c r="AM1013" s="89"/>
      <c r="AN1013" s="89"/>
      <c r="AO1013" s="89"/>
      <c r="AP1013" s="89"/>
      <c r="AQ1013" s="89"/>
      <c r="AR1013" s="89"/>
      <c r="AS1013" s="89"/>
      <c r="AT1013" s="89"/>
      <c r="AU1013" s="89"/>
      <c r="AV1013" s="89"/>
      <c r="AW1013" s="89"/>
      <c r="AX1013" s="89"/>
      <c r="AY1013" s="89"/>
      <c r="AZ1013" s="89"/>
      <c r="BA1013" s="89"/>
      <c r="BB1013" s="89"/>
      <c r="BC1013" s="89"/>
      <c r="BD1013" s="89"/>
      <c r="BE1013" s="89"/>
      <c r="BF1013" s="89"/>
      <c r="BG1013" s="89"/>
      <c r="BH1013" s="89"/>
      <c r="BI1013" s="89"/>
      <c r="BJ1013" s="89"/>
      <c r="BK1013" s="89"/>
      <c r="BL1013" s="89"/>
      <c r="BM1013" s="89"/>
      <c r="BN1013" s="89"/>
      <c r="BO1013" s="89"/>
      <c r="BP1013" s="89"/>
      <c r="BQ1013" s="89"/>
      <c r="BR1013" s="89"/>
      <c r="BS1013" s="89"/>
      <c r="BT1013" s="89"/>
      <c r="BU1013" s="89"/>
      <c r="BV1013" s="89"/>
      <c r="BW1013" s="89"/>
      <c r="BX1013" s="89"/>
      <c r="BY1013" s="89"/>
      <c r="BZ1013" s="89"/>
      <c r="CA1013" s="89"/>
      <c r="CB1013" s="89"/>
      <c r="CC1013" s="89"/>
      <c r="CD1013" s="89"/>
      <c r="CE1013" s="89"/>
      <c r="CF1013" s="89"/>
      <c r="CG1013" s="89"/>
      <c r="CH1013" s="89"/>
      <c r="CI1013" s="89"/>
      <c r="CJ1013" s="89"/>
      <c r="CK1013" s="89"/>
      <c r="CL1013" s="89"/>
      <c r="CM1013" s="89"/>
      <c r="CN1013" s="89"/>
      <c r="CO1013" s="89"/>
      <c r="CP1013" s="89"/>
      <c r="CQ1013" s="89"/>
      <c r="CR1013" s="89"/>
      <c r="CS1013" s="89"/>
      <c r="CT1013" s="89"/>
      <c r="CU1013" s="89"/>
      <c r="CV1013" s="89"/>
      <c r="CW1013" s="89"/>
      <c r="CX1013" s="89"/>
      <c r="CY1013" s="89"/>
      <c r="CZ1013" s="89"/>
      <c r="DA1013" s="89"/>
      <c r="DB1013" s="89"/>
      <c r="DC1013" s="89"/>
      <c r="DD1013" s="89"/>
      <c r="DE1013" s="89"/>
      <c r="DF1013" s="89"/>
      <c r="DG1013" s="89"/>
      <c r="DH1013" s="89"/>
      <c r="DI1013" s="89"/>
      <c r="DJ1013" s="89"/>
      <c r="DK1013" s="89"/>
      <c r="DL1013" s="89"/>
      <c r="DM1013" s="89"/>
      <c r="DN1013" s="89"/>
      <c r="DO1013" s="89"/>
      <c r="DP1013" s="89"/>
      <c r="DQ1013" s="89"/>
      <c r="DR1013" s="89"/>
      <c r="DS1013" s="89"/>
      <c r="DT1013" s="89"/>
      <c r="DU1013" s="89"/>
      <c r="DV1013" s="89"/>
      <c r="DW1013" s="89"/>
      <c r="DX1013" s="89"/>
      <c r="DY1013" s="89"/>
      <c r="DZ1013" s="89"/>
      <c r="EA1013" s="89"/>
      <c r="EB1013" s="89"/>
      <c r="EC1013" s="89"/>
      <c r="ED1013" s="89"/>
      <c r="EE1013" s="89"/>
      <c r="EF1013" s="89"/>
      <c r="EG1013" s="89"/>
      <c r="EH1013" s="89"/>
      <c r="EI1013" s="89"/>
      <c r="EJ1013" s="89"/>
      <c r="EK1013" s="89"/>
      <c r="EL1013" s="89"/>
      <c r="EM1013" s="89"/>
      <c r="EN1013" s="89"/>
      <c r="EO1013" s="89"/>
      <c r="EP1013" s="89"/>
      <c r="EQ1013" s="89"/>
      <c r="ER1013" s="89"/>
      <c r="ES1013" s="89"/>
      <c r="ET1013" s="89"/>
      <c r="EU1013" s="89"/>
      <c r="EV1013" s="89"/>
      <c r="EW1013" s="89"/>
      <c r="EX1013" s="89"/>
      <c r="EY1013" s="89"/>
      <c r="EZ1013" s="89"/>
      <c r="FA1013" s="89"/>
      <c r="FB1013" s="89"/>
      <c r="FC1013" s="89"/>
      <c r="FD1013" s="89"/>
      <c r="FE1013" s="89"/>
      <c r="FF1013" s="89"/>
      <c r="FG1013" s="89"/>
      <c r="FH1013" s="89"/>
      <c r="FI1013" s="89"/>
      <c r="FJ1013" s="89"/>
      <c r="FK1013" s="89"/>
      <c r="FL1013" s="89"/>
      <c r="FM1013" s="89"/>
      <c r="FN1013" s="89"/>
      <c r="FO1013" s="89"/>
      <c r="FP1013" s="89"/>
      <c r="FQ1013" s="89"/>
      <c r="FR1013" s="89"/>
      <c r="FS1013" s="89"/>
      <c r="FT1013" s="89"/>
      <c r="FU1013" s="89"/>
      <c r="FV1013" s="89"/>
      <c r="FW1013" s="89"/>
      <c r="FX1013" s="89"/>
      <c r="FY1013" s="89"/>
      <c r="FZ1013" s="89"/>
      <c r="GA1013" s="89"/>
      <c r="GB1013" s="89"/>
      <c r="GC1013" s="89"/>
      <c r="GD1013" s="89"/>
      <c r="GE1013" s="89"/>
      <c r="GF1013" s="89"/>
      <c r="GG1013" s="89"/>
      <c r="GH1013" s="89"/>
      <c r="GI1013" s="89"/>
      <c r="GJ1013" s="89"/>
      <c r="GK1013" s="89"/>
      <c r="GL1013" s="89"/>
      <c r="GM1013" s="89"/>
      <c r="GN1013" s="89"/>
      <c r="GO1013" s="89"/>
      <c r="GP1013" s="89"/>
      <c r="GQ1013" s="89"/>
      <c r="GR1013" s="89"/>
      <c r="GS1013" s="89"/>
      <c r="GT1013" s="89"/>
      <c r="GU1013" s="89"/>
      <c r="GV1013" s="89"/>
      <c r="GW1013" s="89"/>
      <c r="GX1013" s="89"/>
      <c r="GY1013" s="89"/>
    </row>
    <row r="1014" spans="1:207" s="116" customFormat="1" ht="30" customHeight="1" x14ac:dyDescent="0.25">
      <c r="A1014" s="203">
        <v>768</v>
      </c>
      <c r="B1014" s="211" t="s">
        <v>437</v>
      </c>
      <c r="C1014" s="47">
        <v>1950</v>
      </c>
      <c r="D1014" s="205" t="s">
        <v>143</v>
      </c>
      <c r="E1014" s="47" t="s">
        <v>16</v>
      </c>
      <c r="F1014" s="26">
        <v>2</v>
      </c>
      <c r="G1014" s="26">
        <v>1</v>
      </c>
      <c r="H1014" s="39">
        <f>I1014+J1014</f>
        <v>451.7</v>
      </c>
      <c r="I1014" s="122">
        <v>0</v>
      </c>
      <c r="J1014" s="122">
        <v>451.7</v>
      </c>
      <c r="K1014" s="207">
        <f t="shared" si="259"/>
        <v>14574.64</v>
      </c>
      <c r="L1014" s="271">
        <v>0</v>
      </c>
      <c r="M1014" s="271">
        <v>0</v>
      </c>
      <c r="N1014" s="271">
        <v>0</v>
      </c>
      <c r="O1014" s="39">
        <f>'[1]Прод. прилож (2)'!$D$836</f>
        <v>14574.64</v>
      </c>
      <c r="P1014" s="271">
        <f t="shared" si="275"/>
        <v>32.266194376798758</v>
      </c>
      <c r="Q1014" s="41">
        <v>9673</v>
      </c>
      <c r="R1014" s="57" t="s">
        <v>35</v>
      </c>
      <c r="S1014" s="46"/>
      <c r="T1014" s="15"/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F1014" s="15"/>
      <c r="AG1014" s="15"/>
      <c r="AH1014" s="15"/>
      <c r="AI1014" s="15"/>
      <c r="AJ1014" s="15"/>
      <c r="AK1014" s="15"/>
      <c r="AL1014" s="15"/>
      <c r="AM1014" s="15"/>
      <c r="AN1014" s="15"/>
      <c r="AO1014" s="15"/>
      <c r="AP1014" s="15"/>
      <c r="AQ1014" s="15"/>
      <c r="AR1014" s="15"/>
      <c r="AS1014" s="15"/>
      <c r="AT1014" s="15"/>
      <c r="AU1014" s="15"/>
      <c r="AV1014" s="15"/>
      <c r="AW1014" s="15"/>
      <c r="AX1014" s="15"/>
      <c r="AY1014" s="15"/>
      <c r="AZ1014" s="15"/>
      <c r="BA1014" s="15"/>
      <c r="BB1014" s="15"/>
      <c r="BC1014" s="15"/>
      <c r="BD1014" s="15"/>
      <c r="BE1014" s="15"/>
      <c r="BF1014" s="15"/>
      <c r="BG1014" s="15"/>
      <c r="BH1014" s="15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  <c r="CA1014" s="15"/>
      <c r="CB1014" s="15"/>
      <c r="CC1014" s="15"/>
      <c r="CD1014" s="15"/>
      <c r="CE1014" s="15"/>
      <c r="CF1014" s="15"/>
      <c r="CG1014" s="15"/>
      <c r="CH1014" s="15"/>
      <c r="CI1014" s="15"/>
      <c r="CJ1014" s="15"/>
      <c r="CK1014" s="15"/>
      <c r="CL1014" s="15"/>
      <c r="CM1014" s="15"/>
      <c r="CN1014" s="15"/>
      <c r="CO1014" s="15"/>
      <c r="CP1014" s="15"/>
      <c r="CQ1014" s="15"/>
      <c r="CR1014" s="15"/>
      <c r="CS1014" s="15"/>
      <c r="CT1014" s="15"/>
      <c r="CU1014" s="15"/>
      <c r="CV1014" s="15"/>
      <c r="CW1014" s="15"/>
      <c r="CX1014" s="15"/>
      <c r="CY1014" s="15"/>
      <c r="CZ1014" s="15"/>
      <c r="DA1014" s="15"/>
      <c r="DB1014" s="15"/>
      <c r="DC1014" s="15"/>
      <c r="DD1014" s="15"/>
      <c r="DE1014" s="15"/>
      <c r="DF1014" s="15"/>
      <c r="DG1014" s="15"/>
      <c r="DH1014" s="15"/>
      <c r="DI1014" s="15"/>
      <c r="DJ1014" s="15"/>
      <c r="DK1014" s="15"/>
      <c r="DL1014" s="15"/>
      <c r="DM1014" s="15"/>
      <c r="DN1014" s="15"/>
      <c r="DO1014" s="15"/>
      <c r="DP1014" s="15"/>
      <c r="DQ1014" s="15"/>
      <c r="DR1014" s="15"/>
      <c r="DS1014" s="15"/>
      <c r="DT1014" s="15"/>
      <c r="DU1014" s="15"/>
      <c r="DV1014" s="15"/>
      <c r="DW1014" s="15"/>
      <c r="DX1014" s="15"/>
      <c r="DY1014" s="15"/>
      <c r="DZ1014" s="15"/>
      <c r="EA1014" s="15"/>
      <c r="EB1014" s="15"/>
      <c r="EC1014" s="15"/>
      <c r="ED1014" s="15"/>
      <c r="EE1014" s="15"/>
      <c r="EF1014" s="15"/>
      <c r="EG1014" s="15"/>
      <c r="EH1014" s="15"/>
      <c r="EI1014" s="15"/>
      <c r="EJ1014" s="15"/>
      <c r="EK1014" s="15"/>
      <c r="EL1014" s="15"/>
      <c r="EM1014" s="15"/>
      <c r="EN1014" s="15"/>
      <c r="EO1014" s="15"/>
      <c r="EP1014" s="15"/>
      <c r="EQ1014" s="15"/>
      <c r="ER1014" s="15"/>
      <c r="ES1014" s="15"/>
      <c r="ET1014" s="15"/>
      <c r="EU1014" s="15"/>
      <c r="EV1014" s="15"/>
      <c r="EW1014" s="15"/>
      <c r="EX1014" s="15"/>
      <c r="EY1014" s="15"/>
      <c r="EZ1014" s="15"/>
      <c r="FA1014" s="15"/>
      <c r="FB1014" s="15"/>
      <c r="FC1014" s="15"/>
      <c r="FD1014" s="15"/>
      <c r="FE1014" s="15"/>
      <c r="FF1014" s="15"/>
      <c r="FG1014" s="15"/>
      <c r="FH1014" s="15"/>
      <c r="FI1014" s="15"/>
      <c r="FJ1014" s="15"/>
      <c r="FK1014" s="15"/>
      <c r="FL1014" s="15"/>
      <c r="FM1014" s="15"/>
      <c r="FN1014" s="15"/>
      <c r="FO1014" s="15"/>
      <c r="FP1014" s="15"/>
      <c r="FQ1014" s="15"/>
      <c r="FR1014" s="15"/>
      <c r="FS1014" s="15"/>
      <c r="FT1014" s="15"/>
      <c r="FU1014" s="15"/>
      <c r="FV1014" s="15"/>
      <c r="FW1014" s="15"/>
      <c r="FX1014" s="15"/>
      <c r="FY1014" s="15"/>
      <c r="FZ1014" s="15"/>
      <c r="GA1014" s="15"/>
      <c r="GB1014" s="15"/>
      <c r="GC1014" s="15"/>
      <c r="GD1014" s="15"/>
      <c r="GE1014" s="15"/>
      <c r="GF1014" s="15"/>
      <c r="GG1014" s="15"/>
      <c r="GH1014" s="15"/>
      <c r="GI1014" s="15"/>
      <c r="GJ1014" s="15"/>
      <c r="GK1014" s="15"/>
      <c r="GL1014" s="15"/>
      <c r="GM1014" s="15"/>
      <c r="GN1014" s="15"/>
      <c r="GO1014" s="15"/>
      <c r="GP1014" s="15"/>
      <c r="GQ1014" s="15"/>
      <c r="GR1014" s="15"/>
      <c r="GS1014" s="15"/>
      <c r="GT1014" s="15"/>
      <c r="GU1014" s="15"/>
      <c r="GV1014" s="15"/>
      <c r="GW1014" s="15"/>
      <c r="GX1014" s="15"/>
      <c r="GY1014" s="15"/>
    </row>
    <row r="1015" spans="1:207" s="116" customFormat="1" ht="30" customHeight="1" x14ac:dyDescent="0.25">
      <c r="A1015" s="353">
        <v>769</v>
      </c>
      <c r="B1015" s="355" t="s">
        <v>438</v>
      </c>
      <c r="C1015" s="426">
        <v>1959</v>
      </c>
      <c r="D1015" s="359" t="s">
        <v>143</v>
      </c>
      <c r="E1015" s="384" t="s">
        <v>16</v>
      </c>
      <c r="F1015" s="361">
        <v>5</v>
      </c>
      <c r="G1015" s="361">
        <v>2</v>
      </c>
      <c r="H1015" s="363">
        <v>1962.5</v>
      </c>
      <c r="I1015" s="365">
        <v>228.9</v>
      </c>
      <c r="J1015" s="363">
        <v>1357.85</v>
      </c>
      <c r="K1015" s="207">
        <f t="shared" ref="K1015" si="284">SUM(L1015:O1015)</f>
        <v>1679755.99</v>
      </c>
      <c r="L1015" s="271">
        <v>0</v>
      </c>
      <c r="M1015" s="271">
        <v>0</v>
      </c>
      <c r="N1015" s="271">
        <v>0</v>
      </c>
      <c r="O1015" s="39">
        <f>'[1]Прод. прилож (2)'!$D$288</f>
        <v>1679755.99</v>
      </c>
      <c r="P1015" s="271">
        <f t="shared" ref="P1015" si="285">K1015/H1015</f>
        <v>855.92661910828031</v>
      </c>
      <c r="Q1015" s="41">
        <v>9673</v>
      </c>
      <c r="R1015" s="57" t="s">
        <v>34</v>
      </c>
      <c r="S1015" s="144"/>
      <c r="T1015" s="15"/>
      <c r="U1015" s="15"/>
    </row>
    <row r="1016" spans="1:207" s="116" customFormat="1" ht="30" customHeight="1" x14ac:dyDescent="0.25">
      <c r="A1016" s="354"/>
      <c r="B1016" s="356"/>
      <c r="C1016" s="427"/>
      <c r="D1016" s="360"/>
      <c r="E1016" s="385"/>
      <c r="F1016" s="362"/>
      <c r="G1016" s="362"/>
      <c r="H1016" s="364"/>
      <c r="I1016" s="366"/>
      <c r="J1016" s="364"/>
      <c r="K1016" s="207">
        <f t="shared" si="259"/>
        <v>2792231.33</v>
      </c>
      <c r="L1016" s="271">
        <v>0</v>
      </c>
      <c r="M1016" s="271">
        <v>0</v>
      </c>
      <c r="N1016" s="271">
        <v>0</v>
      </c>
      <c r="O1016" s="39">
        <f>'[1]Прод. прилож (2)'!$D$837</f>
        <v>2792231.33</v>
      </c>
      <c r="P1016" s="271">
        <f>K1016/H1015</f>
        <v>1422.7930343949045</v>
      </c>
      <c r="Q1016" s="41">
        <v>9673</v>
      </c>
      <c r="R1016" s="57" t="s">
        <v>35</v>
      </c>
      <c r="S1016" s="46"/>
      <c r="T1016" s="15"/>
      <c r="U1016" s="15"/>
    </row>
    <row r="1017" spans="1:207" s="116" customFormat="1" ht="30" customHeight="1" x14ac:dyDescent="0.25">
      <c r="A1017" s="333">
        <v>770</v>
      </c>
      <c r="B1017" s="298" t="s">
        <v>1240</v>
      </c>
      <c r="C1017" s="299">
        <v>1983</v>
      </c>
      <c r="D1017" s="308" t="s">
        <v>143</v>
      </c>
      <c r="E1017" s="47" t="s">
        <v>16</v>
      </c>
      <c r="F1017" s="300">
        <v>3</v>
      </c>
      <c r="G1017" s="300">
        <v>2</v>
      </c>
      <c r="H1017" s="39">
        <v>2765.63</v>
      </c>
      <c r="I1017" s="128">
        <v>0</v>
      </c>
      <c r="J1017" s="39">
        <v>2765.63</v>
      </c>
      <c r="K1017" s="301">
        <f t="shared" ref="K1017" si="286">SUM(L1017:O1017)</f>
        <v>15934625.41</v>
      </c>
      <c r="L1017" s="39">
        <v>0</v>
      </c>
      <c r="M1017" s="39">
        <v>0</v>
      </c>
      <c r="N1017" s="39">
        <v>0</v>
      </c>
      <c r="O1017" s="330">
        <f>'[1]Прод. прилож (2)'!$D$1474</f>
        <v>15934625.41</v>
      </c>
      <c r="P1017" s="330">
        <f t="shared" si="275"/>
        <v>5761.6620480686133</v>
      </c>
      <c r="Q1017" s="301">
        <v>9673</v>
      </c>
      <c r="R1017" s="304" t="s">
        <v>36</v>
      </c>
      <c r="S1017" s="89"/>
      <c r="T1017" s="89"/>
      <c r="U1017" s="89"/>
      <c r="V1017" s="89"/>
      <c r="W1017" s="89"/>
      <c r="X1017" s="89"/>
      <c r="Y1017" s="89"/>
      <c r="Z1017" s="89"/>
      <c r="AA1017" s="89"/>
      <c r="AB1017" s="89"/>
      <c r="AC1017" s="89"/>
      <c r="AD1017" s="89"/>
      <c r="AE1017" s="89"/>
      <c r="AF1017" s="89"/>
      <c r="AG1017" s="89"/>
      <c r="AH1017" s="89"/>
      <c r="AI1017" s="89"/>
      <c r="AJ1017" s="89"/>
      <c r="AK1017" s="89"/>
      <c r="AL1017" s="89"/>
      <c r="AM1017" s="89"/>
      <c r="AN1017" s="89"/>
      <c r="AO1017" s="89"/>
      <c r="AP1017" s="89"/>
      <c r="AQ1017" s="89"/>
      <c r="AR1017" s="89"/>
      <c r="AS1017" s="89"/>
      <c r="AT1017" s="89"/>
      <c r="AU1017" s="89"/>
      <c r="AV1017" s="89"/>
      <c r="AW1017" s="89"/>
      <c r="AX1017" s="89"/>
      <c r="AY1017" s="89"/>
      <c r="AZ1017" s="89"/>
      <c r="BA1017" s="89"/>
      <c r="BB1017" s="89"/>
      <c r="BC1017" s="89"/>
      <c r="BD1017" s="89"/>
      <c r="BE1017" s="89"/>
      <c r="BF1017" s="89"/>
      <c r="BG1017" s="89"/>
      <c r="BH1017" s="89"/>
      <c r="BI1017" s="89"/>
      <c r="BJ1017" s="89"/>
      <c r="BK1017" s="89"/>
      <c r="BL1017" s="89"/>
      <c r="BM1017" s="89"/>
      <c r="BN1017" s="89"/>
      <c r="BO1017" s="89"/>
      <c r="BP1017" s="89"/>
      <c r="BQ1017" s="89"/>
      <c r="BR1017" s="89"/>
      <c r="BS1017" s="89"/>
      <c r="BT1017" s="89"/>
      <c r="BU1017" s="89"/>
      <c r="BV1017" s="89"/>
      <c r="BW1017" s="89"/>
      <c r="BX1017" s="89"/>
      <c r="BY1017" s="89"/>
      <c r="BZ1017" s="89"/>
      <c r="CA1017" s="89"/>
      <c r="CB1017" s="89"/>
      <c r="CC1017" s="89"/>
      <c r="CD1017" s="89"/>
      <c r="CE1017" s="89"/>
      <c r="CF1017" s="89"/>
      <c r="CG1017" s="89"/>
      <c r="CH1017" s="89"/>
      <c r="CI1017" s="89"/>
      <c r="CJ1017" s="89"/>
      <c r="CK1017" s="89"/>
      <c r="CL1017" s="89"/>
      <c r="CM1017" s="89"/>
      <c r="CN1017" s="89"/>
      <c r="CO1017" s="89"/>
      <c r="CP1017" s="89"/>
      <c r="CQ1017" s="89"/>
      <c r="CR1017" s="89"/>
      <c r="CS1017" s="89"/>
      <c r="CT1017" s="89"/>
      <c r="CU1017" s="89"/>
      <c r="CV1017" s="89"/>
      <c r="CW1017" s="89"/>
      <c r="CX1017" s="89"/>
      <c r="CY1017" s="89"/>
      <c r="CZ1017" s="89"/>
      <c r="DA1017" s="89"/>
      <c r="DB1017" s="89"/>
      <c r="DC1017" s="89"/>
      <c r="DD1017" s="89"/>
      <c r="DE1017" s="89"/>
      <c r="DF1017" s="89"/>
      <c r="DG1017" s="89"/>
      <c r="DH1017" s="89"/>
      <c r="DI1017" s="89"/>
      <c r="DJ1017" s="89"/>
      <c r="DK1017" s="89"/>
      <c r="DL1017" s="89"/>
      <c r="DM1017" s="89"/>
      <c r="DN1017" s="89"/>
      <c r="DO1017" s="89"/>
      <c r="DP1017" s="89"/>
      <c r="DQ1017" s="89"/>
      <c r="DR1017" s="89"/>
      <c r="DS1017" s="89"/>
      <c r="DT1017" s="89"/>
      <c r="DU1017" s="89"/>
      <c r="DV1017" s="89"/>
      <c r="DW1017" s="89"/>
      <c r="DX1017" s="89"/>
      <c r="DY1017" s="89"/>
      <c r="DZ1017" s="89"/>
      <c r="EA1017" s="89"/>
      <c r="EB1017" s="89"/>
      <c r="EC1017" s="89"/>
      <c r="ED1017" s="89"/>
      <c r="EE1017" s="89"/>
      <c r="EF1017" s="89"/>
      <c r="EG1017" s="89"/>
      <c r="EH1017" s="89"/>
      <c r="EI1017" s="89"/>
      <c r="EJ1017" s="89"/>
      <c r="EK1017" s="89"/>
      <c r="EL1017" s="89"/>
      <c r="EM1017" s="89"/>
      <c r="EN1017" s="89"/>
      <c r="EO1017" s="89"/>
      <c r="EP1017" s="89"/>
      <c r="EQ1017" s="89"/>
      <c r="ER1017" s="89"/>
      <c r="ES1017" s="89"/>
      <c r="ET1017" s="89"/>
      <c r="EU1017" s="89"/>
      <c r="EV1017" s="89"/>
      <c r="EW1017" s="89"/>
      <c r="EX1017" s="89"/>
      <c r="EY1017" s="89"/>
      <c r="EZ1017" s="89"/>
      <c r="FA1017" s="89"/>
      <c r="FB1017" s="89"/>
      <c r="FC1017" s="89"/>
      <c r="FD1017" s="89"/>
      <c r="FE1017" s="89"/>
      <c r="FF1017" s="89"/>
      <c r="FG1017" s="89"/>
      <c r="FH1017" s="89"/>
      <c r="FI1017" s="89"/>
      <c r="FJ1017" s="89"/>
      <c r="FK1017" s="89"/>
      <c r="FL1017" s="89"/>
      <c r="FM1017" s="89"/>
      <c r="FN1017" s="89"/>
      <c r="FO1017" s="89"/>
      <c r="FP1017" s="89"/>
      <c r="FQ1017" s="89"/>
      <c r="FR1017" s="89"/>
      <c r="FS1017" s="89"/>
      <c r="FT1017" s="89"/>
      <c r="FU1017" s="89"/>
      <c r="FV1017" s="89"/>
      <c r="FW1017" s="89"/>
      <c r="FX1017" s="89"/>
      <c r="FY1017" s="89"/>
      <c r="FZ1017" s="89"/>
      <c r="GA1017" s="89"/>
      <c r="GB1017" s="89"/>
      <c r="GC1017" s="89"/>
      <c r="GD1017" s="89"/>
      <c r="GE1017" s="89"/>
      <c r="GF1017" s="89"/>
      <c r="GG1017" s="89"/>
      <c r="GH1017" s="89"/>
      <c r="GI1017" s="89"/>
      <c r="GJ1017" s="89"/>
      <c r="GK1017" s="89"/>
      <c r="GL1017" s="89"/>
      <c r="GM1017" s="89"/>
      <c r="GN1017" s="89"/>
      <c r="GO1017" s="89"/>
      <c r="GP1017" s="89"/>
      <c r="GQ1017" s="89"/>
      <c r="GR1017" s="89"/>
      <c r="GS1017" s="89"/>
      <c r="GT1017" s="89"/>
      <c r="GU1017" s="89"/>
      <c r="GV1017" s="89"/>
      <c r="GW1017" s="89"/>
      <c r="GX1017" s="89"/>
      <c r="GY1017" s="89"/>
    </row>
    <row r="1018" spans="1:207" s="116" customFormat="1" ht="30" customHeight="1" x14ac:dyDescent="0.25">
      <c r="A1018" s="203">
        <v>771</v>
      </c>
      <c r="B1018" s="211" t="s">
        <v>1214</v>
      </c>
      <c r="C1018" s="204">
        <v>1939</v>
      </c>
      <c r="D1018" s="205" t="s">
        <v>143</v>
      </c>
      <c r="E1018" s="47" t="s">
        <v>16</v>
      </c>
      <c r="F1018" s="206">
        <v>5</v>
      </c>
      <c r="G1018" s="206">
        <v>1</v>
      </c>
      <c r="H1018" s="39">
        <v>2639.09</v>
      </c>
      <c r="I1018" s="128">
        <v>0</v>
      </c>
      <c r="J1018" s="39">
        <v>2639.09</v>
      </c>
      <c r="K1018" s="207">
        <f t="shared" si="259"/>
        <v>11495898.370000001</v>
      </c>
      <c r="L1018" s="39">
        <v>0</v>
      </c>
      <c r="M1018" s="39">
        <v>0</v>
      </c>
      <c r="N1018" s="39">
        <v>0</v>
      </c>
      <c r="O1018" s="271">
        <f>'[1]Прод. прилож (2)'!$D$838</f>
        <v>11495898.370000001</v>
      </c>
      <c r="P1018" s="271">
        <f t="shared" si="275"/>
        <v>4356.0084612499004</v>
      </c>
      <c r="Q1018" s="207">
        <v>9673</v>
      </c>
      <c r="R1018" s="272" t="s">
        <v>35</v>
      </c>
      <c r="S1018" s="89"/>
      <c r="T1018" s="89"/>
      <c r="U1018" s="89"/>
      <c r="V1018" s="89"/>
      <c r="W1018" s="89"/>
      <c r="X1018" s="89"/>
      <c r="Y1018" s="89"/>
      <c r="Z1018" s="89"/>
      <c r="AA1018" s="89"/>
      <c r="AB1018" s="89"/>
      <c r="AC1018" s="89"/>
      <c r="AD1018" s="89"/>
      <c r="AE1018" s="89"/>
      <c r="AF1018" s="89"/>
      <c r="AG1018" s="89"/>
      <c r="AH1018" s="89"/>
      <c r="AI1018" s="89"/>
      <c r="AJ1018" s="89"/>
      <c r="AK1018" s="89"/>
      <c r="AL1018" s="89"/>
      <c r="AM1018" s="89"/>
      <c r="AN1018" s="89"/>
      <c r="AO1018" s="89"/>
      <c r="AP1018" s="89"/>
      <c r="AQ1018" s="89"/>
      <c r="AR1018" s="89"/>
      <c r="AS1018" s="89"/>
      <c r="AT1018" s="89"/>
      <c r="AU1018" s="89"/>
      <c r="AV1018" s="89"/>
      <c r="AW1018" s="89"/>
      <c r="AX1018" s="89"/>
      <c r="AY1018" s="89"/>
      <c r="AZ1018" s="89"/>
      <c r="BA1018" s="89"/>
      <c r="BB1018" s="89"/>
      <c r="BC1018" s="89"/>
      <c r="BD1018" s="89"/>
      <c r="BE1018" s="89"/>
      <c r="BF1018" s="89"/>
      <c r="BG1018" s="89"/>
      <c r="BH1018" s="89"/>
      <c r="BI1018" s="89"/>
      <c r="BJ1018" s="89"/>
      <c r="BK1018" s="89"/>
      <c r="BL1018" s="89"/>
      <c r="BM1018" s="89"/>
      <c r="BN1018" s="89"/>
      <c r="BO1018" s="89"/>
      <c r="BP1018" s="89"/>
      <c r="BQ1018" s="89"/>
      <c r="BR1018" s="89"/>
      <c r="BS1018" s="89"/>
      <c r="BT1018" s="89"/>
      <c r="BU1018" s="89"/>
      <c r="BV1018" s="89"/>
      <c r="BW1018" s="89"/>
      <c r="BX1018" s="89"/>
      <c r="BY1018" s="89"/>
      <c r="BZ1018" s="89"/>
      <c r="CA1018" s="89"/>
      <c r="CB1018" s="89"/>
      <c r="CC1018" s="89"/>
      <c r="CD1018" s="89"/>
      <c r="CE1018" s="89"/>
      <c r="CF1018" s="89"/>
      <c r="CG1018" s="89"/>
      <c r="CH1018" s="89"/>
      <c r="CI1018" s="89"/>
      <c r="CJ1018" s="89"/>
      <c r="CK1018" s="89"/>
      <c r="CL1018" s="89"/>
      <c r="CM1018" s="89"/>
      <c r="CN1018" s="89"/>
      <c r="CO1018" s="89"/>
      <c r="CP1018" s="89"/>
      <c r="CQ1018" s="89"/>
      <c r="CR1018" s="89"/>
      <c r="CS1018" s="89"/>
      <c r="CT1018" s="89"/>
      <c r="CU1018" s="89"/>
      <c r="CV1018" s="89"/>
      <c r="CW1018" s="89"/>
      <c r="CX1018" s="89"/>
      <c r="CY1018" s="89"/>
      <c r="CZ1018" s="89"/>
      <c r="DA1018" s="89"/>
      <c r="DB1018" s="89"/>
      <c r="DC1018" s="89"/>
      <c r="DD1018" s="89"/>
      <c r="DE1018" s="89"/>
      <c r="DF1018" s="89"/>
      <c r="DG1018" s="89"/>
      <c r="DH1018" s="89"/>
      <c r="DI1018" s="89"/>
      <c r="DJ1018" s="89"/>
      <c r="DK1018" s="89"/>
      <c r="DL1018" s="89"/>
      <c r="DM1018" s="89"/>
      <c r="DN1018" s="89"/>
      <c r="DO1018" s="89"/>
      <c r="DP1018" s="89"/>
      <c r="DQ1018" s="89"/>
      <c r="DR1018" s="89"/>
      <c r="DS1018" s="89"/>
      <c r="DT1018" s="89"/>
      <c r="DU1018" s="89"/>
      <c r="DV1018" s="89"/>
      <c r="DW1018" s="89"/>
      <c r="DX1018" s="89"/>
      <c r="DY1018" s="89"/>
      <c r="DZ1018" s="89"/>
      <c r="EA1018" s="89"/>
      <c r="EB1018" s="89"/>
      <c r="EC1018" s="89"/>
      <c r="ED1018" s="89"/>
      <c r="EE1018" s="89"/>
      <c r="EF1018" s="89"/>
      <c r="EG1018" s="89"/>
      <c r="EH1018" s="89"/>
      <c r="EI1018" s="89"/>
      <c r="EJ1018" s="89"/>
      <c r="EK1018" s="89"/>
      <c r="EL1018" s="89"/>
      <c r="EM1018" s="89"/>
      <c r="EN1018" s="89"/>
      <c r="EO1018" s="89"/>
      <c r="EP1018" s="89"/>
      <c r="EQ1018" s="89"/>
      <c r="ER1018" s="89"/>
      <c r="ES1018" s="89"/>
      <c r="ET1018" s="89"/>
      <c r="EU1018" s="89"/>
      <c r="EV1018" s="89"/>
      <c r="EW1018" s="89"/>
      <c r="EX1018" s="89"/>
      <c r="EY1018" s="89"/>
      <c r="EZ1018" s="89"/>
      <c r="FA1018" s="89"/>
      <c r="FB1018" s="89"/>
      <c r="FC1018" s="89"/>
      <c r="FD1018" s="89"/>
      <c r="FE1018" s="89"/>
      <c r="FF1018" s="89"/>
      <c r="FG1018" s="89"/>
      <c r="FH1018" s="89"/>
      <c r="FI1018" s="89"/>
      <c r="FJ1018" s="89"/>
      <c r="FK1018" s="89"/>
      <c r="FL1018" s="89"/>
      <c r="FM1018" s="89"/>
      <c r="FN1018" s="89"/>
      <c r="FO1018" s="89"/>
      <c r="FP1018" s="89"/>
      <c r="FQ1018" s="89"/>
      <c r="FR1018" s="89"/>
      <c r="FS1018" s="89"/>
      <c r="FT1018" s="89"/>
      <c r="FU1018" s="89"/>
      <c r="FV1018" s="89"/>
      <c r="FW1018" s="89"/>
      <c r="FX1018" s="89"/>
      <c r="FY1018" s="89"/>
      <c r="FZ1018" s="89"/>
      <c r="GA1018" s="89"/>
      <c r="GB1018" s="89"/>
      <c r="GC1018" s="89"/>
      <c r="GD1018" s="89"/>
      <c r="GE1018" s="89"/>
      <c r="GF1018" s="89"/>
      <c r="GG1018" s="89"/>
      <c r="GH1018" s="89"/>
      <c r="GI1018" s="89"/>
      <c r="GJ1018" s="89"/>
      <c r="GK1018" s="89"/>
      <c r="GL1018" s="89"/>
      <c r="GM1018" s="89"/>
      <c r="GN1018" s="89"/>
      <c r="GO1018" s="89"/>
      <c r="GP1018" s="89"/>
      <c r="GQ1018" s="89"/>
      <c r="GR1018" s="89"/>
      <c r="GS1018" s="89"/>
      <c r="GT1018" s="89"/>
      <c r="GU1018" s="89"/>
      <c r="GV1018" s="89"/>
      <c r="GW1018" s="89"/>
      <c r="GX1018" s="89"/>
      <c r="GY1018" s="89"/>
    </row>
    <row r="1019" spans="1:207" s="116" customFormat="1" ht="30" customHeight="1" x14ac:dyDescent="0.25">
      <c r="A1019" s="197">
        <v>772</v>
      </c>
      <c r="B1019" s="209" t="s">
        <v>1470</v>
      </c>
      <c r="C1019" s="182">
        <v>1958</v>
      </c>
      <c r="D1019" s="180">
        <v>2010</v>
      </c>
      <c r="E1019" s="226" t="s">
        <v>16</v>
      </c>
      <c r="F1019" s="184">
        <v>4</v>
      </c>
      <c r="G1019" s="184">
        <v>2</v>
      </c>
      <c r="H1019" s="186">
        <v>1081.5</v>
      </c>
      <c r="I1019" s="228">
        <v>317.60000000000002</v>
      </c>
      <c r="J1019" s="186">
        <v>800.56</v>
      </c>
      <c r="K1019" s="207">
        <f>SUM(L1019:O1019)</f>
        <v>4417500</v>
      </c>
      <c r="L1019" s="39">
        <v>0</v>
      </c>
      <c r="M1019" s="39">
        <v>0</v>
      </c>
      <c r="N1019" s="39">
        <v>0</v>
      </c>
      <c r="O1019" s="271">
        <f>'[1]Прод. прилож (2)'!$D$1475</f>
        <v>4417500</v>
      </c>
      <c r="P1019" s="271">
        <f>K1019/H1019</f>
        <v>4084.6047156726768</v>
      </c>
      <c r="Q1019" s="207">
        <v>9673</v>
      </c>
      <c r="R1019" s="272" t="s">
        <v>36</v>
      </c>
      <c r="S1019" s="90"/>
      <c r="T1019" s="89"/>
      <c r="U1019" s="89"/>
      <c r="V1019" s="89"/>
      <c r="W1019" s="89"/>
      <c r="X1019" s="89"/>
      <c r="Y1019" s="89"/>
      <c r="Z1019" s="89"/>
      <c r="AA1019" s="89"/>
      <c r="AB1019" s="89"/>
      <c r="AC1019" s="89"/>
      <c r="AD1019" s="89"/>
      <c r="AE1019" s="89"/>
      <c r="AF1019" s="89"/>
      <c r="AG1019" s="89"/>
      <c r="AH1019" s="89"/>
      <c r="AI1019" s="89"/>
      <c r="AJ1019" s="89"/>
      <c r="AK1019" s="89"/>
      <c r="AL1019" s="89"/>
      <c r="AM1019" s="89"/>
      <c r="AN1019" s="89"/>
      <c r="AO1019" s="89"/>
      <c r="AP1019" s="89"/>
      <c r="AQ1019" s="89"/>
      <c r="AR1019" s="89"/>
      <c r="AS1019" s="89"/>
      <c r="AT1019" s="89"/>
      <c r="AU1019" s="89"/>
      <c r="AV1019" s="89"/>
      <c r="AW1019" s="89"/>
      <c r="AX1019" s="89"/>
      <c r="AY1019" s="89"/>
      <c r="AZ1019" s="89"/>
      <c r="BA1019" s="89"/>
      <c r="BB1019" s="89"/>
      <c r="BC1019" s="89"/>
      <c r="BD1019" s="89"/>
      <c r="BE1019" s="89"/>
      <c r="BF1019" s="89"/>
      <c r="BG1019" s="89"/>
      <c r="BH1019" s="89"/>
      <c r="BI1019" s="89"/>
      <c r="BJ1019" s="89"/>
      <c r="BK1019" s="89"/>
      <c r="BL1019" s="89"/>
      <c r="BM1019" s="89"/>
      <c r="BN1019" s="89"/>
      <c r="BO1019" s="89"/>
      <c r="BP1019" s="89"/>
      <c r="BQ1019" s="89"/>
      <c r="BR1019" s="89"/>
      <c r="BS1019" s="89"/>
      <c r="BT1019" s="89"/>
      <c r="BU1019" s="89"/>
      <c r="BV1019" s="89"/>
      <c r="BW1019" s="89"/>
      <c r="BX1019" s="89"/>
      <c r="BY1019" s="89"/>
      <c r="BZ1019" s="89"/>
      <c r="CA1019" s="89"/>
      <c r="CB1019" s="89"/>
      <c r="CC1019" s="89"/>
      <c r="CD1019" s="89"/>
      <c r="CE1019" s="89"/>
      <c r="CF1019" s="89"/>
      <c r="CG1019" s="89"/>
      <c r="CH1019" s="89"/>
      <c r="CI1019" s="89"/>
      <c r="CJ1019" s="89"/>
      <c r="CK1019" s="89"/>
      <c r="CL1019" s="89"/>
      <c r="CM1019" s="89"/>
      <c r="CN1019" s="89"/>
      <c r="CO1019" s="89"/>
      <c r="CP1019" s="89"/>
      <c r="CQ1019" s="89"/>
      <c r="CR1019" s="89"/>
      <c r="CS1019" s="89"/>
      <c r="CT1019" s="89"/>
      <c r="CU1019" s="89"/>
      <c r="CV1019" s="89"/>
      <c r="CW1019" s="89"/>
      <c r="CX1019" s="89"/>
      <c r="CY1019" s="89"/>
      <c r="CZ1019" s="89"/>
      <c r="DA1019" s="89"/>
      <c r="DB1019" s="89"/>
      <c r="DC1019" s="89"/>
      <c r="DD1019" s="89"/>
      <c r="DE1019" s="89"/>
      <c r="DF1019" s="89"/>
      <c r="DG1019" s="89"/>
      <c r="DH1019" s="89"/>
      <c r="DI1019" s="89"/>
      <c r="DJ1019" s="89"/>
      <c r="DK1019" s="89"/>
      <c r="DL1019" s="89"/>
      <c r="DM1019" s="89"/>
      <c r="DN1019" s="89"/>
      <c r="DO1019" s="89"/>
      <c r="DP1019" s="89"/>
      <c r="DQ1019" s="89"/>
      <c r="DR1019" s="89"/>
      <c r="DS1019" s="89"/>
      <c r="DT1019" s="89"/>
      <c r="DU1019" s="89"/>
      <c r="DV1019" s="89"/>
      <c r="DW1019" s="89"/>
      <c r="DX1019" s="89"/>
      <c r="DY1019" s="89"/>
      <c r="DZ1019" s="89"/>
      <c r="EA1019" s="89"/>
      <c r="EB1019" s="89"/>
      <c r="EC1019" s="89"/>
      <c r="ED1019" s="89"/>
      <c r="EE1019" s="89"/>
      <c r="EF1019" s="89"/>
      <c r="EG1019" s="89"/>
      <c r="EH1019" s="89"/>
      <c r="EI1019" s="89"/>
      <c r="EJ1019" s="89"/>
      <c r="EK1019" s="89"/>
      <c r="EL1019" s="89"/>
      <c r="EM1019" s="89"/>
      <c r="EN1019" s="89"/>
      <c r="EO1019" s="89"/>
      <c r="EP1019" s="89"/>
      <c r="EQ1019" s="89"/>
      <c r="ER1019" s="89"/>
      <c r="ES1019" s="89"/>
      <c r="ET1019" s="89"/>
      <c r="EU1019" s="89"/>
      <c r="EV1019" s="89"/>
      <c r="EW1019" s="89"/>
      <c r="EX1019" s="89"/>
      <c r="EY1019" s="89"/>
      <c r="EZ1019" s="89"/>
      <c r="FA1019" s="89"/>
      <c r="FB1019" s="89"/>
      <c r="FC1019" s="89"/>
      <c r="FD1019" s="89"/>
      <c r="FE1019" s="89"/>
      <c r="FF1019" s="89"/>
      <c r="FG1019" s="89"/>
      <c r="FH1019" s="89"/>
      <c r="FI1019" s="89"/>
      <c r="FJ1019" s="89"/>
      <c r="FK1019" s="89"/>
      <c r="FL1019" s="89"/>
      <c r="FM1019" s="89"/>
      <c r="FN1019" s="89"/>
      <c r="FO1019" s="89"/>
      <c r="FP1019" s="89"/>
      <c r="FQ1019" s="89"/>
      <c r="FR1019" s="89"/>
      <c r="FS1019" s="89"/>
      <c r="FT1019" s="89"/>
      <c r="FU1019" s="89"/>
      <c r="FV1019" s="89"/>
      <c r="FW1019" s="89"/>
      <c r="FX1019" s="89"/>
      <c r="FY1019" s="89"/>
      <c r="FZ1019" s="89"/>
      <c r="GA1019" s="89"/>
      <c r="GB1019" s="89"/>
      <c r="GC1019" s="89"/>
      <c r="GD1019" s="89"/>
      <c r="GE1019" s="89"/>
      <c r="GF1019" s="89"/>
      <c r="GG1019" s="89"/>
      <c r="GH1019" s="89"/>
      <c r="GI1019" s="89"/>
      <c r="GJ1019" s="89"/>
      <c r="GK1019" s="89"/>
      <c r="GL1019" s="89"/>
      <c r="GM1019" s="89"/>
      <c r="GN1019" s="89"/>
      <c r="GO1019" s="89"/>
      <c r="GP1019" s="89"/>
      <c r="GQ1019" s="89"/>
      <c r="GR1019" s="89"/>
      <c r="GS1019" s="89"/>
      <c r="GT1019" s="89"/>
      <c r="GU1019" s="89"/>
      <c r="GV1019" s="89"/>
      <c r="GW1019" s="89"/>
      <c r="GX1019" s="89"/>
      <c r="GY1019" s="89"/>
    </row>
    <row r="1020" spans="1:207" s="116" customFormat="1" ht="30" customHeight="1" x14ac:dyDescent="0.25">
      <c r="A1020" s="353">
        <v>773</v>
      </c>
      <c r="B1020" s="355" t="s">
        <v>439</v>
      </c>
      <c r="C1020" s="359">
        <v>1962</v>
      </c>
      <c r="D1020" s="359" t="s">
        <v>143</v>
      </c>
      <c r="E1020" s="359" t="s">
        <v>16</v>
      </c>
      <c r="F1020" s="361">
        <v>5</v>
      </c>
      <c r="G1020" s="361">
        <v>2</v>
      </c>
      <c r="H1020" s="363">
        <v>2293.1999999999998</v>
      </c>
      <c r="I1020" s="365">
        <v>232.4</v>
      </c>
      <c r="J1020" s="363">
        <v>1409.14</v>
      </c>
      <c r="K1020" s="207">
        <f t="shared" ref="K1020" si="287">SUM(L1020:O1020)</f>
        <v>6147663.2599999998</v>
      </c>
      <c r="L1020" s="271">
        <v>0</v>
      </c>
      <c r="M1020" s="271">
        <v>0</v>
      </c>
      <c r="N1020" s="271">
        <v>0</v>
      </c>
      <c r="O1020" s="39">
        <f>'[1]Прод. прилож (2)'!$D$289</f>
        <v>6147663.2599999998</v>
      </c>
      <c r="P1020" s="271">
        <f t="shared" ref="P1020" si="288">K1020/H1020</f>
        <v>2680.8229809872669</v>
      </c>
      <c r="Q1020" s="41">
        <v>9673</v>
      </c>
      <c r="R1020" s="57" t="s">
        <v>34</v>
      </c>
      <c r="S1020" s="144"/>
      <c r="T1020" s="15"/>
      <c r="U1020" s="15"/>
    </row>
    <row r="1021" spans="1:207" s="116" customFormat="1" ht="30" customHeight="1" x14ac:dyDescent="0.25">
      <c r="A1021" s="354"/>
      <c r="B1021" s="356"/>
      <c r="C1021" s="360"/>
      <c r="D1021" s="360"/>
      <c r="E1021" s="360"/>
      <c r="F1021" s="362"/>
      <c r="G1021" s="362"/>
      <c r="H1021" s="364"/>
      <c r="I1021" s="366"/>
      <c r="J1021" s="364"/>
      <c r="K1021" s="207">
        <f t="shared" si="259"/>
        <v>8700978.7599999998</v>
      </c>
      <c r="L1021" s="271">
        <v>0</v>
      </c>
      <c r="M1021" s="271">
        <v>0</v>
      </c>
      <c r="N1021" s="271">
        <v>0</v>
      </c>
      <c r="O1021" s="39">
        <f>'[1]Прод. прилож (2)'!$D$839</f>
        <v>8700978.7599999998</v>
      </c>
      <c r="P1021" s="271">
        <f>K1021/H1020</f>
        <v>3794.2520320948893</v>
      </c>
      <c r="Q1021" s="41">
        <v>9673</v>
      </c>
      <c r="R1021" s="57" t="s">
        <v>35</v>
      </c>
      <c r="S1021" s="46"/>
      <c r="T1021" s="15"/>
      <c r="U1021" s="15"/>
    </row>
    <row r="1022" spans="1:207" s="89" customFormat="1" ht="30" customHeight="1" x14ac:dyDescent="0.25">
      <c r="A1022" s="203">
        <v>774</v>
      </c>
      <c r="B1022" s="211" t="s">
        <v>1003</v>
      </c>
      <c r="C1022" s="204">
        <v>1941</v>
      </c>
      <c r="D1022" s="204" t="s">
        <v>143</v>
      </c>
      <c r="E1022" s="204" t="s">
        <v>16</v>
      </c>
      <c r="F1022" s="206">
        <v>4</v>
      </c>
      <c r="G1022" s="206">
        <v>1</v>
      </c>
      <c r="H1022" s="41">
        <v>1796.3</v>
      </c>
      <c r="I1022" s="263">
        <v>1175.5</v>
      </c>
      <c r="J1022" s="41">
        <v>615.1</v>
      </c>
      <c r="K1022" s="41">
        <f t="shared" si="259"/>
        <v>51173.9</v>
      </c>
      <c r="L1022" s="41">
        <v>0</v>
      </c>
      <c r="M1022" s="41">
        <v>0</v>
      </c>
      <c r="N1022" s="41">
        <v>0</v>
      </c>
      <c r="O1022" s="271">
        <f>'[1]Прод. прилож (2)'!$D$840</f>
        <v>51173.9</v>
      </c>
      <c r="P1022" s="41">
        <f>O1022/H1022</f>
        <v>28.48850414741413</v>
      </c>
      <c r="Q1022" s="41">
        <v>9673</v>
      </c>
      <c r="R1022" s="272" t="s">
        <v>35</v>
      </c>
    </row>
    <row r="1023" spans="1:207" s="116" customFormat="1" ht="30" customHeight="1" x14ac:dyDescent="0.25">
      <c r="A1023" s="203">
        <v>775</v>
      </c>
      <c r="B1023" s="81" t="s">
        <v>440</v>
      </c>
      <c r="C1023" s="47">
        <v>1963</v>
      </c>
      <c r="D1023" s="205" t="s">
        <v>143</v>
      </c>
      <c r="E1023" s="47" t="s">
        <v>16</v>
      </c>
      <c r="F1023" s="26">
        <v>4</v>
      </c>
      <c r="G1023" s="26">
        <v>2</v>
      </c>
      <c r="H1023" s="39">
        <f>I1023+J1023</f>
        <v>1291.9699999999998</v>
      </c>
      <c r="I1023" s="122">
        <v>176.1</v>
      </c>
      <c r="J1023" s="41">
        <v>1115.8699999999999</v>
      </c>
      <c r="K1023" s="207">
        <f t="shared" si="259"/>
        <v>47178.79</v>
      </c>
      <c r="L1023" s="271">
        <v>0</v>
      </c>
      <c r="M1023" s="271">
        <v>0</v>
      </c>
      <c r="N1023" s="271">
        <v>0</v>
      </c>
      <c r="O1023" s="39">
        <f>'[1]Прод. прилож (2)'!$D$841</f>
        <v>47178.79</v>
      </c>
      <c r="P1023" s="271">
        <f>K1023/H1023</f>
        <v>36.516939247815358</v>
      </c>
      <c r="Q1023" s="41">
        <v>9673</v>
      </c>
      <c r="R1023" s="57" t="s">
        <v>35</v>
      </c>
      <c r="S1023" s="46"/>
      <c r="T1023" s="15"/>
      <c r="U1023" s="16"/>
    </row>
    <row r="1024" spans="1:207" s="15" customFormat="1" ht="30" customHeight="1" x14ac:dyDescent="0.25">
      <c r="A1024" s="203">
        <v>776</v>
      </c>
      <c r="B1024" s="81" t="s">
        <v>441</v>
      </c>
      <c r="C1024" s="47">
        <v>1962</v>
      </c>
      <c r="D1024" s="205" t="s">
        <v>143</v>
      </c>
      <c r="E1024" s="47" t="s">
        <v>16</v>
      </c>
      <c r="F1024" s="26">
        <v>4</v>
      </c>
      <c r="G1024" s="26">
        <v>2</v>
      </c>
      <c r="H1024" s="39">
        <f>I1024+J1024</f>
        <v>1242.1600000000001</v>
      </c>
      <c r="I1024" s="122">
        <v>0</v>
      </c>
      <c r="J1024" s="41">
        <v>1242.1600000000001</v>
      </c>
      <c r="K1024" s="207">
        <f t="shared" si="259"/>
        <v>4355345</v>
      </c>
      <c r="L1024" s="271">
        <v>0</v>
      </c>
      <c r="M1024" s="271">
        <v>0</v>
      </c>
      <c r="N1024" s="271">
        <v>0</v>
      </c>
      <c r="O1024" s="39">
        <f>'[1]Прод. прилож (2)'!$D$290</f>
        <v>4355345</v>
      </c>
      <c r="P1024" s="271">
        <f>K1024/H1024</f>
        <v>3506.2673085592837</v>
      </c>
      <c r="Q1024" s="41">
        <v>9673</v>
      </c>
      <c r="R1024" s="57" t="s">
        <v>34</v>
      </c>
      <c r="S1024" s="144"/>
      <c r="T1024" s="16"/>
      <c r="V1024" s="116"/>
      <c r="W1024" s="116"/>
      <c r="X1024" s="116"/>
      <c r="Y1024" s="116"/>
      <c r="Z1024" s="116"/>
      <c r="AA1024" s="116"/>
      <c r="AB1024" s="116"/>
      <c r="AC1024" s="116"/>
      <c r="AD1024" s="116"/>
      <c r="AE1024" s="116"/>
      <c r="AF1024" s="116"/>
      <c r="AG1024" s="116"/>
      <c r="AH1024" s="116"/>
      <c r="AI1024" s="116"/>
      <c r="AJ1024" s="116"/>
      <c r="AK1024" s="116"/>
      <c r="AL1024" s="116"/>
      <c r="AM1024" s="116"/>
      <c r="AN1024" s="116"/>
      <c r="AO1024" s="116"/>
      <c r="AP1024" s="116"/>
      <c r="AQ1024" s="116"/>
      <c r="AR1024" s="116"/>
      <c r="AS1024" s="116"/>
      <c r="AT1024" s="116"/>
      <c r="AU1024" s="116"/>
      <c r="AV1024" s="116"/>
      <c r="AW1024" s="116"/>
      <c r="AX1024" s="116"/>
      <c r="AY1024" s="116"/>
      <c r="AZ1024" s="116"/>
      <c r="BA1024" s="116"/>
      <c r="BB1024" s="116"/>
      <c r="BC1024" s="116"/>
      <c r="BD1024" s="116"/>
      <c r="BE1024" s="116"/>
      <c r="BF1024" s="116"/>
      <c r="BG1024" s="116"/>
      <c r="BH1024" s="116"/>
      <c r="BI1024" s="116"/>
      <c r="BJ1024" s="116"/>
      <c r="BK1024" s="116"/>
      <c r="BL1024" s="116"/>
      <c r="BM1024" s="116"/>
      <c r="BN1024" s="116"/>
      <c r="BO1024" s="116"/>
      <c r="BP1024" s="116"/>
      <c r="BQ1024" s="116"/>
      <c r="BR1024" s="116"/>
      <c r="BS1024" s="116"/>
      <c r="BT1024" s="116"/>
      <c r="BU1024" s="116"/>
      <c r="BV1024" s="116"/>
      <c r="BW1024" s="116"/>
      <c r="BX1024" s="116"/>
      <c r="BY1024" s="116"/>
      <c r="BZ1024" s="116"/>
      <c r="CA1024" s="116"/>
      <c r="CB1024" s="116"/>
      <c r="CC1024" s="116"/>
      <c r="CD1024" s="116"/>
      <c r="CE1024" s="116"/>
      <c r="CF1024" s="116"/>
      <c r="CG1024" s="116"/>
      <c r="CH1024" s="116"/>
      <c r="CI1024" s="116"/>
      <c r="CJ1024" s="116"/>
      <c r="CK1024" s="116"/>
      <c r="CL1024" s="116"/>
      <c r="CM1024" s="116"/>
      <c r="CN1024" s="116"/>
      <c r="CO1024" s="116"/>
      <c r="CP1024" s="116"/>
      <c r="CQ1024" s="116"/>
      <c r="CR1024" s="116"/>
      <c r="CS1024" s="116"/>
      <c r="CT1024" s="116"/>
      <c r="CU1024" s="116"/>
      <c r="CV1024" s="116"/>
      <c r="CW1024" s="116"/>
      <c r="CX1024" s="116"/>
      <c r="CY1024" s="116"/>
      <c r="CZ1024" s="116"/>
      <c r="DA1024" s="116"/>
      <c r="DB1024" s="116"/>
      <c r="DC1024" s="116"/>
      <c r="DD1024" s="116"/>
      <c r="DE1024" s="116"/>
      <c r="DF1024" s="116"/>
      <c r="DG1024" s="116"/>
      <c r="DH1024" s="116"/>
      <c r="DI1024" s="116"/>
      <c r="DJ1024" s="116"/>
      <c r="DK1024" s="116"/>
      <c r="DL1024" s="116"/>
      <c r="DM1024" s="116"/>
      <c r="DN1024" s="116"/>
      <c r="DO1024" s="116"/>
      <c r="DP1024" s="116"/>
      <c r="DQ1024" s="116"/>
      <c r="DR1024" s="116"/>
      <c r="DS1024" s="116"/>
      <c r="DT1024" s="116"/>
      <c r="DU1024" s="116"/>
      <c r="DV1024" s="116"/>
      <c r="DW1024" s="116"/>
      <c r="DX1024" s="116"/>
      <c r="DY1024" s="116"/>
      <c r="DZ1024" s="116"/>
      <c r="EA1024" s="116"/>
      <c r="EB1024" s="116"/>
      <c r="EC1024" s="116"/>
      <c r="ED1024" s="116"/>
      <c r="EE1024" s="116"/>
      <c r="EF1024" s="116"/>
      <c r="EG1024" s="116"/>
      <c r="EH1024" s="116"/>
      <c r="EI1024" s="116"/>
      <c r="EJ1024" s="116"/>
      <c r="EK1024" s="116"/>
      <c r="EL1024" s="116"/>
      <c r="EM1024" s="116"/>
      <c r="EN1024" s="116"/>
      <c r="EO1024" s="116"/>
      <c r="EP1024" s="116"/>
      <c r="EQ1024" s="116"/>
      <c r="ER1024" s="116"/>
      <c r="ES1024" s="116"/>
      <c r="ET1024" s="116"/>
      <c r="EU1024" s="116"/>
      <c r="EV1024" s="116"/>
      <c r="EW1024" s="116"/>
      <c r="EX1024" s="116"/>
      <c r="EY1024" s="116"/>
      <c r="EZ1024" s="116"/>
      <c r="FA1024" s="116"/>
      <c r="FB1024" s="116"/>
      <c r="FC1024" s="116"/>
      <c r="FD1024" s="116"/>
      <c r="FE1024" s="116"/>
      <c r="FF1024" s="116"/>
      <c r="FG1024" s="116"/>
      <c r="FH1024" s="116"/>
      <c r="FI1024" s="116"/>
      <c r="FJ1024" s="116"/>
      <c r="FK1024" s="116"/>
      <c r="FL1024" s="116"/>
      <c r="FM1024" s="116"/>
      <c r="FN1024" s="116"/>
      <c r="FO1024" s="116"/>
      <c r="FP1024" s="116"/>
      <c r="FQ1024" s="116"/>
      <c r="FR1024" s="116"/>
      <c r="FS1024" s="116"/>
      <c r="FT1024" s="116"/>
      <c r="FU1024" s="116"/>
      <c r="FV1024" s="116"/>
      <c r="FW1024" s="116"/>
      <c r="FX1024" s="116"/>
      <c r="FY1024" s="116"/>
      <c r="FZ1024" s="116"/>
      <c r="GA1024" s="116"/>
      <c r="GB1024" s="116"/>
      <c r="GC1024" s="116"/>
      <c r="GD1024" s="116"/>
      <c r="GE1024" s="116"/>
      <c r="GF1024" s="116"/>
      <c r="GG1024" s="116"/>
      <c r="GH1024" s="116"/>
      <c r="GI1024" s="116"/>
      <c r="GJ1024" s="116"/>
      <c r="GK1024" s="116"/>
      <c r="GL1024" s="116"/>
      <c r="GM1024" s="116"/>
      <c r="GN1024" s="116"/>
      <c r="GO1024" s="116"/>
      <c r="GP1024" s="116"/>
      <c r="GQ1024" s="116"/>
      <c r="GR1024" s="116"/>
      <c r="GS1024" s="116"/>
      <c r="GT1024" s="116"/>
      <c r="GU1024" s="116"/>
      <c r="GV1024" s="116"/>
      <c r="GW1024" s="116"/>
      <c r="GX1024" s="116"/>
      <c r="GY1024" s="116"/>
    </row>
    <row r="1025" spans="1:207" s="116" customFormat="1" ht="30" customHeight="1" x14ac:dyDescent="0.25">
      <c r="A1025" s="203">
        <v>777</v>
      </c>
      <c r="B1025" s="211" t="s">
        <v>1028</v>
      </c>
      <c r="C1025" s="204">
        <v>1958</v>
      </c>
      <c r="D1025" s="205" t="s">
        <v>143</v>
      </c>
      <c r="E1025" s="205" t="s">
        <v>16</v>
      </c>
      <c r="F1025" s="206">
        <v>2</v>
      </c>
      <c r="G1025" s="206">
        <v>1</v>
      </c>
      <c r="H1025" s="41">
        <v>642.6</v>
      </c>
      <c r="I1025" s="128">
        <v>0</v>
      </c>
      <c r="J1025" s="41">
        <v>520.70000000000005</v>
      </c>
      <c r="K1025" s="207">
        <f t="shared" si="259"/>
        <v>366047.24</v>
      </c>
      <c r="L1025" s="39">
        <v>0</v>
      </c>
      <c r="M1025" s="39">
        <v>0</v>
      </c>
      <c r="N1025" s="39">
        <v>0</v>
      </c>
      <c r="O1025" s="271">
        <f>'[1]Прод. прилож (2)'!$D$291</f>
        <v>366047.24</v>
      </c>
      <c r="P1025" s="41">
        <f>K1025/H1025</f>
        <v>569.63467164643635</v>
      </c>
      <c r="Q1025" s="207">
        <v>9673</v>
      </c>
      <c r="R1025" s="57" t="s">
        <v>34</v>
      </c>
      <c r="S1025" s="149"/>
      <c r="T1025" s="102"/>
      <c r="U1025" s="89"/>
      <c r="V1025" s="89"/>
      <c r="W1025" s="89"/>
      <c r="X1025" s="89"/>
      <c r="Y1025" s="89"/>
      <c r="Z1025" s="89"/>
      <c r="AA1025" s="89"/>
      <c r="AB1025" s="89"/>
      <c r="AC1025" s="89"/>
      <c r="AD1025" s="89"/>
      <c r="AE1025" s="89"/>
      <c r="AF1025" s="89"/>
      <c r="AG1025" s="89"/>
      <c r="AH1025" s="89"/>
      <c r="AI1025" s="89"/>
      <c r="AJ1025" s="89"/>
      <c r="AK1025" s="89"/>
      <c r="AL1025" s="89"/>
      <c r="AM1025" s="89"/>
      <c r="AN1025" s="89"/>
      <c r="AO1025" s="89"/>
      <c r="AP1025" s="89"/>
      <c r="AQ1025" s="89"/>
      <c r="AR1025" s="89"/>
      <c r="AS1025" s="89"/>
      <c r="AT1025" s="89"/>
      <c r="AU1025" s="89"/>
      <c r="AV1025" s="89"/>
      <c r="AW1025" s="89"/>
      <c r="AX1025" s="89"/>
      <c r="AY1025" s="89"/>
      <c r="AZ1025" s="89"/>
      <c r="BA1025" s="89"/>
      <c r="BB1025" s="89"/>
      <c r="BC1025" s="89"/>
      <c r="BD1025" s="89"/>
      <c r="BE1025" s="89"/>
      <c r="BF1025" s="89"/>
      <c r="BG1025" s="89"/>
      <c r="BH1025" s="89"/>
      <c r="BI1025" s="89"/>
      <c r="BJ1025" s="89"/>
      <c r="BK1025" s="89"/>
      <c r="BL1025" s="89"/>
      <c r="BM1025" s="89"/>
      <c r="BN1025" s="89"/>
      <c r="BO1025" s="89"/>
      <c r="BP1025" s="89"/>
      <c r="BQ1025" s="89"/>
      <c r="BR1025" s="89"/>
      <c r="BS1025" s="89"/>
      <c r="BT1025" s="89"/>
      <c r="BU1025" s="89"/>
      <c r="BV1025" s="89"/>
      <c r="BW1025" s="89"/>
      <c r="BX1025" s="89"/>
      <c r="BY1025" s="89"/>
      <c r="BZ1025" s="89"/>
      <c r="CA1025" s="89"/>
      <c r="CB1025" s="89"/>
      <c r="CC1025" s="89"/>
      <c r="CD1025" s="89"/>
      <c r="CE1025" s="89"/>
      <c r="CF1025" s="89"/>
      <c r="CG1025" s="89"/>
      <c r="CH1025" s="89"/>
      <c r="CI1025" s="89"/>
      <c r="CJ1025" s="89"/>
      <c r="CK1025" s="89"/>
      <c r="CL1025" s="89"/>
      <c r="CM1025" s="89"/>
      <c r="CN1025" s="89"/>
      <c r="CO1025" s="89"/>
      <c r="CP1025" s="89"/>
      <c r="CQ1025" s="89"/>
      <c r="CR1025" s="89"/>
      <c r="CS1025" s="89"/>
      <c r="CT1025" s="89"/>
      <c r="CU1025" s="89"/>
      <c r="CV1025" s="89"/>
      <c r="CW1025" s="89"/>
      <c r="CX1025" s="89"/>
      <c r="CY1025" s="89"/>
      <c r="CZ1025" s="89"/>
      <c r="DA1025" s="89"/>
      <c r="DB1025" s="89"/>
      <c r="DC1025" s="89"/>
      <c r="DD1025" s="89"/>
      <c r="DE1025" s="89"/>
      <c r="DF1025" s="89"/>
      <c r="DG1025" s="89"/>
      <c r="DH1025" s="89"/>
      <c r="DI1025" s="89"/>
      <c r="DJ1025" s="89"/>
      <c r="DK1025" s="89"/>
      <c r="DL1025" s="89"/>
      <c r="DM1025" s="89"/>
      <c r="DN1025" s="89"/>
      <c r="DO1025" s="89"/>
      <c r="DP1025" s="89"/>
      <c r="DQ1025" s="89"/>
      <c r="DR1025" s="89"/>
      <c r="DS1025" s="89"/>
      <c r="DT1025" s="89"/>
      <c r="DU1025" s="89"/>
      <c r="DV1025" s="89"/>
      <c r="DW1025" s="89"/>
      <c r="DX1025" s="89"/>
      <c r="DY1025" s="89"/>
      <c r="DZ1025" s="89"/>
      <c r="EA1025" s="89"/>
      <c r="EB1025" s="89"/>
      <c r="EC1025" s="89"/>
      <c r="ED1025" s="89"/>
      <c r="EE1025" s="89"/>
      <c r="EF1025" s="89"/>
      <c r="EG1025" s="89"/>
      <c r="EH1025" s="89"/>
      <c r="EI1025" s="89"/>
      <c r="EJ1025" s="89"/>
      <c r="EK1025" s="89"/>
      <c r="EL1025" s="89"/>
      <c r="EM1025" s="89"/>
      <c r="EN1025" s="89"/>
      <c r="EO1025" s="89"/>
      <c r="EP1025" s="89"/>
      <c r="EQ1025" s="89"/>
      <c r="ER1025" s="89"/>
      <c r="ES1025" s="89"/>
      <c r="ET1025" s="89"/>
      <c r="EU1025" s="89"/>
      <c r="EV1025" s="89"/>
      <c r="EW1025" s="89"/>
      <c r="EX1025" s="89"/>
      <c r="EY1025" s="89"/>
      <c r="EZ1025" s="89"/>
      <c r="FA1025" s="89"/>
      <c r="FB1025" s="89"/>
      <c r="FC1025" s="89"/>
      <c r="FD1025" s="89"/>
      <c r="FE1025" s="89"/>
      <c r="FF1025" s="89"/>
      <c r="FG1025" s="89"/>
      <c r="FH1025" s="89"/>
      <c r="FI1025" s="89"/>
      <c r="FJ1025" s="89"/>
      <c r="FK1025" s="89"/>
      <c r="FL1025" s="89"/>
      <c r="FM1025" s="89"/>
      <c r="FN1025" s="89"/>
      <c r="FO1025" s="89"/>
      <c r="FP1025" s="89"/>
      <c r="FQ1025" s="89"/>
      <c r="FR1025" s="89"/>
      <c r="FS1025" s="89"/>
      <c r="FT1025" s="89"/>
      <c r="FU1025" s="89"/>
      <c r="FV1025" s="89"/>
      <c r="FW1025" s="89"/>
      <c r="FX1025" s="89"/>
      <c r="FY1025" s="89"/>
      <c r="FZ1025" s="89"/>
      <c r="GA1025" s="89"/>
      <c r="GB1025" s="89"/>
      <c r="GC1025" s="89"/>
      <c r="GD1025" s="89"/>
      <c r="GE1025" s="89"/>
      <c r="GF1025" s="89"/>
      <c r="GG1025" s="89"/>
      <c r="GH1025" s="89"/>
      <c r="GI1025" s="89"/>
      <c r="GJ1025" s="89"/>
      <c r="GK1025" s="89"/>
      <c r="GL1025" s="89"/>
      <c r="GM1025" s="89"/>
      <c r="GN1025" s="89"/>
      <c r="GO1025" s="89"/>
      <c r="GP1025" s="89"/>
      <c r="GQ1025" s="89"/>
      <c r="GR1025" s="89"/>
      <c r="GS1025" s="89"/>
      <c r="GT1025" s="89"/>
      <c r="GU1025" s="89"/>
      <c r="GV1025" s="89"/>
      <c r="GW1025" s="89"/>
      <c r="GX1025" s="89"/>
      <c r="GY1025" s="89"/>
    </row>
    <row r="1026" spans="1:207" s="89" customFormat="1" ht="30" customHeight="1" x14ac:dyDescent="0.25">
      <c r="A1026" s="203">
        <v>778</v>
      </c>
      <c r="B1026" s="211" t="s">
        <v>442</v>
      </c>
      <c r="C1026" s="47">
        <v>1966</v>
      </c>
      <c r="D1026" s="205" t="s">
        <v>143</v>
      </c>
      <c r="E1026" s="47" t="s">
        <v>16</v>
      </c>
      <c r="F1026" s="204">
        <v>2</v>
      </c>
      <c r="G1026" s="204">
        <v>2</v>
      </c>
      <c r="H1026" s="39">
        <v>734.2</v>
      </c>
      <c r="I1026" s="39">
        <v>0</v>
      </c>
      <c r="J1026" s="41">
        <v>474.5</v>
      </c>
      <c r="K1026" s="207">
        <f t="shared" si="259"/>
        <v>43456.73</v>
      </c>
      <c r="L1026" s="271">
        <v>0</v>
      </c>
      <c r="M1026" s="271">
        <v>0</v>
      </c>
      <c r="N1026" s="271">
        <v>0</v>
      </c>
      <c r="O1026" s="39">
        <f>'[1]Прод. прилож (2)'!$D$1477</f>
        <v>43456.73</v>
      </c>
      <c r="P1026" s="271">
        <f>K1026/H1026</f>
        <v>59.189226368836827</v>
      </c>
      <c r="Q1026" s="41">
        <v>9673</v>
      </c>
      <c r="R1026" s="57" t="s">
        <v>36</v>
      </c>
      <c r="S1026" s="16"/>
      <c r="T1026" s="16"/>
      <c r="U1026" s="15"/>
      <c r="V1026" s="116"/>
      <c r="W1026" s="116"/>
      <c r="X1026" s="116"/>
      <c r="Y1026" s="116"/>
      <c r="Z1026" s="116"/>
      <c r="AA1026" s="116"/>
      <c r="AB1026" s="116"/>
      <c r="AC1026" s="116"/>
      <c r="AD1026" s="116"/>
      <c r="AE1026" s="116"/>
      <c r="AF1026" s="116"/>
      <c r="AG1026" s="116"/>
      <c r="AH1026" s="116"/>
      <c r="AI1026" s="116"/>
      <c r="AJ1026" s="116"/>
      <c r="AK1026" s="116"/>
      <c r="AL1026" s="116"/>
      <c r="AM1026" s="116"/>
      <c r="AN1026" s="116"/>
      <c r="AO1026" s="116"/>
      <c r="AP1026" s="116"/>
      <c r="AQ1026" s="116"/>
      <c r="AR1026" s="116"/>
      <c r="AS1026" s="116"/>
      <c r="AT1026" s="116"/>
      <c r="AU1026" s="116"/>
      <c r="AV1026" s="116"/>
      <c r="AW1026" s="116"/>
      <c r="AX1026" s="116"/>
      <c r="AY1026" s="116"/>
      <c r="AZ1026" s="116"/>
      <c r="BA1026" s="116"/>
      <c r="BB1026" s="116"/>
      <c r="BC1026" s="116"/>
      <c r="BD1026" s="116"/>
      <c r="BE1026" s="116"/>
      <c r="BF1026" s="116"/>
      <c r="BG1026" s="116"/>
      <c r="BH1026" s="116"/>
      <c r="BI1026" s="116"/>
      <c r="BJ1026" s="116"/>
      <c r="BK1026" s="116"/>
      <c r="BL1026" s="116"/>
      <c r="BM1026" s="116"/>
      <c r="BN1026" s="116"/>
      <c r="BO1026" s="116"/>
      <c r="BP1026" s="116"/>
      <c r="BQ1026" s="116"/>
      <c r="BR1026" s="116"/>
      <c r="BS1026" s="116"/>
      <c r="BT1026" s="116"/>
      <c r="BU1026" s="116"/>
      <c r="BV1026" s="116"/>
      <c r="BW1026" s="116"/>
      <c r="BX1026" s="116"/>
      <c r="BY1026" s="116"/>
      <c r="BZ1026" s="116"/>
      <c r="CA1026" s="116"/>
      <c r="CB1026" s="116"/>
      <c r="CC1026" s="116"/>
      <c r="CD1026" s="116"/>
      <c r="CE1026" s="116"/>
      <c r="CF1026" s="116"/>
      <c r="CG1026" s="116"/>
      <c r="CH1026" s="116"/>
      <c r="CI1026" s="116"/>
      <c r="CJ1026" s="116"/>
      <c r="CK1026" s="116"/>
      <c r="CL1026" s="116"/>
      <c r="CM1026" s="116"/>
      <c r="CN1026" s="116"/>
      <c r="CO1026" s="116"/>
      <c r="CP1026" s="116"/>
      <c r="CQ1026" s="116"/>
      <c r="CR1026" s="116"/>
      <c r="CS1026" s="116"/>
      <c r="CT1026" s="116"/>
      <c r="CU1026" s="116"/>
      <c r="CV1026" s="116"/>
      <c r="CW1026" s="116"/>
      <c r="CX1026" s="116"/>
      <c r="CY1026" s="116"/>
      <c r="CZ1026" s="116"/>
      <c r="DA1026" s="116"/>
      <c r="DB1026" s="116"/>
      <c r="DC1026" s="116"/>
      <c r="DD1026" s="116"/>
      <c r="DE1026" s="116"/>
      <c r="DF1026" s="116"/>
      <c r="DG1026" s="116"/>
      <c r="DH1026" s="116"/>
      <c r="DI1026" s="116"/>
      <c r="DJ1026" s="116"/>
      <c r="DK1026" s="116"/>
      <c r="DL1026" s="116"/>
      <c r="DM1026" s="116"/>
      <c r="DN1026" s="116"/>
      <c r="DO1026" s="116"/>
      <c r="DP1026" s="116"/>
      <c r="DQ1026" s="116"/>
      <c r="DR1026" s="116"/>
      <c r="DS1026" s="116"/>
      <c r="DT1026" s="116"/>
      <c r="DU1026" s="116"/>
      <c r="DV1026" s="116"/>
      <c r="DW1026" s="116"/>
      <c r="DX1026" s="116"/>
      <c r="DY1026" s="116"/>
      <c r="DZ1026" s="116"/>
      <c r="EA1026" s="116"/>
      <c r="EB1026" s="116"/>
      <c r="EC1026" s="116"/>
      <c r="ED1026" s="116"/>
      <c r="EE1026" s="116"/>
      <c r="EF1026" s="116"/>
      <c r="EG1026" s="116"/>
      <c r="EH1026" s="116"/>
      <c r="EI1026" s="116"/>
      <c r="EJ1026" s="116"/>
      <c r="EK1026" s="116"/>
      <c r="EL1026" s="116"/>
      <c r="EM1026" s="116"/>
      <c r="EN1026" s="116"/>
      <c r="EO1026" s="116"/>
      <c r="EP1026" s="116"/>
      <c r="EQ1026" s="116"/>
      <c r="ER1026" s="116"/>
      <c r="ES1026" s="116"/>
      <c r="ET1026" s="116"/>
      <c r="EU1026" s="116"/>
      <c r="EV1026" s="116"/>
      <c r="EW1026" s="116"/>
      <c r="EX1026" s="116"/>
      <c r="EY1026" s="116"/>
      <c r="EZ1026" s="116"/>
      <c r="FA1026" s="116"/>
      <c r="FB1026" s="116"/>
      <c r="FC1026" s="116"/>
      <c r="FD1026" s="116"/>
      <c r="FE1026" s="116"/>
      <c r="FF1026" s="116"/>
      <c r="FG1026" s="116"/>
      <c r="FH1026" s="116"/>
      <c r="FI1026" s="116"/>
      <c r="FJ1026" s="116"/>
      <c r="FK1026" s="116"/>
      <c r="FL1026" s="116"/>
      <c r="FM1026" s="116"/>
      <c r="FN1026" s="116"/>
      <c r="FO1026" s="116"/>
      <c r="FP1026" s="116"/>
      <c r="FQ1026" s="116"/>
      <c r="FR1026" s="116"/>
      <c r="FS1026" s="116"/>
      <c r="FT1026" s="116"/>
      <c r="FU1026" s="116"/>
      <c r="FV1026" s="116"/>
      <c r="FW1026" s="116"/>
      <c r="FX1026" s="116"/>
      <c r="FY1026" s="116"/>
      <c r="FZ1026" s="116"/>
      <c r="GA1026" s="116"/>
      <c r="GB1026" s="116"/>
      <c r="GC1026" s="116"/>
      <c r="GD1026" s="116"/>
      <c r="GE1026" s="116"/>
      <c r="GF1026" s="116"/>
      <c r="GG1026" s="116"/>
      <c r="GH1026" s="116"/>
      <c r="GI1026" s="116"/>
      <c r="GJ1026" s="116"/>
      <c r="GK1026" s="116"/>
      <c r="GL1026" s="116"/>
      <c r="GM1026" s="116"/>
      <c r="GN1026" s="116"/>
      <c r="GO1026" s="116"/>
      <c r="GP1026" s="116"/>
      <c r="GQ1026" s="116"/>
      <c r="GR1026" s="116"/>
      <c r="GS1026" s="116"/>
      <c r="GT1026" s="116"/>
      <c r="GU1026" s="116"/>
      <c r="GV1026" s="116"/>
      <c r="GW1026" s="116"/>
      <c r="GX1026" s="116"/>
      <c r="GY1026" s="116"/>
    </row>
    <row r="1027" spans="1:207" s="89" customFormat="1" ht="30" customHeight="1" x14ac:dyDescent="0.25">
      <c r="A1027" s="353">
        <v>779</v>
      </c>
      <c r="B1027" s="355" t="s">
        <v>1004</v>
      </c>
      <c r="C1027" s="357">
        <v>1952</v>
      </c>
      <c r="D1027" s="357" t="s">
        <v>143</v>
      </c>
      <c r="E1027" s="357" t="s">
        <v>16</v>
      </c>
      <c r="F1027" s="369">
        <v>4</v>
      </c>
      <c r="G1027" s="369">
        <v>1</v>
      </c>
      <c r="H1027" s="376">
        <v>1328.1</v>
      </c>
      <c r="I1027" s="378">
        <v>35.299999999999997</v>
      </c>
      <c r="J1027" s="376">
        <v>1124.5999999999999</v>
      </c>
      <c r="K1027" s="41">
        <f t="shared" ref="K1027:K1124" si="289">SUM(L1027:O1027)</f>
        <v>3232912.5</v>
      </c>
      <c r="L1027" s="41">
        <v>0</v>
      </c>
      <c r="M1027" s="41">
        <v>0</v>
      </c>
      <c r="N1027" s="41">
        <v>0</v>
      </c>
      <c r="O1027" s="271">
        <f>'[1]Прод. прилож (2)'!$D$842</f>
        <v>3232912.5</v>
      </c>
      <c r="P1027" s="41">
        <f>O1027/H1027</f>
        <v>2434.238762141405</v>
      </c>
      <c r="Q1027" s="41">
        <v>9673</v>
      </c>
      <c r="R1027" s="272" t="s">
        <v>35</v>
      </c>
      <c r="S1027" s="90"/>
    </row>
    <row r="1028" spans="1:207" s="89" customFormat="1" ht="30" customHeight="1" x14ac:dyDescent="0.25">
      <c r="A1028" s="354"/>
      <c r="B1028" s="356"/>
      <c r="C1028" s="358"/>
      <c r="D1028" s="358"/>
      <c r="E1028" s="358"/>
      <c r="F1028" s="370"/>
      <c r="G1028" s="370"/>
      <c r="H1028" s="377"/>
      <c r="I1028" s="379"/>
      <c r="J1028" s="377"/>
      <c r="K1028" s="41">
        <f t="shared" si="289"/>
        <v>90521.55</v>
      </c>
      <c r="L1028" s="186">
        <v>0</v>
      </c>
      <c r="M1028" s="186">
        <v>0</v>
      </c>
      <c r="N1028" s="186">
        <v>0</v>
      </c>
      <c r="O1028" s="271">
        <f>'[1]Прод. прилож (2)'!$D$1478</f>
        <v>90521.55</v>
      </c>
      <c r="P1028" s="41">
        <f>K1028/H1027</f>
        <v>68.158685339959348</v>
      </c>
      <c r="Q1028" s="41">
        <v>9673</v>
      </c>
      <c r="R1028" s="272" t="s">
        <v>36</v>
      </c>
      <c r="S1028" s="90"/>
    </row>
    <row r="1029" spans="1:207" s="116" customFormat="1" ht="30" customHeight="1" x14ac:dyDescent="0.25">
      <c r="A1029" s="380">
        <v>780</v>
      </c>
      <c r="B1029" s="355" t="s">
        <v>443</v>
      </c>
      <c r="C1029" s="359">
        <v>1962</v>
      </c>
      <c r="D1029" s="359" t="s">
        <v>143</v>
      </c>
      <c r="E1029" s="359" t="s">
        <v>16</v>
      </c>
      <c r="F1029" s="361">
        <v>5</v>
      </c>
      <c r="G1029" s="361">
        <v>2</v>
      </c>
      <c r="H1029" s="493">
        <v>1966</v>
      </c>
      <c r="I1029" s="365">
        <v>133.4</v>
      </c>
      <c r="J1029" s="365">
        <v>576.44000000000005</v>
      </c>
      <c r="K1029" s="207">
        <f t="shared" ref="K1029" si="290">SUM(L1029:O1029)</f>
        <v>11257143.07</v>
      </c>
      <c r="L1029" s="271">
        <v>0</v>
      </c>
      <c r="M1029" s="271">
        <v>0</v>
      </c>
      <c r="N1029" s="271">
        <v>0</v>
      </c>
      <c r="O1029" s="39">
        <f>'[1]Прод. прилож (2)'!$D$292</f>
        <v>11257143.07</v>
      </c>
      <c r="P1029" s="271">
        <f t="shared" ref="P1029" si="291">K1029/H1029</f>
        <v>5725.9120396744656</v>
      </c>
      <c r="Q1029" s="41">
        <v>9673</v>
      </c>
      <c r="R1029" s="57" t="s">
        <v>34</v>
      </c>
      <c r="S1029" s="144"/>
      <c r="T1029" s="16"/>
      <c r="U1029" s="15"/>
    </row>
    <row r="1030" spans="1:207" s="116" customFormat="1" ht="30" customHeight="1" x14ac:dyDescent="0.25">
      <c r="A1030" s="381"/>
      <c r="B1030" s="356"/>
      <c r="C1030" s="360"/>
      <c r="D1030" s="360"/>
      <c r="E1030" s="360"/>
      <c r="F1030" s="362"/>
      <c r="G1030" s="362"/>
      <c r="H1030" s="494"/>
      <c r="I1030" s="366"/>
      <c r="J1030" s="366"/>
      <c r="K1030" s="207">
        <f t="shared" si="289"/>
        <v>2797907.84</v>
      </c>
      <c r="L1030" s="271">
        <v>0</v>
      </c>
      <c r="M1030" s="271">
        <v>0</v>
      </c>
      <c r="N1030" s="271">
        <v>0</v>
      </c>
      <c r="O1030" s="39">
        <f>'[1]Прод. прилож (2)'!$D$843</f>
        <v>2797907.84</v>
      </c>
      <c r="P1030" s="271">
        <f>K1030/H1029</f>
        <v>1423.147426246185</v>
      </c>
      <c r="Q1030" s="41">
        <v>9673</v>
      </c>
      <c r="R1030" s="57" t="s">
        <v>35</v>
      </c>
      <c r="S1030" s="53"/>
      <c r="T1030" s="16"/>
      <c r="U1030" s="15"/>
    </row>
    <row r="1031" spans="1:207" s="116" customFormat="1" ht="30" customHeight="1" x14ac:dyDescent="0.25">
      <c r="A1031" s="203">
        <v>781</v>
      </c>
      <c r="B1031" s="209" t="s">
        <v>444</v>
      </c>
      <c r="C1031" s="180">
        <v>1966</v>
      </c>
      <c r="D1031" s="180" t="s">
        <v>143</v>
      </c>
      <c r="E1031" s="226" t="s">
        <v>16</v>
      </c>
      <c r="F1031" s="182">
        <v>5</v>
      </c>
      <c r="G1031" s="182">
        <v>2</v>
      </c>
      <c r="H1031" s="186">
        <f>I1031+J1031</f>
        <v>1561.97</v>
      </c>
      <c r="I1031" s="186">
        <v>157.19999999999999</v>
      </c>
      <c r="J1031" s="186">
        <v>1404.77</v>
      </c>
      <c r="K1031" s="207">
        <f t="shared" si="289"/>
        <v>2198836.8000000003</v>
      </c>
      <c r="L1031" s="271">
        <v>0</v>
      </c>
      <c r="M1031" s="271">
        <v>0</v>
      </c>
      <c r="N1031" s="271">
        <v>0</v>
      </c>
      <c r="O1031" s="39">
        <f>'[1]Прод. прилож (2)'!$D$1479</f>
        <v>2198836.8000000003</v>
      </c>
      <c r="P1031" s="271">
        <f t="shared" ref="P1031:P1104" si="292">K1031/H1031</f>
        <v>1407.7330550522738</v>
      </c>
      <c r="Q1031" s="41">
        <v>9673</v>
      </c>
      <c r="R1031" s="57" t="s">
        <v>36</v>
      </c>
      <c r="S1031" s="46"/>
      <c r="T1031" s="15"/>
      <c r="U1031" s="15"/>
    </row>
    <row r="1032" spans="1:207" s="15" customFormat="1" ht="30" customHeight="1" x14ac:dyDescent="0.25">
      <c r="A1032" s="353">
        <v>782</v>
      </c>
      <c r="B1032" s="355" t="s">
        <v>445</v>
      </c>
      <c r="C1032" s="359">
        <v>1962</v>
      </c>
      <c r="D1032" s="359" t="s">
        <v>143</v>
      </c>
      <c r="E1032" s="359" t="s">
        <v>16</v>
      </c>
      <c r="F1032" s="361">
        <v>5</v>
      </c>
      <c r="G1032" s="361">
        <v>2</v>
      </c>
      <c r="H1032" s="363">
        <v>1994</v>
      </c>
      <c r="I1032" s="365">
        <v>110</v>
      </c>
      <c r="J1032" s="365">
        <v>1559.5</v>
      </c>
      <c r="K1032" s="207">
        <f t="shared" ref="K1032" si="293">SUM(L1032:O1032)</f>
        <v>13566322.01</v>
      </c>
      <c r="L1032" s="271">
        <v>0</v>
      </c>
      <c r="M1032" s="271">
        <v>0</v>
      </c>
      <c r="N1032" s="271">
        <v>0</v>
      </c>
      <c r="O1032" s="39">
        <f>'[1]Прод. прилож (2)'!$D$293</f>
        <v>13566322.01</v>
      </c>
      <c r="P1032" s="271">
        <f t="shared" ref="P1032" si="294">K1032/H1032</f>
        <v>6803.5717201604812</v>
      </c>
      <c r="Q1032" s="41">
        <v>9673</v>
      </c>
      <c r="R1032" s="57" t="s">
        <v>34</v>
      </c>
      <c r="S1032" s="144"/>
      <c r="V1032" s="116"/>
      <c r="W1032" s="116"/>
      <c r="X1032" s="116"/>
      <c r="Y1032" s="116"/>
      <c r="Z1032" s="116"/>
      <c r="AA1032" s="116"/>
      <c r="AB1032" s="116"/>
      <c r="AC1032" s="116"/>
      <c r="AD1032" s="116"/>
      <c r="AE1032" s="116"/>
      <c r="AF1032" s="116"/>
      <c r="AG1032" s="116"/>
      <c r="AH1032" s="116"/>
      <c r="AI1032" s="116"/>
      <c r="AJ1032" s="116"/>
      <c r="AK1032" s="116"/>
      <c r="AL1032" s="116"/>
      <c r="AM1032" s="116"/>
      <c r="AN1032" s="116"/>
      <c r="AO1032" s="116"/>
      <c r="AP1032" s="116"/>
      <c r="AQ1032" s="116"/>
      <c r="AR1032" s="116"/>
      <c r="AS1032" s="116"/>
      <c r="AT1032" s="116"/>
      <c r="AU1032" s="116"/>
      <c r="AV1032" s="116"/>
      <c r="AW1032" s="116"/>
      <c r="AX1032" s="116"/>
      <c r="AY1032" s="116"/>
      <c r="AZ1032" s="116"/>
      <c r="BA1032" s="116"/>
      <c r="BB1032" s="116"/>
      <c r="BC1032" s="116"/>
      <c r="BD1032" s="116"/>
      <c r="BE1032" s="116"/>
      <c r="BF1032" s="116"/>
      <c r="BG1032" s="116"/>
      <c r="BH1032" s="116"/>
      <c r="BI1032" s="116"/>
      <c r="BJ1032" s="116"/>
      <c r="BK1032" s="116"/>
      <c r="BL1032" s="116"/>
      <c r="BM1032" s="116"/>
      <c r="BN1032" s="116"/>
      <c r="BO1032" s="116"/>
      <c r="BP1032" s="116"/>
      <c r="BQ1032" s="116"/>
      <c r="BR1032" s="116"/>
      <c r="BS1032" s="116"/>
      <c r="BT1032" s="116"/>
      <c r="BU1032" s="116"/>
      <c r="BV1032" s="116"/>
      <c r="BW1032" s="116"/>
      <c r="BX1032" s="116"/>
      <c r="BY1032" s="116"/>
      <c r="BZ1032" s="116"/>
      <c r="CA1032" s="116"/>
      <c r="CB1032" s="116"/>
      <c r="CC1032" s="116"/>
      <c r="CD1032" s="116"/>
      <c r="CE1032" s="116"/>
      <c r="CF1032" s="116"/>
      <c r="CG1032" s="116"/>
      <c r="CH1032" s="116"/>
      <c r="CI1032" s="116"/>
      <c r="CJ1032" s="116"/>
      <c r="CK1032" s="116"/>
      <c r="CL1032" s="116"/>
      <c r="CM1032" s="116"/>
      <c r="CN1032" s="116"/>
      <c r="CO1032" s="116"/>
      <c r="CP1032" s="116"/>
      <c r="CQ1032" s="116"/>
      <c r="CR1032" s="116"/>
      <c r="CS1032" s="116"/>
      <c r="CT1032" s="116"/>
      <c r="CU1032" s="116"/>
      <c r="CV1032" s="116"/>
      <c r="CW1032" s="116"/>
      <c r="CX1032" s="116"/>
      <c r="CY1032" s="116"/>
      <c r="CZ1032" s="116"/>
      <c r="DA1032" s="116"/>
      <c r="DB1032" s="116"/>
      <c r="DC1032" s="116"/>
      <c r="DD1032" s="116"/>
      <c r="DE1032" s="116"/>
      <c r="DF1032" s="116"/>
      <c r="DG1032" s="116"/>
      <c r="DH1032" s="116"/>
      <c r="DI1032" s="116"/>
      <c r="DJ1032" s="116"/>
      <c r="DK1032" s="116"/>
      <c r="DL1032" s="116"/>
      <c r="DM1032" s="116"/>
      <c r="DN1032" s="116"/>
      <c r="DO1032" s="116"/>
      <c r="DP1032" s="116"/>
      <c r="DQ1032" s="116"/>
      <c r="DR1032" s="116"/>
      <c r="DS1032" s="116"/>
      <c r="DT1032" s="116"/>
      <c r="DU1032" s="116"/>
      <c r="DV1032" s="116"/>
      <c r="DW1032" s="116"/>
      <c r="DX1032" s="116"/>
      <c r="DY1032" s="116"/>
      <c r="DZ1032" s="116"/>
      <c r="EA1032" s="116"/>
      <c r="EB1032" s="116"/>
      <c r="EC1032" s="116"/>
      <c r="ED1032" s="116"/>
      <c r="EE1032" s="116"/>
      <c r="EF1032" s="116"/>
      <c r="EG1032" s="116"/>
      <c r="EH1032" s="116"/>
      <c r="EI1032" s="116"/>
      <c r="EJ1032" s="116"/>
      <c r="EK1032" s="116"/>
      <c r="EL1032" s="116"/>
      <c r="EM1032" s="116"/>
      <c r="EN1032" s="116"/>
      <c r="EO1032" s="116"/>
      <c r="EP1032" s="116"/>
      <c r="EQ1032" s="116"/>
      <c r="ER1032" s="116"/>
      <c r="ES1032" s="116"/>
      <c r="ET1032" s="116"/>
      <c r="EU1032" s="116"/>
      <c r="EV1032" s="116"/>
      <c r="EW1032" s="116"/>
      <c r="EX1032" s="116"/>
      <c r="EY1032" s="116"/>
      <c r="EZ1032" s="116"/>
      <c r="FA1032" s="116"/>
      <c r="FB1032" s="116"/>
      <c r="FC1032" s="116"/>
      <c r="FD1032" s="116"/>
      <c r="FE1032" s="116"/>
      <c r="FF1032" s="116"/>
      <c r="FG1032" s="116"/>
      <c r="FH1032" s="116"/>
      <c r="FI1032" s="116"/>
      <c r="FJ1032" s="116"/>
      <c r="FK1032" s="116"/>
      <c r="FL1032" s="116"/>
      <c r="FM1032" s="116"/>
      <c r="FN1032" s="116"/>
      <c r="FO1032" s="116"/>
      <c r="FP1032" s="116"/>
      <c r="FQ1032" s="116"/>
      <c r="FR1032" s="116"/>
      <c r="FS1032" s="116"/>
      <c r="FT1032" s="116"/>
      <c r="FU1032" s="116"/>
      <c r="FV1032" s="116"/>
      <c r="FW1032" s="116"/>
      <c r="FX1032" s="116"/>
      <c r="FY1032" s="116"/>
      <c r="FZ1032" s="116"/>
      <c r="GA1032" s="116"/>
      <c r="GB1032" s="116"/>
      <c r="GC1032" s="116"/>
      <c r="GD1032" s="116"/>
      <c r="GE1032" s="116"/>
      <c r="GF1032" s="116"/>
      <c r="GG1032" s="116"/>
      <c r="GH1032" s="116"/>
      <c r="GI1032" s="116"/>
      <c r="GJ1032" s="116"/>
      <c r="GK1032" s="116"/>
      <c r="GL1032" s="116"/>
      <c r="GM1032" s="116"/>
      <c r="GN1032" s="116"/>
      <c r="GO1032" s="116"/>
      <c r="GP1032" s="116"/>
      <c r="GQ1032" s="116"/>
      <c r="GR1032" s="116"/>
      <c r="GS1032" s="116"/>
      <c r="GT1032" s="116"/>
      <c r="GU1032" s="116"/>
      <c r="GV1032" s="116"/>
      <c r="GW1032" s="116"/>
      <c r="GX1032" s="116"/>
      <c r="GY1032" s="116"/>
    </row>
    <row r="1033" spans="1:207" s="15" customFormat="1" ht="30" customHeight="1" x14ac:dyDescent="0.25">
      <c r="A1033" s="354"/>
      <c r="B1033" s="356"/>
      <c r="C1033" s="360"/>
      <c r="D1033" s="360"/>
      <c r="E1033" s="360"/>
      <c r="F1033" s="362"/>
      <c r="G1033" s="362"/>
      <c r="H1033" s="364"/>
      <c r="I1033" s="366"/>
      <c r="J1033" s="366"/>
      <c r="K1033" s="207">
        <f t="shared" si="289"/>
        <v>264807.19</v>
      </c>
      <c r="L1033" s="271">
        <v>0</v>
      </c>
      <c r="M1033" s="271">
        <v>0</v>
      </c>
      <c r="N1033" s="271">
        <v>0</v>
      </c>
      <c r="O1033" s="39">
        <f>'[1]Прод. прилож (2)'!$D$844</f>
        <v>264807.19</v>
      </c>
      <c r="P1033" s="271">
        <f>K1033/H1032</f>
        <v>132.80200100300902</v>
      </c>
      <c r="Q1033" s="41">
        <v>9673</v>
      </c>
      <c r="R1033" s="57" t="s">
        <v>35</v>
      </c>
      <c r="S1033" s="46"/>
      <c r="V1033" s="116"/>
      <c r="W1033" s="116"/>
      <c r="X1033" s="116"/>
      <c r="Y1033" s="116"/>
      <c r="Z1033" s="116"/>
      <c r="AA1033" s="116"/>
      <c r="AB1033" s="116"/>
      <c r="AC1033" s="116"/>
      <c r="AD1033" s="116"/>
      <c r="AE1033" s="116"/>
      <c r="AF1033" s="116"/>
      <c r="AG1033" s="116"/>
      <c r="AH1033" s="116"/>
      <c r="AI1033" s="116"/>
      <c r="AJ1033" s="116"/>
      <c r="AK1033" s="116"/>
      <c r="AL1033" s="116"/>
      <c r="AM1033" s="116"/>
      <c r="AN1033" s="116"/>
      <c r="AO1033" s="116"/>
      <c r="AP1033" s="116"/>
      <c r="AQ1033" s="116"/>
      <c r="AR1033" s="116"/>
      <c r="AS1033" s="116"/>
      <c r="AT1033" s="116"/>
      <c r="AU1033" s="116"/>
      <c r="AV1033" s="116"/>
      <c r="AW1033" s="116"/>
      <c r="AX1033" s="116"/>
      <c r="AY1033" s="116"/>
      <c r="AZ1033" s="116"/>
      <c r="BA1033" s="116"/>
      <c r="BB1033" s="116"/>
      <c r="BC1033" s="116"/>
      <c r="BD1033" s="116"/>
      <c r="BE1033" s="116"/>
      <c r="BF1033" s="116"/>
      <c r="BG1033" s="116"/>
      <c r="BH1033" s="116"/>
      <c r="BI1033" s="116"/>
      <c r="BJ1033" s="116"/>
      <c r="BK1033" s="116"/>
      <c r="BL1033" s="116"/>
      <c r="BM1033" s="116"/>
      <c r="BN1033" s="116"/>
      <c r="BO1033" s="116"/>
      <c r="BP1033" s="116"/>
      <c r="BQ1033" s="116"/>
      <c r="BR1033" s="116"/>
      <c r="BS1033" s="116"/>
      <c r="BT1033" s="116"/>
      <c r="BU1033" s="116"/>
      <c r="BV1033" s="116"/>
      <c r="BW1033" s="116"/>
      <c r="BX1033" s="116"/>
      <c r="BY1033" s="116"/>
      <c r="BZ1033" s="116"/>
      <c r="CA1033" s="116"/>
      <c r="CB1033" s="116"/>
      <c r="CC1033" s="116"/>
      <c r="CD1033" s="116"/>
      <c r="CE1033" s="116"/>
      <c r="CF1033" s="116"/>
      <c r="CG1033" s="116"/>
      <c r="CH1033" s="116"/>
      <c r="CI1033" s="116"/>
      <c r="CJ1033" s="116"/>
      <c r="CK1033" s="116"/>
      <c r="CL1033" s="116"/>
      <c r="CM1033" s="116"/>
      <c r="CN1033" s="116"/>
      <c r="CO1033" s="116"/>
      <c r="CP1033" s="116"/>
      <c r="CQ1033" s="116"/>
      <c r="CR1033" s="116"/>
      <c r="CS1033" s="116"/>
      <c r="CT1033" s="116"/>
      <c r="CU1033" s="116"/>
      <c r="CV1033" s="116"/>
      <c r="CW1033" s="116"/>
      <c r="CX1033" s="116"/>
      <c r="CY1033" s="116"/>
      <c r="CZ1033" s="116"/>
      <c r="DA1033" s="116"/>
      <c r="DB1033" s="116"/>
      <c r="DC1033" s="116"/>
      <c r="DD1033" s="116"/>
      <c r="DE1033" s="116"/>
      <c r="DF1033" s="116"/>
      <c r="DG1033" s="116"/>
      <c r="DH1033" s="116"/>
      <c r="DI1033" s="116"/>
      <c r="DJ1033" s="116"/>
      <c r="DK1033" s="116"/>
      <c r="DL1033" s="116"/>
      <c r="DM1033" s="116"/>
      <c r="DN1033" s="116"/>
      <c r="DO1033" s="116"/>
      <c r="DP1033" s="116"/>
      <c r="DQ1033" s="116"/>
      <c r="DR1033" s="116"/>
      <c r="DS1033" s="116"/>
      <c r="DT1033" s="116"/>
      <c r="DU1033" s="116"/>
      <c r="DV1033" s="116"/>
      <c r="DW1033" s="116"/>
      <c r="DX1033" s="116"/>
      <c r="DY1033" s="116"/>
      <c r="DZ1033" s="116"/>
      <c r="EA1033" s="116"/>
      <c r="EB1033" s="116"/>
      <c r="EC1033" s="116"/>
      <c r="ED1033" s="116"/>
      <c r="EE1033" s="116"/>
      <c r="EF1033" s="116"/>
      <c r="EG1033" s="116"/>
      <c r="EH1033" s="116"/>
      <c r="EI1033" s="116"/>
      <c r="EJ1033" s="116"/>
      <c r="EK1033" s="116"/>
      <c r="EL1033" s="116"/>
      <c r="EM1033" s="116"/>
      <c r="EN1033" s="116"/>
      <c r="EO1033" s="116"/>
      <c r="EP1033" s="116"/>
      <c r="EQ1033" s="116"/>
      <c r="ER1033" s="116"/>
      <c r="ES1033" s="116"/>
      <c r="ET1033" s="116"/>
      <c r="EU1033" s="116"/>
      <c r="EV1033" s="116"/>
      <c r="EW1033" s="116"/>
      <c r="EX1033" s="116"/>
      <c r="EY1033" s="116"/>
      <c r="EZ1033" s="116"/>
      <c r="FA1033" s="116"/>
      <c r="FB1033" s="116"/>
      <c r="FC1033" s="116"/>
      <c r="FD1033" s="116"/>
      <c r="FE1033" s="116"/>
      <c r="FF1033" s="116"/>
      <c r="FG1033" s="116"/>
      <c r="FH1033" s="116"/>
      <c r="FI1033" s="116"/>
      <c r="FJ1033" s="116"/>
      <c r="FK1033" s="116"/>
      <c r="FL1033" s="116"/>
      <c r="FM1033" s="116"/>
      <c r="FN1033" s="116"/>
      <c r="FO1033" s="116"/>
      <c r="FP1033" s="116"/>
      <c r="FQ1033" s="116"/>
      <c r="FR1033" s="116"/>
      <c r="FS1033" s="116"/>
      <c r="FT1033" s="116"/>
      <c r="FU1033" s="116"/>
      <c r="FV1033" s="116"/>
      <c r="FW1033" s="116"/>
      <c r="FX1033" s="116"/>
      <c r="FY1033" s="116"/>
      <c r="FZ1033" s="116"/>
      <c r="GA1033" s="116"/>
      <c r="GB1033" s="116"/>
      <c r="GC1033" s="116"/>
      <c r="GD1033" s="116"/>
      <c r="GE1033" s="116"/>
      <c r="GF1033" s="116"/>
      <c r="GG1033" s="116"/>
      <c r="GH1033" s="116"/>
      <c r="GI1033" s="116"/>
      <c r="GJ1033" s="116"/>
      <c r="GK1033" s="116"/>
      <c r="GL1033" s="116"/>
      <c r="GM1033" s="116"/>
      <c r="GN1033" s="116"/>
      <c r="GO1033" s="116"/>
      <c r="GP1033" s="116"/>
      <c r="GQ1033" s="116"/>
      <c r="GR1033" s="116"/>
      <c r="GS1033" s="116"/>
      <c r="GT1033" s="116"/>
      <c r="GU1033" s="116"/>
      <c r="GV1033" s="116"/>
      <c r="GW1033" s="116"/>
      <c r="GX1033" s="116"/>
      <c r="GY1033" s="116"/>
    </row>
    <row r="1034" spans="1:207" s="15" customFormat="1" ht="30" customHeight="1" x14ac:dyDescent="0.25">
      <c r="A1034" s="203">
        <v>783</v>
      </c>
      <c r="B1034" s="211" t="s">
        <v>446</v>
      </c>
      <c r="C1034" s="47">
        <v>1966</v>
      </c>
      <c r="D1034" s="205" t="s">
        <v>143</v>
      </c>
      <c r="E1034" s="47" t="s">
        <v>16</v>
      </c>
      <c r="F1034" s="204">
        <v>5</v>
      </c>
      <c r="G1034" s="204">
        <v>2</v>
      </c>
      <c r="H1034" s="39">
        <f>I1034+J1034</f>
        <v>1549.36</v>
      </c>
      <c r="I1034" s="39">
        <v>32</v>
      </c>
      <c r="J1034" s="41">
        <v>1517.36</v>
      </c>
      <c r="K1034" s="207">
        <f t="shared" si="289"/>
        <v>48761.63</v>
      </c>
      <c r="L1034" s="271">
        <v>0</v>
      </c>
      <c r="M1034" s="271">
        <v>0</v>
      </c>
      <c r="N1034" s="271">
        <v>0</v>
      </c>
      <c r="O1034" s="39">
        <f>'[1]Прод. прилож (2)'!$D$1480</f>
        <v>48761.63</v>
      </c>
      <c r="P1034" s="271">
        <f t="shared" si="292"/>
        <v>31.472111065214023</v>
      </c>
      <c r="Q1034" s="41">
        <v>9673</v>
      </c>
      <c r="R1034" s="57" t="s">
        <v>36</v>
      </c>
      <c r="S1034" s="46"/>
      <c r="V1034" s="116"/>
      <c r="W1034" s="116"/>
      <c r="X1034" s="116"/>
      <c r="Y1034" s="116"/>
      <c r="Z1034" s="116"/>
      <c r="AA1034" s="116"/>
      <c r="AB1034" s="116"/>
      <c r="AC1034" s="116"/>
      <c r="AD1034" s="116"/>
      <c r="AE1034" s="116"/>
      <c r="AF1034" s="116"/>
      <c r="AG1034" s="116"/>
      <c r="AH1034" s="116"/>
      <c r="AI1034" s="116"/>
      <c r="AJ1034" s="116"/>
      <c r="AK1034" s="116"/>
      <c r="AL1034" s="116"/>
      <c r="AM1034" s="116"/>
      <c r="AN1034" s="116"/>
      <c r="AO1034" s="116"/>
      <c r="AP1034" s="116"/>
      <c r="AQ1034" s="116"/>
      <c r="AR1034" s="116"/>
      <c r="AS1034" s="116"/>
      <c r="AT1034" s="116"/>
      <c r="AU1034" s="116"/>
      <c r="AV1034" s="116"/>
      <c r="AW1034" s="116"/>
      <c r="AX1034" s="116"/>
      <c r="AY1034" s="116"/>
      <c r="AZ1034" s="116"/>
      <c r="BA1034" s="116"/>
      <c r="BB1034" s="116"/>
      <c r="BC1034" s="116"/>
      <c r="BD1034" s="116"/>
      <c r="BE1034" s="116"/>
      <c r="BF1034" s="116"/>
      <c r="BG1034" s="116"/>
      <c r="BH1034" s="116"/>
      <c r="BI1034" s="116"/>
      <c r="BJ1034" s="116"/>
      <c r="BK1034" s="116"/>
      <c r="BL1034" s="116"/>
      <c r="BM1034" s="116"/>
      <c r="BN1034" s="116"/>
      <c r="BO1034" s="116"/>
      <c r="BP1034" s="116"/>
      <c r="BQ1034" s="116"/>
      <c r="BR1034" s="116"/>
      <c r="BS1034" s="116"/>
      <c r="BT1034" s="116"/>
      <c r="BU1034" s="116"/>
      <c r="BV1034" s="116"/>
      <c r="BW1034" s="116"/>
      <c r="BX1034" s="116"/>
      <c r="BY1034" s="116"/>
      <c r="BZ1034" s="116"/>
      <c r="CA1034" s="116"/>
      <c r="CB1034" s="116"/>
      <c r="CC1034" s="116"/>
      <c r="CD1034" s="116"/>
      <c r="CE1034" s="116"/>
      <c r="CF1034" s="116"/>
      <c r="CG1034" s="116"/>
      <c r="CH1034" s="116"/>
      <c r="CI1034" s="116"/>
      <c r="CJ1034" s="116"/>
      <c r="CK1034" s="116"/>
      <c r="CL1034" s="116"/>
      <c r="CM1034" s="116"/>
      <c r="CN1034" s="116"/>
      <c r="CO1034" s="116"/>
      <c r="CP1034" s="116"/>
      <c r="CQ1034" s="116"/>
      <c r="CR1034" s="116"/>
      <c r="CS1034" s="116"/>
      <c r="CT1034" s="116"/>
      <c r="CU1034" s="116"/>
      <c r="CV1034" s="116"/>
      <c r="CW1034" s="116"/>
      <c r="CX1034" s="116"/>
      <c r="CY1034" s="116"/>
      <c r="CZ1034" s="116"/>
      <c r="DA1034" s="116"/>
      <c r="DB1034" s="116"/>
      <c r="DC1034" s="116"/>
      <c r="DD1034" s="116"/>
      <c r="DE1034" s="116"/>
      <c r="DF1034" s="116"/>
      <c r="DG1034" s="116"/>
      <c r="DH1034" s="116"/>
      <c r="DI1034" s="116"/>
      <c r="DJ1034" s="116"/>
      <c r="DK1034" s="116"/>
      <c r="DL1034" s="116"/>
      <c r="DM1034" s="116"/>
      <c r="DN1034" s="116"/>
      <c r="DO1034" s="116"/>
      <c r="DP1034" s="116"/>
      <c r="DQ1034" s="116"/>
      <c r="DR1034" s="116"/>
      <c r="DS1034" s="116"/>
      <c r="DT1034" s="116"/>
      <c r="DU1034" s="116"/>
      <c r="DV1034" s="116"/>
      <c r="DW1034" s="116"/>
      <c r="DX1034" s="116"/>
      <c r="DY1034" s="116"/>
      <c r="DZ1034" s="116"/>
      <c r="EA1034" s="116"/>
      <c r="EB1034" s="116"/>
      <c r="EC1034" s="116"/>
      <c r="ED1034" s="116"/>
      <c r="EE1034" s="116"/>
      <c r="EF1034" s="116"/>
      <c r="EG1034" s="116"/>
      <c r="EH1034" s="116"/>
      <c r="EI1034" s="116"/>
      <c r="EJ1034" s="116"/>
      <c r="EK1034" s="116"/>
      <c r="EL1034" s="116"/>
      <c r="EM1034" s="116"/>
      <c r="EN1034" s="116"/>
      <c r="EO1034" s="116"/>
      <c r="EP1034" s="116"/>
      <c r="EQ1034" s="116"/>
      <c r="ER1034" s="116"/>
      <c r="ES1034" s="116"/>
      <c r="ET1034" s="116"/>
      <c r="EU1034" s="116"/>
      <c r="EV1034" s="116"/>
      <c r="EW1034" s="116"/>
      <c r="EX1034" s="116"/>
      <c r="EY1034" s="116"/>
      <c r="EZ1034" s="116"/>
      <c r="FA1034" s="116"/>
      <c r="FB1034" s="116"/>
      <c r="FC1034" s="116"/>
      <c r="FD1034" s="116"/>
      <c r="FE1034" s="116"/>
      <c r="FF1034" s="116"/>
      <c r="FG1034" s="116"/>
      <c r="FH1034" s="116"/>
      <c r="FI1034" s="116"/>
      <c r="FJ1034" s="116"/>
      <c r="FK1034" s="116"/>
      <c r="FL1034" s="116"/>
      <c r="FM1034" s="116"/>
      <c r="FN1034" s="116"/>
      <c r="FO1034" s="116"/>
      <c r="FP1034" s="116"/>
      <c r="FQ1034" s="116"/>
      <c r="FR1034" s="116"/>
      <c r="FS1034" s="116"/>
      <c r="FT1034" s="116"/>
      <c r="FU1034" s="116"/>
      <c r="FV1034" s="116"/>
      <c r="FW1034" s="116"/>
      <c r="FX1034" s="116"/>
      <c r="FY1034" s="116"/>
      <c r="FZ1034" s="116"/>
      <c r="GA1034" s="116"/>
      <c r="GB1034" s="116"/>
      <c r="GC1034" s="116"/>
      <c r="GD1034" s="116"/>
      <c r="GE1034" s="116"/>
      <c r="GF1034" s="116"/>
      <c r="GG1034" s="116"/>
      <c r="GH1034" s="116"/>
      <c r="GI1034" s="116"/>
      <c r="GJ1034" s="116"/>
      <c r="GK1034" s="116"/>
      <c r="GL1034" s="116"/>
      <c r="GM1034" s="116"/>
      <c r="GN1034" s="116"/>
      <c r="GO1034" s="116"/>
      <c r="GP1034" s="116"/>
      <c r="GQ1034" s="116"/>
      <c r="GR1034" s="116"/>
      <c r="GS1034" s="116"/>
      <c r="GT1034" s="116"/>
      <c r="GU1034" s="116"/>
      <c r="GV1034" s="116"/>
      <c r="GW1034" s="116"/>
      <c r="GX1034" s="116"/>
      <c r="GY1034" s="116"/>
    </row>
    <row r="1035" spans="1:207" s="116" customFormat="1" ht="30" customHeight="1" x14ac:dyDescent="0.25">
      <c r="A1035" s="203">
        <v>784</v>
      </c>
      <c r="B1035" s="211" t="s">
        <v>447</v>
      </c>
      <c r="C1035" s="47">
        <v>1966</v>
      </c>
      <c r="D1035" s="205" t="s">
        <v>143</v>
      </c>
      <c r="E1035" s="47" t="s">
        <v>16</v>
      </c>
      <c r="F1035" s="204">
        <v>5</v>
      </c>
      <c r="G1035" s="204">
        <v>4</v>
      </c>
      <c r="H1035" s="39">
        <f>I1035+J1035</f>
        <v>3183.83</v>
      </c>
      <c r="I1035" s="39">
        <v>0</v>
      </c>
      <c r="J1035" s="41">
        <v>3183.83</v>
      </c>
      <c r="K1035" s="207">
        <f t="shared" si="289"/>
        <v>93316.06</v>
      </c>
      <c r="L1035" s="271">
        <v>0</v>
      </c>
      <c r="M1035" s="271">
        <v>0</v>
      </c>
      <c r="N1035" s="271">
        <v>0</v>
      </c>
      <c r="O1035" s="39">
        <f>'[1]Прод. прилож (2)'!$D$1481</f>
        <v>93316.06</v>
      </c>
      <c r="P1035" s="271">
        <f t="shared" si="292"/>
        <v>29.309372673792257</v>
      </c>
      <c r="Q1035" s="41">
        <v>9673</v>
      </c>
      <c r="R1035" s="57" t="s">
        <v>36</v>
      </c>
      <c r="S1035" s="46"/>
      <c r="T1035" s="15"/>
      <c r="U1035" s="15"/>
    </row>
    <row r="1036" spans="1:207" s="116" customFormat="1" ht="30" customHeight="1" x14ac:dyDescent="0.25">
      <c r="A1036" s="203">
        <v>785</v>
      </c>
      <c r="B1036" s="211" t="s">
        <v>448</v>
      </c>
      <c r="C1036" s="47">
        <v>1967</v>
      </c>
      <c r="D1036" s="205" t="s">
        <v>143</v>
      </c>
      <c r="E1036" s="47" t="s">
        <v>16</v>
      </c>
      <c r="F1036" s="204">
        <v>5</v>
      </c>
      <c r="G1036" s="204">
        <v>4</v>
      </c>
      <c r="H1036" s="39">
        <f>I1036+J1036</f>
        <v>3316.06</v>
      </c>
      <c r="I1036" s="39">
        <v>61.4</v>
      </c>
      <c r="J1036" s="41">
        <v>3254.66</v>
      </c>
      <c r="K1036" s="207">
        <f t="shared" si="289"/>
        <v>102165.83</v>
      </c>
      <c r="L1036" s="271">
        <v>0</v>
      </c>
      <c r="M1036" s="271">
        <v>0</v>
      </c>
      <c r="N1036" s="271">
        <v>0</v>
      </c>
      <c r="O1036" s="39">
        <f>'[1]Прод. прилож (2)'!$D$1482</f>
        <v>102165.83</v>
      </c>
      <c r="P1036" s="271">
        <f t="shared" si="292"/>
        <v>30.809403328045935</v>
      </c>
      <c r="Q1036" s="41">
        <v>9673</v>
      </c>
      <c r="R1036" s="57" t="s">
        <v>36</v>
      </c>
      <c r="S1036" s="46"/>
      <c r="T1036" s="15"/>
      <c r="U1036" s="15"/>
    </row>
    <row r="1037" spans="1:207" s="15" customFormat="1" ht="30" customHeight="1" x14ac:dyDescent="0.25">
      <c r="A1037" s="353">
        <v>786</v>
      </c>
      <c r="B1037" s="355" t="s">
        <v>449</v>
      </c>
      <c r="C1037" s="359">
        <v>1963</v>
      </c>
      <c r="D1037" s="359" t="s">
        <v>143</v>
      </c>
      <c r="E1037" s="384" t="s">
        <v>16</v>
      </c>
      <c r="F1037" s="361">
        <v>5</v>
      </c>
      <c r="G1037" s="361">
        <v>2</v>
      </c>
      <c r="H1037" s="493">
        <v>1596.18</v>
      </c>
      <c r="I1037" s="365">
        <v>133.4</v>
      </c>
      <c r="J1037" s="376">
        <v>576.44000000000005</v>
      </c>
      <c r="K1037" s="207">
        <f t="shared" si="289"/>
        <v>49926.58</v>
      </c>
      <c r="L1037" s="271">
        <v>0</v>
      </c>
      <c r="M1037" s="271">
        <v>0</v>
      </c>
      <c r="N1037" s="271">
        <v>0</v>
      </c>
      <c r="O1037" s="39">
        <f>'[1]Прод. прилож (2)'!$D$845</f>
        <v>49926.58</v>
      </c>
      <c r="P1037" s="271">
        <f t="shared" si="292"/>
        <v>31.278790612587553</v>
      </c>
      <c r="Q1037" s="41">
        <v>9673</v>
      </c>
      <c r="R1037" s="57" t="s">
        <v>35</v>
      </c>
      <c r="S1037" s="46"/>
      <c r="V1037" s="116"/>
      <c r="W1037" s="116"/>
      <c r="X1037" s="116"/>
      <c r="Y1037" s="116"/>
      <c r="Z1037" s="116"/>
      <c r="AA1037" s="116"/>
      <c r="AB1037" s="116"/>
      <c r="AC1037" s="116"/>
      <c r="AD1037" s="116"/>
      <c r="AE1037" s="116"/>
      <c r="AF1037" s="116"/>
      <c r="AG1037" s="116"/>
      <c r="AH1037" s="116"/>
      <c r="AI1037" s="116"/>
      <c r="AJ1037" s="116"/>
      <c r="AK1037" s="116"/>
      <c r="AL1037" s="116"/>
      <c r="AM1037" s="116"/>
      <c r="AN1037" s="116"/>
      <c r="AO1037" s="116"/>
      <c r="AP1037" s="116"/>
      <c r="AQ1037" s="116"/>
      <c r="AR1037" s="116"/>
      <c r="AS1037" s="116"/>
      <c r="AT1037" s="116"/>
      <c r="AU1037" s="116"/>
      <c r="AV1037" s="116"/>
      <c r="AW1037" s="116"/>
      <c r="AX1037" s="116"/>
      <c r="AY1037" s="116"/>
      <c r="AZ1037" s="116"/>
      <c r="BA1037" s="116"/>
      <c r="BB1037" s="116"/>
      <c r="BC1037" s="116"/>
      <c r="BD1037" s="116"/>
      <c r="BE1037" s="116"/>
      <c r="BF1037" s="116"/>
      <c r="BG1037" s="116"/>
      <c r="BH1037" s="116"/>
      <c r="BI1037" s="116"/>
      <c r="BJ1037" s="116"/>
      <c r="BK1037" s="116"/>
      <c r="BL1037" s="116"/>
      <c r="BM1037" s="116"/>
      <c r="BN1037" s="116"/>
      <c r="BO1037" s="116"/>
      <c r="BP1037" s="116"/>
      <c r="BQ1037" s="116"/>
      <c r="BR1037" s="116"/>
      <c r="BS1037" s="116"/>
      <c r="BT1037" s="116"/>
      <c r="BU1037" s="116"/>
      <c r="BV1037" s="116"/>
      <c r="BW1037" s="116"/>
      <c r="BX1037" s="116"/>
      <c r="BY1037" s="116"/>
      <c r="BZ1037" s="116"/>
      <c r="CA1037" s="116"/>
      <c r="CB1037" s="116"/>
      <c r="CC1037" s="116"/>
      <c r="CD1037" s="116"/>
      <c r="CE1037" s="116"/>
      <c r="CF1037" s="116"/>
      <c r="CG1037" s="116"/>
      <c r="CH1037" s="116"/>
      <c r="CI1037" s="116"/>
      <c r="CJ1037" s="116"/>
      <c r="CK1037" s="116"/>
      <c r="CL1037" s="116"/>
      <c r="CM1037" s="116"/>
      <c r="CN1037" s="116"/>
      <c r="CO1037" s="116"/>
      <c r="CP1037" s="116"/>
      <c r="CQ1037" s="116"/>
      <c r="CR1037" s="116"/>
      <c r="CS1037" s="116"/>
      <c r="CT1037" s="116"/>
      <c r="CU1037" s="116"/>
      <c r="CV1037" s="116"/>
      <c r="CW1037" s="116"/>
      <c r="CX1037" s="116"/>
      <c r="CY1037" s="116"/>
      <c r="CZ1037" s="116"/>
      <c r="DA1037" s="116"/>
      <c r="DB1037" s="116"/>
      <c r="DC1037" s="116"/>
      <c r="DD1037" s="116"/>
      <c r="DE1037" s="116"/>
      <c r="DF1037" s="116"/>
      <c r="DG1037" s="116"/>
      <c r="DH1037" s="116"/>
      <c r="DI1037" s="116"/>
      <c r="DJ1037" s="116"/>
      <c r="DK1037" s="116"/>
      <c r="DL1037" s="116"/>
      <c r="DM1037" s="116"/>
      <c r="DN1037" s="116"/>
      <c r="DO1037" s="116"/>
      <c r="DP1037" s="116"/>
      <c r="DQ1037" s="116"/>
      <c r="DR1037" s="116"/>
      <c r="DS1037" s="116"/>
      <c r="DT1037" s="116"/>
      <c r="DU1037" s="116"/>
      <c r="DV1037" s="116"/>
      <c r="DW1037" s="116"/>
      <c r="DX1037" s="116"/>
      <c r="DY1037" s="116"/>
      <c r="DZ1037" s="116"/>
      <c r="EA1037" s="116"/>
      <c r="EB1037" s="116"/>
      <c r="EC1037" s="116"/>
      <c r="ED1037" s="116"/>
      <c r="EE1037" s="116"/>
      <c r="EF1037" s="116"/>
      <c r="EG1037" s="116"/>
      <c r="EH1037" s="116"/>
      <c r="EI1037" s="116"/>
      <c r="EJ1037" s="116"/>
      <c r="EK1037" s="116"/>
      <c r="EL1037" s="116"/>
      <c r="EM1037" s="116"/>
      <c r="EN1037" s="116"/>
      <c r="EO1037" s="116"/>
      <c r="EP1037" s="116"/>
      <c r="EQ1037" s="116"/>
      <c r="ER1037" s="116"/>
      <c r="ES1037" s="116"/>
      <c r="ET1037" s="116"/>
      <c r="EU1037" s="116"/>
      <c r="EV1037" s="116"/>
      <c r="EW1037" s="116"/>
      <c r="EX1037" s="116"/>
      <c r="EY1037" s="116"/>
      <c r="EZ1037" s="116"/>
      <c r="FA1037" s="116"/>
      <c r="FB1037" s="116"/>
      <c r="FC1037" s="116"/>
      <c r="FD1037" s="116"/>
      <c r="FE1037" s="116"/>
      <c r="FF1037" s="116"/>
      <c r="FG1037" s="116"/>
      <c r="FH1037" s="116"/>
      <c r="FI1037" s="116"/>
      <c r="FJ1037" s="116"/>
      <c r="FK1037" s="116"/>
      <c r="FL1037" s="116"/>
      <c r="FM1037" s="116"/>
      <c r="FN1037" s="116"/>
      <c r="FO1037" s="116"/>
      <c r="FP1037" s="116"/>
      <c r="FQ1037" s="116"/>
      <c r="FR1037" s="116"/>
      <c r="FS1037" s="116"/>
      <c r="FT1037" s="116"/>
      <c r="FU1037" s="116"/>
      <c r="FV1037" s="116"/>
      <c r="FW1037" s="116"/>
      <c r="FX1037" s="116"/>
      <c r="FY1037" s="116"/>
      <c r="FZ1037" s="116"/>
      <c r="GA1037" s="116"/>
      <c r="GB1037" s="116"/>
      <c r="GC1037" s="116"/>
      <c r="GD1037" s="116"/>
      <c r="GE1037" s="116"/>
      <c r="GF1037" s="116"/>
      <c r="GG1037" s="116"/>
      <c r="GH1037" s="116"/>
      <c r="GI1037" s="116"/>
      <c r="GJ1037" s="116"/>
      <c r="GK1037" s="116"/>
      <c r="GL1037" s="116"/>
      <c r="GM1037" s="116"/>
      <c r="GN1037" s="116"/>
      <c r="GO1037" s="116"/>
      <c r="GP1037" s="116"/>
      <c r="GQ1037" s="116"/>
      <c r="GR1037" s="116"/>
      <c r="GS1037" s="116"/>
      <c r="GT1037" s="116"/>
      <c r="GU1037" s="116"/>
      <c r="GV1037" s="116"/>
      <c r="GW1037" s="116"/>
      <c r="GX1037" s="116"/>
      <c r="GY1037" s="116"/>
    </row>
    <row r="1038" spans="1:207" s="15" customFormat="1" ht="30" customHeight="1" x14ac:dyDescent="0.25">
      <c r="A1038" s="354"/>
      <c r="B1038" s="356"/>
      <c r="C1038" s="360"/>
      <c r="D1038" s="360"/>
      <c r="E1038" s="385"/>
      <c r="F1038" s="362"/>
      <c r="G1038" s="362"/>
      <c r="H1038" s="494"/>
      <c r="I1038" s="366"/>
      <c r="J1038" s="377"/>
      <c r="K1038" s="207">
        <f t="shared" si="289"/>
        <v>8071362.7999999998</v>
      </c>
      <c r="L1038" s="186">
        <v>0</v>
      </c>
      <c r="M1038" s="186">
        <v>0</v>
      </c>
      <c r="N1038" s="186">
        <v>0</v>
      </c>
      <c r="O1038" s="39">
        <f>'[1]Прод. прилож (2)'!$D$1483</f>
        <v>8071362.7999999998</v>
      </c>
      <c r="P1038" s="271">
        <f>K1038/H1037</f>
        <v>5056.6745605132246</v>
      </c>
      <c r="Q1038" s="41">
        <v>9673</v>
      </c>
      <c r="R1038" s="57" t="s">
        <v>36</v>
      </c>
      <c r="S1038" s="46"/>
      <c r="V1038" s="116"/>
      <c r="W1038" s="116"/>
      <c r="X1038" s="116"/>
      <c r="Y1038" s="116"/>
      <c r="Z1038" s="116"/>
      <c r="AA1038" s="116"/>
      <c r="AB1038" s="116"/>
      <c r="AC1038" s="116"/>
      <c r="AD1038" s="116"/>
      <c r="AE1038" s="116"/>
      <c r="AF1038" s="116"/>
      <c r="AG1038" s="116"/>
      <c r="AH1038" s="116"/>
      <c r="AI1038" s="116"/>
      <c r="AJ1038" s="116"/>
      <c r="AK1038" s="116"/>
      <c r="AL1038" s="116"/>
      <c r="AM1038" s="116"/>
      <c r="AN1038" s="116"/>
      <c r="AO1038" s="116"/>
      <c r="AP1038" s="116"/>
      <c r="AQ1038" s="116"/>
      <c r="AR1038" s="116"/>
      <c r="AS1038" s="116"/>
      <c r="AT1038" s="116"/>
      <c r="AU1038" s="116"/>
      <c r="AV1038" s="116"/>
      <c r="AW1038" s="116"/>
      <c r="AX1038" s="116"/>
      <c r="AY1038" s="116"/>
      <c r="AZ1038" s="116"/>
      <c r="BA1038" s="116"/>
      <c r="BB1038" s="116"/>
      <c r="BC1038" s="116"/>
      <c r="BD1038" s="116"/>
      <c r="BE1038" s="116"/>
      <c r="BF1038" s="116"/>
      <c r="BG1038" s="116"/>
      <c r="BH1038" s="116"/>
      <c r="BI1038" s="116"/>
      <c r="BJ1038" s="116"/>
      <c r="BK1038" s="116"/>
      <c r="BL1038" s="116"/>
      <c r="BM1038" s="116"/>
      <c r="BN1038" s="116"/>
      <c r="BO1038" s="116"/>
      <c r="BP1038" s="116"/>
      <c r="BQ1038" s="116"/>
      <c r="BR1038" s="116"/>
      <c r="BS1038" s="116"/>
      <c r="BT1038" s="116"/>
      <c r="BU1038" s="116"/>
      <c r="BV1038" s="116"/>
      <c r="BW1038" s="116"/>
      <c r="BX1038" s="116"/>
      <c r="BY1038" s="116"/>
      <c r="BZ1038" s="116"/>
      <c r="CA1038" s="116"/>
      <c r="CB1038" s="116"/>
      <c r="CC1038" s="116"/>
      <c r="CD1038" s="116"/>
      <c r="CE1038" s="116"/>
      <c r="CF1038" s="116"/>
      <c r="CG1038" s="116"/>
      <c r="CH1038" s="116"/>
      <c r="CI1038" s="116"/>
      <c r="CJ1038" s="116"/>
      <c r="CK1038" s="116"/>
      <c r="CL1038" s="116"/>
      <c r="CM1038" s="116"/>
      <c r="CN1038" s="116"/>
      <c r="CO1038" s="116"/>
      <c r="CP1038" s="116"/>
      <c r="CQ1038" s="116"/>
      <c r="CR1038" s="116"/>
      <c r="CS1038" s="116"/>
      <c r="CT1038" s="116"/>
      <c r="CU1038" s="116"/>
      <c r="CV1038" s="116"/>
      <c r="CW1038" s="116"/>
      <c r="CX1038" s="116"/>
      <c r="CY1038" s="116"/>
      <c r="CZ1038" s="116"/>
      <c r="DA1038" s="116"/>
      <c r="DB1038" s="116"/>
      <c r="DC1038" s="116"/>
      <c r="DD1038" s="116"/>
      <c r="DE1038" s="116"/>
      <c r="DF1038" s="116"/>
      <c r="DG1038" s="116"/>
      <c r="DH1038" s="116"/>
      <c r="DI1038" s="116"/>
      <c r="DJ1038" s="116"/>
      <c r="DK1038" s="116"/>
      <c r="DL1038" s="116"/>
      <c r="DM1038" s="116"/>
      <c r="DN1038" s="116"/>
      <c r="DO1038" s="116"/>
      <c r="DP1038" s="116"/>
      <c r="DQ1038" s="116"/>
      <c r="DR1038" s="116"/>
      <c r="DS1038" s="116"/>
      <c r="DT1038" s="116"/>
      <c r="DU1038" s="116"/>
      <c r="DV1038" s="116"/>
      <c r="DW1038" s="116"/>
      <c r="DX1038" s="116"/>
      <c r="DY1038" s="116"/>
      <c r="DZ1038" s="116"/>
      <c r="EA1038" s="116"/>
      <c r="EB1038" s="116"/>
      <c r="EC1038" s="116"/>
      <c r="ED1038" s="116"/>
      <c r="EE1038" s="116"/>
      <c r="EF1038" s="116"/>
      <c r="EG1038" s="116"/>
      <c r="EH1038" s="116"/>
      <c r="EI1038" s="116"/>
      <c r="EJ1038" s="116"/>
      <c r="EK1038" s="116"/>
      <c r="EL1038" s="116"/>
      <c r="EM1038" s="116"/>
      <c r="EN1038" s="116"/>
      <c r="EO1038" s="116"/>
      <c r="EP1038" s="116"/>
      <c r="EQ1038" s="116"/>
      <c r="ER1038" s="116"/>
      <c r="ES1038" s="116"/>
      <c r="ET1038" s="116"/>
      <c r="EU1038" s="116"/>
      <c r="EV1038" s="116"/>
      <c r="EW1038" s="116"/>
      <c r="EX1038" s="116"/>
      <c r="EY1038" s="116"/>
      <c r="EZ1038" s="116"/>
      <c r="FA1038" s="116"/>
      <c r="FB1038" s="116"/>
      <c r="FC1038" s="116"/>
      <c r="FD1038" s="116"/>
      <c r="FE1038" s="116"/>
      <c r="FF1038" s="116"/>
      <c r="FG1038" s="116"/>
      <c r="FH1038" s="116"/>
      <c r="FI1038" s="116"/>
      <c r="FJ1038" s="116"/>
      <c r="FK1038" s="116"/>
      <c r="FL1038" s="116"/>
      <c r="FM1038" s="116"/>
      <c r="FN1038" s="116"/>
      <c r="FO1038" s="116"/>
      <c r="FP1038" s="116"/>
      <c r="FQ1038" s="116"/>
      <c r="FR1038" s="116"/>
      <c r="FS1038" s="116"/>
      <c r="FT1038" s="116"/>
      <c r="FU1038" s="116"/>
      <c r="FV1038" s="116"/>
      <c r="FW1038" s="116"/>
      <c r="FX1038" s="116"/>
      <c r="FY1038" s="116"/>
      <c r="FZ1038" s="116"/>
      <c r="GA1038" s="116"/>
      <c r="GB1038" s="116"/>
      <c r="GC1038" s="116"/>
      <c r="GD1038" s="116"/>
      <c r="GE1038" s="116"/>
      <c r="GF1038" s="116"/>
      <c r="GG1038" s="116"/>
      <c r="GH1038" s="116"/>
      <c r="GI1038" s="116"/>
      <c r="GJ1038" s="116"/>
      <c r="GK1038" s="116"/>
      <c r="GL1038" s="116"/>
      <c r="GM1038" s="116"/>
      <c r="GN1038" s="116"/>
      <c r="GO1038" s="116"/>
      <c r="GP1038" s="116"/>
      <c r="GQ1038" s="116"/>
      <c r="GR1038" s="116"/>
      <c r="GS1038" s="116"/>
      <c r="GT1038" s="116"/>
      <c r="GU1038" s="116"/>
      <c r="GV1038" s="116"/>
      <c r="GW1038" s="116"/>
      <c r="GX1038" s="116"/>
      <c r="GY1038" s="116"/>
    </row>
    <row r="1039" spans="1:207" s="15" customFormat="1" ht="30" customHeight="1" x14ac:dyDescent="0.25">
      <c r="A1039" s="203">
        <v>787</v>
      </c>
      <c r="B1039" s="211" t="s">
        <v>450</v>
      </c>
      <c r="C1039" s="47">
        <v>1966</v>
      </c>
      <c r="D1039" s="205" t="s">
        <v>143</v>
      </c>
      <c r="E1039" s="47" t="s">
        <v>16</v>
      </c>
      <c r="F1039" s="204">
        <v>5</v>
      </c>
      <c r="G1039" s="204">
        <v>2</v>
      </c>
      <c r="H1039" s="39">
        <f>I1039+J1039</f>
        <v>1531.51</v>
      </c>
      <c r="I1039" s="39">
        <v>147</v>
      </c>
      <c r="J1039" s="41">
        <v>1384.51</v>
      </c>
      <c r="K1039" s="207">
        <f t="shared" si="289"/>
        <v>47730.83</v>
      </c>
      <c r="L1039" s="271">
        <v>0</v>
      </c>
      <c r="M1039" s="271">
        <v>0</v>
      </c>
      <c r="N1039" s="271">
        <v>0</v>
      </c>
      <c r="O1039" s="39">
        <f>'[1]Прод. прилож (2)'!$D$1484</f>
        <v>47730.83</v>
      </c>
      <c r="P1039" s="271">
        <f t="shared" si="292"/>
        <v>31.165862449477967</v>
      </c>
      <c r="Q1039" s="41">
        <v>9673</v>
      </c>
      <c r="R1039" s="57" t="s">
        <v>36</v>
      </c>
      <c r="S1039" s="46"/>
      <c r="V1039" s="116"/>
      <c r="W1039" s="116"/>
      <c r="X1039" s="116"/>
      <c r="Y1039" s="116"/>
      <c r="Z1039" s="116"/>
      <c r="AA1039" s="116"/>
      <c r="AB1039" s="116"/>
      <c r="AC1039" s="116"/>
      <c r="AD1039" s="116"/>
      <c r="AE1039" s="116"/>
      <c r="AF1039" s="116"/>
      <c r="AG1039" s="116"/>
      <c r="AH1039" s="116"/>
      <c r="AI1039" s="116"/>
      <c r="AJ1039" s="116"/>
      <c r="AK1039" s="116"/>
      <c r="AL1039" s="116"/>
      <c r="AM1039" s="116"/>
      <c r="AN1039" s="116"/>
      <c r="AO1039" s="116"/>
      <c r="AP1039" s="116"/>
      <c r="AQ1039" s="116"/>
      <c r="AR1039" s="116"/>
      <c r="AS1039" s="116"/>
      <c r="AT1039" s="116"/>
      <c r="AU1039" s="116"/>
      <c r="AV1039" s="116"/>
      <c r="AW1039" s="116"/>
      <c r="AX1039" s="116"/>
      <c r="AY1039" s="116"/>
      <c r="AZ1039" s="116"/>
      <c r="BA1039" s="116"/>
      <c r="BB1039" s="116"/>
      <c r="BC1039" s="116"/>
      <c r="BD1039" s="116"/>
      <c r="BE1039" s="116"/>
      <c r="BF1039" s="116"/>
      <c r="BG1039" s="116"/>
      <c r="BH1039" s="116"/>
      <c r="BI1039" s="116"/>
      <c r="BJ1039" s="116"/>
      <c r="BK1039" s="116"/>
      <c r="BL1039" s="116"/>
      <c r="BM1039" s="116"/>
      <c r="BN1039" s="116"/>
      <c r="BO1039" s="116"/>
      <c r="BP1039" s="116"/>
      <c r="BQ1039" s="116"/>
      <c r="BR1039" s="116"/>
      <c r="BS1039" s="116"/>
      <c r="BT1039" s="116"/>
      <c r="BU1039" s="116"/>
      <c r="BV1039" s="116"/>
      <c r="BW1039" s="116"/>
      <c r="BX1039" s="116"/>
      <c r="BY1039" s="116"/>
      <c r="BZ1039" s="116"/>
      <c r="CA1039" s="116"/>
      <c r="CB1039" s="116"/>
      <c r="CC1039" s="116"/>
      <c r="CD1039" s="116"/>
      <c r="CE1039" s="116"/>
      <c r="CF1039" s="116"/>
      <c r="CG1039" s="116"/>
      <c r="CH1039" s="116"/>
      <c r="CI1039" s="116"/>
      <c r="CJ1039" s="116"/>
      <c r="CK1039" s="116"/>
      <c r="CL1039" s="116"/>
      <c r="CM1039" s="116"/>
      <c r="CN1039" s="116"/>
      <c r="CO1039" s="116"/>
      <c r="CP1039" s="116"/>
      <c r="CQ1039" s="116"/>
      <c r="CR1039" s="116"/>
      <c r="CS1039" s="116"/>
      <c r="CT1039" s="116"/>
      <c r="CU1039" s="116"/>
      <c r="CV1039" s="116"/>
      <c r="CW1039" s="116"/>
      <c r="CX1039" s="116"/>
      <c r="CY1039" s="116"/>
      <c r="CZ1039" s="116"/>
      <c r="DA1039" s="116"/>
      <c r="DB1039" s="116"/>
      <c r="DC1039" s="116"/>
      <c r="DD1039" s="116"/>
      <c r="DE1039" s="116"/>
      <c r="DF1039" s="116"/>
      <c r="DG1039" s="116"/>
      <c r="DH1039" s="116"/>
      <c r="DI1039" s="116"/>
      <c r="DJ1039" s="116"/>
      <c r="DK1039" s="116"/>
      <c r="DL1039" s="116"/>
      <c r="DM1039" s="116"/>
      <c r="DN1039" s="116"/>
      <c r="DO1039" s="116"/>
      <c r="DP1039" s="116"/>
      <c r="DQ1039" s="116"/>
      <c r="DR1039" s="116"/>
      <c r="DS1039" s="116"/>
      <c r="DT1039" s="116"/>
      <c r="DU1039" s="116"/>
      <c r="DV1039" s="116"/>
      <c r="DW1039" s="116"/>
      <c r="DX1039" s="116"/>
      <c r="DY1039" s="116"/>
      <c r="DZ1039" s="116"/>
      <c r="EA1039" s="116"/>
      <c r="EB1039" s="116"/>
      <c r="EC1039" s="116"/>
      <c r="ED1039" s="116"/>
      <c r="EE1039" s="116"/>
      <c r="EF1039" s="116"/>
      <c r="EG1039" s="116"/>
      <c r="EH1039" s="116"/>
      <c r="EI1039" s="116"/>
      <c r="EJ1039" s="116"/>
      <c r="EK1039" s="116"/>
      <c r="EL1039" s="116"/>
      <c r="EM1039" s="116"/>
      <c r="EN1039" s="116"/>
      <c r="EO1039" s="116"/>
      <c r="EP1039" s="116"/>
      <c r="EQ1039" s="116"/>
      <c r="ER1039" s="116"/>
      <c r="ES1039" s="116"/>
      <c r="ET1039" s="116"/>
      <c r="EU1039" s="116"/>
      <c r="EV1039" s="116"/>
      <c r="EW1039" s="116"/>
      <c r="EX1039" s="116"/>
      <c r="EY1039" s="116"/>
      <c r="EZ1039" s="116"/>
      <c r="FA1039" s="116"/>
      <c r="FB1039" s="116"/>
      <c r="FC1039" s="116"/>
      <c r="FD1039" s="116"/>
      <c r="FE1039" s="116"/>
      <c r="FF1039" s="116"/>
      <c r="FG1039" s="116"/>
      <c r="FH1039" s="116"/>
      <c r="FI1039" s="116"/>
      <c r="FJ1039" s="116"/>
      <c r="FK1039" s="116"/>
      <c r="FL1039" s="116"/>
      <c r="FM1039" s="116"/>
      <c r="FN1039" s="116"/>
      <c r="FO1039" s="116"/>
      <c r="FP1039" s="116"/>
      <c r="FQ1039" s="116"/>
      <c r="FR1039" s="116"/>
      <c r="FS1039" s="116"/>
      <c r="FT1039" s="116"/>
      <c r="FU1039" s="116"/>
      <c r="FV1039" s="116"/>
      <c r="FW1039" s="116"/>
      <c r="FX1039" s="116"/>
      <c r="FY1039" s="116"/>
      <c r="FZ1039" s="116"/>
      <c r="GA1039" s="116"/>
      <c r="GB1039" s="116"/>
      <c r="GC1039" s="116"/>
      <c r="GD1039" s="116"/>
      <c r="GE1039" s="116"/>
      <c r="GF1039" s="116"/>
      <c r="GG1039" s="116"/>
      <c r="GH1039" s="116"/>
      <c r="GI1039" s="116"/>
      <c r="GJ1039" s="116"/>
      <c r="GK1039" s="116"/>
      <c r="GL1039" s="116"/>
      <c r="GM1039" s="116"/>
      <c r="GN1039" s="116"/>
      <c r="GO1039" s="116"/>
      <c r="GP1039" s="116"/>
      <c r="GQ1039" s="116"/>
      <c r="GR1039" s="116"/>
      <c r="GS1039" s="116"/>
      <c r="GT1039" s="116"/>
      <c r="GU1039" s="116"/>
      <c r="GV1039" s="116"/>
      <c r="GW1039" s="116"/>
      <c r="GX1039" s="116"/>
      <c r="GY1039" s="116"/>
    </row>
    <row r="1040" spans="1:207" s="15" customFormat="1" ht="30" customHeight="1" x14ac:dyDescent="0.25">
      <c r="A1040" s="203">
        <v>788</v>
      </c>
      <c r="B1040" s="211" t="s">
        <v>451</v>
      </c>
      <c r="C1040" s="47">
        <v>1965</v>
      </c>
      <c r="D1040" s="205" t="s">
        <v>143</v>
      </c>
      <c r="E1040" s="205" t="s">
        <v>16</v>
      </c>
      <c r="F1040" s="204">
        <v>5</v>
      </c>
      <c r="G1040" s="204">
        <v>4</v>
      </c>
      <c r="H1040" s="39">
        <f>I1040+J1040</f>
        <v>3247.28</v>
      </c>
      <c r="I1040" s="39">
        <v>0</v>
      </c>
      <c r="J1040" s="41">
        <v>3247.28</v>
      </c>
      <c r="K1040" s="207">
        <f t="shared" si="289"/>
        <v>92896.06</v>
      </c>
      <c r="L1040" s="271">
        <v>0</v>
      </c>
      <c r="M1040" s="271">
        <v>0</v>
      </c>
      <c r="N1040" s="271">
        <v>0</v>
      </c>
      <c r="O1040" s="39">
        <f>'[1]Прод. прилож (2)'!$D$1485</f>
        <v>92896.06</v>
      </c>
      <c r="P1040" s="271">
        <f t="shared" si="292"/>
        <v>28.607345224310805</v>
      </c>
      <c r="Q1040" s="41">
        <v>9673</v>
      </c>
      <c r="R1040" s="57" t="s">
        <v>36</v>
      </c>
      <c r="S1040" s="46"/>
      <c r="V1040" s="116"/>
      <c r="W1040" s="116"/>
      <c r="X1040" s="116"/>
      <c r="Y1040" s="116"/>
      <c r="Z1040" s="116"/>
      <c r="AA1040" s="116"/>
      <c r="AB1040" s="116"/>
      <c r="AC1040" s="116"/>
      <c r="AD1040" s="116"/>
      <c r="AE1040" s="116"/>
      <c r="AF1040" s="116"/>
      <c r="AG1040" s="116"/>
      <c r="AH1040" s="116"/>
      <c r="AI1040" s="116"/>
      <c r="AJ1040" s="116"/>
      <c r="AK1040" s="116"/>
      <c r="AL1040" s="116"/>
      <c r="AM1040" s="116"/>
      <c r="AN1040" s="116"/>
      <c r="AO1040" s="116"/>
      <c r="AP1040" s="116"/>
      <c r="AQ1040" s="116"/>
      <c r="AR1040" s="116"/>
      <c r="AS1040" s="116"/>
      <c r="AT1040" s="116"/>
      <c r="AU1040" s="116"/>
      <c r="AV1040" s="116"/>
      <c r="AW1040" s="116"/>
      <c r="AX1040" s="116"/>
      <c r="AY1040" s="116"/>
      <c r="AZ1040" s="116"/>
      <c r="BA1040" s="116"/>
      <c r="BB1040" s="116"/>
      <c r="BC1040" s="116"/>
      <c r="BD1040" s="116"/>
      <c r="BE1040" s="116"/>
      <c r="BF1040" s="116"/>
      <c r="BG1040" s="116"/>
      <c r="BH1040" s="116"/>
      <c r="BI1040" s="116"/>
      <c r="BJ1040" s="116"/>
      <c r="BK1040" s="116"/>
      <c r="BL1040" s="116"/>
      <c r="BM1040" s="116"/>
      <c r="BN1040" s="116"/>
      <c r="BO1040" s="116"/>
      <c r="BP1040" s="116"/>
      <c r="BQ1040" s="116"/>
      <c r="BR1040" s="116"/>
      <c r="BS1040" s="116"/>
      <c r="BT1040" s="116"/>
      <c r="BU1040" s="116"/>
      <c r="BV1040" s="116"/>
      <c r="BW1040" s="116"/>
      <c r="BX1040" s="116"/>
      <c r="BY1040" s="116"/>
      <c r="BZ1040" s="116"/>
      <c r="CA1040" s="116"/>
      <c r="CB1040" s="116"/>
      <c r="CC1040" s="116"/>
      <c r="CD1040" s="116"/>
      <c r="CE1040" s="116"/>
      <c r="CF1040" s="116"/>
      <c r="CG1040" s="116"/>
      <c r="CH1040" s="116"/>
      <c r="CI1040" s="116"/>
      <c r="CJ1040" s="116"/>
      <c r="CK1040" s="116"/>
      <c r="CL1040" s="116"/>
      <c r="CM1040" s="116"/>
      <c r="CN1040" s="116"/>
      <c r="CO1040" s="116"/>
      <c r="CP1040" s="116"/>
      <c r="CQ1040" s="116"/>
      <c r="CR1040" s="116"/>
      <c r="CS1040" s="116"/>
      <c r="CT1040" s="116"/>
      <c r="CU1040" s="116"/>
      <c r="CV1040" s="116"/>
      <c r="CW1040" s="116"/>
      <c r="CX1040" s="116"/>
      <c r="CY1040" s="116"/>
      <c r="CZ1040" s="116"/>
      <c r="DA1040" s="116"/>
      <c r="DB1040" s="116"/>
      <c r="DC1040" s="116"/>
      <c r="DD1040" s="116"/>
      <c r="DE1040" s="116"/>
      <c r="DF1040" s="116"/>
      <c r="DG1040" s="116"/>
      <c r="DH1040" s="116"/>
      <c r="DI1040" s="116"/>
      <c r="DJ1040" s="116"/>
      <c r="DK1040" s="116"/>
      <c r="DL1040" s="116"/>
      <c r="DM1040" s="116"/>
      <c r="DN1040" s="116"/>
      <c r="DO1040" s="116"/>
      <c r="DP1040" s="116"/>
      <c r="DQ1040" s="116"/>
      <c r="DR1040" s="116"/>
      <c r="DS1040" s="116"/>
      <c r="DT1040" s="116"/>
      <c r="DU1040" s="116"/>
      <c r="DV1040" s="116"/>
      <c r="DW1040" s="116"/>
      <c r="DX1040" s="116"/>
      <c r="DY1040" s="116"/>
      <c r="DZ1040" s="116"/>
      <c r="EA1040" s="116"/>
      <c r="EB1040" s="116"/>
      <c r="EC1040" s="116"/>
      <c r="ED1040" s="116"/>
      <c r="EE1040" s="116"/>
      <c r="EF1040" s="116"/>
      <c r="EG1040" s="116"/>
      <c r="EH1040" s="116"/>
      <c r="EI1040" s="116"/>
      <c r="EJ1040" s="116"/>
      <c r="EK1040" s="116"/>
      <c r="EL1040" s="116"/>
      <c r="EM1040" s="116"/>
      <c r="EN1040" s="116"/>
      <c r="EO1040" s="116"/>
      <c r="EP1040" s="116"/>
      <c r="EQ1040" s="116"/>
      <c r="ER1040" s="116"/>
      <c r="ES1040" s="116"/>
      <c r="ET1040" s="116"/>
      <c r="EU1040" s="116"/>
      <c r="EV1040" s="116"/>
      <c r="EW1040" s="116"/>
      <c r="EX1040" s="116"/>
      <c r="EY1040" s="116"/>
      <c r="EZ1040" s="116"/>
      <c r="FA1040" s="116"/>
      <c r="FB1040" s="116"/>
      <c r="FC1040" s="116"/>
      <c r="FD1040" s="116"/>
      <c r="FE1040" s="116"/>
      <c r="FF1040" s="116"/>
      <c r="FG1040" s="116"/>
      <c r="FH1040" s="116"/>
      <c r="FI1040" s="116"/>
      <c r="FJ1040" s="116"/>
      <c r="FK1040" s="116"/>
      <c r="FL1040" s="116"/>
      <c r="FM1040" s="116"/>
      <c r="FN1040" s="116"/>
      <c r="FO1040" s="116"/>
      <c r="FP1040" s="116"/>
      <c r="FQ1040" s="116"/>
      <c r="FR1040" s="116"/>
      <c r="FS1040" s="116"/>
      <c r="FT1040" s="116"/>
      <c r="FU1040" s="116"/>
      <c r="FV1040" s="116"/>
      <c r="FW1040" s="116"/>
      <c r="FX1040" s="116"/>
      <c r="FY1040" s="116"/>
      <c r="FZ1040" s="116"/>
      <c r="GA1040" s="116"/>
      <c r="GB1040" s="116"/>
      <c r="GC1040" s="116"/>
      <c r="GD1040" s="116"/>
      <c r="GE1040" s="116"/>
      <c r="GF1040" s="116"/>
      <c r="GG1040" s="116"/>
      <c r="GH1040" s="116"/>
      <c r="GI1040" s="116"/>
      <c r="GJ1040" s="116"/>
      <c r="GK1040" s="116"/>
      <c r="GL1040" s="116"/>
      <c r="GM1040" s="116"/>
      <c r="GN1040" s="116"/>
      <c r="GO1040" s="116"/>
      <c r="GP1040" s="116"/>
      <c r="GQ1040" s="116"/>
      <c r="GR1040" s="116"/>
      <c r="GS1040" s="116"/>
      <c r="GT1040" s="116"/>
      <c r="GU1040" s="116"/>
      <c r="GV1040" s="116"/>
      <c r="GW1040" s="116"/>
      <c r="GX1040" s="116"/>
      <c r="GY1040" s="116"/>
    </row>
    <row r="1041" spans="1:207" s="15" customFormat="1" ht="30" customHeight="1" x14ac:dyDescent="0.25">
      <c r="A1041" s="353">
        <v>789</v>
      </c>
      <c r="B1041" s="355" t="s">
        <v>452</v>
      </c>
      <c r="C1041" s="384">
        <v>1963</v>
      </c>
      <c r="D1041" s="359" t="s">
        <v>143</v>
      </c>
      <c r="E1041" s="384" t="s">
        <v>16</v>
      </c>
      <c r="F1041" s="361">
        <v>5</v>
      </c>
      <c r="G1041" s="361">
        <v>2</v>
      </c>
      <c r="H1041" s="363">
        <f>I1041+J1041</f>
        <v>1603.58</v>
      </c>
      <c r="I1041" s="365">
        <v>157.54</v>
      </c>
      <c r="J1041" s="376">
        <v>1446.04</v>
      </c>
      <c r="K1041" s="207">
        <f t="shared" si="289"/>
        <v>48662.77</v>
      </c>
      <c r="L1041" s="271">
        <v>0</v>
      </c>
      <c r="M1041" s="271">
        <v>0</v>
      </c>
      <c r="N1041" s="271">
        <v>0</v>
      </c>
      <c r="O1041" s="39">
        <f>'[1]Прод. прилож (2)'!$D$846</f>
        <v>48662.77</v>
      </c>
      <c r="P1041" s="271">
        <f t="shared" si="292"/>
        <v>30.346331333640979</v>
      </c>
      <c r="Q1041" s="41">
        <v>9673</v>
      </c>
      <c r="R1041" s="57" t="s">
        <v>35</v>
      </c>
      <c r="S1041" s="46"/>
      <c r="V1041" s="116"/>
      <c r="W1041" s="116"/>
      <c r="X1041" s="116"/>
      <c r="Y1041" s="116"/>
      <c r="Z1041" s="116"/>
      <c r="AA1041" s="116"/>
      <c r="AB1041" s="116"/>
      <c r="AC1041" s="116"/>
      <c r="AD1041" s="116"/>
      <c r="AE1041" s="116"/>
      <c r="AF1041" s="116"/>
      <c r="AG1041" s="116"/>
      <c r="AH1041" s="116"/>
      <c r="AI1041" s="116"/>
      <c r="AJ1041" s="116"/>
      <c r="AK1041" s="116"/>
      <c r="AL1041" s="116"/>
      <c r="AM1041" s="116"/>
      <c r="AN1041" s="116"/>
      <c r="AO1041" s="116"/>
      <c r="AP1041" s="116"/>
      <c r="AQ1041" s="116"/>
      <c r="AR1041" s="116"/>
      <c r="AS1041" s="116"/>
      <c r="AT1041" s="116"/>
      <c r="AU1041" s="116"/>
      <c r="AV1041" s="116"/>
      <c r="AW1041" s="116"/>
      <c r="AX1041" s="116"/>
      <c r="AY1041" s="116"/>
      <c r="AZ1041" s="116"/>
      <c r="BA1041" s="116"/>
      <c r="BB1041" s="116"/>
      <c r="BC1041" s="116"/>
      <c r="BD1041" s="116"/>
      <c r="BE1041" s="116"/>
      <c r="BF1041" s="116"/>
      <c r="BG1041" s="116"/>
      <c r="BH1041" s="116"/>
      <c r="BI1041" s="116"/>
      <c r="BJ1041" s="116"/>
      <c r="BK1041" s="116"/>
      <c r="BL1041" s="116"/>
      <c r="BM1041" s="116"/>
      <c r="BN1041" s="116"/>
      <c r="BO1041" s="116"/>
      <c r="BP1041" s="116"/>
      <c r="BQ1041" s="116"/>
      <c r="BR1041" s="116"/>
      <c r="BS1041" s="116"/>
      <c r="BT1041" s="116"/>
      <c r="BU1041" s="116"/>
      <c r="BV1041" s="116"/>
      <c r="BW1041" s="116"/>
      <c r="BX1041" s="116"/>
      <c r="BY1041" s="116"/>
      <c r="BZ1041" s="116"/>
      <c r="CA1041" s="116"/>
      <c r="CB1041" s="116"/>
      <c r="CC1041" s="116"/>
      <c r="CD1041" s="116"/>
      <c r="CE1041" s="116"/>
      <c r="CF1041" s="116"/>
      <c r="CG1041" s="116"/>
      <c r="CH1041" s="116"/>
      <c r="CI1041" s="116"/>
      <c r="CJ1041" s="116"/>
      <c r="CK1041" s="116"/>
      <c r="CL1041" s="116"/>
      <c r="CM1041" s="116"/>
      <c r="CN1041" s="116"/>
      <c r="CO1041" s="116"/>
      <c r="CP1041" s="116"/>
      <c r="CQ1041" s="116"/>
      <c r="CR1041" s="116"/>
      <c r="CS1041" s="116"/>
      <c r="CT1041" s="116"/>
      <c r="CU1041" s="116"/>
      <c r="CV1041" s="116"/>
      <c r="CW1041" s="116"/>
      <c r="CX1041" s="116"/>
      <c r="CY1041" s="116"/>
      <c r="CZ1041" s="116"/>
      <c r="DA1041" s="116"/>
      <c r="DB1041" s="116"/>
      <c r="DC1041" s="116"/>
      <c r="DD1041" s="116"/>
      <c r="DE1041" s="116"/>
      <c r="DF1041" s="116"/>
      <c r="DG1041" s="116"/>
      <c r="DH1041" s="116"/>
      <c r="DI1041" s="116"/>
      <c r="DJ1041" s="116"/>
      <c r="DK1041" s="116"/>
      <c r="DL1041" s="116"/>
      <c r="DM1041" s="116"/>
      <c r="DN1041" s="116"/>
      <c r="DO1041" s="116"/>
      <c r="DP1041" s="116"/>
      <c r="DQ1041" s="116"/>
      <c r="DR1041" s="116"/>
      <c r="DS1041" s="116"/>
      <c r="DT1041" s="116"/>
      <c r="DU1041" s="116"/>
      <c r="DV1041" s="116"/>
      <c r="DW1041" s="116"/>
      <c r="DX1041" s="116"/>
      <c r="DY1041" s="116"/>
      <c r="DZ1041" s="116"/>
      <c r="EA1041" s="116"/>
      <c r="EB1041" s="116"/>
      <c r="EC1041" s="116"/>
      <c r="ED1041" s="116"/>
      <c r="EE1041" s="116"/>
      <c r="EF1041" s="116"/>
      <c r="EG1041" s="116"/>
      <c r="EH1041" s="116"/>
      <c r="EI1041" s="116"/>
      <c r="EJ1041" s="116"/>
      <c r="EK1041" s="116"/>
      <c r="EL1041" s="116"/>
      <c r="EM1041" s="116"/>
      <c r="EN1041" s="116"/>
      <c r="EO1041" s="116"/>
      <c r="EP1041" s="116"/>
      <c r="EQ1041" s="116"/>
      <c r="ER1041" s="116"/>
      <c r="ES1041" s="116"/>
      <c r="ET1041" s="116"/>
      <c r="EU1041" s="116"/>
      <c r="EV1041" s="116"/>
      <c r="EW1041" s="116"/>
      <c r="EX1041" s="116"/>
      <c r="EY1041" s="116"/>
      <c r="EZ1041" s="116"/>
      <c r="FA1041" s="116"/>
      <c r="FB1041" s="116"/>
      <c r="FC1041" s="116"/>
      <c r="FD1041" s="116"/>
      <c r="FE1041" s="116"/>
      <c r="FF1041" s="116"/>
      <c r="FG1041" s="116"/>
      <c r="FH1041" s="116"/>
      <c r="FI1041" s="116"/>
      <c r="FJ1041" s="116"/>
      <c r="FK1041" s="116"/>
      <c r="FL1041" s="116"/>
      <c r="FM1041" s="116"/>
      <c r="FN1041" s="116"/>
      <c r="FO1041" s="116"/>
      <c r="FP1041" s="116"/>
      <c r="FQ1041" s="116"/>
      <c r="FR1041" s="116"/>
      <c r="FS1041" s="116"/>
      <c r="FT1041" s="116"/>
      <c r="FU1041" s="116"/>
      <c r="FV1041" s="116"/>
      <c r="FW1041" s="116"/>
      <c r="FX1041" s="116"/>
      <c r="FY1041" s="116"/>
      <c r="FZ1041" s="116"/>
      <c r="GA1041" s="116"/>
      <c r="GB1041" s="116"/>
      <c r="GC1041" s="116"/>
      <c r="GD1041" s="116"/>
      <c r="GE1041" s="116"/>
      <c r="GF1041" s="116"/>
      <c r="GG1041" s="116"/>
      <c r="GH1041" s="116"/>
      <c r="GI1041" s="116"/>
      <c r="GJ1041" s="116"/>
      <c r="GK1041" s="116"/>
      <c r="GL1041" s="116"/>
      <c r="GM1041" s="116"/>
      <c r="GN1041" s="116"/>
      <c r="GO1041" s="116"/>
      <c r="GP1041" s="116"/>
      <c r="GQ1041" s="116"/>
      <c r="GR1041" s="116"/>
      <c r="GS1041" s="116"/>
      <c r="GT1041" s="116"/>
      <c r="GU1041" s="116"/>
      <c r="GV1041" s="116"/>
      <c r="GW1041" s="116"/>
      <c r="GX1041" s="116"/>
      <c r="GY1041" s="116"/>
    </row>
    <row r="1042" spans="1:207" s="15" customFormat="1" ht="30" customHeight="1" x14ac:dyDescent="0.25">
      <c r="A1042" s="354"/>
      <c r="B1042" s="356"/>
      <c r="C1042" s="385"/>
      <c r="D1042" s="360"/>
      <c r="E1042" s="385"/>
      <c r="F1042" s="362"/>
      <c r="G1042" s="362"/>
      <c r="H1042" s="364"/>
      <c r="I1042" s="366"/>
      <c r="J1042" s="377"/>
      <c r="K1042" s="207">
        <f t="shared" si="289"/>
        <v>4657750</v>
      </c>
      <c r="L1042" s="186">
        <v>0</v>
      </c>
      <c r="M1042" s="186">
        <v>0</v>
      </c>
      <c r="N1042" s="186">
        <v>0</v>
      </c>
      <c r="O1042" s="39">
        <f>'[1]Прод. прилож (2)'!$D$1486</f>
        <v>4657750</v>
      </c>
      <c r="P1042" s="271">
        <f>K1042/H1041</f>
        <v>2904.5947193155316</v>
      </c>
      <c r="Q1042" s="41">
        <v>9673</v>
      </c>
      <c r="R1042" s="57" t="s">
        <v>36</v>
      </c>
      <c r="S1042" s="46"/>
      <c r="V1042" s="116"/>
      <c r="W1042" s="116"/>
      <c r="X1042" s="116"/>
      <c r="Y1042" s="116"/>
      <c r="Z1042" s="116"/>
      <c r="AA1042" s="116"/>
      <c r="AB1042" s="116"/>
      <c r="AC1042" s="116"/>
      <c r="AD1042" s="116"/>
      <c r="AE1042" s="116"/>
      <c r="AF1042" s="116"/>
      <c r="AG1042" s="116"/>
      <c r="AH1042" s="116"/>
      <c r="AI1042" s="116"/>
      <c r="AJ1042" s="116"/>
      <c r="AK1042" s="116"/>
      <c r="AL1042" s="116"/>
      <c r="AM1042" s="116"/>
      <c r="AN1042" s="116"/>
      <c r="AO1042" s="116"/>
      <c r="AP1042" s="116"/>
      <c r="AQ1042" s="116"/>
      <c r="AR1042" s="116"/>
      <c r="AS1042" s="116"/>
      <c r="AT1042" s="116"/>
      <c r="AU1042" s="116"/>
      <c r="AV1042" s="116"/>
      <c r="AW1042" s="116"/>
      <c r="AX1042" s="116"/>
      <c r="AY1042" s="116"/>
      <c r="AZ1042" s="116"/>
      <c r="BA1042" s="116"/>
      <c r="BB1042" s="116"/>
      <c r="BC1042" s="116"/>
      <c r="BD1042" s="116"/>
      <c r="BE1042" s="116"/>
      <c r="BF1042" s="116"/>
      <c r="BG1042" s="116"/>
      <c r="BH1042" s="116"/>
      <c r="BI1042" s="116"/>
      <c r="BJ1042" s="116"/>
      <c r="BK1042" s="116"/>
      <c r="BL1042" s="116"/>
      <c r="BM1042" s="116"/>
      <c r="BN1042" s="116"/>
      <c r="BO1042" s="116"/>
      <c r="BP1042" s="116"/>
      <c r="BQ1042" s="116"/>
      <c r="BR1042" s="116"/>
      <c r="BS1042" s="116"/>
      <c r="BT1042" s="116"/>
      <c r="BU1042" s="116"/>
      <c r="BV1042" s="116"/>
      <c r="BW1042" s="116"/>
      <c r="BX1042" s="116"/>
      <c r="BY1042" s="116"/>
      <c r="BZ1042" s="116"/>
      <c r="CA1042" s="116"/>
      <c r="CB1042" s="116"/>
      <c r="CC1042" s="116"/>
      <c r="CD1042" s="116"/>
      <c r="CE1042" s="116"/>
      <c r="CF1042" s="116"/>
      <c r="CG1042" s="116"/>
      <c r="CH1042" s="116"/>
      <c r="CI1042" s="116"/>
      <c r="CJ1042" s="116"/>
      <c r="CK1042" s="116"/>
      <c r="CL1042" s="116"/>
      <c r="CM1042" s="116"/>
      <c r="CN1042" s="116"/>
      <c r="CO1042" s="116"/>
      <c r="CP1042" s="116"/>
      <c r="CQ1042" s="116"/>
      <c r="CR1042" s="116"/>
      <c r="CS1042" s="116"/>
      <c r="CT1042" s="116"/>
      <c r="CU1042" s="116"/>
      <c r="CV1042" s="116"/>
      <c r="CW1042" s="116"/>
      <c r="CX1042" s="116"/>
      <c r="CY1042" s="116"/>
      <c r="CZ1042" s="116"/>
      <c r="DA1042" s="116"/>
      <c r="DB1042" s="116"/>
      <c r="DC1042" s="116"/>
      <c r="DD1042" s="116"/>
      <c r="DE1042" s="116"/>
      <c r="DF1042" s="116"/>
      <c r="DG1042" s="116"/>
      <c r="DH1042" s="116"/>
      <c r="DI1042" s="116"/>
      <c r="DJ1042" s="116"/>
      <c r="DK1042" s="116"/>
      <c r="DL1042" s="116"/>
      <c r="DM1042" s="116"/>
      <c r="DN1042" s="116"/>
      <c r="DO1042" s="116"/>
      <c r="DP1042" s="116"/>
      <c r="DQ1042" s="116"/>
      <c r="DR1042" s="116"/>
      <c r="DS1042" s="116"/>
      <c r="DT1042" s="116"/>
      <c r="DU1042" s="116"/>
      <c r="DV1042" s="116"/>
      <c r="DW1042" s="116"/>
      <c r="DX1042" s="116"/>
      <c r="DY1042" s="116"/>
      <c r="DZ1042" s="116"/>
      <c r="EA1042" s="116"/>
      <c r="EB1042" s="116"/>
      <c r="EC1042" s="116"/>
      <c r="ED1042" s="116"/>
      <c r="EE1042" s="116"/>
      <c r="EF1042" s="116"/>
      <c r="EG1042" s="116"/>
      <c r="EH1042" s="116"/>
      <c r="EI1042" s="116"/>
      <c r="EJ1042" s="116"/>
      <c r="EK1042" s="116"/>
      <c r="EL1042" s="116"/>
      <c r="EM1042" s="116"/>
      <c r="EN1042" s="116"/>
      <c r="EO1042" s="116"/>
      <c r="EP1042" s="116"/>
      <c r="EQ1042" s="116"/>
      <c r="ER1042" s="116"/>
      <c r="ES1042" s="116"/>
      <c r="ET1042" s="116"/>
      <c r="EU1042" s="116"/>
      <c r="EV1042" s="116"/>
      <c r="EW1042" s="116"/>
      <c r="EX1042" s="116"/>
      <c r="EY1042" s="116"/>
      <c r="EZ1042" s="116"/>
      <c r="FA1042" s="116"/>
      <c r="FB1042" s="116"/>
      <c r="FC1042" s="116"/>
      <c r="FD1042" s="116"/>
      <c r="FE1042" s="116"/>
      <c r="FF1042" s="116"/>
      <c r="FG1042" s="116"/>
      <c r="FH1042" s="116"/>
      <c r="FI1042" s="116"/>
      <c r="FJ1042" s="116"/>
      <c r="FK1042" s="116"/>
      <c r="FL1042" s="116"/>
      <c r="FM1042" s="116"/>
      <c r="FN1042" s="116"/>
      <c r="FO1042" s="116"/>
      <c r="FP1042" s="116"/>
      <c r="FQ1042" s="116"/>
      <c r="FR1042" s="116"/>
      <c r="FS1042" s="116"/>
      <c r="FT1042" s="116"/>
      <c r="FU1042" s="116"/>
      <c r="FV1042" s="116"/>
      <c r="FW1042" s="116"/>
      <c r="FX1042" s="116"/>
      <c r="FY1042" s="116"/>
      <c r="FZ1042" s="116"/>
      <c r="GA1042" s="116"/>
      <c r="GB1042" s="116"/>
      <c r="GC1042" s="116"/>
      <c r="GD1042" s="116"/>
      <c r="GE1042" s="116"/>
      <c r="GF1042" s="116"/>
      <c r="GG1042" s="116"/>
      <c r="GH1042" s="116"/>
      <c r="GI1042" s="116"/>
      <c r="GJ1042" s="116"/>
      <c r="GK1042" s="116"/>
      <c r="GL1042" s="116"/>
      <c r="GM1042" s="116"/>
      <c r="GN1042" s="116"/>
      <c r="GO1042" s="116"/>
      <c r="GP1042" s="116"/>
      <c r="GQ1042" s="116"/>
      <c r="GR1042" s="116"/>
      <c r="GS1042" s="116"/>
      <c r="GT1042" s="116"/>
      <c r="GU1042" s="116"/>
      <c r="GV1042" s="116"/>
      <c r="GW1042" s="116"/>
      <c r="GX1042" s="116"/>
      <c r="GY1042" s="116"/>
    </row>
    <row r="1043" spans="1:207" s="15" customFormat="1" ht="30" customHeight="1" x14ac:dyDescent="0.25">
      <c r="A1043" s="203">
        <v>790</v>
      </c>
      <c r="B1043" s="211" t="s">
        <v>453</v>
      </c>
      <c r="C1043" s="47">
        <v>1965</v>
      </c>
      <c r="D1043" s="205" t="s">
        <v>143</v>
      </c>
      <c r="E1043" s="205" t="s">
        <v>16</v>
      </c>
      <c r="F1043" s="204">
        <v>5</v>
      </c>
      <c r="G1043" s="204">
        <v>2</v>
      </c>
      <c r="H1043" s="39">
        <f>I1043+J1043</f>
        <v>1440.49</v>
      </c>
      <c r="I1043" s="39">
        <v>84</v>
      </c>
      <c r="J1043" s="41">
        <v>1356.49</v>
      </c>
      <c r="K1043" s="207">
        <f t="shared" si="289"/>
        <v>47753.77</v>
      </c>
      <c r="L1043" s="271">
        <v>0</v>
      </c>
      <c r="M1043" s="271">
        <v>0</v>
      </c>
      <c r="N1043" s="271">
        <v>0</v>
      </c>
      <c r="O1043" s="39">
        <f>'[1]Прод. прилож (2)'!$D$1487</f>
        <v>47753.77</v>
      </c>
      <c r="P1043" s="271">
        <f t="shared" si="292"/>
        <v>33.151059708849068</v>
      </c>
      <c r="Q1043" s="41">
        <v>9673</v>
      </c>
      <c r="R1043" s="57" t="s">
        <v>36</v>
      </c>
      <c r="S1043" s="46"/>
      <c r="V1043" s="116"/>
      <c r="W1043" s="116"/>
      <c r="X1043" s="116"/>
      <c r="Y1043" s="116"/>
      <c r="Z1043" s="116"/>
      <c r="AA1043" s="116"/>
      <c r="AB1043" s="116"/>
      <c r="AC1043" s="116"/>
      <c r="AD1043" s="116"/>
      <c r="AE1043" s="116"/>
      <c r="AF1043" s="116"/>
      <c r="AG1043" s="116"/>
      <c r="AH1043" s="116"/>
      <c r="AI1043" s="116"/>
      <c r="AJ1043" s="116"/>
      <c r="AK1043" s="116"/>
      <c r="AL1043" s="116"/>
      <c r="AM1043" s="116"/>
      <c r="AN1043" s="116"/>
      <c r="AO1043" s="116"/>
      <c r="AP1043" s="116"/>
      <c r="AQ1043" s="116"/>
      <c r="AR1043" s="116"/>
      <c r="AS1043" s="116"/>
      <c r="AT1043" s="116"/>
      <c r="AU1043" s="116"/>
      <c r="AV1043" s="116"/>
      <c r="AW1043" s="116"/>
      <c r="AX1043" s="116"/>
      <c r="AY1043" s="116"/>
      <c r="AZ1043" s="116"/>
      <c r="BA1043" s="116"/>
      <c r="BB1043" s="116"/>
      <c r="BC1043" s="116"/>
      <c r="BD1043" s="116"/>
      <c r="BE1043" s="116"/>
      <c r="BF1043" s="116"/>
      <c r="BG1043" s="116"/>
      <c r="BH1043" s="116"/>
      <c r="BI1043" s="116"/>
      <c r="BJ1043" s="116"/>
      <c r="BK1043" s="116"/>
      <c r="BL1043" s="116"/>
      <c r="BM1043" s="116"/>
      <c r="BN1043" s="116"/>
      <c r="BO1043" s="116"/>
      <c r="BP1043" s="116"/>
      <c r="BQ1043" s="116"/>
      <c r="BR1043" s="116"/>
      <c r="BS1043" s="116"/>
      <c r="BT1043" s="116"/>
      <c r="BU1043" s="116"/>
      <c r="BV1043" s="116"/>
      <c r="BW1043" s="116"/>
      <c r="BX1043" s="116"/>
      <c r="BY1043" s="116"/>
      <c r="BZ1043" s="116"/>
      <c r="CA1043" s="116"/>
      <c r="CB1043" s="116"/>
      <c r="CC1043" s="116"/>
      <c r="CD1043" s="116"/>
      <c r="CE1043" s="116"/>
      <c r="CF1043" s="116"/>
      <c r="CG1043" s="116"/>
      <c r="CH1043" s="116"/>
      <c r="CI1043" s="116"/>
      <c r="CJ1043" s="116"/>
      <c r="CK1043" s="116"/>
      <c r="CL1043" s="116"/>
      <c r="CM1043" s="116"/>
      <c r="CN1043" s="116"/>
      <c r="CO1043" s="116"/>
      <c r="CP1043" s="116"/>
      <c r="CQ1043" s="116"/>
      <c r="CR1043" s="116"/>
      <c r="CS1043" s="116"/>
      <c r="CT1043" s="116"/>
      <c r="CU1043" s="116"/>
      <c r="CV1043" s="116"/>
      <c r="CW1043" s="116"/>
      <c r="CX1043" s="116"/>
      <c r="CY1043" s="116"/>
      <c r="CZ1043" s="116"/>
      <c r="DA1043" s="116"/>
      <c r="DB1043" s="116"/>
      <c r="DC1043" s="116"/>
      <c r="DD1043" s="116"/>
      <c r="DE1043" s="116"/>
      <c r="DF1043" s="116"/>
      <c r="DG1043" s="116"/>
      <c r="DH1043" s="116"/>
      <c r="DI1043" s="116"/>
      <c r="DJ1043" s="116"/>
      <c r="DK1043" s="116"/>
      <c r="DL1043" s="116"/>
      <c r="DM1043" s="116"/>
      <c r="DN1043" s="116"/>
      <c r="DO1043" s="116"/>
      <c r="DP1043" s="116"/>
      <c r="DQ1043" s="116"/>
      <c r="DR1043" s="116"/>
      <c r="DS1043" s="116"/>
      <c r="DT1043" s="116"/>
      <c r="DU1043" s="116"/>
      <c r="DV1043" s="116"/>
      <c r="DW1043" s="116"/>
      <c r="DX1043" s="116"/>
      <c r="DY1043" s="116"/>
      <c r="DZ1043" s="116"/>
      <c r="EA1043" s="116"/>
      <c r="EB1043" s="116"/>
      <c r="EC1043" s="116"/>
      <c r="ED1043" s="116"/>
      <c r="EE1043" s="116"/>
      <c r="EF1043" s="116"/>
      <c r="EG1043" s="116"/>
      <c r="EH1043" s="116"/>
      <c r="EI1043" s="116"/>
      <c r="EJ1043" s="116"/>
      <c r="EK1043" s="116"/>
      <c r="EL1043" s="116"/>
      <c r="EM1043" s="116"/>
      <c r="EN1043" s="116"/>
      <c r="EO1043" s="116"/>
      <c r="EP1043" s="116"/>
      <c r="EQ1043" s="116"/>
      <c r="ER1043" s="116"/>
      <c r="ES1043" s="116"/>
      <c r="ET1043" s="116"/>
      <c r="EU1043" s="116"/>
      <c r="EV1043" s="116"/>
      <c r="EW1043" s="116"/>
      <c r="EX1043" s="116"/>
      <c r="EY1043" s="116"/>
      <c r="EZ1043" s="116"/>
      <c r="FA1043" s="116"/>
      <c r="FB1043" s="116"/>
      <c r="FC1043" s="116"/>
      <c r="FD1043" s="116"/>
      <c r="FE1043" s="116"/>
      <c r="FF1043" s="116"/>
      <c r="FG1043" s="116"/>
      <c r="FH1043" s="116"/>
      <c r="FI1043" s="116"/>
      <c r="FJ1043" s="116"/>
      <c r="FK1043" s="116"/>
      <c r="FL1043" s="116"/>
      <c r="FM1043" s="116"/>
      <c r="FN1043" s="116"/>
      <c r="FO1043" s="116"/>
      <c r="FP1043" s="116"/>
      <c r="FQ1043" s="116"/>
      <c r="FR1043" s="116"/>
      <c r="FS1043" s="116"/>
      <c r="FT1043" s="116"/>
      <c r="FU1043" s="116"/>
      <c r="FV1043" s="116"/>
      <c r="FW1043" s="116"/>
      <c r="FX1043" s="116"/>
      <c r="FY1043" s="116"/>
      <c r="FZ1043" s="116"/>
      <c r="GA1043" s="116"/>
      <c r="GB1043" s="116"/>
      <c r="GC1043" s="116"/>
      <c r="GD1043" s="116"/>
      <c r="GE1043" s="116"/>
      <c r="GF1043" s="116"/>
      <c r="GG1043" s="116"/>
      <c r="GH1043" s="116"/>
      <c r="GI1043" s="116"/>
      <c r="GJ1043" s="116"/>
      <c r="GK1043" s="116"/>
      <c r="GL1043" s="116"/>
      <c r="GM1043" s="116"/>
      <c r="GN1043" s="116"/>
      <c r="GO1043" s="116"/>
      <c r="GP1043" s="116"/>
      <c r="GQ1043" s="116"/>
      <c r="GR1043" s="116"/>
      <c r="GS1043" s="116"/>
      <c r="GT1043" s="116"/>
      <c r="GU1043" s="116"/>
      <c r="GV1043" s="116"/>
      <c r="GW1043" s="116"/>
      <c r="GX1043" s="116"/>
      <c r="GY1043" s="116"/>
    </row>
    <row r="1044" spans="1:207" s="116" customFormat="1" ht="30" customHeight="1" x14ac:dyDescent="0.25">
      <c r="A1044" s="203">
        <v>791</v>
      </c>
      <c r="B1044" s="211" t="s">
        <v>454</v>
      </c>
      <c r="C1044" s="47">
        <v>1965</v>
      </c>
      <c r="D1044" s="205" t="s">
        <v>143</v>
      </c>
      <c r="E1044" s="205" t="s">
        <v>16</v>
      </c>
      <c r="F1044" s="204">
        <v>5</v>
      </c>
      <c r="G1044" s="204">
        <v>3</v>
      </c>
      <c r="H1044" s="39">
        <f>I1044+J1044</f>
        <v>2539.8200000000002</v>
      </c>
      <c r="I1044" s="39">
        <v>0</v>
      </c>
      <c r="J1044" s="41">
        <v>2539.8200000000002</v>
      </c>
      <c r="K1044" s="207">
        <f t="shared" si="289"/>
        <v>78108.759999999995</v>
      </c>
      <c r="L1044" s="271">
        <v>0</v>
      </c>
      <c r="M1044" s="271">
        <v>0</v>
      </c>
      <c r="N1044" s="271">
        <v>0</v>
      </c>
      <c r="O1044" s="39">
        <f>'[1]Прод. прилож (2)'!$D$1488</f>
        <v>78108.759999999995</v>
      </c>
      <c r="P1044" s="271">
        <f t="shared" si="292"/>
        <v>30.753659708168293</v>
      </c>
      <c r="Q1044" s="41">
        <v>9673</v>
      </c>
      <c r="R1044" s="57" t="s">
        <v>36</v>
      </c>
      <c r="S1044" s="46"/>
      <c r="T1044" s="15"/>
      <c r="U1044" s="15"/>
    </row>
    <row r="1045" spans="1:207" s="15" customFormat="1" ht="30" customHeight="1" x14ac:dyDescent="0.25">
      <c r="A1045" s="203">
        <v>792</v>
      </c>
      <c r="B1045" s="211" t="s">
        <v>455</v>
      </c>
      <c r="C1045" s="205">
        <v>1965</v>
      </c>
      <c r="D1045" s="205" t="s">
        <v>143</v>
      </c>
      <c r="E1045" s="205" t="s">
        <v>16</v>
      </c>
      <c r="F1045" s="204">
        <v>5</v>
      </c>
      <c r="G1045" s="204">
        <v>2</v>
      </c>
      <c r="H1045" s="39">
        <v>1598.59</v>
      </c>
      <c r="I1045" s="39">
        <v>574.45000000000005</v>
      </c>
      <c r="J1045" s="41">
        <v>1024.1400000000001</v>
      </c>
      <c r="K1045" s="207">
        <f t="shared" si="289"/>
        <v>49403.03</v>
      </c>
      <c r="L1045" s="271">
        <v>0</v>
      </c>
      <c r="M1045" s="271">
        <v>0</v>
      </c>
      <c r="N1045" s="271">
        <v>0</v>
      </c>
      <c r="O1045" s="39">
        <f>'[1]Прод. прилож (2)'!$D$1489</f>
        <v>49403.03</v>
      </c>
      <c r="P1045" s="271">
        <f t="shared" si="292"/>
        <v>30.904128012811292</v>
      </c>
      <c r="Q1045" s="41">
        <v>9673</v>
      </c>
      <c r="R1045" s="57" t="s">
        <v>36</v>
      </c>
      <c r="V1045" s="116"/>
      <c r="W1045" s="116"/>
      <c r="X1045" s="116"/>
      <c r="Y1045" s="116"/>
      <c r="Z1045" s="116"/>
      <c r="AA1045" s="116"/>
      <c r="AB1045" s="116"/>
      <c r="AC1045" s="116"/>
      <c r="AD1045" s="116"/>
      <c r="AE1045" s="116"/>
      <c r="AF1045" s="116"/>
      <c r="AG1045" s="116"/>
      <c r="AH1045" s="116"/>
      <c r="AI1045" s="116"/>
      <c r="AJ1045" s="116"/>
      <c r="AK1045" s="116"/>
      <c r="AL1045" s="116"/>
      <c r="AM1045" s="116"/>
      <c r="AN1045" s="116"/>
      <c r="AO1045" s="116"/>
      <c r="AP1045" s="116"/>
      <c r="AQ1045" s="116"/>
      <c r="AR1045" s="116"/>
      <c r="AS1045" s="116"/>
      <c r="AT1045" s="116"/>
      <c r="AU1045" s="116"/>
      <c r="AV1045" s="116"/>
      <c r="AW1045" s="116"/>
      <c r="AX1045" s="116"/>
      <c r="AY1045" s="116"/>
      <c r="AZ1045" s="116"/>
      <c r="BA1045" s="116"/>
      <c r="BB1045" s="116"/>
      <c r="BC1045" s="116"/>
      <c r="BD1045" s="116"/>
      <c r="BE1045" s="116"/>
      <c r="BF1045" s="116"/>
      <c r="BG1045" s="116"/>
      <c r="BH1045" s="116"/>
      <c r="BI1045" s="116"/>
      <c r="BJ1045" s="116"/>
      <c r="BK1045" s="116"/>
      <c r="BL1045" s="116"/>
      <c r="BM1045" s="116"/>
      <c r="BN1045" s="116"/>
      <c r="BO1045" s="116"/>
      <c r="BP1045" s="116"/>
      <c r="BQ1045" s="116"/>
      <c r="BR1045" s="116"/>
      <c r="BS1045" s="116"/>
      <c r="BT1045" s="116"/>
      <c r="BU1045" s="116"/>
      <c r="BV1045" s="116"/>
      <c r="BW1045" s="116"/>
      <c r="BX1045" s="116"/>
      <c r="BY1045" s="116"/>
      <c r="BZ1045" s="116"/>
      <c r="CA1045" s="116"/>
      <c r="CB1045" s="116"/>
      <c r="CC1045" s="116"/>
      <c r="CD1045" s="116"/>
      <c r="CE1045" s="116"/>
      <c r="CF1045" s="116"/>
      <c r="CG1045" s="116"/>
      <c r="CH1045" s="116"/>
      <c r="CI1045" s="116"/>
      <c r="CJ1045" s="116"/>
      <c r="CK1045" s="116"/>
      <c r="CL1045" s="116"/>
      <c r="CM1045" s="116"/>
      <c r="CN1045" s="116"/>
      <c r="CO1045" s="116"/>
      <c r="CP1045" s="116"/>
      <c r="CQ1045" s="116"/>
      <c r="CR1045" s="116"/>
      <c r="CS1045" s="116"/>
      <c r="CT1045" s="116"/>
      <c r="CU1045" s="116"/>
      <c r="CV1045" s="116"/>
      <c r="CW1045" s="116"/>
      <c r="CX1045" s="116"/>
      <c r="CY1045" s="116"/>
      <c r="CZ1045" s="116"/>
      <c r="DA1045" s="116"/>
      <c r="DB1045" s="116"/>
      <c r="DC1045" s="116"/>
      <c r="DD1045" s="116"/>
      <c r="DE1045" s="116"/>
      <c r="DF1045" s="116"/>
      <c r="DG1045" s="116"/>
      <c r="DH1045" s="116"/>
      <c r="DI1045" s="116"/>
      <c r="DJ1045" s="116"/>
      <c r="DK1045" s="116"/>
      <c r="DL1045" s="116"/>
      <c r="DM1045" s="116"/>
      <c r="DN1045" s="116"/>
      <c r="DO1045" s="116"/>
      <c r="DP1045" s="116"/>
      <c r="DQ1045" s="116"/>
      <c r="DR1045" s="116"/>
      <c r="DS1045" s="116"/>
      <c r="DT1045" s="116"/>
      <c r="DU1045" s="116"/>
      <c r="DV1045" s="116"/>
      <c r="DW1045" s="116"/>
      <c r="DX1045" s="116"/>
      <c r="DY1045" s="116"/>
      <c r="DZ1045" s="116"/>
      <c r="EA1045" s="116"/>
      <c r="EB1045" s="116"/>
      <c r="EC1045" s="116"/>
      <c r="ED1045" s="116"/>
      <c r="EE1045" s="116"/>
      <c r="EF1045" s="116"/>
      <c r="EG1045" s="116"/>
      <c r="EH1045" s="116"/>
      <c r="EI1045" s="116"/>
      <c r="EJ1045" s="116"/>
      <c r="EK1045" s="116"/>
      <c r="EL1045" s="116"/>
      <c r="EM1045" s="116"/>
      <c r="EN1045" s="116"/>
      <c r="EO1045" s="116"/>
      <c r="EP1045" s="116"/>
      <c r="EQ1045" s="116"/>
      <c r="ER1045" s="116"/>
      <c r="ES1045" s="116"/>
      <c r="ET1045" s="116"/>
      <c r="EU1045" s="116"/>
      <c r="EV1045" s="116"/>
      <c r="EW1045" s="116"/>
      <c r="EX1045" s="116"/>
      <c r="EY1045" s="116"/>
      <c r="EZ1045" s="116"/>
      <c r="FA1045" s="116"/>
      <c r="FB1045" s="116"/>
      <c r="FC1045" s="116"/>
      <c r="FD1045" s="116"/>
      <c r="FE1045" s="116"/>
      <c r="FF1045" s="116"/>
      <c r="FG1045" s="116"/>
      <c r="FH1045" s="116"/>
      <c r="FI1045" s="116"/>
      <c r="FJ1045" s="116"/>
      <c r="FK1045" s="116"/>
      <c r="FL1045" s="116"/>
      <c r="FM1045" s="116"/>
      <c r="FN1045" s="116"/>
      <c r="FO1045" s="116"/>
      <c r="FP1045" s="116"/>
      <c r="FQ1045" s="116"/>
      <c r="FR1045" s="116"/>
      <c r="FS1045" s="116"/>
      <c r="FT1045" s="116"/>
      <c r="FU1045" s="116"/>
      <c r="FV1045" s="116"/>
      <c r="FW1045" s="116"/>
      <c r="FX1045" s="116"/>
      <c r="FY1045" s="116"/>
      <c r="FZ1045" s="116"/>
      <c r="GA1045" s="116"/>
      <c r="GB1045" s="116"/>
      <c r="GC1045" s="116"/>
      <c r="GD1045" s="116"/>
      <c r="GE1045" s="116"/>
      <c r="GF1045" s="116"/>
      <c r="GG1045" s="116"/>
      <c r="GH1045" s="116"/>
      <c r="GI1045" s="116"/>
      <c r="GJ1045" s="116"/>
      <c r="GK1045" s="116"/>
      <c r="GL1045" s="116"/>
      <c r="GM1045" s="116"/>
      <c r="GN1045" s="116"/>
      <c r="GO1045" s="116"/>
      <c r="GP1045" s="116"/>
      <c r="GQ1045" s="116"/>
      <c r="GR1045" s="116"/>
      <c r="GS1045" s="116"/>
      <c r="GT1045" s="116"/>
      <c r="GU1045" s="116"/>
      <c r="GV1045" s="116"/>
      <c r="GW1045" s="116"/>
      <c r="GX1045" s="116"/>
      <c r="GY1045" s="116"/>
    </row>
    <row r="1046" spans="1:207" s="15" customFormat="1" ht="30" customHeight="1" x14ac:dyDescent="0.25">
      <c r="A1046" s="353">
        <v>793</v>
      </c>
      <c r="B1046" s="355" t="s">
        <v>456</v>
      </c>
      <c r="C1046" s="384">
        <v>1964</v>
      </c>
      <c r="D1046" s="359" t="s">
        <v>143</v>
      </c>
      <c r="E1046" s="384" t="s">
        <v>16</v>
      </c>
      <c r="F1046" s="361">
        <v>5</v>
      </c>
      <c r="G1046" s="361">
        <v>3</v>
      </c>
      <c r="H1046" s="363">
        <f t="shared" ref="H1046:H1055" si="295">I1046+J1046</f>
        <v>2024.42</v>
      </c>
      <c r="I1046" s="365">
        <v>0</v>
      </c>
      <c r="J1046" s="376">
        <v>2024.42</v>
      </c>
      <c r="K1046" s="207">
        <f t="shared" si="289"/>
        <v>77620.19</v>
      </c>
      <c r="L1046" s="271">
        <v>0</v>
      </c>
      <c r="M1046" s="271">
        <v>0</v>
      </c>
      <c r="N1046" s="271">
        <v>0</v>
      </c>
      <c r="O1046" s="39">
        <f>'[1]Прод. прилож (2)'!$D$847</f>
        <v>77620.19</v>
      </c>
      <c r="P1046" s="271">
        <f t="shared" si="292"/>
        <v>38.341939913654279</v>
      </c>
      <c r="Q1046" s="41">
        <v>9673</v>
      </c>
      <c r="R1046" s="57" t="s">
        <v>35</v>
      </c>
      <c r="S1046" s="46"/>
      <c r="V1046" s="116"/>
      <c r="W1046" s="116"/>
      <c r="X1046" s="116"/>
      <c r="Y1046" s="116"/>
      <c r="Z1046" s="116"/>
      <c r="AA1046" s="116"/>
      <c r="AB1046" s="116"/>
      <c r="AC1046" s="116"/>
      <c r="AD1046" s="116"/>
      <c r="AE1046" s="116"/>
      <c r="AF1046" s="116"/>
      <c r="AG1046" s="116"/>
      <c r="AH1046" s="116"/>
      <c r="AI1046" s="116"/>
      <c r="AJ1046" s="116"/>
      <c r="AK1046" s="116"/>
      <c r="AL1046" s="116"/>
      <c r="AM1046" s="116"/>
      <c r="AN1046" s="116"/>
      <c r="AO1046" s="116"/>
      <c r="AP1046" s="116"/>
      <c r="AQ1046" s="116"/>
      <c r="AR1046" s="116"/>
      <c r="AS1046" s="116"/>
      <c r="AT1046" s="116"/>
      <c r="AU1046" s="116"/>
      <c r="AV1046" s="116"/>
      <c r="AW1046" s="116"/>
      <c r="AX1046" s="116"/>
      <c r="AY1046" s="116"/>
      <c r="AZ1046" s="116"/>
      <c r="BA1046" s="116"/>
      <c r="BB1046" s="116"/>
      <c r="BC1046" s="116"/>
      <c r="BD1046" s="116"/>
      <c r="BE1046" s="116"/>
      <c r="BF1046" s="116"/>
      <c r="BG1046" s="116"/>
      <c r="BH1046" s="116"/>
      <c r="BI1046" s="116"/>
      <c r="BJ1046" s="116"/>
      <c r="BK1046" s="116"/>
      <c r="BL1046" s="116"/>
      <c r="BM1046" s="116"/>
      <c r="BN1046" s="116"/>
      <c r="BO1046" s="116"/>
      <c r="BP1046" s="116"/>
      <c r="BQ1046" s="116"/>
      <c r="BR1046" s="116"/>
      <c r="BS1046" s="116"/>
      <c r="BT1046" s="116"/>
      <c r="BU1046" s="116"/>
      <c r="BV1046" s="116"/>
      <c r="BW1046" s="116"/>
      <c r="BX1046" s="116"/>
      <c r="BY1046" s="116"/>
      <c r="BZ1046" s="116"/>
      <c r="CA1046" s="116"/>
      <c r="CB1046" s="116"/>
      <c r="CC1046" s="116"/>
      <c r="CD1046" s="116"/>
      <c r="CE1046" s="116"/>
      <c r="CF1046" s="116"/>
      <c r="CG1046" s="116"/>
      <c r="CH1046" s="116"/>
      <c r="CI1046" s="116"/>
      <c r="CJ1046" s="116"/>
      <c r="CK1046" s="116"/>
      <c r="CL1046" s="116"/>
      <c r="CM1046" s="116"/>
      <c r="CN1046" s="116"/>
      <c r="CO1046" s="116"/>
      <c r="CP1046" s="116"/>
      <c r="CQ1046" s="116"/>
      <c r="CR1046" s="116"/>
      <c r="CS1046" s="116"/>
      <c r="CT1046" s="116"/>
      <c r="CU1046" s="116"/>
      <c r="CV1046" s="116"/>
      <c r="CW1046" s="116"/>
      <c r="CX1046" s="116"/>
      <c r="CY1046" s="116"/>
      <c r="CZ1046" s="116"/>
      <c r="DA1046" s="116"/>
      <c r="DB1046" s="116"/>
      <c r="DC1046" s="116"/>
      <c r="DD1046" s="116"/>
      <c r="DE1046" s="116"/>
      <c r="DF1046" s="116"/>
      <c r="DG1046" s="116"/>
      <c r="DH1046" s="116"/>
      <c r="DI1046" s="116"/>
      <c r="DJ1046" s="116"/>
      <c r="DK1046" s="116"/>
      <c r="DL1046" s="116"/>
      <c r="DM1046" s="116"/>
      <c r="DN1046" s="116"/>
      <c r="DO1046" s="116"/>
      <c r="DP1046" s="116"/>
      <c r="DQ1046" s="116"/>
      <c r="DR1046" s="116"/>
      <c r="DS1046" s="116"/>
      <c r="DT1046" s="116"/>
      <c r="DU1046" s="116"/>
      <c r="DV1046" s="116"/>
      <c r="DW1046" s="116"/>
      <c r="DX1046" s="116"/>
      <c r="DY1046" s="116"/>
      <c r="DZ1046" s="116"/>
      <c r="EA1046" s="116"/>
      <c r="EB1046" s="116"/>
      <c r="EC1046" s="116"/>
      <c r="ED1046" s="116"/>
      <c r="EE1046" s="116"/>
      <c r="EF1046" s="116"/>
      <c r="EG1046" s="116"/>
      <c r="EH1046" s="116"/>
      <c r="EI1046" s="116"/>
      <c r="EJ1046" s="116"/>
      <c r="EK1046" s="116"/>
      <c r="EL1046" s="116"/>
      <c r="EM1046" s="116"/>
      <c r="EN1046" s="116"/>
      <c r="EO1046" s="116"/>
      <c r="EP1046" s="116"/>
      <c r="EQ1046" s="116"/>
      <c r="ER1046" s="116"/>
      <c r="ES1046" s="116"/>
      <c r="ET1046" s="116"/>
      <c r="EU1046" s="116"/>
      <c r="EV1046" s="116"/>
      <c r="EW1046" s="116"/>
      <c r="EX1046" s="116"/>
      <c r="EY1046" s="116"/>
      <c r="EZ1046" s="116"/>
      <c r="FA1046" s="116"/>
      <c r="FB1046" s="116"/>
      <c r="FC1046" s="116"/>
      <c r="FD1046" s="116"/>
      <c r="FE1046" s="116"/>
      <c r="FF1046" s="116"/>
      <c r="FG1046" s="116"/>
      <c r="FH1046" s="116"/>
      <c r="FI1046" s="116"/>
      <c r="FJ1046" s="116"/>
      <c r="FK1046" s="116"/>
      <c r="FL1046" s="116"/>
      <c r="FM1046" s="116"/>
      <c r="FN1046" s="116"/>
      <c r="FO1046" s="116"/>
      <c r="FP1046" s="116"/>
      <c r="FQ1046" s="116"/>
      <c r="FR1046" s="116"/>
      <c r="FS1046" s="116"/>
      <c r="FT1046" s="116"/>
      <c r="FU1046" s="116"/>
      <c r="FV1046" s="116"/>
      <c r="FW1046" s="116"/>
      <c r="FX1046" s="116"/>
      <c r="FY1046" s="116"/>
      <c r="FZ1046" s="116"/>
      <c r="GA1046" s="116"/>
      <c r="GB1046" s="116"/>
      <c r="GC1046" s="116"/>
      <c r="GD1046" s="116"/>
      <c r="GE1046" s="116"/>
      <c r="GF1046" s="116"/>
      <c r="GG1046" s="116"/>
      <c r="GH1046" s="116"/>
      <c r="GI1046" s="116"/>
      <c r="GJ1046" s="116"/>
      <c r="GK1046" s="116"/>
      <c r="GL1046" s="116"/>
      <c r="GM1046" s="116"/>
      <c r="GN1046" s="116"/>
      <c r="GO1046" s="116"/>
      <c r="GP1046" s="116"/>
      <c r="GQ1046" s="116"/>
      <c r="GR1046" s="116"/>
      <c r="GS1046" s="116"/>
      <c r="GT1046" s="116"/>
      <c r="GU1046" s="116"/>
      <c r="GV1046" s="116"/>
      <c r="GW1046" s="116"/>
      <c r="GX1046" s="116"/>
      <c r="GY1046" s="116"/>
    </row>
    <row r="1047" spans="1:207" s="15" customFormat="1" ht="30" customHeight="1" x14ac:dyDescent="0.25">
      <c r="A1047" s="354"/>
      <c r="B1047" s="356"/>
      <c r="C1047" s="385"/>
      <c r="D1047" s="360"/>
      <c r="E1047" s="385"/>
      <c r="F1047" s="362"/>
      <c r="G1047" s="362"/>
      <c r="H1047" s="364"/>
      <c r="I1047" s="366"/>
      <c r="J1047" s="377"/>
      <c r="K1047" s="207">
        <f t="shared" si="289"/>
        <v>17968099.940000001</v>
      </c>
      <c r="L1047" s="186">
        <v>0</v>
      </c>
      <c r="M1047" s="186">
        <v>0</v>
      </c>
      <c r="N1047" s="186">
        <v>0</v>
      </c>
      <c r="O1047" s="39">
        <f>'[1]Прод. прилож (2)'!$D$1490</f>
        <v>17968099.940000001</v>
      </c>
      <c r="P1047" s="271">
        <f>K1047/H1046</f>
        <v>8875.6779423242224</v>
      </c>
      <c r="Q1047" s="41">
        <v>9673</v>
      </c>
      <c r="R1047" s="57" t="s">
        <v>36</v>
      </c>
      <c r="S1047" s="46"/>
      <c r="V1047" s="116"/>
      <c r="W1047" s="116"/>
      <c r="X1047" s="116"/>
      <c r="Y1047" s="116"/>
      <c r="Z1047" s="116"/>
      <c r="AA1047" s="116"/>
      <c r="AB1047" s="116"/>
      <c r="AC1047" s="116"/>
      <c r="AD1047" s="116"/>
      <c r="AE1047" s="116"/>
      <c r="AF1047" s="116"/>
      <c r="AG1047" s="116"/>
      <c r="AH1047" s="116"/>
      <c r="AI1047" s="116"/>
      <c r="AJ1047" s="116"/>
      <c r="AK1047" s="116"/>
      <c r="AL1047" s="116"/>
      <c r="AM1047" s="116"/>
      <c r="AN1047" s="116"/>
      <c r="AO1047" s="116"/>
      <c r="AP1047" s="116"/>
      <c r="AQ1047" s="116"/>
      <c r="AR1047" s="116"/>
      <c r="AS1047" s="116"/>
      <c r="AT1047" s="116"/>
      <c r="AU1047" s="116"/>
      <c r="AV1047" s="116"/>
      <c r="AW1047" s="116"/>
      <c r="AX1047" s="116"/>
      <c r="AY1047" s="116"/>
      <c r="AZ1047" s="116"/>
      <c r="BA1047" s="116"/>
      <c r="BB1047" s="116"/>
      <c r="BC1047" s="116"/>
      <c r="BD1047" s="116"/>
      <c r="BE1047" s="116"/>
      <c r="BF1047" s="116"/>
      <c r="BG1047" s="116"/>
      <c r="BH1047" s="116"/>
      <c r="BI1047" s="116"/>
      <c r="BJ1047" s="116"/>
      <c r="BK1047" s="116"/>
      <c r="BL1047" s="116"/>
      <c r="BM1047" s="116"/>
      <c r="BN1047" s="116"/>
      <c r="BO1047" s="116"/>
      <c r="BP1047" s="116"/>
      <c r="BQ1047" s="116"/>
      <c r="BR1047" s="116"/>
      <c r="BS1047" s="116"/>
      <c r="BT1047" s="116"/>
      <c r="BU1047" s="116"/>
      <c r="BV1047" s="116"/>
      <c r="BW1047" s="116"/>
      <c r="BX1047" s="116"/>
      <c r="BY1047" s="116"/>
      <c r="BZ1047" s="116"/>
      <c r="CA1047" s="116"/>
      <c r="CB1047" s="116"/>
      <c r="CC1047" s="116"/>
      <c r="CD1047" s="116"/>
      <c r="CE1047" s="116"/>
      <c r="CF1047" s="116"/>
      <c r="CG1047" s="116"/>
      <c r="CH1047" s="116"/>
      <c r="CI1047" s="116"/>
      <c r="CJ1047" s="116"/>
      <c r="CK1047" s="116"/>
      <c r="CL1047" s="116"/>
      <c r="CM1047" s="116"/>
      <c r="CN1047" s="116"/>
      <c r="CO1047" s="116"/>
      <c r="CP1047" s="116"/>
      <c r="CQ1047" s="116"/>
      <c r="CR1047" s="116"/>
      <c r="CS1047" s="116"/>
      <c r="CT1047" s="116"/>
      <c r="CU1047" s="116"/>
      <c r="CV1047" s="116"/>
      <c r="CW1047" s="116"/>
      <c r="CX1047" s="116"/>
      <c r="CY1047" s="116"/>
      <c r="CZ1047" s="116"/>
      <c r="DA1047" s="116"/>
      <c r="DB1047" s="116"/>
      <c r="DC1047" s="116"/>
      <c r="DD1047" s="116"/>
      <c r="DE1047" s="116"/>
      <c r="DF1047" s="116"/>
      <c r="DG1047" s="116"/>
      <c r="DH1047" s="116"/>
      <c r="DI1047" s="116"/>
      <c r="DJ1047" s="116"/>
      <c r="DK1047" s="116"/>
      <c r="DL1047" s="116"/>
      <c r="DM1047" s="116"/>
      <c r="DN1047" s="116"/>
      <c r="DO1047" s="116"/>
      <c r="DP1047" s="116"/>
      <c r="DQ1047" s="116"/>
      <c r="DR1047" s="116"/>
      <c r="DS1047" s="116"/>
      <c r="DT1047" s="116"/>
      <c r="DU1047" s="116"/>
      <c r="DV1047" s="116"/>
      <c r="DW1047" s="116"/>
      <c r="DX1047" s="116"/>
      <c r="DY1047" s="116"/>
      <c r="DZ1047" s="116"/>
      <c r="EA1047" s="116"/>
      <c r="EB1047" s="116"/>
      <c r="EC1047" s="116"/>
      <c r="ED1047" s="116"/>
      <c r="EE1047" s="116"/>
      <c r="EF1047" s="116"/>
      <c r="EG1047" s="116"/>
      <c r="EH1047" s="116"/>
      <c r="EI1047" s="116"/>
      <c r="EJ1047" s="116"/>
      <c r="EK1047" s="116"/>
      <c r="EL1047" s="116"/>
      <c r="EM1047" s="116"/>
      <c r="EN1047" s="116"/>
      <c r="EO1047" s="116"/>
      <c r="EP1047" s="116"/>
      <c r="EQ1047" s="116"/>
      <c r="ER1047" s="116"/>
      <c r="ES1047" s="116"/>
      <c r="ET1047" s="116"/>
      <c r="EU1047" s="116"/>
      <c r="EV1047" s="116"/>
      <c r="EW1047" s="116"/>
      <c r="EX1047" s="116"/>
      <c r="EY1047" s="116"/>
      <c r="EZ1047" s="116"/>
      <c r="FA1047" s="116"/>
      <c r="FB1047" s="116"/>
      <c r="FC1047" s="116"/>
      <c r="FD1047" s="116"/>
      <c r="FE1047" s="116"/>
      <c r="FF1047" s="116"/>
      <c r="FG1047" s="116"/>
      <c r="FH1047" s="116"/>
      <c r="FI1047" s="116"/>
      <c r="FJ1047" s="116"/>
      <c r="FK1047" s="116"/>
      <c r="FL1047" s="116"/>
      <c r="FM1047" s="116"/>
      <c r="FN1047" s="116"/>
      <c r="FO1047" s="116"/>
      <c r="FP1047" s="116"/>
      <c r="FQ1047" s="116"/>
      <c r="FR1047" s="116"/>
      <c r="FS1047" s="116"/>
      <c r="FT1047" s="116"/>
      <c r="FU1047" s="116"/>
      <c r="FV1047" s="116"/>
      <c r="FW1047" s="116"/>
      <c r="FX1047" s="116"/>
      <c r="FY1047" s="116"/>
      <c r="FZ1047" s="116"/>
      <c r="GA1047" s="116"/>
      <c r="GB1047" s="116"/>
      <c r="GC1047" s="116"/>
      <c r="GD1047" s="116"/>
      <c r="GE1047" s="116"/>
      <c r="GF1047" s="116"/>
      <c r="GG1047" s="116"/>
      <c r="GH1047" s="116"/>
      <c r="GI1047" s="116"/>
      <c r="GJ1047" s="116"/>
      <c r="GK1047" s="116"/>
      <c r="GL1047" s="116"/>
      <c r="GM1047" s="116"/>
      <c r="GN1047" s="116"/>
      <c r="GO1047" s="116"/>
      <c r="GP1047" s="116"/>
      <c r="GQ1047" s="116"/>
      <c r="GR1047" s="116"/>
      <c r="GS1047" s="116"/>
      <c r="GT1047" s="116"/>
      <c r="GU1047" s="116"/>
      <c r="GV1047" s="116"/>
      <c r="GW1047" s="116"/>
      <c r="GX1047" s="116"/>
      <c r="GY1047" s="116"/>
    </row>
    <row r="1048" spans="1:207" s="15" customFormat="1" ht="30" customHeight="1" x14ac:dyDescent="0.25">
      <c r="A1048" s="353">
        <v>794</v>
      </c>
      <c r="B1048" s="355" t="s">
        <v>457</v>
      </c>
      <c r="C1048" s="384">
        <v>1962</v>
      </c>
      <c r="D1048" s="359" t="s">
        <v>143</v>
      </c>
      <c r="E1048" s="384" t="s">
        <v>16</v>
      </c>
      <c r="F1048" s="361">
        <v>5</v>
      </c>
      <c r="G1048" s="361">
        <v>4</v>
      </c>
      <c r="H1048" s="363">
        <v>3891.8</v>
      </c>
      <c r="I1048" s="365">
        <v>0</v>
      </c>
      <c r="J1048" s="376">
        <v>2526.17</v>
      </c>
      <c r="K1048" s="207">
        <f t="shared" ref="K1048" si="296">SUM(L1048:O1048)</f>
        <v>6945120.4700000007</v>
      </c>
      <c r="L1048" s="271">
        <v>0</v>
      </c>
      <c r="M1048" s="271">
        <v>0</v>
      </c>
      <c r="N1048" s="271">
        <v>0</v>
      </c>
      <c r="O1048" s="39">
        <f>'[1]Прод. прилож (2)'!$D$294</f>
        <v>6945120.4700000007</v>
      </c>
      <c r="P1048" s="271">
        <f t="shared" ref="P1048" si="297">K1048/H1048</f>
        <v>1784.5522560254897</v>
      </c>
      <c r="Q1048" s="41">
        <v>9673</v>
      </c>
      <c r="R1048" s="57" t="s">
        <v>34</v>
      </c>
      <c r="S1048" s="144"/>
      <c r="V1048" s="116"/>
      <c r="W1048" s="116"/>
      <c r="X1048" s="116"/>
      <c r="Y1048" s="116"/>
      <c r="Z1048" s="116"/>
      <c r="AA1048" s="116"/>
      <c r="AB1048" s="116"/>
      <c r="AC1048" s="116"/>
      <c r="AD1048" s="116"/>
      <c r="AE1048" s="116"/>
      <c r="AF1048" s="116"/>
      <c r="AG1048" s="116"/>
      <c r="AH1048" s="116"/>
      <c r="AI1048" s="116"/>
      <c r="AJ1048" s="116"/>
      <c r="AK1048" s="116"/>
      <c r="AL1048" s="116"/>
      <c r="AM1048" s="116"/>
      <c r="AN1048" s="116"/>
      <c r="AO1048" s="116"/>
      <c r="AP1048" s="116"/>
      <c r="AQ1048" s="116"/>
      <c r="AR1048" s="116"/>
      <c r="AS1048" s="116"/>
      <c r="AT1048" s="116"/>
      <c r="AU1048" s="116"/>
      <c r="AV1048" s="116"/>
      <c r="AW1048" s="116"/>
      <c r="AX1048" s="116"/>
      <c r="AY1048" s="116"/>
      <c r="AZ1048" s="116"/>
      <c r="BA1048" s="116"/>
      <c r="BB1048" s="116"/>
      <c r="BC1048" s="116"/>
      <c r="BD1048" s="116"/>
      <c r="BE1048" s="116"/>
      <c r="BF1048" s="116"/>
      <c r="BG1048" s="116"/>
      <c r="BH1048" s="116"/>
      <c r="BI1048" s="116"/>
      <c r="BJ1048" s="116"/>
      <c r="BK1048" s="116"/>
      <c r="BL1048" s="116"/>
      <c r="BM1048" s="116"/>
      <c r="BN1048" s="116"/>
      <c r="BO1048" s="116"/>
      <c r="BP1048" s="116"/>
      <c r="BQ1048" s="116"/>
      <c r="BR1048" s="116"/>
      <c r="BS1048" s="116"/>
      <c r="BT1048" s="116"/>
      <c r="BU1048" s="116"/>
      <c r="BV1048" s="116"/>
      <c r="BW1048" s="116"/>
      <c r="BX1048" s="116"/>
      <c r="BY1048" s="116"/>
      <c r="BZ1048" s="116"/>
      <c r="CA1048" s="116"/>
      <c r="CB1048" s="116"/>
      <c r="CC1048" s="116"/>
      <c r="CD1048" s="116"/>
      <c r="CE1048" s="116"/>
      <c r="CF1048" s="116"/>
      <c r="CG1048" s="116"/>
      <c r="CH1048" s="116"/>
      <c r="CI1048" s="116"/>
      <c r="CJ1048" s="116"/>
      <c r="CK1048" s="116"/>
      <c r="CL1048" s="116"/>
      <c r="CM1048" s="116"/>
      <c r="CN1048" s="116"/>
      <c r="CO1048" s="116"/>
      <c r="CP1048" s="116"/>
      <c r="CQ1048" s="116"/>
      <c r="CR1048" s="116"/>
      <c r="CS1048" s="116"/>
      <c r="CT1048" s="116"/>
      <c r="CU1048" s="116"/>
      <c r="CV1048" s="116"/>
      <c r="CW1048" s="116"/>
      <c r="CX1048" s="116"/>
      <c r="CY1048" s="116"/>
      <c r="CZ1048" s="116"/>
      <c r="DA1048" s="116"/>
      <c r="DB1048" s="116"/>
      <c r="DC1048" s="116"/>
      <c r="DD1048" s="116"/>
      <c r="DE1048" s="116"/>
      <c r="DF1048" s="116"/>
      <c r="DG1048" s="116"/>
      <c r="DH1048" s="116"/>
      <c r="DI1048" s="116"/>
      <c r="DJ1048" s="116"/>
      <c r="DK1048" s="116"/>
      <c r="DL1048" s="116"/>
      <c r="DM1048" s="116"/>
      <c r="DN1048" s="116"/>
      <c r="DO1048" s="116"/>
      <c r="DP1048" s="116"/>
      <c r="DQ1048" s="116"/>
      <c r="DR1048" s="116"/>
      <c r="DS1048" s="116"/>
      <c r="DT1048" s="116"/>
      <c r="DU1048" s="116"/>
      <c r="DV1048" s="116"/>
      <c r="DW1048" s="116"/>
      <c r="DX1048" s="116"/>
      <c r="DY1048" s="116"/>
      <c r="DZ1048" s="116"/>
      <c r="EA1048" s="116"/>
      <c r="EB1048" s="116"/>
      <c r="EC1048" s="116"/>
      <c r="ED1048" s="116"/>
      <c r="EE1048" s="116"/>
      <c r="EF1048" s="116"/>
      <c r="EG1048" s="116"/>
      <c r="EH1048" s="116"/>
      <c r="EI1048" s="116"/>
      <c r="EJ1048" s="116"/>
      <c r="EK1048" s="116"/>
      <c r="EL1048" s="116"/>
      <c r="EM1048" s="116"/>
      <c r="EN1048" s="116"/>
      <c r="EO1048" s="116"/>
      <c r="EP1048" s="116"/>
      <c r="EQ1048" s="116"/>
      <c r="ER1048" s="116"/>
      <c r="ES1048" s="116"/>
      <c r="ET1048" s="116"/>
      <c r="EU1048" s="116"/>
      <c r="EV1048" s="116"/>
      <c r="EW1048" s="116"/>
      <c r="EX1048" s="116"/>
      <c r="EY1048" s="116"/>
      <c r="EZ1048" s="116"/>
      <c r="FA1048" s="116"/>
      <c r="FB1048" s="116"/>
      <c r="FC1048" s="116"/>
      <c r="FD1048" s="116"/>
      <c r="FE1048" s="116"/>
      <c r="FF1048" s="116"/>
      <c r="FG1048" s="116"/>
      <c r="FH1048" s="116"/>
      <c r="FI1048" s="116"/>
      <c r="FJ1048" s="116"/>
      <c r="FK1048" s="116"/>
      <c r="FL1048" s="116"/>
      <c r="FM1048" s="116"/>
      <c r="FN1048" s="116"/>
      <c r="FO1048" s="116"/>
      <c r="FP1048" s="116"/>
      <c r="FQ1048" s="116"/>
      <c r="FR1048" s="116"/>
      <c r="FS1048" s="116"/>
      <c r="FT1048" s="116"/>
      <c r="FU1048" s="116"/>
      <c r="FV1048" s="116"/>
      <c r="FW1048" s="116"/>
      <c r="FX1048" s="116"/>
      <c r="FY1048" s="116"/>
      <c r="FZ1048" s="116"/>
      <c r="GA1048" s="116"/>
      <c r="GB1048" s="116"/>
      <c r="GC1048" s="116"/>
      <c r="GD1048" s="116"/>
      <c r="GE1048" s="116"/>
      <c r="GF1048" s="116"/>
      <c r="GG1048" s="116"/>
      <c r="GH1048" s="116"/>
      <c r="GI1048" s="116"/>
      <c r="GJ1048" s="116"/>
      <c r="GK1048" s="116"/>
      <c r="GL1048" s="116"/>
      <c r="GM1048" s="116"/>
      <c r="GN1048" s="116"/>
      <c r="GO1048" s="116"/>
      <c r="GP1048" s="116"/>
      <c r="GQ1048" s="116"/>
      <c r="GR1048" s="116"/>
      <c r="GS1048" s="116"/>
      <c r="GT1048" s="116"/>
      <c r="GU1048" s="116"/>
      <c r="GV1048" s="116"/>
      <c r="GW1048" s="116"/>
      <c r="GX1048" s="116"/>
      <c r="GY1048" s="116"/>
    </row>
    <row r="1049" spans="1:207" s="15" customFormat="1" ht="30" customHeight="1" x14ac:dyDescent="0.25">
      <c r="A1049" s="354"/>
      <c r="B1049" s="356"/>
      <c r="C1049" s="385"/>
      <c r="D1049" s="360"/>
      <c r="E1049" s="385"/>
      <c r="F1049" s="362"/>
      <c r="G1049" s="362"/>
      <c r="H1049" s="364"/>
      <c r="I1049" s="366"/>
      <c r="J1049" s="377"/>
      <c r="K1049" s="207">
        <f t="shared" si="289"/>
        <v>5721472.0099999998</v>
      </c>
      <c r="L1049" s="271">
        <v>0</v>
      </c>
      <c r="M1049" s="271">
        <v>0</v>
      </c>
      <c r="N1049" s="271">
        <v>0</v>
      </c>
      <c r="O1049" s="39">
        <f>'[1]Прод. прилож (2)'!$D$848</f>
        <v>5721472.0099999998</v>
      </c>
      <c r="P1049" s="271">
        <f>K1049/H1048</f>
        <v>1470.1351585384655</v>
      </c>
      <c r="Q1049" s="41">
        <v>9673</v>
      </c>
      <c r="R1049" s="57" t="s">
        <v>35</v>
      </c>
      <c r="S1049" s="144"/>
      <c r="V1049" s="116"/>
      <c r="W1049" s="116"/>
      <c r="X1049" s="116"/>
      <c r="Y1049" s="116"/>
      <c r="Z1049" s="116"/>
      <c r="AA1049" s="116"/>
      <c r="AB1049" s="116"/>
      <c r="AC1049" s="116"/>
      <c r="AD1049" s="116"/>
      <c r="AE1049" s="116"/>
      <c r="AF1049" s="116"/>
      <c r="AG1049" s="116"/>
      <c r="AH1049" s="116"/>
      <c r="AI1049" s="116"/>
      <c r="AJ1049" s="116"/>
      <c r="AK1049" s="116"/>
      <c r="AL1049" s="116"/>
      <c r="AM1049" s="116"/>
      <c r="AN1049" s="116"/>
      <c r="AO1049" s="116"/>
      <c r="AP1049" s="116"/>
      <c r="AQ1049" s="116"/>
      <c r="AR1049" s="116"/>
      <c r="AS1049" s="116"/>
      <c r="AT1049" s="116"/>
      <c r="AU1049" s="116"/>
      <c r="AV1049" s="116"/>
      <c r="AW1049" s="116"/>
      <c r="AX1049" s="116"/>
      <c r="AY1049" s="116"/>
      <c r="AZ1049" s="116"/>
      <c r="BA1049" s="116"/>
      <c r="BB1049" s="116"/>
      <c r="BC1049" s="116"/>
      <c r="BD1049" s="116"/>
      <c r="BE1049" s="116"/>
      <c r="BF1049" s="116"/>
      <c r="BG1049" s="116"/>
      <c r="BH1049" s="116"/>
      <c r="BI1049" s="116"/>
      <c r="BJ1049" s="116"/>
      <c r="BK1049" s="116"/>
      <c r="BL1049" s="116"/>
      <c r="BM1049" s="116"/>
      <c r="BN1049" s="116"/>
      <c r="BO1049" s="116"/>
      <c r="BP1049" s="116"/>
      <c r="BQ1049" s="116"/>
      <c r="BR1049" s="116"/>
      <c r="BS1049" s="116"/>
      <c r="BT1049" s="116"/>
      <c r="BU1049" s="116"/>
      <c r="BV1049" s="116"/>
      <c r="BW1049" s="116"/>
      <c r="BX1049" s="116"/>
      <c r="BY1049" s="116"/>
      <c r="BZ1049" s="116"/>
      <c r="CA1049" s="116"/>
      <c r="CB1049" s="116"/>
      <c r="CC1049" s="116"/>
      <c r="CD1049" s="116"/>
      <c r="CE1049" s="116"/>
      <c r="CF1049" s="116"/>
      <c r="CG1049" s="116"/>
      <c r="CH1049" s="116"/>
      <c r="CI1049" s="116"/>
      <c r="CJ1049" s="116"/>
      <c r="CK1049" s="116"/>
      <c r="CL1049" s="116"/>
      <c r="CM1049" s="116"/>
      <c r="CN1049" s="116"/>
      <c r="CO1049" s="116"/>
      <c r="CP1049" s="116"/>
      <c r="CQ1049" s="116"/>
      <c r="CR1049" s="116"/>
      <c r="CS1049" s="116"/>
      <c r="CT1049" s="116"/>
      <c r="CU1049" s="116"/>
      <c r="CV1049" s="116"/>
      <c r="CW1049" s="116"/>
      <c r="CX1049" s="116"/>
      <c r="CY1049" s="116"/>
      <c r="CZ1049" s="116"/>
      <c r="DA1049" s="116"/>
      <c r="DB1049" s="116"/>
      <c r="DC1049" s="116"/>
      <c r="DD1049" s="116"/>
      <c r="DE1049" s="116"/>
      <c r="DF1049" s="116"/>
      <c r="DG1049" s="116"/>
      <c r="DH1049" s="116"/>
      <c r="DI1049" s="116"/>
      <c r="DJ1049" s="116"/>
      <c r="DK1049" s="116"/>
      <c r="DL1049" s="116"/>
      <c r="DM1049" s="116"/>
      <c r="DN1049" s="116"/>
      <c r="DO1049" s="116"/>
      <c r="DP1049" s="116"/>
      <c r="DQ1049" s="116"/>
      <c r="DR1049" s="116"/>
      <c r="DS1049" s="116"/>
      <c r="DT1049" s="116"/>
      <c r="DU1049" s="116"/>
      <c r="DV1049" s="116"/>
      <c r="DW1049" s="116"/>
      <c r="DX1049" s="116"/>
      <c r="DY1049" s="116"/>
      <c r="DZ1049" s="116"/>
      <c r="EA1049" s="116"/>
      <c r="EB1049" s="116"/>
      <c r="EC1049" s="116"/>
      <c r="ED1049" s="116"/>
      <c r="EE1049" s="116"/>
      <c r="EF1049" s="116"/>
      <c r="EG1049" s="116"/>
      <c r="EH1049" s="116"/>
      <c r="EI1049" s="116"/>
      <c r="EJ1049" s="116"/>
      <c r="EK1049" s="116"/>
      <c r="EL1049" s="116"/>
      <c r="EM1049" s="116"/>
      <c r="EN1049" s="116"/>
      <c r="EO1049" s="116"/>
      <c r="EP1049" s="116"/>
      <c r="EQ1049" s="116"/>
      <c r="ER1049" s="116"/>
      <c r="ES1049" s="116"/>
      <c r="ET1049" s="116"/>
      <c r="EU1049" s="116"/>
      <c r="EV1049" s="116"/>
      <c r="EW1049" s="116"/>
      <c r="EX1049" s="116"/>
      <c r="EY1049" s="116"/>
      <c r="EZ1049" s="116"/>
      <c r="FA1049" s="116"/>
      <c r="FB1049" s="116"/>
      <c r="FC1049" s="116"/>
      <c r="FD1049" s="116"/>
      <c r="FE1049" s="116"/>
      <c r="FF1049" s="116"/>
      <c r="FG1049" s="116"/>
      <c r="FH1049" s="116"/>
      <c r="FI1049" s="116"/>
      <c r="FJ1049" s="116"/>
      <c r="FK1049" s="116"/>
      <c r="FL1049" s="116"/>
      <c r="FM1049" s="116"/>
      <c r="FN1049" s="116"/>
      <c r="FO1049" s="116"/>
      <c r="FP1049" s="116"/>
      <c r="FQ1049" s="116"/>
      <c r="FR1049" s="116"/>
      <c r="FS1049" s="116"/>
      <c r="FT1049" s="116"/>
      <c r="FU1049" s="116"/>
      <c r="FV1049" s="116"/>
      <c r="FW1049" s="116"/>
      <c r="FX1049" s="116"/>
      <c r="FY1049" s="116"/>
      <c r="FZ1049" s="116"/>
      <c r="GA1049" s="116"/>
      <c r="GB1049" s="116"/>
      <c r="GC1049" s="116"/>
      <c r="GD1049" s="116"/>
      <c r="GE1049" s="116"/>
      <c r="GF1049" s="116"/>
      <c r="GG1049" s="116"/>
      <c r="GH1049" s="116"/>
      <c r="GI1049" s="116"/>
      <c r="GJ1049" s="116"/>
      <c r="GK1049" s="116"/>
      <c r="GL1049" s="116"/>
      <c r="GM1049" s="116"/>
      <c r="GN1049" s="116"/>
      <c r="GO1049" s="116"/>
      <c r="GP1049" s="116"/>
      <c r="GQ1049" s="116"/>
      <c r="GR1049" s="116"/>
      <c r="GS1049" s="116"/>
      <c r="GT1049" s="116"/>
      <c r="GU1049" s="116"/>
      <c r="GV1049" s="116"/>
      <c r="GW1049" s="116"/>
      <c r="GX1049" s="116"/>
      <c r="GY1049" s="116"/>
    </row>
    <row r="1050" spans="1:207" s="116" customFormat="1" ht="30" customHeight="1" x14ac:dyDescent="0.25">
      <c r="A1050" s="203">
        <v>795</v>
      </c>
      <c r="B1050" s="211" t="s">
        <v>1182</v>
      </c>
      <c r="C1050" s="205">
        <v>1984</v>
      </c>
      <c r="D1050" s="205" t="s">
        <v>143</v>
      </c>
      <c r="E1050" s="205" t="s">
        <v>16</v>
      </c>
      <c r="F1050" s="206">
        <v>9</v>
      </c>
      <c r="G1050" s="206">
        <v>4</v>
      </c>
      <c r="H1050" s="41">
        <v>13356.8</v>
      </c>
      <c r="I1050" s="128">
        <v>0</v>
      </c>
      <c r="J1050" s="41">
        <v>13356.8</v>
      </c>
      <c r="K1050" s="207">
        <f>L1050+M1050+N1050+O1050</f>
        <v>14179185.549999999</v>
      </c>
      <c r="L1050" s="39">
        <v>0</v>
      </c>
      <c r="M1050" s="39">
        <v>0</v>
      </c>
      <c r="N1050" s="39">
        <v>0</v>
      </c>
      <c r="O1050" s="271">
        <f>'[1]Прод. прилож (2)'!$D$849</f>
        <v>14179185.549999999</v>
      </c>
      <c r="P1050" s="41">
        <f t="shared" ref="P1050" si="298">K1050/H1050</f>
        <v>1061.5705520783422</v>
      </c>
      <c r="Q1050" s="207">
        <v>9673</v>
      </c>
      <c r="R1050" s="57" t="s">
        <v>35</v>
      </c>
      <c r="S1050" s="90"/>
      <c r="T1050" s="89"/>
      <c r="U1050" s="89"/>
      <c r="V1050" s="89"/>
      <c r="W1050" s="89"/>
      <c r="X1050" s="89"/>
      <c r="Y1050" s="89"/>
      <c r="Z1050" s="89"/>
      <c r="AA1050" s="89"/>
      <c r="AB1050" s="89"/>
      <c r="AC1050" s="89"/>
      <c r="AD1050" s="89"/>
      <c r="AE1050" s="89"/>
      <c r="AF1050" s="89"/>
      <c r="AG1050" s="89"/>
      <c r="AH1050" s="89"/>
      <c r="AI1050" s="89"/>
      <c r="AJ1050" s="89"/>
      <c r="AK1050" s="89"/>
      <c r="AL1050" s="89"/>
      <c r="AM1050" s="89"/>
      <c r="AN1050" s="89"/>
      <c r="AO1050" s="89"/>
      <c r="AP1050" s="89"/>
      <c r="AQ1050" s="89"/>
      <c r="AR1050" s="89"/>
      <c r="AS1050" s="89"/>
      <c r="AT1050" s="89"/>
      <c r="AU1050" s="89"/>
      <c r="AV1050" s="89"/>
      <c r="AW1050" s="89"/>
      <c r="AX1050" s="89"/>
      <c r="AY1050" s="89"/>
      <c r="AZ1050" s="89"/>
      <c r="BA1050" s="89"/>
      <c r="BB1050" s="89"/>
      <c r="BC1050" s="89"/>
      <c r="BD1050" s="89"/>
      <c r="BE1050" s="89"/>
      <c r="BF1050" s="89"/>
      <c r="BG1050" s="89"/>
      <c r="BH1050" s="89"/>
      <c r="BI1050" s="89"/>
      <c r="BJ1050" s="89"/>
      <c r="BK1050" s="89"/>
      <c r="BL1050" s="89"/>
      <c r="BM1050" s="89"/>
      <c r="BN1050" s="89"/>
      <c r="BO1050" s="89"/>
      <c r="BP1050" s="89"/>
      <c r="BQ1050" s="89"/>
      <c r="BR1050" s="89"/>
      <c r="BS1050" s="89"/>
      <c r="BT1050" s="89"/>
      <c r="BU1050" s="89"/>
      <c r="BV1050" s="89"/>
      <c r="BW1050" s="89"/>
      <c r="BX1050" s="89"/>
      <c r="BY1050" s="89"/>
      <c r="BZ1050" s="89"/>
      <c r="CA1050" s="89"/>
      <c r="CB1050" s="89"/>
      <c r="CC1050" s="89"/>
      <c r="CD1050" s="89"/>
      <c r="CE1050" s="89"/>
      <c r="CF1050" s="89"/>
      <c r="CG1050" s="89"/>
      <c r="CH1050" s="89"/>
      <c r="CI1050" s="89"/>
      <c r="CJ1050" s="89"/>
      <c r="CK1050" s="89"/>
      <c r="CL1050" s="89"/>
      <c r="CM1050" s="89"/>
      <c r="CN1050" s="89"/>
      <c r="CO1050" s="89"/>
      <c r="CP1050" s="89"/>
      <c r="CQ1050" s="89"/>
      <c r="CR1050" s="89"/>
      <c r="CS1050" s="89"/>
      <c r="CT1050" s="89"/>
      <c r="CU1050" s="89"/>
      <c r="CV1050" s="89"/>
      <c r="CW1050" s="89"/>
      <c r="CX1050" s="89"/>
      <c r="CY1050" s="89"/>
      <c r="CZ1050" s="89"/>
      <c r="DA1050" s="89"/>
      <c r="DB1050" s="89"/>
      <c r="DC1050" s="89"/>
      <c r="DD1050" s="89"/>
      <c r="DE1050" s="89"/>
      <c r="DF1050" s="89"/>
      <c r="DG1050" s="89"/>
      <c r="DH1050" s="89"/>
      <c r="DI1050" s="89"/>
      <c r="DJ1050" s="89"/>
      <c r="DK1050" s="89"/>
      <c r="DL1050" s="89"/>
      <c r="DM1050" s="89"/>
      <c r="DN1050" s="89"/>
      <c r="DO1050" s="89"/>
      <c r="DP1050" s="89"/>
      <c r="DQ1050" s="89"/>
      <c r="DR1050" s="89"/>
      <c r="DS1050" s="89"/>
      <c r="DT1050" s="89"/>
      <c r="DU1050" s="89"/>
      <c r="DV1050" s="89"/>
      <c r="DW1050" s="89"/>
      <c r="DX1050" s="89"/>
      <c r="DY1050" s="89"/>
      <c r="DZ1050" s="89"/>
      <c r="EA1050" s="89"/>
      <c r="EB1050" s="89"/>
      <c r="EC1050" s="89"/>
      <c r="ED1050" s="89"/>
      <c r="EE1050" s="89"/>
      <c r="EF1050" s="89"/>
      <c r="EG1050" s="89"/>
      <c r="EH1050" s="89"/>
      <c r="EI1050" s="89"/>
      <c r="EJ1050" s="89"/>
      <c r="EK1050" s="89"/>
      <c r="EL1050" s="89"/>
      <c r="EM1050" s="89"/>
      <c r="EN1050" s="89"/>
      <c r="EO1050" s="89"/>
      <c r="EP1050" s="89"/>
      <c r="EQ1050" s="89"/>
      <c r="ER1050" s="89"/>
      <c r="ES1050" s="89"/>
      <c r="ET1050" s="89"/>
      <c r="EU1050" s="89"/>
      <c r="EV1050" s="89"/>
      <c r="EW1050" s="89"/>
      <c r="EX1050" s="89"/>
      <c r="EY1050" s="89"/>
      <c r="EZ1050" s="89"/>
      <c r="FA1050" s="89"/>
      <c r="FB1050" s="89"/>
      <c r="FC1050" s="89"/>
      <c r="FD1050" s="89"/>
      <c r="FE1050" s="89"/>
      <c r="FF1050" s="89"/>
      <c r="FG1050" s="89"/>
      <c r="FH1050" s="89"/>
      <c r="FI1050" s="89"/>
      <c r="FJ1050" s="89"/>
      <c r="FK1050" s="89"/>
      <c r="FL1050" s="89"/>
      <c r="FM1050" s="89"/>
      <c r="FN1050" s="89"/>
      <c r="FO1050" s="89"/>
      <c r="FP1050" s="89"/>
      <c r="FQ1050" s="89"/>
      <c r="FR1050" s="89"/>
      <c r="FS1050" s="89"/>
      <c r="FT1050" s="89"/>
      <c r="FU1050" s="89"/>
      <c r="FV1050" s="89"/>
      <c r="FW1050" s="89"/>
      <c r="FX1050" s="89"/>
      <c r="FY1050" s="89"/>
      <c r="FZ1050" s="89"/>
      <c r="GA1050" s="89"/>
      <c r="GB1050" s="89"/>
      <c r="GC1050" s="89"/>
      <c r="GD1050" s="89"/>
      <c r="GE1050" s="89"/>
      <c r="GF1050" s="89"/>
      <c r="GG1050" s="89"/>
      <c r="GH1050" s="89"/>
      <c r="GI1050" s="89"/>
      <c r="GJ1050" s="89"/>
      <c r="GK1050" s="89"/>
      <c r="GL1050" s="89"/>
      <c r="GM1050" s="89"/>
      <c r="GN1050" s="89"/>
      <c r="GO1050" s="89"/>
      <c r="GP1050" s="89"/>
      <c r="GQ1050" s="89"/>
      <c r="GR1050" s="89"/>
      <c r="GS1050" s="89"/>
      <c r="GT1050" s="89"/>
      <c r="GU1050" s="89"/>
      <c r="GV1050" s="89"/>
      <c r="GW1050" s="89"/>
      <c r="GX1050" s="89"/>
      <c r="GY1050" s="89"/>
    </row>
    <row r="1051" spans="1:207" s="15" customFormat="1" ht="30" customHeight="1" x14ac:dyDescent="0.25">
      <c r="A1051" s="203">
        <v>796</v>
      </c>
      <c r="B1051" s="211" t="s">
        <v>458</v>
      </c>
      <c r="C1051" s="47">
        <v>1966</v>
      </c>
      <c r="D1051" s="205" t="s">
        <v>143</v>
      </c>
      <c r="E1051" s="47" t="s">
        <v>16</v>
      </c>
      <c r="F1051" s="204">
        <v>5</v>
      </c>
      <c r="G1051" s="204">
        <v>2</v>
      </c>
      <c r="H1051" s="39">
        <f t="shared" si="295"/>
        <v>1258.8499999999999</v>
      </c>
      <c r="I1051" s="39">
        <v>0</v>
      </c>
      <c r="J1051" s="41">
        <v>1258.8499999999999</v>
      </c>
      <c r="K1051" s="207">
        <f t="shared" si="289"/>
        <v>47883.53</v>
      </c>
      <c r="L1051" s="271">
        <v>0</v>
      </c>
      <c r="M1051" s="271">
        <v>0</v>
      </c>
      <c r="N1051" s="271">
        <v>0</v>
      </c>
      <c r="O1051" s="39">
        <f>'[1]Прод. прилож (2)'!$D$1491</f>
        <v>47883.53</v>
      </c>
      <c r="P1051" s="271">
        <f t="shared" si="292"/>
        <v>38.03751836994082</v>
      </c>
      <c r="Q1051" s="41">
        <v>9673</v>
      </c>
      <c r="R1051" s="57" t="s">
        <v>36</v>
      </c>
      <c r="S1051" s="46"/>
      <c r="V1051" s="116"/>
      <c r="W1051" s="116"/>
      <c r="X1051" s="116"/>
      <c r="Y1051" s="116"/>
      <c r="Z1051" s="116"/>
      <c r="AA1051" s="116"/>
      <c r="AB1051" s="116"/>
      <c r="AC1051" s="116"/>
      <c r="AD1051" s="116"/>
      <c r="AE1051" s="116"/>
      <c r="AF1051" s="116"/>
      <c r="AG1051" s="116"/>
      <c r="AH1051" s="116"/>
      <c r="AI1051" s="116"/>
      <c r="AJ1051" s="116"/>
      <c r="AK1051" s="116"/>
      <c r="AL1051" s="116"/>
      <c r="AM1051" s="116"/>
      <c r="AN1051" s="116"/>
      <c r="AO1051" s="116"/>
      <c r="AP1051" s="116"/>
      <c r="AQ1051" s="116"/>
      <c r="AR1051" s="116"/>
      <c r="AS1051" s="116"/>
      <c r="AT1051" s="116"/>
      <c r="AU1051" s="116"/>
      <c r="AV1051" s="116"/>
      <c r="AW1051" s="116"/>
      <c r="AX1051" s="116"/>
      <c r="AY1051" s="116"/>
      <c r="AZ1051" s="116"/>
      <c r="BA1051" s="116"/>
      <c r="BB1051" s="116"/>
      <c r="BC1051" s="116"/>
      <c r="BD1051" s="116"/>
      <c r="BE1051" s="116"/>
      <c r="BF1051" s="116"/>
      <c r="BG1051" s="116"/>
      <c r="BH1051" s="116"/>
      <c r="BI1051" s="116"/>
      <c r="BJ1051" s="116"/>
      <c r="BK1051" s="116"/>
      <c r="BL1051" s="116"/>
      <c r="BM1051" s="116"/>
      <c r="BN1051" s="116"/>
      <c r="BO1051" s="116"/>
      <c r="BP1051" s="116"/>
      <c r="BQ1051" s="116"/>
      <c r="BR1051" s="116"/>
      <c r="BS1051" s="116"/>
      <c r="BT1051" s="116"/>
      <c r="BU1051" s="116"/>
      <c r="BV1051" s="116"/>
      <c r="BW1051" s="116"/>
      <c r="BX1051" s="116"/>
      <c r="BY1051" s="116"/>
      <c r="BZ1051" s="116"/>
      <c r="CA1051" s="116"/>
      <c r="CB1051" s="116"/>
      <c r="CC1051" s="116"/>
      <c r="CD1051" s="116"/>
      <c r="CE1051" s="116"/>
      <c r="CF1051" s="116"/>
      <c r="CG1051" s="116"/>
      <c r="CH1051" s="116"/>
      <c r="CI1051" s="116"/>
      <c r="CJ1051" s="116"/>
      <c r="CK1051" s="116"/>
      <c r="CL1051" s="116"/>
      <c r="CM1051" s="116"/>
      <c r="CN1051" s="116"/>
      <c r="CO1051" s="116"/>
      <c r="CP1051" s="116"/>
      <c r="CQ1051" s="116"/>
      <c r="CR1051" s="116"/>
      <c r="CS1051" s="116"/>
      <c r="CT1051" s="116"/>
      <c r="CU1051" s="116"/>
      <c r="CV1051" s="116"/>
      <c r="CW1051" s="116"/>
      <c r="CX1051" s="116"/>
      <c r="CY1051" s="116"/>
      <c r="CZ1051" s="116"/>
      <c r="DA1051" s="116"/>
      <c r="DB1051" s="116"/>
      <c r="DC1051" s="116"/>
      <c r="DD1051" s="116"/>
      <c r="DE1051" s="116"/>
      <c r="DF1051" s="116"/>
      <c r="DG1051" s="116"/>
      <c r="DH1051" s="116"/>
      <c r="DI1051" s="116"/>
      <c r="DJ1051" s="116"/>
      <c r="DK1051" s="116"/>
      <c r="DL1051" s="116"/>
      <c r="DM1051" s="116"/>
      <c r="DN1051" s="116"/>
      <c r="DO1051" s="116"/>
      <c r="DP1051" s="116"/>
      <c r="DQ1051" s="116"/>
      <c r="DR1051" s="116"/>
      <c r="DS1051" s="116"/>
      <c r="DT1051" s="116"/>
      <c r="DU1051" s="116"/>
      <c r="DV1051" s="116"/>
      <c r="DW1051" s="116"/>
      <c r="DX1051" s="116"/>
      <c r="DY1051" s="116"/>
      <c r="DZ1051" s="116"/>
      <c r="EA1051" s="116"/>
      <c r="EB1051" s="116"/>
      <c r="EC1051" s="116"/>
      <c r="ED1051" s="116"/>
      <c r="EE1051" s="116"/>
      <c r="EF1051" s="116"/>
      <c r="EG1051" s="116"/>
      <c r="EH1051" s="116"/>
      <c r="EI1051" s="116"/>
      <c r="EJ1051" s="116"/>
      <c r="EK1051" s="116"/>
      <c r="EL1051" s="116"/>
      <c r="EM1051" s="116"/>
      <c r="EN1051" s="116"/>
      <c r="EO1051" s="116"/>
      <c r="EP1051" s="116"/>
      <c r="EQ1051" s="116"/>
      <c r="ER1051" s="116"/>
      <c r="ES1051" s="116"/>
      <c r="ET1051" s="116"/>
      <c r="EU1051" s="116"/>
      <c r="EV1051" s="116"/>
      <c r="EW1051" s="116"/>
      <c r="EX1051" s="116"/>
      <c r="EY1051" s="116"/>
      <c r="EZ1051" s="116"/>
      <c r="FA1051" s="116"/>
      <c r="FB1051" s="116"/>
      <c r="FC1051" s="116"/>
      <c r="FD1051" s="116"/>
      <c r="FE1051" s="116"/>
      <c r="FF1051" s="116"/>
      <c r="FG1051" s="116"/>
      <c r="FH1051" s="116"/>
      <c r="FI1051" s="116"/>
      <c r="FJ1051" s="116"/>
      <c r="FK1051" s="116"/>
      <c r="FL1051" s="116"/>
      <c r="FM1051" s="116"/>
      <c r="FN1051" s="116"/>
      <c r="FO1051" s="116"/>
      <c r="FP1051" s="116"/>
      <c r="FQ1051" s="116"/>
      <c r="FR1051" s="116"/>
      <c r="FS1051" s="116"/>
      <c r="FT1051" s="116"/>
      <c r="FU1051" s="116"/>
      <c r="FV1051" s="116"/>
      <c r="FW1051" s="116"/>
      <c r="FX1051" s="116"/>
      <c r="FY1051" s="116"/>
      <c r="FZ1051" s="116"/>
      <c r="GA1051" s="116"/>
      <c r="GB1051" s="116"/>
      <c r="GC1051" s="116"/>
      <c r="GD1051" s="116"/>
      <c r="GE1051" s="116"/>
      <c r="GF1051" s="116"/>
      <c r="GG1051" s="116"/>
      <c r="GH1051" s="116"/>
      <c r="GI1051" s="116"/>
      <c r="GJ1051" s="116"/>
      <c r="GK1051" s="116"/>
      <c r="GL1051" s="116"/>
      <c r="GM1051" s="116"/>
      <c r="GN1051" s="116"/>
      <c r="GO1051" s="116"/>
      <c r="GP1051" s="116"/>
      <c r="GQ1051" s="116"/>
      <c r="GR1051" s="116"/>
      <c r="GS1051" s="116"/>
      <c r="GT1051" s="116"/>
      <c r="GU1051" s="116"/>
      <c r="GV1051" s="116"/>
      <c r="GW1051" s="116"/>
      <c r="GX1051" s="116"/>
      <c r="GY1051" s="116"/>
    </row>
    <row r="1052" spans="1:207" s="116" customFormat="1" ht="30" customHeight="1" x14ac:dyDescent="0.25">
      <c r="A1052" s="203">
        <v>797</v>
      </c>
      <c r="B1052" s="211" t="s">
        <v>459</v>
      </c>
      <c r="C1052" s="47">
        <v>1965</v>
      </c>
      <c r="D1052" s="205" t="s">
        <v>143</v>
      </c>
      <c r="E1052" s="205" t="s">
        <v>16</v>
      </c>
      <c r="F1052" s="26">
        <v>5</v>
      </c>
      <c r="G1052" s="26">
        <v>2</v>
      </c>
      <c r="H1052" s="39">
        <f t="shared" si="295"/>
        <v>1358.08</v>
      </c>
      <c r="I1052" s="122">
        <v>30.8</v>
      </c>
      <c r="J1052" s="41">
        <v>1327.28</v>
      </c>
      <c r="K1052" s="207">
        <f t="shared" si="289"/>
        <v>4181884.92</v>
      </c>
      <c r="L1052" s="271">
        <v>0</v>
      </c>
      <c r="M1052" s="271">
        <v>0</v>
      </c>
      <c r="N1052" s="271">
        <v>0</v>
      </c>
      <c r="O1052" s="39">
        <f>'[1]Прод. прилож (2)'!$D$850</f>
        <v>4181884.92</v>
      </c>
      <c r="P1052" s="271">
        <f t="shared" si="292"/>
        <v>3079.2625765786993</v>
      </c>
      <c r="Q1052" s="41">
        <v>9673</v>
      </c>
      <c r="R1052" s="57" t="s">
        <v>35</v>
      </c>
      <c r="S1052" s="46"/>
      <c r="T1052" s="15"/>
      <c r="U1052" s="15"/>
    </row>
    <row r="1053" spans="1:207" s="116" customFormat="1" ht="30" customHeight="1" x14ac:dyDescent="0.25">
      <c r="A1053" s="203">
        <v>798</v>
      </c>
      <c r="B1053" s="211" t="s">
        <v>1223</v>
      </c>
      <c r="C1053" s="205">
        <v>1970</v>
      </c>
      <c r="D1053" s="205" t="s">
        <v>143</v>
      </c>
      <c r="E1053" s="205" t="s">
        <v>16</v>
      </c>
      <c r="F1053" s="206">
        <v>9</v>
      </c>
      <c r="G1053" s="206">
        <v>4</v>
      </c>
      <c r="H1053" s="41">
        <v>5949.64</v>
      </c>
      <c r="I1053" s="128">
        <v>0</v>
      </c>
      <c r="J1053" s="41">
        <v>5949.64</v>
      </c>
      <c r="K1053" s="207">
        <f>L1053+M1053+N1053+O1053</f>
        <v>9734000</v>
      </c>
      <c r="L1053" s="39">
        <v>0</v>
      </c>
      <c r="M1053" s="39">
        <v>0</v>
      </c>
      <c r="N1053" s="39">
        <v>0</v>
      </c>
      <c r="O1053" s="271">
        <f>'[1]Прод. прилож (2)'!$D$1492</f>
        <v>9734000</v>
      </c>
      <c r="P1053" s="41">
        <f t="shared" si="292"/>
        <v>1636.0653753840568</v>
      </c>
      <c r="Q1053" s="207">
        <v>9673</v>
      </c>
      <c r="R1053" s="57" t="s">
        <v>36</v>
      </c>
      <c r="S1053" s="90"/>
      <c r="T1053" s="89"/>
      <c r="U1053" s="89"/>
      <c r="V1053" s="89"/>
      <c r="W1053" s="89"/>
      <c r="X1053" s="89"/>
      <c r="Y1053" s="89"/>
      <c r="Z1053" s="89"/>
      <c r="AA1053" s="89"/>
      <c r="AB1053" s="89"/>
      <c r="AC1053" s="89"/>
      <c r="AD1053" s="89"/>
      <c r="AE1053" s="89"/>
      <c r="AF1053" s="89"/>
      <c r="AG1053" s="89"/>
      <c r="AH1053" s="89"/>
      <c r="AI1053" s="89"/>
      <c r="AJ1053" s="89"/>
      <c r="AK1053" s="89"/>
      <c r="AL1053" s="89"/>
      <c r="AM1053" s="89"/>
      <c r="AN1053" s="89"/>
      <c r="AO1053" s="89"/>
      <c r="AP1053" s="89"/>
      <c r="AQ1053" s="89"/>
      <c r="AR1053" s="89"/>
      <c r="AS1053" s="89"/>
      <c r="AT1053" s="89"/>
      <c r="AU1053" s="89"/>
      <c r="AV1053" s="89"/>
      <c r="AW1053" s="89"/>
      <c r="AX1053" s="89"/>
      <c r="AY1053" s="89"/>
      <c r="AZ1053" s="89"/>
      <c r="BA1053" s="89"/>
      <c r="BB1053" s="89"/>
      <c r="BC1053" s="89"/>
      <c r="BD1053" s="89"/>
      <c r="BE1053" s="89"/>
      <c r="BF1053" s="89"/>
      <c r="BG1053" s="89"/>
      <c r="BH1053" s="89"/>
      <c r="BI1053" s="89"/>
      <c r="BJ1053" s="89"/>
      <c r="BK1053" s="89"/>
      <c r="BL1053" s="89"/>
      <c r="BM1053" s="89"/>
      <c r="BN1053" s="89"/>
      <c r="BO1053" s="89"/>
      <c r="BP1053" s="89"/>
      <c r="BQ1053" s="89"/>
      <c r="BR1053" s="89"/>
      <c r="BS1053" s="89"/>
      <c r="BT1053" s="89"/>
      <c r="BU1053" s="89"/>
      <c r="BV1053" s="89"/>
      <c r="BW1053" s="89"/>
      <c r="BX1053" s="89"/>
      <c r="BY1053" s="89"/>
      <c r="BZ1053" s="89"/>
      <c r="CA1053" s="89"/>
      <c r="CB1053" s="89"/>
      <c r="CC1053" s="89"/>
      <c r="CD1053" s="89"/>
      <c r="CE1053" s="89"/>
      <c r="CF1053" s="89"/>
      <c r="CG1053" s="89"/>
      <c r="CH1053" s="89"/>
      <c r="CI1053" s="89"/>
      <c r="CJ1053" s="89"/>
      <c r="CK1053" s="89"/>
      <c r="CL1053" s="89"/>
      <c r="CM1053" s="89"/>
      <c r="CN1053" s="89"/>
      <c r="CO1053" s="89"/>
      <c r="CP1053" s="89"/>
      <c r="CQ1053" s="89"/>
      <c r="CR1053" s="89"/>
      <c r="CS1053" s="89"/>
      <c r="CT1053" s="89"/>
      <c r="CU1053" s="89"/>
      <c r="CV1053" s="89"/>
      <c r="CW1053" s="89"/>
      <c r="CX1053" s="89"/>
      <c r="CY1053" s="89"/>
      <c r="CZ1053" s="89"/>
      <c r="DA1053" s="89"/>
      <c r="DB1053" s="89"/>
      <c r="DC1053" s="89"/>
      <c r="DD1053" s="89"/>
      <c r="DE1053" s="89"/>
      <c r="DF1053" s="89"/>
      <c r="DG1053" s="89"/>
      <c r="DH1053" s="89"/>
      <c r="DI1053" s="89"/>
      <c r="DJ1053" s="89"/>
      <c r="DK1053" s="89"/>
      <c r="DL1053" s="89"/>
      <c r="DM1053" s="89"/>
      <c r="DN1053" s="89"/>
      <c r="DO1053" s="89"/>
      <c r="DP1053" s="89"/>
      <c r="DQ1053" s="89"/>
      <c r="DR1053" s="89"/>
      <c r="DS1053" s="89"/>
      <c r="DT1053" s="89"/>
      <c r="DU1053" s="89"/>
      <c r="DV1053" s="89"/>
      <c r="DW1053" s="89"/>
      <c r="DX1053" s="89"/>
      <c r="DY1053" s="89"/>
      <c r="DZ1053" s="89"/>
      <c r="EA1053" s="89"/>
      <c r="EB1053" s="89"/>
      <c r="EC1053" s="89"/>
      <c r="ED1053" s="89"/>
      <c r="EE1053" s="89"/>
      <c r="EF1053" s="89"/>
      <c r="EG1053" s="89"/>
      <c r="EH1053" s="89"/>
      <c r="EI1053" s="89"/>
      <c r="EJ1053" s="89"/>
      <c r="EK1053" s="89"/>
      <c r="EL1053" s="89"/>
      <c r="EM1053" s="89"/>
      <c r="EN1053" s="89"/>
      <c r="EO1053" s="89"/>
      <c r="EP1053" s="89"/>
      <c r="EQ1053" s="89"/>
      <c r="ER1053" s="89"/>
      <c r="ES1053" s="89"/>
      <c r="ET1053" s="89"/>
      <c r="EU1053" s="89"/>
      <c r="EV1053" s="89"/>
      <c r="EW1053" s="89"/>
      <c r="EX1053" s="89"/>
      <c r="EY1053" s="89"/>
      <c r="EZ1053" s="89"/>
      <c r="FA1053" s="89"/>
      <c r="FB1053" s="89"/>
      <c r="FC1053" s="89"/>
      <c r="FD1053" s="89"/>
      <c r="FE1053" s="89"/>
      <c r="FF1053" s="89"/>
      <c r="FG1053" s="89"/>
      <c r="FH1053" s="89"/>
      <c r="FI1053" s="89"/>
      <c r="FJ1053" s="89"/>
      <c r="FK1053" s="89"/>
      <c r="FL1053" s="89"/>
      <c r="FM1053" s="89"/>
      <c r="FN1053" s="89"/>
      <c r="FO1053" s="89"/>
      <c r="FP1053" s="89"/>
      <c r="FQ1053" s="89"/>
      <c r="FR1053" s="89"/>
      <c r="FS1053" s="89"/>
      <c r="FT1053" s="89"/>
      <c r="FU1053" s="89"/>
      <c r="FV1053" s="89"/>
      <c r="FW1053" s="89"/>
      <c r="FX1053" s="89"/>
      <c r="FY1053" s="89"/>
      <c r="FZ1053" s="89"/>
      <c r="GA1053" s="89"/>
      <c r="GB1053" s="89"/>
      <c r="GC1053" s="89"/>
      <c r="GD1053" s="89"/>
      <c r="GE1053" s="89"/>
      <c r="GF1053" s="89"/>
      <c r="GG1053" s="89"/>
      <c r="GH1053" s="89"/>
      <c r="GI1053" s="89"/>
      <c r="GJ1053" s="89"/>
      <c r="GK1053" s="89"/>
      <c r="GL1053" s="89"/>
      <c r="GM1053" s="89"/>
      <c r="GN1053" s="89"/>
      <c r="GO1053" s="89"/>
      <c r="GP1053" s="89"/>
      <c r="GQ1053" s="89"/>
      <c r="GR1053" s="89"/>
      <c r="GS1053" s="89"/>
      <c r="GT1053" s="89"/>
      <c r="GU1053" s="89"/>
      <c r="GV1053" s="89"/>
      <c r="GW1053" s="89"/>
      <c r="GX1053" s="89"/>
      <c r="GY1053" s="89"/>
    </row>
    <row r="1054" spans="1:207" s="116" customFormat="1" ht="30" customHeight="1" x14ac:dyDescent="0.25">
      <c r="A1054" s="333">
        <v>799</v>
      </c>
      <c r="B1054" s="298" t="s">
        <v>460</v>
      </c>
      <c r="C1054" s="47">
        <v>1967</v>
      </c>
      <c r="D1054" s="308" t="s">
        <v>143</v>
      </c>
      <c r="E1054" s="47" t="s">
        <v>16</v>
      </c>
      <c r="F1054" s="299">
        <v>4</v>
      </c>
      <c r="G1054" s="299">
        <v>2</v>
      </c>
      <c r="H1054" s="39">
        <f t="shared" si="295"/>
        <v>1250.8</v>
      </c>
      <c r="I1054" s="39">
        <v>240.2</v>
      </c>
      <c r="J1054" s="41">
        <v>1010.6</v>
      </c>
      <c r="K1054" s="301">
        <f t="shared" si="289"/>
        <v>50143.06</v>
      </c>
      <c r="L1054" s="330">
        <v>0</v>
      </c>
      <c r="M1054" s="330">
        <v>0</v>
      </c>
      <c r="N1054" s="330">
        <v>0</v>
      </c>
      <c r="O1054" s="39">
        <f>'[1]Прод. прилож (2)'!$D$1493</f>
        <v>50143.06</v>
      </c>
      <c r="P1054" s="330">
        <f t="shared" si="292"/>
        <v>40.088791173648865</v>
      </c>
      <c r="Q1054" s="41">
        <v>9673</v>
      </c>
      <c r="R1054" s="57" t="s">
        <v>36</v>
      </c>
      <c r="S1054" s="15"/>
      <c r="T1054" s="15"/>
      <c r="U1054" s="15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F1054" s="15"/>
      <c r="AG1054" s="15"/>
      <c r="AH1054" s="15"/>
      <c r="AI1054" s="15"/>
      <c r="AJ1054" s="15"/>
      <c r="AK1054" s="15"/>
      <c r="AL1054" s="15"/>
      <c r="AM1054" s="15"/>
      <c r="AN1054" s="15"/>
      <c r="AO1054" s="15"/>
      <c r="AP1054" s="15"/>
      <c r="AQ1054" s="15"/>
      <c r="AR1054" s="15"/>
      <c r="AS1054" s="15"/>
      <c r="AT1054" s="15"/>
      <c r="AU1054" s="15"/>
      <c r="AV1054" s="15"/>
      <c r="AW1054" s="15"/>
      <c r="AX1054" s="15"/>
      <c r="AY1054" s="15"/>
      <c r="AZ1054" s="15"/>
      <c r="BA1054" s="15"/>
      <c r="BB1054" s="15"/>
      <c r="BC1054" s="15"/>
      <c r="BD1054" s="15"/>
      <c r="BE1054" s="15"/>
      <c r="BF1054" s="15"/>
      <c r="BG1054" s="15"/>
      <c r="BH1054" s="15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  <c r="CA1054" s="15"/>
      <c r="CB1054" s="15"/>
      <c r="CC1054" s="15"/>
      <c r="CD1054" s="15"/>
      <c r="CE1054" s="15"/>
      <c r="CF1054" s="15"/>
      <c r="CG1054" s="15"/>
      <c r="CH1054" s="15"/>
      <c r="CI1054" s="15"/>
      <c r="CJ1054" s="15"/>
      <c r="CK1054" s="15"/>
      <c r="CL1054" s="15"/>
      <c r="CM1054" s="15"/>
      <c r="CN1054" s="15"/>
      <c r="CO1054" s="15"/>
      <c r="CP1054" s="15"/>
      <c r="CQ1054" s="15"/>
      <c r="CR1054" s="15"/>
      <c r="CS1054" s="15"/>
      <c r="CT1054" s="15"/>
      <c r="CU1054" s="15"/>
      <c r="CV1054" s="15"/>
      <c r="CW1054" s="15"/>
      <c r="CX1054" s="15"/>
      <c r="CY1054" s="15"/>
      <c r="CZ1054" s="15"/>
      <c r="DA1054" s="15"/>
      <c r="DB1054" s="15"/>
      <c r="DC1054" s="15"/>
      <c r="DD1054" s="15"/>
      <c r="DE1054" s="15"/>
      <c r="DF1054" s="15"/>
      <c r="DG1054" s="15"/>
      <c r="DH1054" s="15"/>
      <c r="DI1054" s="15"/>
      <c r="DJ1054" s="15"/>
      <c r="DK1054" s="15"/>
      <c r="DL1054" s="15"/>
      <c r="DM1054" s="15"/>
      <c r="DN1054" s="15"/>
      <c r="DO1054" s="15"/>
      <c r="DP1054" s="15"/>
      <c r="DQ1054" s="15"/>
      <c r="DR1054" s="15"/>
      <c r="DS1054" s="15"/>
      <c r="DT1054" s="15"/>
      <c r="DU1054" s="15"/>
      <c r="DV1054" s="15"/>
      <c r="DW1054" s="15"/>
      <c r="DX1054" s="15"/>
      <c r="DY1054" s="15"/>
      <c r="DZ1054" s="15"/>
      <c r="EA1054" s="15"/>
      <c r="EB1054" s="15"/>
      <c r="EC1054" s="15"/>
      <c r="ED1054" s="15"/>
      <c r="EE1054" s="15"/>
      <c r="EF1054" s="15"/>
      <c r="EG1054" s="15"/>
      <c r="EH1054" s="15"/>
      <c r="EI1054" s="15"/>
      <c r="EJ1054" s="15"/>
      <c r="EK1054" s="15"/>
      <c r="EL1054" s="15"/>
      <c r="EM1054" s="15"/>
      <c r="EN1054" s="15"/>
      <c r="EO1054" s="15"/>
      <c r="EP1054" s="15"/>
      <c r="EQ1054" s="15"/>
      <c r="ER1054" s="15"/>
      <c r="ES1054" s="15"/>
      <c r="ET1054" s="15"/>
      <c r="EU1054" s="15"/>
      <c r="EV1054" s="15"/>
      <c r="EW1054" s="15"/>
      <c r="EX1054" s="15"/>
      <c r="EY1054" s="15"/>
      <c r="EZ1054" s="15"/>
      <c r="FA1054" s="15"/>
      <c r="FB1054" s="15"/>
      <c r="FC1054" s="15"/>
      <c r="FD1054" s="15"/>
      <c r="FE1054" s="15"/>
      <c r="FF1054" s="15"/>
      <c r="FG1054" s="15"/>
      <c r="FH1054" s="15"/>
      <c r="FI1054" s="15"/>
      <c r="FJ1054" s="15"/>
      <c r="FK1054" s="15"/>
      <c r="FL1054" s="15"/>
      <c r="FM1054" s="15"/>
      <c r="FN1054" s="15"/>
      <c r="FO1054" s="15"/>
      <c r="FP1054" s="15"/>
      <c r="FQ1054" s="15"/>
      <c r="FR1054" s="15"/>
      <c r="FS1054" s="15"/>
      <c r="FT1054" s="15"/>
      <c r="FU1054" s="15"/>
      <c r="FV1054" s="15"/>
      <c r="FW1054" s="15"/>
      <c r="FX1054" s="15"/>
      <c r="FY1054" s="15"/>
      <c r="FZ1054" s="15"/>
      <c r="GA1054" s="15"/>
      <c r="GB1054" s="15"/>
      <c r="GC1054" s="15"/>
      <c r="GD1054" s="15"/>
      <c r="GE1054" s="15"/>
      <c r="GF1054" s="15"/>
      <c r="GG1054" s="15"/>
      <c r="GH1054" s="15"/>
      <c r="GI1054" s="15"/>
      <c r="GJ1054" s="15"/>
      <c r="GK1054" s="15"/>
      <c r="GL1054" s="15"/>
      <c r="GM1054" s="15"/>
      <c r="GN1054" s="15"/>
      <c r="GO1054" s="15"/>
      <c r="GP1054" s="15"/>
      <c r="GQ1054" s="15"/>
      <c r="GR1054" s="15"/>
      <c r="GS1054" s="15"/>
      <c r="GT1054" s="15"/>
      <c r="GU1054" s="15"/>
      <c r="GV1054" s="15"/>
      <c r="GW1054" s="15"/>
      <c r="GX1054" s="15"/>
      <c r="GY1054" s="15"/>
    </row>
    <row r="1055" spans="1:207" s="116" customFormat="1" ht="30" customHeight="1" x14ac:dyDescent="0.25">
      <c r="A1055" s="353">
        <v>800</v>
      </c>
      <c r="B1055" s="355" t="s">
        <v>461</v>
      </c>
      <c r="C1055" s="384">
        <v>1964</v>
      </c>
      <c r="D1055" s="359" t="s">
        <v>143</v>
      </c>
      <c r="E1055" s="384" t="s">
        <v>16</v>
      </c>
      <c r="F1055" s="361">
        <v>5</v>
      </c>
      <c r="G1055" s="361">
        <v>3</v>
      </c>
      <c r="H1055" s="363">
        <f t="shared" si="295"/>
        <v>1980.55</v>
      </c>
      <c r="I1055" s="365">
        <v>0</v>
      </c>
      <c r="J1055" s="376">
        <v>1980.55</v>
      </c>
      <c r="K1055" s="207">
        <f t="shared" si="289"/>
        <v>77339.320000000007</v>
      </c>
      <c r="L1055" s="271">
        <v>0</v>
      </c>
      <c r="M1055" s="271">
        <v>0</v>
      </c>
      <c r="N1055" s="271">
        <v>0</v>
      </c>
      <c r="O1055" s="39">
        <f>'[1]Прод. прилож (2)'!$D$851</f>
        <v>77339.320000000007</v>
      </c>
      <c r="P1055" s="271">
        <f t="shared" si="292"/>
        <v>39.049415566383082</v>
      </c>
      <c r="Q1055" s="41">
        <v>9673</v>
      </c>
      <c r="R1055" s="57" t="s">
        <v>35</v>
      </c>
      <c r="S1055" s="46"/>
      <c r="T1055" s="15"/>
      <c r="U1055" s="15"/>
    </row>
    <row r="1056" spans="1:207" s="116" customFormat="1" ht="30" customHeight="1" x14ac:dyDescent="0.25">
      <c r="A1056" s="354"/>
      <c r="B1056" s="356"/>
      <c r="C1056" s="385"/>
      <c r="D1056" s="360"/>
      <c r="E1056" s="385"/>
      <c r="F1056" s="362"/>
      <c r="G1056" s="362"/>
      <c r="H1056" s="364"/>
      <c r="I1056" s="366"/>
      <c r="J1056" s="377"/>
      <c r="K1056" s="207">
        <f t="shared" si="289"/>
        <v>26523913.75</v>
      </c>
      <c r="L1056" s="186">
        <v>0</v>
      </c>
      <c r="M1056" s="186">
        <v>0</v>
      </c>
      <c r="N1056" s="186">
        <v>0</v>
      </c>
      <c r="O1056" s="39">
        <f>'[1]Прод. прилож (2)'!$D$1494</f>
        <v>26523913.75</v>
      </c>
      <c r="P1056" s="271">
        <f>K1056/H1055</f>
        <v>13392.195980914394</v>
      </c>
      <c r="Q1056" s="41">
        <v>9673</v>
      </c>
      <c r="R1056" s="57" t="s">
        <v>36</v>
      </c>
      <c r="S1056" s="46"/>
      <c r="T1056" s="15"/>
      <c r="U1056" s="15"/>
    </row>
    <row r="1057" spans="1:207" s="116" customFormat="1" ht="30" customHeight="1" x14ac:dyDescent="0.25">
      <c r="A1057" s="203">
        <v>801</v>
      </c>
      <c r="B1057" s="211" t="s">
        <v>1183</v>
      </c>
      <c r="C1057" s="205">
        <v>1978</v>
      </c>
      <c r="D1057" s="205" t="s">
        <v>143</v>
      </c>
      <c r="E1057" s="205" t="s">
        <v>16</v>
      </c>
      <c r="F1057" s="206">
        <v>9</v>
      </c>
      <c r="G1057" s="206">
        <v>3</v>
      </c>
      <c r="H1057" s="41">
        <v>11049.02</v>
      </c>
      <c r="I1057" s="128">
        <v>0</v>
      </c>
      <c r="J1057" s="41">
        <v>11049.02</v>
      </c>
      <c r="K1057" s="207">
        <f>L1057+M1057+N1057+O1057</f>
        <v>10664350.76</v>
      </c>
      <c r="L1057" s="39">
        <v>0</v>
      </c>
      <c r="M1057" s="39">
        <v>10447500</v>
      </c>
      <c r="N1057" s="39">
        <v>0</v>
      </c>
      <c r="O1057" s="271">
        <v>216850.76</v>
      </c>
      <c r="P1057" s="41">
        <f t="shared" si="292"/>
        <v>965.18521642643418</v>
      </c>
      <c r="Q1057" s="207">
        <v>9673</v>
      </c>
      <c r="R1057" s="57" t="s">
        <v>35</v>
      </c>
      <c r="S1057" s="90"/>
      <c r="T1057" s="89"/>
      <c r="U1057" s="89"/>
      <c r="V1057" s="89"/>
      <c r="W1057" s="89"/>
      <c r="X1057" s="89"/>
      <c r="Y1057" s="89"/>
      <c r="Z1057" s="89"/>
      <c r="AA1057" s="89"/>
      <c r="AB1057" s="89"/>
      <c r="AC1057" s="89"/>
      <c r="AD1057" s="89"/>
      <c r="AE1057" s="89"/>
      <c r="AF1057" s="89"/>
      <c r="AG1057" s="89"/>
      <c r="AH1057" s="89"/>
      <c r="AI1057" s="89"/>
      <c r="AJ1057" s="89"/>
      <c r="AK1057" s="89"/>
      <c r="AL1057" s="89"/>
      <c r="AM1057" s="89"/>
      <c r="AN1057" s="89"/>
      <c r="AO1057" s="89"/>
      <c r="AP1057" s="89"/>
      <c r="AQ1057" s="89"/>
      <c r="AR1057" s="89"/>
      <c r="AS1057" s="89"/>
      <c r="AT1057" s="89"/>
      <c r="AU1057" s="89"/>
      <c r="AV1057" s="89"/>
      <c r="AW1057" s="89"/>
      <c r="AX1057" s="89"/>
      <c r="AY1057" s="89"/>
      <c r="AZ1057" s="89"/>
      <c r="BA1057" s="89"/>
      <c r="BB1057" s="89"/>
      <c r="BC1057" s="89"/>
      <c r="BD1057" s="89"/>
      <c r="BE1057" s="89"/>
      <c r="BF1057" s="89"/>
      <c r="BG1057" s="89"/>
      <c r="BH1057" s="89"/>
      <c r="BI1057" s="89"/>
      <c r="BJ1057" s="89"/>
      <c r="BK1057" s="89"/>
      <c r="BL1057" s="89"/>
      <c r="BM1057" s="89"/>
      <c r="BN1057" s="89"/>
      <c r="BO1057" s="89"/>
      <c r="BP1057" s="89"/>
      <c r="BQ1057" s="89"/>
      <c r="BR1057" s="89"/>
      <c r="BS1057" s="89"/>
      <c r="BT1057" s="89"/>
      <c r="BU1057" s="89"/>
      <c r="BV1057" s="89"/>
      <c r="BW1057" s="89"/>
      <c r="BX1057" s="89"/>
      <c r="BY1057" s="89"/>
      <c r="BZ1057" s="89"/>
      <c r="CA1057" s="89"/>
      <c r="CB1057" s="89"/>
      <c r="CC1057" s="89"/>
      <c r="CD1057" s="89"/>
      <c r="CE1057" s="89"/>
      <c r="CF1057" s="89"/>
      <c r="CG1057" s="89"/>
      <c r="CH1057" s="89"/>
      <c r="CI1057" s="89"/>
      <c r="CJ1057" s="89"/>
      <c r="CK1057" s="89"/>
      <c r="CL1057" s="89"/>
      <c r="CM1057" s="89"/>
      <c r="CN1057" s="89"/>
      <c r="CO1057" s="89"/>
      <c r="CP1057" s="89"/>
      <c r="CQ1057" s="89"/>
      <c r="CR1057" s="89"/>
      <c r="CS1057" s="89"/>
      <c r="CT1057" s="89"/>
      <c r="CU1057" s="89"/>
      <c r="CV1057" s="89"/>
      <c r="CW1057" s="89"/>
      <c r="CX1057" s="89"/>
      <c r="CY1057" s="89"/>
      <c r="CZ1057" s="89"/>
      <c r="DA1057" s="89"/>
      <c r="DB1057" s="89"/>
      <c r="DC1057" s="89"/>
      <c r="DD1057" s="89"/>
      <c r="DE1057" s="89"/>
      <c r="DF1057" s="89"/>
      <c r="DG1057" s="89"/>
      <c r="DH1057" s="89"/>
      <c r="DI1057" s="89"/>
      <c r="DJ1057" s="89"/>
      <c r="DK1057" s="89"/>
      <c r="DL1057" s="89"/>
      <c r="DM1057" s="89"/>
      <c r="DN1057" s="89"/>
      <c r="DO1057" s="89"/>
      <c r="DP1057" s="89"/>
      <c r="DQ1057" s="89"/>
      <c r="DR1057" s="89"/>
      <c r="DS1057" s="89"/>
      <c r="DT1057" s="89"/>
      <c r="DU1057" s="89"/>
      <c r="DV1057" s="89"/>
      <c r="DW1057" s="89"/>
      <c r="DX1057" s="89"/>
      <c r="DY1057" s="89"/>
      <c r="DZ1057" s="89"/>
      <c r="EA1057" s="89"/>
      <c r="EB1057" s="89"/>
      <c r="EC1057" s="89"/>
      <c r="ED1057" s="89"/>
      <c r="EE1057" s="89"/>
      <c r="EF1057" s="89"/>
      <c r="EG1057" s="89"/>
      <c r="EH1057" s="89"/>
      <c r="EI1057" s="89"/>
      <c r="EJ1057" s="89"/>
      <c r="EK1057" s="89"/>
      <c r="EL1057" s="89"/>
      <c r="EM1057" s="89"/>
      <c r="EN1057" s="89"/>
      <c r="EO1057" s="89"/>
      <c r="EP1057" s="89"/>
      <c r="EQ1057" s="89"/>
      <c r="ER1057" s="89"/>
      <c r="ES1057" s="89"/>
      <c r="ET1057" s="89"/>
      <c r="EU1057" s="89"/>
      <c r="EV1057" s="89"/>
      <c r="EW1057" s="89"/>
      <c r="EX1057" s="89"/>
      <c r="EY1057" s="89"/>
      <c r="EZ1057" s="89"/>
      <c r="FA1057" s="89"/>
      <c r="FB1057" s="89"/>
      <c r="FC1057" s="89"/>
      <c r="FD1057" s="89"/>
      <c r="FE1057" s="89"/>
      <c r="FF1057" s="89"/>
      <c r="FG1057" s="89"/>
      <c r="FH1057" s="89"/>
      <c r="FI1057" s="89"/>
      <c r="FJ1057" s="89"/>
      <c r="FK1057" s="89"/>
      <c r="FL1057" s="89"/>
      <c r="FM1057" s="89"/>
      <c r="FN1057" s="89"/>
      <c r="FO1057" s="89"/>
      <c r="FP1057" s="89"/>
      <c r="FQ1057" s="89"/>
      <c r="FR1057" s="89"/>
      <c r="FS1057" s="89"/>
      <c r="FT1057" s="89"/>
      <c r="FU1057" s="89"/>
      <c r="FV1057" s="89"/>
      <c r="FW1057" s="89"/>
      <c r="FX1057" s="89"/>
      <c r="FY1057" s="89"/>
      <c r="FZ1057" s="89"/>
      <c r="GA1057" s="89"/>
      <c r="GB1057" s="89"/>
      <c r="GC1057" s="89"/>
      <c r="GD1057" s="89"/>
      <c r="GE1057" s="89"/>
      <c r="GF1057" s="89"/>
      <c r="GG1057" s="89"/>
      <c r="GH1057" s="89"/>
      <c r="GI1057" s="89"/>
      <c r="GJ1057" s="89"/>
      <c r="GK1057" s="89"/>
      <c r="GL1057" s="89"/>
      <c r="GM1057" s="89"/>
      <c r="GN1057" s="89"/>
      <c r="GO1057" s="89"/>
      <c r="GP1057" s="89"/>
      <c r="GQ1057" s="89"/>
      <c r="GR1057" s="89"/>
      <c r="GS1057" s="89"/>
      <c r="GT1057" s="89"/>
      <c r="GU1057" s="89"/>
      <c r="GV1057" s="89"/>
      <c r="GW1057" s="89"/>
      <c r="GX1057" s="89"/>
      <c r="GY1057" s="89"/>
    </row>
    <row r="1058" spans="1:207" s="116" customFormat="1" ht="30" customHeight="1" x14ac:dyDescent="0.25">
      <c r="A1058" s="203">
        <v>802</v>
      </c>
      <c r="B1058" s="211" t="s">
        <v>1184</v>
      </c>
      <c r="C1058" s="205">
        <v>1977</v>
      </c>
      <c r="D1058" s="205" t="s">
        <v>143</v>
      </c>
      <c r="E1058" s="205" t="s">
        <v>16</v>
      </c>
      <c r="F1058" s="206">
        <v>9</v>
      </c>
      <c r="G1058" s="206">
        <v>1</v>
      </c>
      <c r="H1058" s="41">
        <v>3443</v>
      </c>
      <c r="I1058" s="128">
        <v>0</v>
      </c>
      <c r="J1058" s="41">
        <v>3443</v>
      </c>
      <c r="K1058" s="207">
        <f>L1058+M1058+N1058+O1058</f>
        <v>3664964.9</v>
      </c>
      <c r="L1058" s="39">
        <v>0</v>
      </c>
      <c r="M1058" s="39">
        <v>0</v>
      </c>
      <c r="N1058" s="39">
        <v>0</v>
      </c>
      <c r="O1058" s="271">
        <f>'[1]Прод. прилож (2)'!$D$853</f>
        <v>3664964.9</v>
      </c>
      <c r="P1058" s="41">
        <f t="shared" ref="P1058:P1060" si="299">K1058/H1058</f>
        <v>1064.4684577403427</v>
      </c>
      <c r="Q1058" s="207">
        <v>9673</v>
      </c>
      <c r="R1058" s="57" t="s">
        <v>35</v>
      </c>
      <c r="S1058" s="90"/>
      <c r="T1058" s="89"/>
      <c r="U1058" s="89"/>
      <c r="V1058" s="89"/>
      <c r="W1058" s="89"/>
      <c r="X1058" s="89"/>
      <c r="Y1058" s="89"/>
      <c r="Z1058" s="89"/>
      <c r="AA1058" s="89"/>
      <c r="AB1058" s="89"/>
      <c r="AC1058" s="89"/>
      <c r="AD1058" s="89"/>
      <c r="AE1058" s="89"/>
      <c r="AF1058" s="89"/>
      <c r="AG1058" s="89"/>
      <c r="AH1058" s="89"/>
      <c r="AI1058" s="89"/>
      <c r="AJ1058" s="89"/>
      <c r="AK1058" s="89"/>
      <c r="AL1058" s="89"/>
      <c r="AM1058" s="89"/>
      <c r="AN1058" s="89"/>
      <c r="AO1058" s="89"/>
      <c r="AP1058" s="89"/>
      <c r="AQ1058" s="89"/>
      <c r="AR1058" s="89"/>
      <c r="AS1058" s="89"/>
      <c r="AT1058" s="89"/>
      <c r="AU1058" s="89"/>
      <c r="AV1058" s="89"/>
      <c r="AW1058" s="89"/>
      <c r="AX1058" s="89"/>
      <c r="AY1058" s="89"/>
      <c r="AZ1058" s="89"/>
      <c r="BA1058" s="89"/>
      <c r="BB1058" s="89"/>
      <c r="BC1058" s="89"/>
      <c r="BD1058" s="89"/>
      <c r="BE1058" s="89"/>
      <c r="BF1058" s="89"/>
      <c r="BG1058" s="89"/>
      <c r="BH1058" s="89"/>
      <c r="BI1058" s="89"/>
      <c r="BJ1058" s="89"/>
      <c r="BK1058" s="89"/>
      <c r="BL1058" s="89"/>
      <c r="BM1058" s="89"/>
      <c r="BN1058" s="89"/>
      <c r="BO1058" s="89"/>
      <c r="BP1058" s="89"/>
      <c r="BQ1058" s="89"/>
      <c r="BR1058" s="89"/>
      <c r="BS1058" s="89"/>
      <c r="BT1058" s="89"/>
      <c r="BU1058" s="89"/>
      <c r="BV1058" s="89"/>
      <c r="BW1058" s="89"/>
      <c r="BX1058" s="89"/>
      <c r="BY1058" s="89"/>
      <c r="BZ1058" s="89"/>
      <c r="CA1058" s="89"/>
      <c r="CB1058" s="89"/>
      <c r="CC1058" s="89"/>
      <c r="CD1058" s="89"/>
      <c r="CE1058" s="89"/>
      <c r="CF1058" s="89"/>
      <c r="CG1058" s="89"/>
      <c r="CH1058" s="89"/>
      <c r="CI1058" s="89"/>
      <c r="CJ1058" s="89"/>
      <c r="CK1058" s="89"/>
      <c r="CL1058" s="89"/>
      <c r="CM1058" s="89"/>
      <c r="CN1058" s="89"/>
      <c r="CO1058" s="89"/>
      <c r="CP1058" s="89"/>
      <c r="CQ1058" s="89"/>
      <c r="CR1058" s="89"/>
      <c r="CS1058" s="89"/>
      <c r="CT1058" s="89"/>
      <c r="CU1058" s="89"/>
      <c r="CV1058" s="89"/>
      <c r="CW1058" s="89"/>
      <c r="CX1058" s="89"/>
      <c r="CY1058" s="89"/>
      <c r="CZ1058" s="89"/>
      <c r="DA1058" s="89"/>
      <c r="DB1058" s="89"/>
      <c r="DC1058" s="89"/>
      <c r="DD1058" s="89"/>
      <c r="DE1058" s="89"/>
      <c r="DF1058" s="89"/>
      <c r="DG1058" s="89"/>
      <c r="DH1058" s="89"/>
      <c r="DI1058" s="89"/>
      <c r="DJ1058" s="89"/>
      <c r="DK1058" s="89"/>
      <c r="DL1058" s="89"/>
      <c r="DM1058" s="89"/>
      <c r="DN1058" s="89"/>
      <c r="DO1058" s="89"/>
      <c r="DP1058" s="89"/>
      <c r="DQ1058" s="89"/>
      <c r="DR1058" s="89"/>
      <c r="DS1058" s="89"/>
      <c r="DT1058" s="89"/>
      <c r="DU1058" s="89"/>
      <c r="DV1058" s="89"/>
      <c r="DW1058" s="89"/>
      <c r="DX1058" s="89"/>
      <c r="DY1058" s="89"/>
      <c r="DZ1058" s="89"/>
      <c r="EA1058" s="89"/>
      <c r="EB1058" s="89"/>
      <c r="EC1058" s="89"/>
      <c r="ED1058" s="89"/>
      <c r="EE1058" s="89"/>
      <c r="EF1058" s="89"/>
      <c r="EG1058" s="89"/>
      <c r="EH1058" s="89"/>
      <c r="EI1058" s="89"/>
      <c r="EJ1058" s="89"/>
      <c r="EK1058" s="89"/>
      <c r="EL1058" s="89"/>
      <c r="EM1058" s="89"/>
      <c r="EN1058" s="89"/>
      <c r="EO1058" s="89"/>
      <c r="EP1058" s="89"/>
      <c r="EQ1058" s="89"/>
      <c r="ER1058" s="89"/>
      <c r="ES1058" s="89"/>
      <c r="ET1058" s="89"/>
      <c r="EU1058" s="89"/>
      <c r="EV1058" s="89"/>
      <c r="EW1058" s="89"/>
      <c r="EX1058" s="89"/>
      <c r="EY1058" s="89"/>
      <c r="EZ1058" s="89"/>
      <c r="FA1058" s="89"/>
      <c r="FB1058" s="89"/>
      <c r="FC1058" s="89"/>
      <c r="FD1058" s="89"/>
      <c r="FE1058" s="89"/>
      <c r="FF1058" s="89"/>
      <c r="FG1058" s="89"/>
      <c r="FH1058" s="89"/>
      <c r="FI1058" s="89"/>
      <c r="FJ1058" s="89"/>
      <c r="FK1058" s="89"/>
      <c r="FL1058" s="89"/>
      <c r="FM1058" s="89"/>
      <c r="FN1058" s="89"/>
      <c r="FO1058" s="89"/>
      <c r="FP1058" s="89"/>
      <c r="FQ1058" s="89"/>
      <c r="FR1058" s="89"/>
      <c r="FS1058" s="89"/>
      <c r="FT1058" s="89"/>
      <c r="FU1058" s="89"/>
      <c r="FV1058" s="89"/>
      <c r="FW1058" s="89"/>
      <c r="FX1058" s="89"/>
      <c r="FY1058" s="89"/>
      <c r="FZ1058" s="89"/>
      <c r="GA1058" s="89"/>
      <c r="GB1058" s="89"/>
      <c r="GC1058" s="89"/>
      <c r="GD1058" s="89"/>
      <c r="GE1058" s="89"/>
      <c r="GF1058" s="89"/>
      <c r="GG1058" s="89"/>
      <c r="GH1058" s="89"/>
      <c r="GI1058" s="89"/>
      <c r="GJ1058" s="89"/>
      <c r="GK1058" s="89"/>
      <c r="GL1058" s="89"/>
      <c r="GM1058" s="89"/>
      <c r="GN1058" s="89"/>
      <c r="GO1058" s="89"/>
      <c r="GP1058" s="89"/>
      <c r="GQ1058" s="89"/>
      <c r="GR1058" s="89"/>
      <c r="GS1058" s="89"/>
      <c r="GT1058" s="89"/>
      <c r="GU1058" s="89"/>
      <c r="GV1058" s="89"/>
      <c r="GW1058" s="89"/>
      <c r="GX1058" s="89"/>
      <c r="GY1058" s="89"/>
    </row>
    <row r="1059" spans="1:207" s="116" customFormat="1" ht="30" customHeight="1" x14ac:dyDescent="0.25">
      <c r="A1059" s="203">
        <v>803</v>
      </c>
      <c r="B1059" s="211" t="s">
        <v>1437</v>
      </c>
      <c r="C1059" s="47">
        <v>1977</v>
      </c>
      <c r="D1059" s="205" t="s">
        <v>143</v>
      </c>
      <c r="E1059" s="47" t="s">
        <v>16</v>
      </c>
      <c r="F1059" s="26">
        <v>9</v>
      </c>
      <c r="G1059" s="26">
        <v>2</v>
      </c>
      <c r="H1059" s="39">
        <v>7548.8</v>
      </c>
      <c r="I1059" s="122">
        <v>208.9</v>
      </c>
      <c r="J1059" s="41">
        <v>4350.8</v>
      </c>
      <c r="K1059" s="207">
        <f t="shared" ref="K1059" si="300">SUM(L1059:O1059)</f>
        <v>7200000</v>
      </c>
      <c r="L1059" s="271">
        <v>0</v>
      </c>
      <c r="M1059" s="271">
        <v>0</v>
      </c>
      <c r="N1059" s="271">
        <v>0</v>
      </c>
      <c r="O1059" s="39">
        <f>'[1]Прод. прилож (2)'!$D$1498</f>
        <v>7200000</v>
      </c>
      <c r="P1059" s="271">
        <f t="shared" si="299"/>
        <v>953.79398050021189</v>
      </c>
      <c r="Q1059" s="41">
        <v>9673</v>
      </c>
      <c r="R1059" s="57" t="s">
        <v>36</v>
      </c>
      <c r="S1059" s="46"/>
      <c r="T1059" s="15"/>
      <c r="U1059" s="15"/>
    </row>
    <row r="1060" spans="1:207" s="116" customFormat="1" ht="30" customHeight="1" x14ac:dyDescent="0.25">
      <c r="A1060" s="203">
        <v>804</v>
      </c>
      <c r="B1060" s="211" t="s">
        <v>1224</v>
      </c>
      <c r="C1060" s="205">
        <v>1988</v>
      </c>
      <c r="D1060" s="205" t="s">
        <v>143</v>
      </c>
      <c r="E1060" s="205" t="s">
        <v>18</v>
      </c>
      <c r="F1060" s="206">
        <v>9</v>
      </c>
      <c r="G1060" s="206">
        <v>4</v>
      </c>
      <c r="H1060" s="41">
        <v>5853.33</v>
      </c>
      <c r="I1060" s="128">
        <v>0</v>
      </c>
      <c r="J1060" s="41">
        <v>5853.33</v>
      </c>
      <c r="K1060" s="207">
        <f>L1060+M1060+N1060+O1060</f>
        <v>6681463.2000000002</v>
      </c>
      <c r="L1060" s="39">
        <v>0</v>
      </c>
      <c r="M1060" s="39">
        <v>0</v>
      </c>
      <c r="N1060" s="39">
        <v>0</v>
      </c>
      <c r="O1060" s="271">
        <f>'[1]Прод. прилож (2)'!$D$854</f>
        <v>6681463.2000000002</v>
      </c>
      <c r="P1060" s="41">
        <f t="shared" si="299"/>
        <v>1141.4806956040409</v>
      </c>
      <c r="Q1060" s="207">
        <v>9673</v>
      </c>
      <c r="R1060" s="57" t="s">
        <v>35</v>
      </c>
      <c r="S1060" s="90"/>
      <c r="T1060" s="89"/>
      <c r="U1060" s="89"/>
      <c r="V1060" s="89"/>
      <c r="W1060" s="89"/>
      <c r="X1060" s="89"/>
      <c r="Y1060" s="89"/>
      <c r="Z1060" s="89"/>
      <c r="AA1060" s="89"/>
      <c r="AB1060" s="89"/>
      <c r="AC1060" s="89"/>
      <c r="AD1060" s="89"/>
      <c r="AE1060" s="89"/>
      <c r="AF1060" s="89"/>
      <c r="AG1060" s="89"/>
      <c r="AH1060" s="89"/>
      <c r="AI1060" s="89"/>
      <c r="AJ1060" s="89"/>
      <c r="AK1060" s="89"/>
      <c r="AL1060" s="89"/>
      <c r="AM1060" s="89"/>
      <c r="AN1060" s="89"/>
      <c r="AO1060" s="89"/>
      <c r="AP1060" s="89"/>
      <c r="AQ1060" s="89"/>
      <c r="AR1060" s="89"/>
      <c r="AS1060" s="89"/>
      <c r="AT1060" s="89"/>
      <c r="AU1060" s="89"/>
      <c r="AV1060" s="89"/>
      <c r="AW1060" s="89"/>
      <c r="AX1060" s="89"/>
      <c r="AY1060" s="89"/>
      <c r="AZ1060" s="89"/>
      <c r="BA1060" s="89"/>
      <c r="BB1060" s="89"/>
      <c r="BC1060" s="89"/>
      <c r="BD1060" s="89"/>
      <c r="BE1060" s="89"/>
      <c r="BF1060" s="89"/>
      <c r="BG1060" s="89"/>
      <c r="BH1060" s="89"/>
      <c r="BI1060" s="89"/>
      <c r="BJ1060" s="89"/>
      <c r="BK1060" s="89"/>
      <c r="BL1060" s="89"/>
      <c r="BM1060" s="89"/>
      <c r="BN1060" s="89"/>
      <c r="BO1060" s="89"/>
      <c r="BP1060" s="89"/>
      <c r="BQ1060" s="89"/>
      <c r="BR1060" s="89"/>
      <c r="BS1060" s="89"/>
      <c r="BT1060" s="89"/>
      <c r="BU1060" s="89"/>
      <c r="BV1060" s="89"/>
      <c r="BW1060" s="89"/>
      <c r="BX1060" s="89"/>
      <c r="BY1060" s="89"/>
      <c r="BZ1060" s="89"/>
      <c r="CA1060" s="89"/>
      <c r="CB1060" s="89"/>
      <c r="CC1060" s="89"/>
      <c r="CD1060" s="89"/>
      <c r="CE1060" s="89"/>
      <c r="CF1060" s="89"/>
      <c r="CG1060" s="89"/>
      <c r="CH1060" s="89"/>
      <c r="CI1060" s="89"/>
      <c r="CJ1060" s="89"/>
      <c r="CK1060" s="89"/>
      <c r="CL1060" s="89"/>
      <c r="CM1060" s="89"/>
      <c r="CN1060" s="89"/>
      <c r="CO1060" s="89"/>
      <c r="CP1060" s="89"/>
      <c r="CQ1060" s="89"/>
      <c r="CR1060" s="89"/>
      <c r="CS1060" s="89"/>
      <c r="CT1060" s="89"/>
      <c r="CU1060" s="89"/>
      <c r="CV1060" s="89"/>
      <c r="CW1060" s="89"/>
      <c r="CX1060" s="89"/>
      <c r="CY1060" s="89"/>
      <c r="CZ1060" s="89"/>
      <c r="DA1060" s="89"/>
      <c r="DB1060" s="89"/>
      <c r="DC1060" s="89"/>
      <c r="DD1060" s="89"/>
      <c r="DE1060" s="89"/>
      <c r="DF1060" s="89"/>
      <c r="DG1060" s="89"/>
      <c r="DH1060" s="89"/>
      <c r="DI1060" s="89"/>
      <c r="DJ1060" s="89"/>
      <c r="DK1060" s="89"/>
      <c r="DL1060" s="89"/>
      <c r="DM1060" s="89"/>
      <c r="DN1060" s="89"/>
      <c r="DO1060" s="89"/>
      <c r="DP1060" s="89"/>
      <c r="DQ1060" s="89"/>
      <c r="DR1060" s="89"/>
      <c r="DS1060" s="89"/>
      <c r="DT1060" s="89"/>
      <c r="DU1060" s="89"/>
      <c r="DV1060" s="89"/>
      <c r="DW1060" s="89"/>
      <c r="DX1060" s="89"/>
      <c r="DY1060" s="89"/>
      <c r="DZ1060" s="89"/>
      <c r="EA1060" s="89"/>
      <c r="EB1060" s="89"/>
      <c r="EC1060" s="89"/>
      <c r="ED1060" s="89"/>
      <c r="EE1060" s="89"/>
      <c r="EF1060" s="89"/>
      <c r="EG1060" s="89"/>
      <c r="EH1060" s="89"/>
      <c r="EI1060" s="89"/>
      <c r="EJ1060" s="89"/>
      <c r="EK1060" s="89"/>
      <c r="EL1060" s="89"/>
      <c r="EM1060" s="89"/>
      <c r="EN1060" s="89"/>
      <c r="EO1060" s="89"/>
      <c r="EP1060" s="89"/>
      <c r="EQ1060" s="89"/>
      <c r="ER1060" s="89"/>
      <c r="ES1060" s="89"/>
      <c r="ET1060" s="89"/>
      <c r="EU1060" s="89"/>
      <c r="EV1060" s="89"/>
      <c r="EW1060" s="89"/>
      <c r="EX1060" s="89"/>
      <c r="EY1060" s="89"/>
      <c r="EZ1060" s="89"/>
      <c r="FA1060" s="89"/>
      <c r="FB1060" s="89"/>
      <c r="FC1060" s="89"/>
      <c r="FD1060" s="89"/>
      <c r="FE1060" s="89"/>
      <c r="FF1060" s="89"/>
      <c r="FG1060" s="89"/>
      <c r="FH1060" s="89"/>
      <c r="FI1060" s="89"/>
      <c r="FJ1060" s="89"/>
      <c r="FK1060" s="89"/>
      <c r="FL1060" s="89"/>
      <c r="FM1060" s="89"/>
      <c r="FN1060" s="89"/>
      <c r="FO1060" s="89"/>
      <c r="FP1060" s="89"/>
      <c r="FQ1060" s="89"/>
      <c r="FR1060" s="89"/>
      <c r="FS1060" s="89"/>
      <c r="FT1060" s="89"/>
      <c r="FU1060" s="89"/>
      <c r="FV1060" s="89"/>
      <c r="FW1060" s="89"/>
      <c r="FX1060" s="89"/>
      <c r="FY1060" s="89"/>
      <c r="FZ1060" s="89"/>
      <c r="GA1060" s="89"/>
      <c r="GB1060" s="89"/>
      <c r="GC1060" s="89"/>
      <c r="GD1060" s="89"/>
      <c r="GE1060" s="89"/>
      <c r="GF1060" s="89"/>
      <c r="GG1060" s="89"/>
      <c r="GH1060" s="89"/>
      <c r="GI1060" s="89"/>
      <c r="GJ1060" s="89"/>
      <c r="GK1060" s="89"/>
      <c r="GL1060" s="89"/>
      <c r="GM1060" s="89"/>
      <c r="GN1060" s="89"/>
      <c r="GO1060" s="89"/>
      <c r="GP1060" s="89"/>
      <c r="GQ1060" s="89"/>
      <c r="GR1060" s="89"/>
      <c r="GS1060" s="89"/>
      <c r="GT1060" s="89"/>
      <c r="GU1060" s="89"/>
      <c r="GV1060" s="89"/>
      <c r="GW1060" s="89"/>
      <c r="GX1060" s="89"/>
      <c r="GY1060" s="89"/>
    </row>
    <row r="1061" spans="1:207" s="116" customFormat="1" ht="30" customHeight="1" x14ac:dyDescent="0.25">
      <c r="A1061" s="203">
        <v>805</v>
      </c>
      <c r="B1061" s="211" t="s">
        <v>975</v>
      </c>
      <c r="C1061" s="47">
        <v>1994</v>
      </c>
      <c r="D1061" s="205" t="s">
        <v>143</v>
      </c>
      <c r="E1061" s="47" t="s">
        <v>16</v>
      </c>
      <c r="F1061" s="26">
        <v>9</v>
      </c>
      <c r="G1061" s="26">
        <v>1</v>
      </c>
      <c r="H1061" s="39">
        <v>7548.8</v>
      </c>
      <c r="I1061" s="122">
        <v>208.9</v>
      </c>
      <c r="J1061" s="41">
        <v>4350.8</v>
      </c>
      <c r="K1061" s="207">
        <f t="shared" si="289"/>
        <v>6157648.9199999999</v>
      </c>
      <c r="L1061" s="271">
        <v>0</v>
      </c>
      <c r="M1061" s="271">
        <v>0</v>
      </c>
      <c r="N1061" s="271">
        <v>0</v>
      </c>
      <c r="O1061" s="39">
        <f>'[1]Прод. прилож (2)'!$D$855</f>
        <v>6157648.9199999999</v>
      </c>
      <c r="P1061" s="271">
        <f t="shared" si="292"/>
        <v>815.71228804578209</v>
      </c>
      <c r="Q1061" s="41">
        <v>9673</v>
      </c>
      <c r="R1061" s="57" t="s">
        <v>35</v>
      </c>
      <c r="S1061" s="46"/>
      <c r="T1061" s="15"/>
      <c r="U1061" s="15"/>
    </row>
    <row r="1062" spans="1:207" s="116" customFormat="1" ht="30" customHeight="1" x14ac:dyDescent="0.25">
      <c r="A1062" s="380">
        <v>806</v>
      </c>
      <c r="B1062" s="355" t="s">
        <v>462</v>
      </c>
      <c r="C1062" s="359">
        <v>1959</v>
      </c>
      <c r="D1062" s="359" t="s">
        <v>143</v>
      </c>
      <c r="E1062" s="359" t="s">
        <v>16</v>
      </c>
      <c r="F1062" s="361">
        <v>5</v>
      </c>
      <c r="G1062" s="361">
        <v>2</v>
      </c>
      <c r="H1062" s="363">
        <v>1980.2</v>
      </c>
      <c r="I1062" s="365">
        <v>277.16000000000003</v>
      </c>
      <c r="J1062" s="363">
        <v>1338.7</v>
      </c>
      <c r="K1062" s="207">
        <f t="shared" ref="K1062" si="301">SUM(L1062:O1062)</f>
        <v>13940328.640000001</v>
      </c>
      <c r="L1062" s="271">
        <v>0</v>
      </c>
      <c r="M1062" s="271">
        <v>0</v>
      </c>
      <c r="N1062" s="271">
        <v>0</v>
      </c>
      <c r="O1062" s="39">
        <f>'[1]Прод. прилож (2)'!$D$295</f>
        <v>13940328.640000001</v>
      </c>
      <c r="P1062" s="271">
        <f t="shared" ref="P1062" si="302">K1062/H1062</f>
        <v>7039.8589233410767</v>
      </c>
      <c r="Q1062" s="41">
        <v>9673</v>
      </c>
      <c r="R1062" s="57" t="s">
        <v>34</v>
      </c>
      <c r="S1062" s="144"/>
      <c r="T1062" s="15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F1062" s="15"/>
      <c r="AG1062" s="15"/>
      <c r="AH1062" s="15"/>
      <c r="AI1062" s="15"/>
      <c r="AJ1062" s="15"/>
      <c r="AK1062" s="15"/>
      <c r="AL1062" s="15"/>
      <c r="AM1062" s="15"/>
      <c r="AN1062" s="15"/>
      <c r="AO1062" s="15"/>
      <c r="AP1062" s="15"/>
      <c r="AQ1062" s="15"/>
      <c r="AR1062" s="15"/>
      <c r="AS1062" s="15"/>
      <c r="AT1062" s="15"/>
      <c r="AU1062" s="15"/>
      <c r="AV1062" s="15"/>
      <c r="AW1062" s="15"/>
      <c r="AX1062" s="15"/>
      <c r="AY1062" s="15"/>
      <c r="AZ1062" s="15"/>
      <c r="BA1062" s="15"/>
      <c r="BB1062" s="15"/>
      <c r="BC1062" s="15"/>
      <c r="BD1062" s="15"/>
      <c r="BE1062" s="15"/>
      <c r="BF1062" s="15"/>
      <c r="BG1062" s="15"/>
      <c r="BH1062" s="15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  <c r="CA1062" s="15"/>
      <c r="CB1062" s="15"/>
      <c r="CC1062" s="15"/>
      <c r="CD1062" s="15"/>
      <c r="CE1062" s="15"/>
      <c r="CF1062" s="15"/>
      <c r="CG1062" s="15"/>
      <c r="CH1062" s="15"/>
      <c r="CI1062" s="15"/>
      <c r="CJ1062" s="15"/>
      <c r="CK1062" s="15"/>
      <c r="CL1062" s="15"/>
      <c r="CM1062" s="15"/>
      <c r="CN1062" s="15"/>
      <c r="CO1062" s="15"/>
      <c r="CP1062" s="15"/>
      <c r="CQ1062" s="15"/>
      <c r="CR1062" s="15"/>
      <c r="CS1062" s="15"/>
      <c r="CT1062" s="15"/>
      <c r="CU1062" s="15"/>
      <c r="CV1062" s="15"/>
      <c r="CW1062" s="15"/>
      <c r="CX1062" s="15"/>
      <c r="CY1062" s="15"/>
      <c r="CZ1062" s="15"/>
      <c r="DA1062" s="15"/>
      <c r="DB1062" s="15"/>
      <c r="DC1062" s="15"/>
      <c r="DD1062" s="15"/>
      <c r="DE1062" s="15"/>
      <c r="DF1062" s="15"/>
      <c r="DG1062" s="15"/>
      <c r="DH1062" s="15"/>
      <c r="DI1062" s="15"/>
      <c r="DJ1062" s="15"/>
      <c r="DK1062" s="15"/>
      <c r="DL1062" s="15"/>
      <c r="DM1062" s="15"/>
      <c r="DN1062" s="15"/>
      <c r="DO1062" s="15"/>
      <c r="DP1062" s="15"/>
      <c r="DQ1062" s="15"/>
      <c r="DR1062" s="15"/>
      <c r="DS1062" s="15"/>
      <c r="DT1062" s="15"/>
      <c r="DU1062" s="15"/>
      <c r="DV1062" s="15"/>
      <c r="DW1062" s="15"/>
      <c r="DX1062" s="15"/>
      <c r="DY1062" s="15"/>
      <c r="DZ1062" s="15"/>
      <c r="EA1062" s="15"/>
      <c r="EB1062" s="15"/>
      <c r="EC1062" s="15"/>
      <c r="ED1062" s="15"/>
      <c r="EE1062" s="15"/>
      <c r="EF1062" s="15"/>
      <c r="EG1062" s="15"/>
      <c r="EH1062" s="15"/>
      <c r="EI1062" s="15"/>
      <c r="EJ1062" s="15"/>
      <c r="EK1062" s="15"/>
      <c r="EL1062" s="15"/>
      <c r="EM1062" s="15"/>
      <c r="EN1062" s="15"/>
      <c r="EO1062" s="15"/>
      <c r="EP1062" s="15"/>
      <c r="EQ1062" s="15"/>
      <c r="ER1062" s="15"/>
      <c r="ES1062" s="15"/>
      <c r="ET1062" s="15"/>
      <c r="EU1062" s="15"/>
      <c r="EV1062" s="15"/>
      <c r="EW1062" s="15"/>
      <c r="EX1062" s="15"/>
      <c r="EY1062" s="15"/>
      <c r="EZ1062" s="15"/>
      <c r="FA1062" s="15"/>
      <c r="FB1062" s="15"/>
      <c r="FC1062" s="15"/>
      <c r="FD1062" s="15"/>
      <c r="FE1062" s="15"/>
      <c r="FF1062" s="15"/>
      <c r="FG1062" s="15"/>
      <c r="FH1062" s="15"/>
      <c r="FI1062" s="15"/>
      <c r="FJ1062" s="15"/>
      <c r="FK1062" s="15"/>
      <c r="FL1062" s="15"/>
      <c r="FM1062" s="15"/>
      <c r="FN1062" s="15"/>
      <c r="FO1062" s="15"/>
      <c r="FP1062" s="15"/>
      <c r="FQ1062" s="15"/>
      <c r="FR1062" s="15"/>
      <c r="FS1062" s="15"/>
      <c r="FT1062" s="15"/>
      <c r="FU1062" s="15"/>
      <c r="FV1062" s="15"/>
      <c r="FW1062" s="15"/>
      <c r="FX1062" s="15"/>
      <c r="FY1062" s="15"/>
      <c r="FZ1062" s="15"/>
      <c r="GA1062" s="15"/>
      <c r="GB1062" s="15"/>
      <c r="GC1062" s="15"/>
      <c r="GD1062" s="15"/>
      <c r="GE1062" s="15"/>
      <c r="GF1062" s="15"/>
      <c r="GG1062" s="15"/>
      <c r="GH1062" s="15"/>
      <c r="GI1062" s="15"/>
      <c r="GJ1062" s="15"/>
      <c r="GK1062" s="15"/>
      <c r="GL1062" s="15"/>
      <c r="GM1062" s="15"/>
      <c r="GN1062" s="15"/>
      <c r="GO1062" s="15"/>
      <c r="GP1062" s="15"/>
      <c r="GQ1062" s="15"/>
      <c r="GR1062" s="15"/>
      <c r="GS1062" s="15"/>
      <c r="GT1062" s="15"/>
      <c r="GU1062" s="15"/>
      <c r="GV1062" s="15"/>
      <c r="GW1062" s="15"/>
      <c r="GX1062" s="15"/>
      <c r="GY1062" s="15"/>
    </row>
    <row r="1063" spans="1:207" s="116" customFormat="1" ht="30" customHeight="1" x14ac:dyDescent="0.25">
      <c r="A1063" s="381"/>
      <c r="B1063" s="356"/>
      <c r="C1063" s="360"/>
      <c r="D1063" s="360"/>
      <c r="E1063" s="360"/>
      <c r="F1063" s="362"/>
      <c r="G1063" s="362"/>
      <c r="H1063" s="364"/>
      <c r="I1063" s="366"/>
      <c r="J1063" s="364"/>
      <c r="K1063" s="207">
        <f t="shared" si="289"/>
        <v>375262.57</v>
      </c>
      <c r="L1063" s="271">
        <v>0</v>
      </c>
      <c r="M1063" s="271">
        <v>0</v>
      </c>
      <c r="N1063" s="271">
        <v>0</v>
      </c>
      <c r="O1063" s="39">
        <f>'[1]Прод. прилож (2)'!$D$856</f>
        <v>375262.57</v>
      </c>
      <c r="P1063" s="271">
        <f>K1063/H1062</f>
        <v>189.50740834259165</v>
      </c>
      <c r="Q1063" s="41">
        <v>9673</v>
      </c>
      <c r="R1063" s="57" t="s">
        <v>35</v>
      </c>
      <c r="S1063" s="46"/>
      <c r="T1063" s="15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F1063" s="15"/>
      <c r="AG1063" s="15"/>
      <c r="AH1063" s="15"/>
      <c r="AI1063" s="15"/>
      <c r="AJ1063" s="15"/>
      <c r="AK1063" s="15"/>
      <c r="AL1063" s="15"/>
      <c r="AM1063" s="15"/>
      <c r="AN1063" s="15"/>
      <c r="AO1063" s="15"/>
      <c r="AP1063" s="15"/>
      <c r="AQ1063" s="15"/>
      <c r="AR1063" s="15"/>
      <c r="AS1063" s="15"/>
      <c r="AT1063" s="15"/>
      <c r="AU1063" s="15"/>
      <c r="AV1063" s="15"/>
      <c r="AW1063" s="15"/>
      <c r="AX1063" s="15"/>
      <c r="AY1063" s="15"/>
      <c r="AZ1063" s="15"/>
      <c r="BA1063" s="15"/>
      <c r="BB1063" s="15"/>
      <c r="BC1063" s="15"/>
      <c r="BD1063" s="15"/>
      <c r="BE1063" s="15"/>
      <c r="BF1063" s="15"/>
      <c r="BG1063" s="15"/>
      <c r="BH1063" s="15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  <c r="CA1063" s="15"/>
      <c r="CB1063" s="15"/>
      <c r="CC1063" s="15"/>
      <c r="CD1063" s="15"/>
      <c r="CE1063" s="15"/>
      <c r="CF1063" s="15"/>
      <c r="CG1063" s="15"/>
      <c r="CH1063" s="15"/>
      <c r="CI1063" s="15"/>
      <c r="CJ1063" s="15"/>
      <c r="CK1063" s="15"/>
      <c r="CL1063" s="15"/>
      <c r="CM1063" s="15"/>
      <c r="CN1063" s="15"/>
      <c r="CO1063" s="15"/>
      <c r="CP1063" s="15"/>
      <c r="CQ1063" s="15"/>
      <c r="CR1063" s="15"/>
      <c r="CS1063" s="15"/>
      <c r="CT1063" s="15"/>
      <c r="CU1063" s="15"/>
      <c r="CV1063" s="15"/>
      <c r="CW1063" s="15"/>
      <c r="CX1063" s="15"/>
      <c r="CY1063" s="15"/>
      <c r="CZ1063" s="15"/>
      <c r="DA1063" s="15"/>
      <c r="DB1063" s="15"/>
      <c r="DC1063" s="15"/>
      <c r="DD1063" s="15"/>
      <c r="DE1063" s="15"/>
      <c r="DF1063" s="15"/>
      <c r="DG1063" s="15"/>
      <c r="DH1063" s="15"/>
      <c r="DI1063" s="15"/>
      <c r="DJ1063" s="15"/>
      <c r="DK1063" s="15"/>
      <c r="DL1063" s="15"/>
      <c r="DM1063" s="15"/>
      <c r="DN1063" s="15"/>
      <c r="DO1063" s="15"/>
      <c r="DP1063" s="15"/>
      <c r="DQ1063" s="15"/>
      <c r="DR1063" s="15"/>
      <c r="DS1063" s="15"/>
      <c r="DT1063" s="15"/>
      <c r="DU1063" s="15"/>
      <c r="DV1063" s="15"/>
      <c r="DW1063" s="15"/>
      <c r="DX1063" s="15"/>
      <c r="DY1063" s="15"/>
      <c r="DZ1063" s="15"/>
      <c r="EA1063" s="15"/>
      <c r="EB1063" s="15"/>
      <c r="EC1063" s="15"/>
      <c r="ED1063" s="15"/>
      <c r="EE1063" s="15"/>
      <c r="EF1063" s="15"/>
      <c r="EG1063" s="15"/>
      <c r="EH1063" s="15"/>
      <c r="EI1063" s="15"/>
      <c r="EJ1063" s="15"/>
      <c r="EK1063" s="15"/>
      <c r="EL1063" s="15"/>
      <c r="EM1063" s="15"/>
      <c r="EN1063" s="15"/>
      <c r="EO1063" s="15"/>
      <c r="EP1063" s="15"/>
      <c r="EQ1063" s="15"/>
      <c r="ER1063" s="15"/>
      <c r="ES1063" s="15"/>
      <c r="ET1063" s="15"/>
      <c r="EU1063" s="15"/>
      <c r="EV1063" s="15"/>
      <c r="EW1063" s="15"/>
      <c r="EX1063" s="15"/>
      <c r="EY1063" s="15"/>
      <c r="EZ1063" s="15"/>
      <c r="FA1063" s="15"/>
      <c r="FB1063" s="15"/>
      <c r="FC1063" s="15"/>
      <c r="FD1063" s="15"/>
      <c r="FE1063" s="15"/>
      <c r="FF1063" s="15"/>
      <c r="FG1063" s="15"/>
      <c r="FH1063" s="15"/>
      <c r="FI1063" s="15"/>
      <c r="FJ1063" s="15"/>
      <c r="FK1063" s="15"/>
      <c r="FL1063" s="15"/>
      <c r="FM1063" s="15"/>
      <c r="FN1063" s="15"/>
      <c r="FO1063" s="15"/>
      <c r="FP1063" s="15"/>
      <c r="FQ1063" s="15"/>
      <c r="FR1063" s="15"/>
      <c r="FS1063" s="15"/>
      <c r="FT1063" s="15"/>
      <c r="FU1063" s="15"/>
      <c r="FV1063" s="15"/>
      <c r="FW1063" s="15"/>
      <c r="FX1063" s="15"/>
      <c r="FY1063" s="15"/>
      <c r="FZ1063" s="15"/>
      <c r="GA1063" s="15"/>
      <c r="GB1063" s="15"/>
      <c r="GC1063" s="15"/>
      <c r="GD1063" s="15"/>
      <c r="GE1063" s="15"/>
      <c r="GF1063" s="15"/>
      <c r="GG1063" s="15"/>
      <c r="GH1063" s="15"/>
      <c r="GI1063" s="15"/>
      <c r="GJ1063" s="15"/>
      <c r="GK1063" s="15"/>
      <c r="GL1063" s="15"/>
      <c r="GM1063" s="15"/>
      <c r="GN1063" s="15"/>
      <c r="GO1063" s="15"/>
      <c r="GP1063" s="15"/>
      <c r="GQ1063" s="15"/>
      <c r="GR1063" s="15"/>
      <c r="GS1063" s="15"/>
      <c r="GT1063" s="15"/>
      <c r="GU1063" s="15"/>
      <c r="GV1063" s="15"/>
      <c r="GW1063" s="15"/>
      <c r="GX1063" s="15"/>
      <c r="GY1063" s="15"/>
    </row>
    <row r="1064" spans="1:207" s="116" customFormat="1" ht="30" customHeight="1" x14ac:dyDescent="0.25">
      <c r="A1064" s="203">
        <v>807</v>
      </c>
      <c r="B1064" s="211" t="s">
        <v>463</v>
      </c>
      <c r="C1064" s="47">
        <v>1941</v>
      </c>
      <c r="D1064" s="205" t="s">
        <v>143</v>
      </c>
      <c r="E1064" s="205" t="s">
        <v>16</v>
      </c>
      <c r="F1064" s="26">
        <v>4</v>
      </c>
      <c r="G1064" s="26">
        <v>3</v>
      </c>
      <c r="H1064" s="39">
        <f>I1064+J1064</f>
        <v>2677.29</v>
      </c>
      <c r="I1064" s="122">
        <v>477.1</v>
      </c>
      <c r="J1064" s="263">
        <v>2200.19</v>
      </c>
      <c r="K1064" s="207">
        <f t="shared" si="289"/>
        <v>39928.99</v>
      </c>
      <c r="L1064" s="271">
        <v>0</v>
      </c>
      <c r="M1064" s="271">
        <v>0</v>
      </c>
      <c r="N1064" s="271">
        <v>0</v>
      </c>
      <c r="O1064" s="39">
        <f>'[1]Прод. прилож (2)'!$D$857</f>
        <v>39928.99</v>
      </c>
      <c r="P1064" s="271">
        <f t="shared" si="292"/>
        <v>14.91395777073085</v>
      </c>
      <c r="Q1064" s="41">
        <v>9673</v>
      </c>
      <c r="R1064" s="57" t="s">
        <v>35</v>
      </c>
      <c r="S1064" s="46"/>
      <c r="T1064" s="15"/>
      <c r="U1064" s="15"/>
    </row>
    <row r="1065" spans="1:207" s="116" customFormat="1" ht="30" customHeight="1" x14ac:dyDescent="0.25">
      <c r="A1065" s="203">
        <v>808</v>
      </c>
      <c r="B1065" s="211" t="s">
        <v>1284</v>
      </c>
      <c r="C1065" s="47">
        <v>1946</v>
      </c>
      <c r="D1065" s="205" t="s">
        <v>143</v>
      </c>
      <c r="E1065" s="205" t="s">
        <v>16</v>
      </c>
      <c r="F1065" s="26">
        <v>4</v>
      </c>
      <c r="G1065" s="26">
        <v>6</v>
      </c>
      <c r="H1065" s="39">
        <v>6705.28</v>
      </c>
      <c r="I1065" s="122">
        <v>0</v>
      </c>
      <c r="J1065" s="263">
        <v>5145.75</v>
      </c>
      <c r="K1065" s="207">
        <f>SUM(L1065:O1065)</f>
        <v>18285350</v>
      </c>
      <c r="L1065" s="271">
        <v>0</v>
      </c>
      <c r="M1065" s="271">
        <v>0</v>
      </c>
      <c r="N1065" s="271">
        <v>0</v>
      </c>
      <c r="O1065" s="39">
        <f>'[1]Прод. прилож (2)'!$D$1495</f>
        <v>18285350</v>
      </c>
      <c r="P1065" s="271">
        <f>K1065/H1065</f>
        <v>2727.0076715662881</v>
      </c>
      <c r="Q1065" s="41">
        <v>9673</v>
      </c>
      <c r="R1065" s="57" t="s">
        <v>36</v>
      </c>
      <c r="S1065" s="46"/>
      <c r="T1065" s="15"/>
      <c r="U1065" s="15"/>
    </row>
    <row r="1066" spans="1:207" s="89" customFormat="1" ht="30" customHeight="1" x14ac:dyDescent="0.25">
      <c r="A1066" s="203">
        <v>809</v>
      </c>
      <c r="B1066" s="211" t="s">
        <v>1118</v>
      </c>
      <c r="C1066" s="204">
        <v>1960</v>
      </c>
      <c r="D1066" s="205" t="s">
        <v>143</v>
      </c>
      <c r="E1066" s="205" t="s">
        <v>16</v>
      </c>
      <c r="F1066" s="206">
        <v>5</v>
      </c>
      <c r="G1066" s="206">
        <v>9</v>
      </c>
      <c r="H1066" s="41">
        <v>10097.799999999999</v>
      </c>
      <c r="I1066" s="263">
        <v>1803.7</v>
      </c>
      <c r="J1066" s="263">
        <v>7275.2</v>
      </c>
      <c r="K1066" s="207">
        <f t="shared" ref="K1066" si="303">SUM(L1066:O1066)</f>
        <v>19310156.620000001</v>
      </c>
      <c r="L1066" s="39">
        <v>0</v>
      </c>
      <c r="M1066" s="39">
        <v>0</v>
      </c>
      <c r="N1066" s="39">
        <v>0</v>
      </c>
      <c r="O1066" s="271">
        <f>'[1]Прод. прилож (2)'!$D$296</f>
        <v>19310156.620000001</v>
      </c>
      <c r="P1066" s="41">
        <f t="shared" si="292"/>
        <v>1912.3132385272042</v>
      </c>
      <c r="Q1066" s="207">
        <v>9673</v>
      </c>
      <c r="R1066" s="45" t="s">
        <v>34</v>
      </c>
      <c r="S1066" s="151"/>
    </row>
    <row r="1067" spans="1:207" s="116" customFormat="1" ht="30" customHeight="1" x14ac:dyDescent="0.25">
      <c r="A1067" s="203">
        <v>810</v>
      </c>
      <c r="B1067" s="209" t="s">
        <v>1141</v>
      </c>
      <c r="C1067" s="226">
        <v>1947</v>
      </c>
      <c r="D1067" s="180" t="s">
        <v>143</v>
      </c>
      <c r="E1067" s="226" t="s">
        <v>16</v>
      </c>
      <c r="F1067" s="218">
        <v>3</v>
      </c>
      <c r="G1067" s="218">
        <v>2</v>
      </c>
      <c r="H1067" s="186">
        <v>2336.6999999999998</v>
      </c>
      <c r="I1067" s="220">
        <v>700</v>
      </c>
      <c r="J1067" s="190">
        <v>1584.6</v>
      </c>
      <c r="K1067" s="207">
        <f>SUM(L1067:O1067)</f>
        <v>7469760</v>
      </c>
      <c r="L1067" s="271">
        <v>0</v>
      </c>
      <c r="M1067" s="271">
        <v>0</v>
      </c>
      <c r="N1067" s="271">
        <v>0</v>
      </c>
      <c r="O1067" s="39">
        <f>'[1]Прод. прилож (2)'!$D$1496</f>
        <v>7469760</v>
      </c>
      <c r="P1067" s="271">
        <f>K1067/H1067</f>
        <v>3196.7133136474517</v>
      </c>
      <c r="Q1067" s="41">
        <v>9673</v>
      </c>
      <c r="R1067" s="57" t="s">
        <v>36</v>
      </c>
      <c r="S1067" s="144"/>
      <c r="T1067" s="15"/>
      <c r="U1067" s="15"/>
      <c r="V1067" s="15"/>
      <c r="W1067" s="15"/>
      <c r="X1067" s="15"/>
      <c r="Y1067" s="15"/>
      <c r="Z1067" s="15"/>
      <c r="AA1067" s="15"/>
      <c r="AB1067" s="15"/>
      <c r="AC1067" s="15"/>
      <c r="AD1067" s="15"/>
      <c r="AE1067" s="15"/>
      <c r="AF1067" s="15"/>
      <c r="AG1067" s="15"/>
      <c r="AH1067" s="15"/>
      <c r="AI1067" s="15"/>
      <c r="AJ1067" s="15"/>
      <c r="AK1067" s="15"/>
      <c r="AL1067" s="15"/>
      <c r="AM1067" s="15"/>
      <c r="AN1067" s="15"/>
      <c r="AO1067" s="15"/>
      <c r="AP1067" s="15"/>
      <c r="AQ1067" s="15"/>
      <c r="AR1067" s="15"/>
      <c r="AS1067" s="15"/>
      <c r="AT1067" s="15"/>
      <c r="AU1067" s="15"/>
      <c r="AV1067" s="15"/>
      <c r="AW1067" s="15"/>
      <c r="AX1067" s="15"/>
      <c r="AY1067" s="15"/>
      <c r="AZ1067" s="15"/>
      <c r="BA1067" s="15"/>
      <c r="BB1067" s="15"/>
      <c r="BC1067" s="15"/>
      <c r="BD1067" s="15"/>
      <c r="BE1067" s="15"/>
      <c r="BF1067" s="15"/>
      <c r="BG1067" s="15"/>
      <c r="BH1067" s="15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  <c r="CA1067" s="15"/>
      <c r="CB1067" s="15"/>
      <c r="CC1067" s="15"/>
      <c r="CD1067" s="15"/>
      <c r="CE1067" s="15"/>
      <c r="CF1067" s="15"/>
      <c r="CG1067" s="15"/>
      <c r="CH1067" s="15"/>
      <c r="CI1067" s="15"/>
      <c r="CJ1067" s="15"/>
      <c r="CK1067" s="15"/>
      <c r="CL1067" s="15"/>
      <c r="CM1067" s="15"/>
      <c r="CN1067" s="15"/>
      <c r="CO1067" s="15"/>
      <c r="CP1067" s="15"/>
      <c r="CQ1067" s="15"/>
      <c r="CR1067" s="15"/>
      <c r="CS1067" s="15"/>
      <c r="CT1067" s="15"/>
      <c r="CU1067" s="15"/>
      <c r="CV1067" s="15"/>
      <c r="CW1067" s="15"/>
      <c r="CX1067" s="15"/>
      <c r="CY1067" s="15"/>
      <c r="CZ1067" s="15"/>
      <c r="DA1067" s="15"/>
      <c r="DB1067" s="15"/>
      <c r="DC1067" s="15"/>
      <c r="DD1067" s="15"/>
      <c r="DE1067" s="15"/>
      <c r="DF1067" s="15"/>
      <c r="DG1067" s="15"/>
      <c r="DH1067" s="15"/>
      <c r="DI1067" s="15"/>
      <c r="DJ1067" s="15"/>
      <c r="DK1067" s="15"/>
      <c r="DL1067" s="15"/>
      <c r="DM1067" s="15"/>
      <c r="DN1067" s="15"/>
      <c r="DO1067" s="15"/>
      <c r="DP1067" s="15"/>
      <c r="DQ1067" s="15"/>
      <c r="DR1067" s="15"/>
      <c r="DS1067" s="15"/>
      <c r="DT1067" s="15"/>
      <c r="DU1067" s="15"/>
      <c r="DV1067" s="15"/>
      <c r="DW1067" s="15"/>
      <c r="DX1067" s="15"/>
      <c r="DY1067" s="15"/>
      <c r="DZ1067" s="15"/>
      <c r="EA1067" s="15"/>
      <c r="EB1067" s="15"/>
      <c r="EC1067" s="15"/>
      <c r="ED1067" s="15"/>
      <c r="EE1067" s="15"/>
      <c r="EF1067" s="15"/>
      <c r="EG1067" s="15"/>
      <c r="EH1067" s="15"/>
      <c r="EI1067" s="15"/>
      <c r="EJ1067" s="15"/>
      <c r="EK1067" s="15"/>
      <c r="EL1067" s="15"/>
      <c r="EM1067" s="15"/>
      <c r="EN1067" s="15"/>
      <c r="EO1067" s="15"/>
      <c r="EP1067" s="15"/>
      <c r="EQ1067" s="15"/>
      <c r="ER1067" s="15"/>
      <c r="ES1067" s="15"/>
      <c r="ET1067" s="15"/>
      <c r="EU1067" s="15"/>
      <c r="EV1067" s="15"/>
      <c r="EW1067" s="15"/>
      <c r="EX1067" s="15"/>
      <c r="EY1067" s="15"/>
      <c r="EZ1067" s="15"/>
      <c r="FA1067" s="15"/>
      <c r="FB1067" s="15"/>
      <c r="FC1067" s="15"/>
      <c r="FD1067" s="15"/>
      <c r="FE1067" s="15"/>
      <c r="FF1067" s="15"/>
      <c r="FG1067" s="15"/>
      <c r="FH1067" s="15"/>
      <c r="FI1067" s="15"/>
      <c r="FJ1067" s="15"/>
      <c r="FK1067" s="15"/>
      <c r="FL1067" s="15"/>
      <c r="FM1067" s="15"/>
      <c r="FN1067" s="15"/>
      <c r="FO1067" s="15"/>
      <c r="FP1067" s="15"/>
      <c r="FQ1067" s="15"/>
      <c r="FR1067" s="15"/>
      <c r="FS1067" s="15"/>
      <c r="FT1067" s="15"/>
      <c r="FU1067" s="15"/>
      <c r="FV1067" s="15"/>
      <c r="FW1067" s="15"/>
      <c r="FX1067" s="15"/>
      <c r="FY1067" s="15"/>
      <c r="FZ1067" s="15"/>
      <c r="GA1067" s="15"/>
      <c r="GB1067" s="15"/>
      <c r="GC1067" s="15"/>
      <c r="GD1067" s="15"/>
      <c r="GE1067" s="15"/>
      <c r="GF1067" s="15"/>
      <c r="GG1067" s="15"/>
      <c r="GH1067" s="15"/>
      <c r="GI1067" s="15"/>
      <c r="GJ1067" s="15"/>
      <c r="GK1067" s="15"/>
      <c r="GL1067" s="15"/>
      <c r="GM1067" s="15"/>
      <c r="GN1067" s="15"/>
      <c r="GO1067" s="15"/>
      <c r="GP1067" s="15"/>
      <c r="GQ1067" s="15"/>
      <c r="GR1067" s="15"/>
      <c r="GS1067" s="15"/>
      <c r="GT1067" s="15"/>
      <c r="GU1067" s="15"/>
      <c r="GV1067" s="15"/>
      <c r="GW1067" s="15"/>
      <c r="GX1067" s="15"/>
      <c r="GY1067" s="15"/>
    </row>
    <row r="1068" spans="1:207" s="116" customFormat="1" ht="30" customHeight="1" x14ac:dyDescent="0.25">
      <c r="A1068" s="353">
        <v>811</v>
      </c>
      <c r="B1068" s="355" t="s">
        <v>464</v>
      </c>
      <c r="C1068" s="384">
        <v>1962</v>
      </c>
      <c r="D1068" s="359" t="s">
        <v>143</v>
      </c>
      <c r="E1068" s="384" t="s">
        <v>16</v>
      </c>
      <c r="F1068" s="361">
        <v>5</v>
      </c>
      <c r="G1068" s="361">
        <v>4</v>
      </c>
      <c r="H1068" s="363">
        <v>4361.3</v>
      </c>
      <c r="I1068" s="365">
        <v>404.4</v>
      </c>
      <c r="J1068" s="394">
        <v>3006.79</v>
      </c>
      <c r="K1068" s="207">
        <f t="shared" ref="K1068" si="304">SUM(L1068:O1068)</f>
        <v>323467.87</v>
      </c>
      <c r="L1068" s="271">
        <v>0</v>
      </c>
      <c r="M1068" s="271">
        <v>0</v>
      </c>
      <c r="N1068" s="271">
        <v>0</v>
      </c>
      <c r="O1068" s="39">
        <f>'[1]Прод. прилож (2)'!$D$297</f>
        <v>323467.87</v>
      </c>
      <c r="P1068" s="271">
        <f t="shared" ref="P1068" si="305">K1068/H1068</f>
        <v>74.167764198748074</v>
      </c>
      <c r="Q1068" s="41">
        <v>9673</v>
      </c>
      <c r="R1068" s="57" t="s">
        <v>34</v>
      </c>
      <c r="S1068" s="144"/>
      <c r="T1068" s="15"/>
      <c r="U1068" s="15"/>
      <c r="V1068" s="15"/>
      <c r="W1068" s="15"/>
      <c r="X1068" s="15"/>
      <c r="Y1068" s="15"/>
      <c r="Z1068" s="15"/>
      <c r="AA1068" s="15"/>
      <c r="AB1068" s="15"/>
      <c r="AC1068" s="15"/>
      <c r="AD1068" s="15"/>
      <c r="AE1068" s="15"/>
      <c r="AF1068" s="15"/>
      <c r="AG1068" s="15"/>
      <c r="AH1068" s="15"/>
      <c r="AI1068" s="15"/>
      <c r="AJ1068" s="15"/>
      <c r="AK1068" s="15"/>
      <c r="AL1068" s="15"/>
      <c r="AM1068" s="15"/>
      <c r="AN1068" s="15"/>
      <c r="AO1068" s="15"/>
      <c r="AP1068" s="15"/>
      <c r="AQ1068" s="15"/>
      <c r="AR1068" s="15"/>
      <c r="AS1068" s="15"/>
      <c r="AT1068" s="15"/>
      <c r="AU1068" s="15"/>
      <c r="AV1068" s="15"/>
      <c r="AW1068" s="15"/>
      <c r="AX1068" s="15"/>
      <c r="AY1068" s="15"/>
      <c r="AZ1068" s="15"/>
      <c r="BA1068" s="15"/>
      <c r="BB1068" s="15"/>
      <c r="BC1068" s="15"/>
      <c r="BD1068" s="15"/>
      <c r="BE1068" s="15"/>
      <c r="BF1068" s="15"/>
      <c r="BG1068" s="15"/>
      <c r="BH1068" s="15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  <c r="CA1068" s="15"/>
      <c r="CB1068" s="15"/>
      <c r="CC1068" s="15"/>
      <c r="CD1068" s="15"/>
      <c r="CE1068" s="15"/>
      <c r="CF1068" s="15"/>
      <c r="CG1068" s="15"/>
      <c r="CH1068" s="15"/>
      <c r="CI1068" s="15"/>
      <c r="CJ1068" s="15"/>
      <c r="CK1068" s="15"/>
      <c r="CL1068" s="15"/>
      <c r="CM1068" s="15"/>
      <c r="CN1068" s="15"/>
      <c r="CO1068" s="15"/>
      <c r="CP1068" s="15"/>
      <c r="CQ1068" s="15"/>
      <c r="CR1068" s="15"/>
      <c r="CS1068" s="15"/>
      <c r="CT1068" s="15"/>
      <c r="CU1068" s="15"/>
      <c r="CV1068" s="15"/>
      <c r="CW1068" s="15"/>
      <c r="CX1068" s="15"/>
      <c r="CY1068" s="15"/>
      <c r="CZ1068" s="15"/>
      <c r="DA1068" s="15"/>
      <c r="DB1068" s="15"/>
      <c r="DC1068" s="15"/>
      <c r="DD1068" s="15"/>
      <c r="DE1068" s="15"/>
      <c r="DF1068" s="15"/>
      <c r="DG1068" s="15"/>
      <c r="DH1068" s="15"/>
      <c r="DI1068" s="15"/>
      <c r="DJ1068" s="15"/>
      <c r="DK1068" s="15"/>
      <c r="DL1068" s="15"/>
      <c r="DM1068" s="15"/>
      <c r="DN1068" s="15"/>
      <c r="DO1068" s="15"/>
      <c r="DP1068" s="15"/>
      <c r="DQ1068" s="15"/>
      <c r="DR1068" s="15"/>
      <c r="DS1068" s="15"/>
      <c r="DT1068" s="15"/>
      <c r="DU1068" s="15"/>
      <c r="DV1068" s="15"/>
      <c r="DW1068" s="15"/>
      <c r="DX1068" s="15"/>
      <c r="DY1068" s="15"/>
      <c r="DZ1068" s="15"/>
      <c r="EA1068" s="15"/>
      <c r="EB1068" s="15"/>
      <c r="EC1068" s="15"/>
      <c r="ED1068" s="15"/>
      <c r="EE1068" s="15"/>
      <c r="EF1068" s="15"/>
      <c r="EG1068" s="15"/>
      <c r="EH1068" s="15"/>
      <c r="EI1068" s="15"/>
      <c r="EJ1068" s="15"/>
      <c r="EK1068" s="15"/>
      <c r="EL1068" s="15"/>
      <c r="EM1068" s="15"/>
      <c r="EN1068" s="15"/>
      <c r="EO1068" s="15"/>
      <c r="EP1068" s="15"/>
      <c r="EQ1068" s="15"/>
      <c r="ER1068" s="15"/>
      <c r="ES1068" s="15"/>
      <c r="ET1068" s="15"/>
      <c r="EU1068" s="15"/>
      <c r="EV1068" s="15"/>
      <c r="EW1068" s="15"/>
      <c r="EX1068" s="15"/>
      <c r="EY1068" s="15"/>
      <c r="EZ1068" s="15"/>
      <c r="FA1068" s="15"/>
      <c r="FB1068" s="15"/>
      <c r="FC1068" s="15"/>
      <c r="FD1068" s="15"/>
      <c r="FE1068" s="15"/>
      <c r="FF1068" s="15"/>
      <c r="FG1068" s="15"/>
      <c r="FH1068" s="15"/>
      <c r="FI1068" s="15"/>
      <c r="FJ1068" s="15"/>
      <c r="FK1068" s="15"/>
      <c r="FL1068" s="15"/>
      <c r="FM1068" s="15"/>
      <c r="FN1068" s="15"/>
      <c r="FO1068" s="15"/>
      <c r="FP1068" s="15"/>
      <c r="FQ1068" s="15"/>
      <c r="FR1068" s="15"/>
      <c r="FS1068" s="15"/>
      <c r="FT1068" s="15"/>
      <c r="FU1068" s="15"/>
      <c r="FV1068" s="15"/>
      <c r="FW1068" s="15"/>
      <c r="FX1068" s="15"/>
      <c r="FY1068" s="15"/>
      <c r="FZ1068" s="15"/>
      <c r="GA1068" s="15"/>
      <c r="GB1068" s="15"/>
      <c r="GC1068" s="15"/>
      <c r="GD1068" s="15"/>
      <c r="GE1068" s="15"/>
      <c r="GF1068" s="15"/>
      <c r="GG1068" s="15"/>
      <c r="GH1068" s="15"/>
      <c r="GI1068" s="15"/>
      <c r="GJ1068" s="15"/>
      <c r="GK1068" s="15"/>
      <c r="GL1068" s="15"/>
      <c r="GM1068" s="15"/>
      <c r="GN1068" s="15"/>
      <c r="GO1068" s="15"/>
      <c r="GP1068" s="15"/>
      <c r="GQ1068" s="15"/>
      <c r="GR1068" s="15"/>
      <c r="GS1068" s="15"/>
      <c r="GT1068" s="15"/>
      <c r="GU1068" s="15"/>
      <c r="GV1068" s="15"/>
      <c r="GW1068" s="15"/>
      <c r="GX1068" s="15"/>
      <c r="GY1068" s="15"/>
    </row>
    <row r="1069" spans="1:207" s="116" customFormat="1" ht="30" customHeight="1" x14ac:dyDescent="0.25">
      <c r="A1069" s="354"/>
      <c r="B1069" s="356"/>
      <c r="C1069" s="385"/>
      <c r="D1069" s="360"/>
      <c r="E1069" s="385"/>
      <c r="F1069" s="362"/>
      <c r="G1069" s="362"/>
      <c r="H1069" s="364"/>
      <c r="I1069" s="366"/>
      <c r="J1069" s="395"/>
      <c r="K1069" s="207">
        <f t="shared" si="289"/>
        <v>6505950.3000000007</v>
      </c>
      <c r="L1069" s="271">
        <v>0</v>
      </c>
      <c r="M1069" s="271">
        <v>0</v>
      </c>
      <c r="N1069" s="271">
        <v>0</v>
      </c>
      <c r="O1069" s="39">
        <f>'[1]Прод. прилож (2)'!$D$858</f>
        <v>6505950.3000000007</v>
      </c>
      <c r="P1069" s="271">
        <f>K1069/H1068</f>
        <v>1491.7456492330271</v>
      </c>
      <c r="Q1069" s="41">
        <v>9673</v>
      </c>
      <c r="R1069" s="57" t="s">
        <v>35</v>
      </c>
      <c r="S1069" s="144"/>
      <c r="T1069" s="15"/>
      <c r="U1069" s="15"/>
      <c r="V1069" s="15"/>
      <c r="W1069" s="15"/>
      <c r="X1069" s="15"/>
      <c r="Y1069" s="15"/>
      <c r="Z1069" s="15"/>
      <c r="AA1069" s="15"/>
      <c r="AB1069" s="15"/>
      <c r="AC1069" s="15"/>
      <c r="AD1069" s="15"/>
      <c r="AE1069" s="15"/>
      <c r="AF1069" s="15"/>
      <c r="AG1069" s="15"/>
      <c r="AH1069" s="15"/>
      <c r="AI1069" s="15"/>
      <c r="AJ1069" s="15"/>
      <c r="AK1069" s="15"/>
      <c r="AL1069" s="15"/>
      <c r="AM1069" s="15"/>
      <c r="AN1069" s="15"/>
      <c r="AO1069" s="15"/>
      <c r="AP1069" s="15"/>
      <c r="AQ1069" s="15"/>
      <c r="AR1069" s="15"/>
      <c r="AS1069" s="15"/>
      <c r="AT1069" s="15"/>
      <c r="AU1069" s="15"/>
      <c r="AV1069" s="15"/>
      <c r="AW1069" s="15"/>
      <c r="AX1069" s="15"/>
      <c r="AY1069" s="15"/>
      <c r="AZ1069" s="15"/>
      <c r="BA1069" s="15"/>
      <c r="BB1069" s="15"/>
      <c r="BC1069" s="15"/>
      <c r="BD1069" s="15"/>
      <c r="BE1069" s="15"/>
      <c r="BF1069" s="15"/>
      <c r="BG1069" s="15"/>
      <c r="BH1069" s="15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  <c r="CA1069" s="15"/>
      <c r="CB1069" s="15"/>
      <c r="CC1069" s="15"/>
      <c r="CD1069" s="15"/>
      <c r="CE1069" s="15"/>
      <c r="CF1069" s="15"/>
      <c r="CG1069" s="15"/>
      <c r="CH1069" s="15"/>
      <c r="CI1069" s="15"/>
      <c r="CJ1069" s="15"/>
      <c r="CK1069" s="15"/>
      <c r="CL1069" s="15"/>
      <c r="CM1069" s="15"/>
      <c r="CN1069" s="15"/>
      <c r="CO1069" s="15"/>
      <c r="CP1069" s="15"/>
      <c r="CQ1069" s="15"/>
      <c r="CR1069" s="15"/>
      <c r="CS1069" s="15"/>
      <c r="CT1069" s="15"/>
      <c r="CU1069" s="15"/>
      <c r="CV1069" s="15"/>
      <c r="CW1069" s="15"/>
      <c r="CX1069" s="15"/>
      <c r="CY1069" s="15"/>
      <c r="CZ1069" s="15"/>
      <c r="DA1069" s="15"/>
      <c r="DB1069" s="15"/>
      <c r="DC1069" s="15"/>
      <c r="DD1069" s="15"/>
      <c r="DE1069" s="15"/>
      <c r="DF1069" s="15"/>
      <c r="DG1069" s="15"/>
      <c r="DH1069" s="15"/>
      <c r="DI1069" s="15"/>
      <c r="DJ1069" s="15"/>
      <c r="DK1069" s="15"/>
      <c r="DL1069" s="15"/>
      <c r="DM1069" s="15"/>
      <c r="DN1069" s="15"/>
      <c r="DO1069" s="15"/>
      <c r="DP1069" s="15"/>
      <c r="DQ1069" s="15"/>
      <c r="DR1069" s="15"/>
      <c r="DS1069" s="15"/>
      <c r="DT1069" s="15"/>
      <c r="DU1069" s="15"/>
      <c r="DV1069" s="15"/>
      <c r="DW1069" s="15"/>
      <c r="DX1069" s="15"/>
      <c r="DY1069" s="15"/>
      <c r="DZ1069" s="15"/>
      <c r="EA1069" s="15"/>
      <c r="EB1069" s="15"/>
      <c r="EC1069" s="15"/>
      <c r="ED1069" s="15"/>
      <c r="EE1069" s="15"/>
      <c r="EF1069" s="15"/>
      <c r="EG1069" s="15"/>
      <c r="EH1069" s="15"/>
      <c r="EI1069" s="15"/>
      <c r="EJ1069" s="15"/>
      <c r="EK1069" s="15"/>
      <c r="EL1069" s="15"/>
      <c r="EM1069" s="15"/>
      <c r="EN1069" s="15"/>
      <c r="EO1069" s="15"/>
      <c r="EP1069" s="15"/>
      <c r="EQ1069" s="15"/>
      <c r="ER1069" s="15"/>
      <c r="ES1069" s="15"/>
      <c r="ET1069" s="15"/>
      <c r="EU1069" s="15"/>
      <c r="EV1069" s="15"/>
      <c r="EW1069" s="15"/>
      <c r="EX1069" s="15"/>
      <c r="EY1069" s="15"/>
      <c r="EZ1069" s="15"/>
      <c r="FA1069" s="15"/>
      <c r="FB1069" s="15"/>
      <c r="FC1069" s="15"/>
      <c r="FD1069" s="15"/>
      <c r="FE1069" s="15"/>
      <c r="FF1069" s="15"/>
      <c r="FG1069" s="15"/>
      <c r="FH1069" s="15"/>
      <c r="FI1069" s="15"/>
      <c r="FJ1069" s="15"/>
      <c r="FK1069" s="15"/>
      <c r="FL1069" s="15"/>
      <c r="FM1069" s="15"/>
      <c r="FN1069" s="15"/>
      <c r="FO1069" s="15"/>
      <c r="FP1069" s="15"/>
      <c r="FQ1069" s="15"/>
      <c r="FR1069" s="15"/>
      <c r="FS1069" s="15"/>
      <c r="FT1069" s="15"/>
      <c r="FU1069" s="15"/>
      <c r="FV1069" s="15"/>
      <c r="FW1069" s="15"/>
      <c r="FX1069" s="15"/>
      <c r="FY1069" s="15"/>
      <c r="FZ1069" s="15"/>
      <c r="GA1069" s="15"/>
      <c r="GB1069" s="15"/>
      <c r="GC1069" s="15"/>
      <c r="GD1069" s="15"/>
      <c r="GE1069" s="15"/>
      <c r="GF1069" s="15"/>
      <c r="GG1069" s="15"/>
      <c r="GH1069" s="15"/>
      <c r="GI1069" s="15"/>
      <c r="GJ1069" s="15"/>
      <c r="GK1069" s="15"/>
      <c r="GL1069" s="15"/>
      <c r="GM1069" s="15"/>
      <c r="GN1069" s="15"/>
      <c r="GO1069" s="15"/>
      <c r="GP1069" s="15"/>
      <c r="GQ1069" s="15"/>
      <c r="GR1069" s="15"/>
      <c r="GS1069" s="15"/>
      <c r="GT1069" s="15"/>
      <c r="GU1069" s="15"/>
      <c r="GV1069" s="15"/>
      <c r="GW1069" s="15"/>
      <c r="GX1069" s="15"/>
      <c r="GY1069" s="15"/>
    </row>
    <row r="1070" spans="1:207" s="116" customFormat="1" ht="30" customHeight="1" x14ac:dyDescent="0.25">
      <c r="A1070" s="203">
        <v>812</v>
      </c>
      <c r="B1070" s="211" t="s">
        <v>465</v>
      </c>
      <c r="C1070" s="47">
        <v>1962</v>
      </c>
      <c r="D1070" s="205" t="s">
        <v>143</v>
      </c>
      <c r="E1070" s="47" t="s">
        <v>16</v>
      </c>
      <c r="F1070" s="26">
        <v>2</v>
      </c>
      <c r="G1070" s="26">
        <v>1</v>
      </c>
      <c r="H1070" s="39">
        <v>309.2</v>
      </c>
      <c r="I1070" s="122">
        <v>23.7</v>
      </c>
      <c r="J1070" s="263">
        <v>285.5</v>
      </c>
      <c r="K1070" s="207">
        <f t="shared" si="289"/>
        <v>1956875</v>
      </c>
      <c r="L1070" s="271">
        <v>0</v>
      </c>
      <c r="M1070" s="271">
        <v>0</v>
      </c>
      <c r="N1070" s="271">
        <v>0</v>
      </c>
      <c r="O1070" s="39">
        <f>'[1]Прод. прилож (2)'!$D$298</f>
        <v>1956875</v>
      </c>
      <c r="P1070" s="271">
        <f t="shared" si="292"/>
        <v>6328.8324708926266</v>
      </c>
      <c r="Q1070" s="41">
        <v>9673</v>
      </c>
      <c r="R1070" s="57" t="s">
        <v>34</v>
      </c>
      <c r="S1070" s="144"/>
      <c r="T1070" s="15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F1070" s="15"/>
      <c r="AG1070" s="15"/>
      <c r="AH1070" s="15"/>
      <c r="AI1070" s="15"/>
      <c r="AJ1070" s="15"/>
      <c r="AK1070" s="15"/>
      <c r="AL1070" s="15"/>
      <c r="AM1070" s="15"/>
      <c r="AN1070" s="15"/>
      <c r="AO1070" s="15"/>
      <c r="AP1070" s="15"/>
      <c r="AQ1070" s="15"/>
      <c r="AR1070" s="15"/>
      <c r="AS1070" s="15"/>
      <c r="AT1070" s="15"/>
      <c r="AU1070" s="15"/>
      <c r="AV1070" s="15"/>
      <c r="AW1070" s="15"/>
      <c r="AX1070" s="15"/>
      <c r="AY1070" s="15"/>
      <c r="AZ1070" s="15"/>
      <c r="BA1070" s="15"/>
      <c r="BB1070" s="15"/>
      <c r="BC1070" s="15"/>
      <c r="BD1070" s="15"/>
      <c r="BE1070" s="15"/>
      <c r="BF1070" s="15"/>
      <c r="BG1070" s="15"/>
      <c r="BH1070" s="15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  <c r="CA1070" s="15"/>
      <c r="CB1070" s="15"/>
      <c r="CC1070" s="15"/>
      <c r="CD1070" s="15"/>
      <c r="CE1070" s="15"/>
      <c r="CF1070" s="15"/>
      <c r="CG1070" s="15"/>
      <c r="CH1070" s="15"/>
      <c r="CI1070" s="15"/>
      <c r="CJ1070" s="15"/>
      <c r="CK1070" s="15"/>
      <c r="CL1070" s="15"/>
      <c r="CM1070" s="15"/>
      <c r="CN1070" s="15"/>
      <c r="CO1070" s="15"/>
      <c r="CP1070" s="15"/>
      <c r="CQ1070" s="15"/>
      <c r="CR1070" s="15"/>
      <c r="CS1070" s="15"/>
      <c r="CT1070" s="15"/>
      <c r="CU1070" s="15"/>
      <c r="CV1070" s="15"/>
      <c r="CW1070" s="15"/>
      <c r="CX1070" s="15"/>
      <c r="CY1070" s="15"/>
      <c r="CZ1070" s="15"/>
      <c r="DA1070" s="15"/>
      <c r="DB1070" s="15"/>
      <c r="DC1070" s="15"/>
      <c r="DD1070" s="15"/>
      <c r="DE1070" s="15"/>
      <c r="DF1070" s="15"/>
      <c r="DG1070" s="15"/>
      <c r="DH1070" s="15"/>
      <c r="DI1070" s="15"/>
      <c r="DJ1070" s="15"/>
      <c r="DK1070" s="15"/>
      <c r="DL1070" s="15"/>
      <c r="DM1070" s="15"/>
      <c r="DN1070" s="15"/>
      <c r="DO1070" s="15"/>
      <c r="DP1070" s="15"/>
      <c r="DQ1070" s="15"/>
      <c r="DR1070" s="15"/>
      <c r="DS1070" s="15"/>
      <c r="DT1070" s="15"/>
      <c r="DU1070" s="15"/>
      <c r="DV1070" s="15"/>
      <c r="DW1070" s="15"/>
      <c r="DX1070" s="15"/>
      <c r="DY1070" s="15"/>
      <c r="DZ1070" s="15"/>
      <c r="EA1070" s="15"/>
      <c r="EB1070" s="15"/>
      <c r="EC1070" s="15"/>
      <c r="ED1070" s="15"/>
      <c r="EE1070" s="15"/>
      <c r="EF1070" s="15"/>
      <c r="EG1070" s="15"/>
      <c r="EH1070" s="15"/>
      <c r="EI1070" s="15"/>
      <c r="EJ1070" s="15"/>
      <c r="EK1070" s="15"/>
      <c r="EL1070" s="15"/>
      <c r="EM1070" s="15"/>
      <c r="EN1070" s="15"/>
      <c r="EO1070" s="15"/>
      <c r="EP1070" s="15"/>
      <c r="EQ1070" s="15"/>
      <c r="ER1070" s="15"/>
      <c r="ES1070" s="15"/>
      <c r="ET1070" s="15"/>
      <c r="EU1070" s="15"/>
      <c r="EV1070" s="15"/>
      <c r="EW1070" s="15"/>
      <c r="EX1070" s="15"/>
      <c r="EY1070" s="15"/>
      <c r="EZ1070" s="15"/>
      <c r="FA1070" s="15"/>
      <c r="FB1070" s="15"/>
      <c r="FC1070" s="15"/>
      <c r="FD1070" s="15"/>
      <c r="FE1070" s="15"/>
      <c r="FF1070" s="15"/>
      <c r="FG1070" s="15"/>
      <c r="FH1070" s="15"/>
      <c r="FI1070" s="15"/>
      <c r="FJ1070" s="15"/>
      <c r="FK1070" s="15"/>
      <c r="FL1070" s="15"/>
      <c r="FM1070" s="15"/>
      <c r="FN1070" s="15"/>
      <c r="FO1070" s="15"/>
      <c r="FP1070" s="15"/>
      <c r="FQ1070" s="15"/>
      <c r="FR1070" s="15"/>
      <c r="FS1070" s="15"/>
      <c r="FT1070" s="15"/>
      <c r="FU1070" s="15"/>
      <c r="FV1070" s="15"/>
      <c r="FW1070" s="15"/>
      <c r="FX1070" s="15"/>
      <c r="FY1070" s="15"/>
      <c r="FZ1070" s="15"/>
      <c r="GA1070" s="15"/>
      <c r="GB1070" s="15"/>
      <c r="GC1070" s="15"/>
      <c r="GD1070" s="15"/>
      <c r="GE1070" s="15"/>
      <c r="GF1070" s="15"/>
      <c r="GG1070" s="15"/>
      <c r="GH1070" s="15"/>
      <c r="GI1070" s="15"/>
      <c r="GJ1070" s="15"/>
      <c r="GK1070" s="15"/>
      <c r="GL1070" s="15"/>
      <c r="GM1070" s="15"/>
      <c r="GN1070" s="15"/>
      <c r="GO1070" s="15"/>
      <c r="GP1070" s="15"/>
      <c r="GQ1070" s="15"/>
      <c r="GR1070" s="15"/>
      <c r="GS1070" s="15"/>
      <c r="GT1070" s="15"/>
      <c r="GU1070" s="15"/>
      <c r="GV1070" s="15"/>
      <c r="GW1070" s="15"/>
      <c r="GX1070" s="15"/>
      <c r="GY1070" s="15"/>
    </row>
    <row r="1071" spans="1:207" s="116" customFormat="1" ht="30" customHeight="1" x14ac:dyDescent="0.25">
      <c r="A1071" s="203">
        <v>813</v>
      </c>
      <c r="B1071" s="211" t="s">
        <v>466</v>
      </c>
      <c r="C1071" s="47">
        <v>1963</v>
      </c>
      <c r="D1071" s="205" t="s">
        <v>143</v>
      </c>
      <c r="E1071" s="47" t="s">
        <v>16</v>
      </c>
      <c r="F1071" s="26">
        <v>2</v>
      </c>
      <c r="G1071" s="26">
        <v>1</v>
      </c>
      <c r="H1071" s="39">
        <f>I1071+J1071</f>
        <v>279.97000000000003</v>
      </c>
      <c r="I1071" s="122">
        <v>0</v>
      </c>
      <c r="J1071" s="263">
        <v>279.97000000000003</v>
      </c>
      <c r="K1071" s="207">
        <f t="shared" si="289"/>
        <v>1991440</v>
      </c>
      <c r="L1071" s="271">
        <v>0</v>
      </c>
      <c r="M1071" s="271">
        <v>0</v>
      </c>
      <c r="N1071" s="271">
        <v>0</v>
      </c>
      <c r="O1071" s="39">
        <f>'[1]Прод. прилож (2)'!$D$859</f>
        <v>1991440</v>
      </c>
      <c r="P1071" s="271">
        <f t="shared" si="292"/>
        <v>7113.0478265528445</v>
      </c>
      <c r="Q1071" s="41">
        <v>9673</v>
      </c>
      <c r="R1071" s="57" t="s">
        <v>35</v>
      </c>
      <c r="S1071" s="46"/>
      <c r="T1071" s="15"/>
      <c r="U1071" s="15"/>
    </row>
    <row r="1072" spans="1:207" s="116" customFormat="1" ht="30" customHeight="1" x14ac:dyDescent="0.25">
      <c r="A1072" s="203">
        <v>814</v>
      </c>
      <c r="B1072" s="211" t="s">
        <v>1185</v>
      </c>
      <c r="C1072" s="47">
        <v>1978</v>
      </c>
      <c r="D1072" s="205" t="s">
        <v>143</v>
      </c>
      <c r="E1072" s="47" t="s">
        <v>16</v>
      </c>
      <c r="F1072" s="26">
        <v>9</v>
      </c>
      <c r="G1072" s="26">
        <v>2</v>
      </c>
      <c r="H1072" s="39">
        <v>5758.93</v>
      </c>
      <c r="I1072" s="122">
        <v>0</v>
      </c>
      <c r="J1072" s="263">
        <v>5758.93</v>
      </c>
      <c r="K1072" s="207">
        <f t="shared" ref="K1072" si="306">SUM(L1072:O1072)</f>
        <v>7162561.5899999999</v>
      </c>
      <c r="L1072" s="271">
        <v>0</v>
      </c>
      <c r="M1072" s="271">
        <v>6964999.9900000002</v>
      </c>
      <c r="N1072" s="271">
        <v>0</v>
      </c>
      <c r="O1072" s="39">
        <v>197561.60000000001</v>
      </c>
      <c r="P1072" s="271">
        <f t="shared" ref="P1072" si="307">K1072/H1072</f>
        <v>1243.7313164077354</v>
      </c>
      <c r="Q1072" s="41">
        <v>9673</v>
      </c>
      <c r="R1072" s="57" t="s">
        <v>35</v>
      </c>
      <c r="S1072" s="46"/>
      <c r="T1072" s="15"/>
      <c r="U1072" s="15"/>
    </row>
    <row r="1073" spans="1:207" s="116" customFormat="1" ht="30" customHeight="1" x14ac:dyDescent="0.25">
      <c r="A1073" s="203">
        <v>815</v>
      </c>
      <c r="B1073" s="211" t="s">
        <v>904</v>
      </c>
      <c r="C1073" s="47">
        <v>1973</v>
      </c>
      <c r="D1073" s="205" t="s">
        <v>143</v>
      </c>
      <c r="E1073" s="47" t="s">
        <v>16</v>
      </c>
      <c r="F1073" s="204">
        <v>9</v>
      </c>
      <c r="G1073" s="204">
        <v>4</v>
      </c>
      <c r="H1073" s="39">
        <v>4552.6000000000004</v>
      </c>
      <c r="I1073" s="39">
        <v>109.3</v>
      </c>
      <c r="J1073" s="263">
        <v>3302.66</v>
      </c>
      <c r="K1073" s="207">
        <f t="shared" si="289"/>
        <v>104973.97</v>
      </c>
      <c r="L1073" s="271">
        <v>0</v>
      </c>
      <c r="M1073" s="271">
        <v>0</v>
      </c>
      <c r="N1073" s="271">
        <v>0</v>
      </c>
      <c r="O1073" s="39">
        <f>'[1]Прод. прилож (2)'!$D$1497</f>
        <v>104973.97</v>
      </c>
      <c r="P1073" s="271">
        <f t="shared" si="292"/>
        <v>23.058026182840575</v>
      </c>
      <c r="Q1073" s="41">
        <v>9673</v>
      </c>
      <c r="R1073" s="57" t="s">
        <v>36</v>
      </c>
      <c r="S1073" s="46"/>
      <c r="T1073" s="15"/>
      <c r="U1073" s="15"/>
    </row>
    <row r="1074" spans="1:207" s="116" customFormat="1" ht="30" customHeight="1" x14ac:dyDescent="0.25">
      <c r="A1074" s="203">
        <v>816</v>
      </c>
      <c r="B1074" s="211" t="s">
        <v>467</v>
      </c>
      <c r="C1074" s="47">
        <v>1967</v>
      </c>
      <c r="D1074" s="205" t="s">
        <v>143</v>
      </c>
      <c r="E1074" s="47" t="s">
        <v>16</v>
      </c>
      <c r="F1074" s="204">
        <v>5</v>
      </c>
      <c r="G1074" s="204">
        <v>8</v>
      </c>
      <c r="H1074" s="39">
        <f t="shared" ref="H1074:H1080" si="308">I1074+J1074</f>
        <v>4960.7</v>
      </c>
      <c r="I1074" s="39">
        <v>0</v>
      </c>
      <c r="J1074" s="263">
        <v>4960.7</v>
      </c>
      <c r="K1074" s="207">
        <f t="shared" si="289"/>
        <v>143964.82999999999</v>
      </c>
      <c r="L1074" s="271">
        <v>0</v>
      </c>
      <c r="M1074" s="271">
        <v>0</v>
      </c>
      <c r="N1074" s="271">
        <v>0</v>
      </c>
      <c r="O1074" s="39">
        <f>'[1]Прод. прилож (2)'!$D$1499</f>
        <v>143964.82999999999</v>
      </c>
      <c r="P1074" s="271">
        <f t="shared" si="292"/>
        <v>29.021071622956438</v>
      </c>
      <c r="Q1074" s="41">
        <v>9673</v>
      </c>
      <c r="R1074" s="57" t="s">
        <v>36</v>
      </c>
      <c r="S1074" s="15"/>
      <c r="T1074" s="15"/>
      <c r="U1074" s="15"/>
    </row>
    <row r="1075" spans="1:207" s="116" customFormat="1" ht="30" customHeight="1" x14ac:dyDescent="0.25">
      <c r="A1075" s="203">
        <v>817</v>
      </c>
      <c r="B1075" s="211" t="s">
        <v>468</v>
      </c>
      <c r="C1075" s="47">
        <v>1964</v>
      </c>
      <c r="D1075" s="205" t="s">
        <v>143</v>
      </c>
      <c r="E1075" s="47" t="s">
        <v>16</v>
      </c>
      <c r="F1075" s="26">
        <v>5</v>
      </c>
      <c r="G1075" s="26">
        <v>3</v>
      </c>
      <c r="H1075" s="39">
        <f t="shared" si="308"/>
        <v>2683.9</v>
      </c>
      <c r="I1075" s="122">
        <v>657.4</v>
      </c>
      <c r="J1075" s="263">
        <v>2026.5</v>
      </c>
      <c r="K1075" s="207">
        <f t="shared" si="289"/>
        <v>78267.64</v>
      </c>
      <c r="L1075" s="271">
        <v>0</v>
      </c>
      <c r="M1075" s="271">
        <v>0</v>
      </c>
      <c r="N1075" s="271">
        <v>0</v>
      </c>
      <c r="O1075" s="39">
        <f>'[1]Прод. прилож (2)'!$D$861</f>
        <v>78267.64</v>
      </c>
      <c r="P1075" s="271">
        <f t="shared" si="292"/>
        <v>29.161906181303326</v>
      </c>
      <c r="Q1075" s="41">
        <v>9673</v>
      </c>
      <c r="R1075" s="57" t="s">
        <v>35</v>
      </c>
      <c r="S1075" s="46"/>
      <c r="T1075" s="15"/>
      <c r="U1075" s="15"/>
    </row>
    <row r="1076" spans="1:207" s="116" customFormat="1" ht="30" customHeight="1" x14ac:dyDescent="0.25">
      <c r="A1076" s="203">
        <v>818</v>
      </c>
      <c r="B1076" s="211" t="s">
        <v>469</v>
      </c>
      <c r="C1076" s="47">
        <v>1964</v>
      </c>
      <c r="D1076" s="205" t="s">
        <v>143</v>
      </c>
      <c r="E1076" s="47" t="s">
        <v>16</v>
      </c>
      <c r="F1076" s="26">
        <v>5</v>
      </c>
      <c r="G1076" s="26">
        <v>1</v>
      </c>
      <c r="H1076" s="39">
        <f t="shared" si="308"/>
        <v>1380.04</v>
      </c>
      <c r="I1076" s="122">
        <v>0</v>
      </c>
      <c r="J1076" s="263">
        <v>1380.04</v>
      </c>
      <c r="K1076" s="207">
        <f t="shared" si="289"/>
        <v>60933.73</v>
      </c>
      <c r="L1076" s="271">
        <v>0</v>
      </c>
      <c r="M1076" s="271">
        <v>0</v>
      </c>
      <c r="N1076" s="271">
        <v>0</v>
      </c>
      <c r="O1076" s="39">
        <f>'[1]Прод. прилож (2)'!$D$862</f>
        <v>60933.73</v>
      </c>
      <c r="P1076" s="271">
        <f t="shared" si="292"/>
        <v>44.153596997188494</v>
      </c>
      <c r="Q1076" s="41">
        <v>9673</v>
      </c>
      <c r="R1076" s="57" t="s">
        <v>35</v>
      </c>
      <c r="S1076" s="46"/>
      <c r="T1076" s="15"/>
      <c r="U1076" s="15"/>
    </row>
    <row r="1077" spans="1:207" s="116" customFormat="1" ht="30" customHeight="1" x14ac:dyDescent="0.25">
      <c r="A1077" s="203">
        <v>819</v>
      </c>
      <c r="B1077" s="211" t="s">
        <v>470</v>
      </c>
      <c r="C1077" s="47">
        <v>1967</v>
      </c>
      <c r="D1077" s="205" t="s">
        <v>143</v>
      </c>
      <c r="E1077" s="47" t="s">
        <v>16</v>
      </c>
      <c r="F1077" s="204">
        <v>5</v>
      </c>
      <c r="G1077" s="204">
        <v>2</v>
      </c>
      <c r="H1077" s="39">
        <f t="shared" si="308"/>
        <v>1558.08</v>
      </c>
      <c r="I1077" s="39">
        <v>0</v>
      </c>
      <c r="J1077" s="263">
        <v>1558.08</v>
      </c>
      <c r="K1077" s="207">
        <f t="shared" si="289"/>
        <v>41929.199999999997</v>
      </c>
      <c r="L1077" s="271">
        <v>0</v>
      </c>
      <c r="M1077" s="271">
        <v>0</v>
      </c>
      <c r="N1077" s="271">
        <v>0</v>
      </c>
      <c r="O1077" s="39">
        <f>'[1]Прод. прилож (2)'!$D$1500</f>
        <v>41929.199999999997</v>
      </c>
      <c r="P1077" s="271">
        <f t="shared" si="292"/>
        <v>26.910813308687615</v>
      </c>
      <c r="Q1077" s="41">
        <v>9673</v>
      </c>
      <c r="R1077" s="57" t="s">
        <v>36</v>
      </c>
      <c r="S1077" s="46"/>
      <c r="T1077" s="15"/>
      <c r="U1077" s="15"/>
    </row>
    <row r="1078" spans="1:207" s="116" customFormat="1" ht="30" customHeight="1" x14ac:dyDescent="0.25">
      <c r="A1078" s="203">
        <v>820</v>
      </c>
      <c r="B1078" s="211" t="s">
        <v>471</v>
      </c>
      <c r="C1078" s="47">
        <v>1967</v>
      </c>
      <c r="D1078" s="205" t="s">
        <v>143</v>
      </c>
      <c r="E1078" s="47" t="s">
        <v>16</v>
      </c>
      <c r="F1078" s="204">
        <v>5</v>
      </c>
      <c r="G1078" s="204">
        <v>2</v>
      </c>
      <c r="H1078" s="39">
        <f t="shared" si="308"/>
        <v>1633.42</v>
      </c>
      <c r="I1078" s="39">
        <v>74.900000000000006</v>
      </c>
      <c r="J1078" s="263">
        <v>1558.52</v>
      </c>
      <c r="K1078" s="207">
        <f t="shared" si="289"/>
        <v>41929.199999999997</v>
      </c>
      <c r="L1078" s="271">
        <v>0</v>
      </c>
      <c r="M1078" s="271">
        <v>0</v>
      </c>
      <c r="N1078" s="271">
        <v>0</v>
      </c>
      <c r="O1078" s="39">
        <f>'[1]Прод. прилож (2)'!$D$1501</f>
        <v>41929.199999999997</v>
      </c>
      <c r="P1078" s="271">
        <f t="shared" si="292"/>
        <v>25.669576716337499</v>
      </c>
      <c r="Q1078" s="41">
        <v>9673</v>
      </c>
      <c r="R1078" s="57" t="s">
        <v>36</v>
      </c>
      <c r="S1078" s="46"/>
      <c r="T1078" s="15"/>
      <c r="U1078" s="15"/>
    </row>
    <row r="1079" spans="1:207" s="116" customFormat="1" ht="30" customHeight="1" x14ac:dyDescent="0.25">
      <c r="A1079" s="203">
        <v>821</v>
      </c>
      <c r="B1079" s="211" t="s">
        <v>472</v>
      </c>
      <c r="C1079" s="47">
        <v>1962</v>
      </c>
      <c r="D1079" s="205" t="s">
        <v>143</v>
      </c>
      <c r="E1079" s="47" t="s">
        <v>16</v>
      </c>
      <c r="F1079" s="26">
        <v>4</v>
      </c>
      <c r="G1079" s="26">
        <v>1</v>
      </c>
      <c r="H1079" s="39">
        <f t="shared" si="308"/>
        <v>2133.7800000000002</v>
      </c>
      <c r="I1079" s="122">
        <v>234.32</v>
      </c>
      <c r="J1079" s="263">
        <v>1899.46</v>
      </c>
      <c r="K1079" s="207">
        <f t="shared" si="289"/>
        <v>11506605.109999999</v>
      </c>
      <c r="L1079" s="271">
        <v>0</v>
      </c>
      <c r="M1079" s="271">
        <v>0</v>
      </c>
      <c r="N1079" s="271">
        <v>0</v>
      </c>
      <c r="O1079" s="39">
        <f>'[1]Прод. прилож (2)'!$D$863</f>
        <v>11506605.109999999</v>
      </c>
      <c r="P1079" s="271">
        <f t="shared" si="292"/>
        <v>5392.5920713475607</v>
      </c>
      <c r="Q1079" s="41">
        <v>9673</v>
      </c>
      <c r="R1079" s="57" t="s">
        <v>35</v>
      </c>
      <c r="S1079" s="46"/>
      <c r="T1079" s="15"/>
      <c r="U1079" s="15"/>
      <c r="V1079" s="15"/>
      <c r="W1079" s="15"/>
      <c r="X1079" s="15"/>
      <c r="Y1079" s="15"/>
      <c r="Z1079" s="15"/>
      <c r="AA1079" s="15"/>
      <c r="AB1079" s="15"/>
      <c r="AC1079" s="15"/>
      <c r="AD1079" s="15"/>
      <c r="AE1079" s="15"/>
      <c r="AF1079" s="15"/>
      <c r="AG1079" s="15"/>
      <c r="AH1079" s="15"/>
      <c r="AI1079" s="15"/>
      <c r="AJ1079" s="15"/>
      <c r="AK1079" s="15"/>
      <c r="AL1079" s="15"/>
      <c r="AM1079" s="15"/>
      <c r="AN1079" s="15"/>
      <c r="AO1079" s="15"/>
      <c r="AP1079" s="15"/>
      <c r="AQ1079" s="15"/>
      <c r="AR1079" s="15"/>
      <c r="AS1079" s="15"/>
      <c r="AT1079" s="15"/>
      <c r="AU1079" s="15"/>
      <c r="AV1079" s="15"/>
      <c r="AW1079" s="15"/>
      <c r="AX1079" s="15"/>
      <c r="AY1079" s="15"/>
      <c r="AZ1079" s="15"/>
      <c r="BA1079" s="15"/>
      <c r="BB1079" s="15"/>
      <c r="BC1079" s="15"/>
      <c r="BD1079" s="15"/>
      <c r="BE1079" s="15"/>
      <c r="BF1079" s="15"/>
      <c r="BG1079" s="15"/>
      <c r="BH1079" s="15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  <c r="CA1079" s="15"/>
      <c r="CB1079" s="15"/>
      <c r="CC1079" s="15"/>
      <c r="CD1079" s="15"/>
      <c r="CE1079" s="15"/>
      <c r="CF1079" s="15"/>
      <c r="CG1079" s="15"/>
      <c r="CH1079" s="15"/>
      <c r="CI1079" s="15"/>
      <c r="CJ1079" s="15"/>
      <c r="CK1079" s="15"/>
      <c r="CL1079" s="15"/>
      <c r="CM1079" s="15"/>
      <c r="CN1079" s="15"/>
      <c r="CO1079" s="15"/>
      <c r="CP1079" s="15"/>
      <c r="CQ1079" s="15"/>
      <c r="CR1079" s="15"/>
      <c r="CS1079" s="15"/>
      <c r="CT1079" s="15"/>
      <c r="CU1079" s="15"/>
      <c r="CV1079" s="15"/>
      <c r="CW1079" s="15"/>
      <c r="CX1079" s="15"/>
      <c r="CY1079" s="15"/>
      <c r="CZ1079" s="15"/>
      <c r="DA1079" s="15"/>
      <c r="DB1079" s="15"/>
      <c r="DC1079" s="15"/>
      <c r="DD1079" s="15"/>
      <c r="DE1079" s="15"/>
      <c r="DF1079" s="15"/>
      <c r="DG1079" s="15"/>
      <c r="DH1079" s="15"/>
      <c r="DI1079" s="15"/>
      <c r="DJ1079" s="15"/>
      <c r="DK1079" s="15"/>
      <c r="DL1079" s="15"/>
      <c r="DM1079" s="15"/>
      <c r="DN1079" s="15"/>
      <c r="DO1079" s="15"/>
      <c r="DP1079" s="15"/>
      <c r="DQ1079" s="15"/>
      <c r="DR1079" s="15"/>
      <c r="DS1079" s="15"/>
      <c r="DT1079" s="15"/>
      <c r="DU1079" s="15"/>
      <c r="DV1079" s="15"/>
      <c r="DW1079" s="15"/>
      <c r="DX1079" s="15"/>
      <c r="DY1079" s="15"/>
      <c r="DZ1079" s="15"/>
      <c r="EA1079" s="15"/>
      <c r="EB1079" s="15"/>
      <c r="EC1079" s="15"/>
      <c r="ED1079" s="15"/>
      <c r="EE1079" s="15"/>
      <c r="EF1079" s="15"/>
      <c r="EG1079" s="15"/>
      <c r="EH1079" s="15"/>
      <c r="EI1079" s="15"/>
      <c r="EJ1079" s="15"/>
      <c r="EK1079" s="15"/>
      <c r="EL1079" s="15"/>
      <c r="EM1079" s="15"/>
      <c r="EN1079" s="15"/>
      <c r="EO1079" s="15"/>
      <c r="EP1079" s="15"/>
      <c r="EQ1079" s="15"/>
      <c r="ER1079" s="15"/>
      <c r="ES1079" s="15"/>
      <c r="ET1079" s="15"/>
      <c r="EU1079" s="15"/>
      <c r="EV1079" s="15"/>
      <c r="EW1079" s="15"/>
      <c r="EX1079" s="15"/>
      <c r="EY1079" s="15"/>
      <c r="EZ1079" s="15"/>
      <c r="FA1079" s="15"/>
      <c r="FB1079" s="15"/>
      <c r="FC1079" s="15"/>
      <c r="FD1079" s="15"/>
      <c r="FE1079" s="15"/>
      <c r="FF1079" s="15"/>
      <c r="FG1079" s="15"/>
      <c r="FH1079" s="15"/>
      <c r="FI1079" s="15"/>
      <c r="FJ1079" s="15"/>
      <c r="FK1079" s="15"/>
      <c r="FL1079" s="15"/>
      <c r="FM1079" s="15"/>
      <c r="FN1079" s="15"/>
      <c r="FO1079" s="15"/>
      <c r="FP1079" s="15"/>
      <c r="FQ1079" s="15"/>
      <c r="FR1079" s="15"/>
      <c r="FS1079" s="15"/>
      <c r="FT1079" s="15"/>
      <c r="FU1079" s="15"/>
      <c r="FV1079" s="15"/>
      <c r="FW1079" s="15"/>
      <c r="FX1079" s="15"/>
      <c r="FY1079" s="15"/>
      <c r="FZ1079" s="15"/>
      <c r="GA1079" s="15"/>
      <c r="GB1079" s="15"/>
      <c r="GC1079" s="15"/>
      <c r="GD1079" s="15"/>
      <c r="GE1079" s="15"/>
      <c r="GF1079" s="15"/>
      <c r="GG1079" s="15"/>
      <c r="GH1079" s="15"/>
      <c r="GI1079" s="15"/>
      <c r="GJ1079" s="15"/>
      <c r="GK1079" s="15"/>
      <c r="GL1079" s="15"/>
      <c r="GM1079" s="15"/>
      <c r="GN1079" s="15"/>
      <c r="GO1079" s="15"/>
      <c r="GP1079" s="15"/>
      <c r="GQ1079" s="15"/>
      <c r="GR1079" s="15"/>
      <c r="GS1079" s="15"/>
      <c r="GT1079" s="15"/>
      <c r="GU1079" s="15"/>
      <c r="GV1079" s="15"/>
      <c r="GW1079" s="15"/>
      <c r="GX1079" s="15"/>
      <c r="GY1079" s="15"/>
    </row>
    <row r="1080" spans="1:207" s="116" customFormat="1" ht="30" customHeight="1" x14ac:dyDescent="0.25">
      <c r="A1080" s="203">
        <v>822</v>
      </c>
      <c r="B1080" s="211" t="s">
        <v>473</v>
      </c>
      <c r="C1080" s="47">
        <v>1965</v>
      </c>
      <c r="D1080" s="205" t="s">
        <v>143</v>
      </c>
      <c r="E1080" s="205" t="s">
        <v>16</v>
      </c>
      <c r="F1080" s="204">
        <v>5</v>
      </c>
      <c r="G1080" s="204">
        <v>3</v>
      </c>
      <c r="H1080" s="39">
        <f t="shared" si="308"/>
        <v>2555.9499999999998</v>
      </c>
      <c r="I1080" s="39">
        <v>16.600000000000001</v>
      </c>
      <c r="J1080" s="263">
        <v>2539.35</v>
      </c>
      <c r="K1080" s="207">
        <f t="shared" si="289"/>
        <v>74852.929999999993</v>
      </c>
      <c r="L1080" s="271">
        <v>0</v>
      </c>
      <c r="M1080" s="271">
        <v>0</v>
      </c>
      <c r="N1080" s="271">
        <v>0</v>
      </c>
      <c r="O1080" s="39">
        <f>'[1]Прод. прилож (2)'!$D$1506</f>
        <v>74852.929999999993</v>
      </c>
      <c r="P1080" s="271">
        <f t="shared" si="292"/>
        <v>29.285756763629962</v>
      </c>
      <c r="Q1080" s="41">
        <v>9673</v>
      </c>
      <c r="R1080" s="57" t="s">
        <v>36</v>
      </c>
      <c r="S1080" s="46"/>
      <c r="T1080" s="15"/>
      <c r="U1080" s="15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F1080" s="15"/>
      <c r="AG1080" s="15"/>
      <c r="AH1080" s="15"/>
      <c r="AI1080" s="15"/>
      <c r="AJ1080" s="15"/>
      <c r="AK1080" s="15"/>
      <c r="AL1080" s="15"/>
      <c r="AM1080" s="15"/>
      <c r="AN1080" s="15"/>
      <c r="AO1080" s="15"/>
      <c r="AP1080" s="15"/>
      <c r="AQ1080" s="15"/>
      <c r="AR1080" s="15"/>
      <c r="AS1080" s="15"/>
      <c r="AT1080" s="15"/>
      <c r="AU1080" s="15"/>
      <c r="AV1080" s="15"/>
      <c r="AW1080" s="15"/>
      <c r="AX1080" s="15"/>
      <c r="AY1080" s="15"/>
      <c r="AZ1080" s="15"/>
      <c r="BA1080" s="15"/>
      <c r="BB1080" s="15"/>
      <c r="BC1080" s="15"/>
      <c r="BD1080" s="15"/>
      <c r="BE1080" s="15"/>
      <c r="BF1080" s="15"/>
      <c r="BG1080" s="15"/>
      <c r="BH1080" s="15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  <c r="CA1080" s="15"/>
      <c r="CB1080" s="15"/>
      <c r="CC1080" s="15"/>
      <c r="CD1080" s="15"/>
      <c r="CE1080" s="15"/>
      <c r="CF1080" s="15"/>
      <c r="CG1080" s="15"/>
      <c r="CH1080" s="15"/>
      <c r="CI1080" s="15"/>
      <c r="CJ1080" s="15"/>
      <c r="CK1080" s="15"/>
      <c r="CL1080" s="15"/>
      <c r="CM1080" s="15"/>
      <c r="CN1080" s="15"/>
      <c r="CO1080" s="15"/>
      <c r="CP1080" s="15"/>
      <c r="CQ1080" s="15"/>
      <c r="CR1080" s="15"/>
      <c r="CS1080" s="15"/>
      <c r="CT1080" s="15"/>
      <c r="CU1080" s="15"/>
      <c r="CV1080" s="15"/>
      <c r="CW1080" s="15"/>
      <c r="CX1080" s="15"/>
      <c r="CY1080" s="15"/>
      <c r="CZ1080" s="15"/>
      <c r="DA1080" s="15"/>
      <c r="DB1080" s="15"/>
      <c r="DC1080" s="15"/>
      <c r="DD1080" s="15"/>
      <c r="DE1080" s="15"/>
      <c r="DF1080" s="15"/>
      <c r="DG1080" s="15"/>
      <c r="DH1080" s="15"/>
      <c r="DI1080" s="15"/>
      <c r="DJ1080" s="15"/>
      <c r="DK1080" s="15"/>
      <c r="DL1080" s="15"/>
      <c r="DM1080" s="15"/>
      <c r="DN1080" s="15"/>
      <c r="DO1080" s="15"/>
      <c r="DP1080" s="15"/>
      <c r="DQ1080" s="15"/>
      <c r="DR1080" s="15"/>
      <c r="DS1080" s="15"/>
      <c r="DT1080" s="15"/>
      <c r="DU1080" s="15"/>
      <c r="DV1080" s="15"/>
      <c r="DW1080" s="15"/>
      <c r="DX1080" s="15"/>
      <c r="DY1080" s="15"/>
      <c r="DZ1080" s="15"/>
      <c r="EA1080" s="15"/>
      <c r="EB1080" s="15"/>
      <c r="EC1080" s="15"/>
      <c r="ED1080" s="15"/>
      <c r="EE1080" s="15"/>
      <c r="EF1080" s="15"/>
      <c r="EG1080" s="15"/>
      <c r="EH1080" s="15"/>
      <c r="EI1080" s="15"/>
      <c r="EJ1080" s="15"/>
      <c r="EK1080" s="15"/>
      <c r="EL1080" s="15"/>
      <c r="EM1080" s="15"/>
      <c r="EN1080" s="15"/>
      <c r="EO1080" s="15"/>
      <c r="EP1080" s="15"/>
      <c r="EQ1080" s="15"/>
      <c r="ER1080" s="15"/>
      <c r="ES1080" s="15"/>
      <c r="ET1080" s="15"/>
      <c r="EU1080" s="15"/>
      <c r="EV1080" s="15"/>
      <c r="EW1080" s="15"/>
      <c r="EX1080" s="15"/>
      <c r="EY1080" s="15"/>
      <c r="EZ1080" s="15"/>
      <c r="FA1080" s="15"/>
      <c r="FB1080" s="15"/>
      <c r="FC1080" s="15"/>
      <c r="FD1080" s="15"/>
      <c r="FE1080" s="15"/>
      <c r="FF1080" s="15"/>
      <c r="FG1080" s="15"/>
      <c r="FH1080" s="15"/>
      <c r="FI1080" s="15"/>
      <c r="FJ1080" s="15"/>
      <c r="FK1080" s="15"/>
      <c r="FL1080" s="15"/>
      <c r="FM1080" s="15"/>
      <c r="FN1080" s="15"/>
      <c r="FO1080" s="15"/>
      <c r="FP1080" s="15"/>
      <c r="FQ1080" s="15"/>
      <c r="FR1080" s="15"/>
      <c r="FS1080" s="15"/>
      <c r="FT1080" s="15"/>
      <c r="FU1080" s="15"/>
      <c r="FV1080" s="15"/>
      <c r="FW1080" s="15"/>
      <c r="FX1080" s="15"/>
      <c r="FY1080" s="15"/>
      <c r="FZ1080" s="15"/>
      <c r="GA1080" s="15"/>
      <c r="GB1080" s="15"/>
      <c r="GC1080" s="15"/>
      <c r="GD1080" s="15"/>
      <c r="GE1080" s="15"/>
      <c r="GF1080" s="15"/>
      <c r="GG1080" s="15"/>
      <c r="GH1080" s="15"/>
      <c r="GI1080" s="15"/>
      <c r="GJ1080" s="15"/>
      <c r="GK1080" s="15"/>
      <c r="GL1080" s="15"/>
      <c r="GM1080" s="15"/>
      <c r="GN1080" s="15"/>
      <c r="GO1080" s="15"/>
      <c r="GP1080" s="15"/>
      <c r="GQ1080" s="15"/>
      <c r="GR1080" s="15"/>
      <c r="GS1080" s="15"/>
      <c r="GT1080" s="15"/>
      <c r="GU1080" s="15"/>
      <c r="GV1080" s="15"/>
      <c r="GW1080" s="15"/>
      <c r="GX1080" s="15"/>
      <c r="GY1080" s="15"/>
    </row>
    <row r="1081" spans="1:207" s="116" customFormat="1" ht="30" customHeight="1" x14ac:dyDescent="0.25">
      <c r="A1081" s="203">
        <v>823</v>
      </c>
      <c r="B1081" s="211" t="s">
        <v>474</v>
      </c>
      <c r="C1081" s="47">
        <v>1965</v>
      </c>
      <c r="D1081" s="205" t="s">
        <v>143</v>
      </c>
      <c r="E1081" s="205" t="s">
        <v>16</v>
      </c>
      <c r="F1081" s="204">
        <v>5</v>
      </c>
      <c r="G1081" s="204">
        <v>4</v>
      </c>
      <c r="H1081" s="39">
        <v>3491.7</v>
      </c>
      <c r="I1081" s="39">
        <v>216.1</v>
      </c>
      <c r="J1081" s="263">
        <v>3009.2</v>
      </c>
      <c r="K1081" s="207">
        <f t="shared" si="289"/>
        <v>93743.63</v>
      </c>
      <c r="L1081" s="271">
        <v>0</v>
      </c>
      <c r="M1081" s="271">
        <v>0</v>
      </c>
      <c r="N1081" s="271">
        <v>0</v>
      </c>
      <c r="O1081" s="39">
        <f>'[1]Прод. прилож (2)'!$D$1507</f>
        <v>93743.63</v>
      </c>
      <c r="P1081" s="271">
        <f t="shared" si="292"/>
        <v>26.847561359796092</v>
      </c>
      <c r="Q1081" s="41">
        <v>9673</v>
      </c>
      <c r="R1081" s="57" t="s">
        <v>36</v>
      </c>
      <c r="S1081" s="46"/>
      <c r="T1081" s="15"/>
      <c r="U1081" s="15"/>
      <c r="V1081" s="15"/>
      <c r="W1081" s="15"/>
      <c r="X1081" s="15"/>
      <c r="Y1081" s="15"/>
      <c r="Z1081" s="15"/>
      <c r="AA1081" s="15"/>
      <c r="AB1081" s="15"/>
      <c r="AC1081" s="15"/>
      <c r="AD1081" s="15"/>
      <c r="AE1081" s="15"/>
      <c r="AF1081" s="15"/>
      <c r="AG1081" s="15"/>
      <c r="AH1081" s="15"/>
      <c r="AI1081" s="15"/>
      <c r="AJ1081" s="15"/>
      <c r="AK1081" s="15"/>
      <c r="AL1081" s="15"/>
      <c r="AM1081" s="15"/>
      <c r="AN1081" s="15"/>
      <c r="AO1081" s="15"/>
      <c r="AP1081" s="15"/>
      <c r="AQ1081" s="15"/>
      <c r="AR1081" s="15"/>
      <c r="AS1081" s="15"/>
      <c r="AT1081" s="15"/>
      <c r="AU1081" s="15"/>
      <c r="AV1081" s="15"/>
      <c r="AW1081" s="15"/>
      <c r="AX1081" s="15"/>
      <c r="AY1081" s="15"/>
      <c r="AZ1081" s="15"/>
      <c r="BA1081" s="15"/>
      <c r="BB1081" s="15"/>
      <c r="BC1081" s="15"/>
      <c r="BD1081" s="15"/>
      <c r="BE1081" s="15"/>
      <c r="BF1081" s="15"/>
      <c r="BG1081" s="15"/>
      <c r="BH1081" s="15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  <c r="CA1081" s="15"/>
      <c r="CB1081" s="15"/>
      <c r="CC1081" s="15"/>
      <c r="CD1081" s="15"/>
      <c r="CE1081" s="15"/>
      <c r="CF1081" s="15"/>
      <c r="CG1081" s="15"/>
      <c r="CH1081" s="15"/>
      <c r="CI1081" s="15"/>
      <c r="CJ1081" s="15"/>
      <c r="CK1081" s="15"/>
      <c r="CL1081" s="15"/>
      <c r="CM1081" s="15"/>
      <c r="CN1081" s="15"/>
      <c r="CO1081" s="15"/>
      <c r="CP1081" s="15"/>
      <c r="CQ1081" s="15"/>
      <c r="CR1081" s="15"/>
      <c r="CS1081" s="15"/>
      <c r="CT1081" s="15"/>
      <c r="CU1081" s="15"/>
      <c r="CV1081" s="15"/>
      <c r="CW1081" s="15"/>
      <c r="CX1081" s="15"/>
      <c r="CY1081" s="15"/>
      <c r="CZ1081" s="15"/>
      <c r="DA1081" s="15"/>
      <c r="DB1081" s="15"/>
      <c r="DC1081" s="15"/>
      <c r="DD1081" s="15"/>
      <c r="DE1081" s="15"/>
      <c r="DF1081" s="15"/>
      <c r="DG1081" s="15"/>
      <c r="DH1081" s="15"/>
      <c r="DI1081" s="15"/>
      <c r="DJ1081" s="15"/>
      <c r="DK1081" s="15"/>
      <c r="DL1081" s="15"/>
      <c r="DM1081" s="15"/>
      <c r="DN1081" s="15"/>
      <c r="DO1081" s="15"/>
      <c r="DP1081" s="15"/>
      <c r="DQ1081" s="15"/>
      <c r="DR1081" s="15"/>
      <c r="DS1081" s="15"/>
      <c r="DT1081" s="15"/>
      <c r="DU1081" s="15"/>
      <c r="DV1081" s="15"/>
      <c r="DW1081" s="15"/>
      <c r="DX1081" s="15"/>
      <c r="DY1081" s="15"/>
      <c r="DZ1081" s="15"/>
      <c r="EA1081" s="15"/>
      <c r="EB1081" s="15"/>
      <c r="EC1081" s="15"/>
      <c r="ED1081" s="15"/>
      <c r="EE1081" s="15"/>
      <c r="EF1081" s="15"/>
      <c r="EG1081" s="15"/>
      <c r="EH1081" s="15"/>
      <c r="EI1081" s="15"/>
      <c r="EJ1081" s="15"/>
      <c r="EK1081" s="15"/>
      <c r="EL1081" s="15"/>
      <c r="EM1081" s="15"/>
      <c r="EN1081" s="15"/>
      <c r="EO1081" s="15"/>
      <c r="EP1081" s="15"/>
      <c r="EQ1081" s="15"/>
      <c r="ER1081" s="15"/>
      <c r="ES1081" s="15"/>
      <c r="ET1081" s="15"/>
      <c r="EU1081" s="15"/>
      <c r="EV1081" s="15"/>
      <c r="EW1081" s="15"/>
      <c r="EX1081" s="15"/>
      <c r="EY1081" s="15"/>
      <c r="EZ1081" s="15"/>
      <c r="FA1081" s="15"/>
      <c r="FB1081" s="15"/>
      <c r="FC1081" s="15"/>
      <c r="FD1081" s="15"/>
      <c r="FE1081" s="15"/>
      <c r="FF1081" s="15"/>
      <c r="FG1081" s="15"/>
      <c r="FH1081" s="15"/>
      <c r="FI1081" s="15"/>
      <c r="FJ1081" s="15"/>
      <c r="FK1081" s="15"/>
      <c r="FL1081" s="15"/>
      <c r="FM1081" s="15"/>
      <c r="FN1081" s="15"/>
      <c r="FO1081" s="15"/>
      <c r="FP1081" s="15"/>
      <c r="FQ1081" s="15"/>
      <c r="FR1081" s="15"/>
      <c r="FS1081" s="15"/>
      <c r="FT1081" s="15"/>
      <c r="FU1081" s="15"/>
      <c r="FV1081" s="15"/>
      <c r="FW1081" s="15"/>
      <c r="FX1081" s="15"/>
      <c r="FY1081" s="15"/>
      <c r="FZ1081" s="15"/>
      <c r="GA1081" s="15"/>
      <c r="GB1081" s="15"/>
      <c r="GC1081" s="15"/>
      <c r="GD1081" s="15"/>
      <c r="GE1081" s="15"/>
      <c r="GF1081" s="15"/>
      <c r="GG1081" s="15"/>
      <c r="GH1081" s="15"/>
      <c r="GI1081" s="15"/>
      <c r="GJ1081" s="15"/>
      <c r="GK1081" s="15"/>
      <c r="GL1081" s="15"/>
      <c r="GM1081" s="15"/>
      <c r="GN1081" s="15"/>
      <c r="GO1081" s="15"/>
      <c r="GP1081" s="15"/>
      <c r="GQ1081" s="15"/>
      <c r="GR1081" s="15"/>
      <c r="GS1081" s="15"/>
      <c r="GT1081" s="15"/>
      <c r="GU1081" s="15"/>
      <c r="GV1081" s="15"/>
      <c r="GW1081" s="15"/>
      <c r="GX1081" s="15"/>
      <c r="GY1081" s="15"/>
    </row>
    <row r="1082" spans="1:207" s="117" customFormat="1" ht="30" customHeight="1" x14ac:dyDescent="0.25">
      <c r="A1082" s="353">
        <v>824</v>
      </c>
      <c r="B1082" s="355" t="s">
        <v>475</v>
      </c>
      <c r="C1082" s="384">
        <v>1964</v>
      </c>
      <c r="D1082" s="359" t="s">
        <v>143</v>
      </c>
      <c r="E1082" s="384" t="s">
        <v>16</v>
      </c>
      <c r="F1082" s="361">
        <v>5</v>
      </c>
      <c r="G1082" s="361">
        <v>4</v>
      </c>
      <c r="H1082" s="363">
        <f>I1082+J1082</f>
        <v>3619.23</v>
      </c>
      <c r="I1082" s="394">
        <v>1089.23</v>
      </c>
      <c r="J1082" s="394">
        <v>2530</v>
      </c>
      <c r="K1082" s="194">
        <f t="shared" si="289"/>
        <v>83914.28</v>
      </c>
      <c r="L1082" s="214">
        <v>0</v>
      </c>
      <c r="M1082" s="214">
        <v>0</v>
      </c>
      <c r="N1082" s="214">
        <v>0</v>
      </c>
      <c r="O1082" s="186">
        <f>'[1]Прод. прилож (2)'!$D$864</f>
        <v>83914.28</v>
      </c>
      <c r="P1082" s="214">
        <f t="shared" si="292"/>
        <v>23.185672090472281</v>
      </c>
      <c r="Q1082" s="216">
        <v>9673</v>
      </c>
      <c r="R1082" s="234" t="s">
        <v>35</v>
      </c>
      <c r="S1082" s="174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21"/>
      <c r="AV1082" s="121"/>
      <c r="AW1082" s="121"/>
      <c r="AX1082" s="121"/>
      <c r="AY1082" s="121"/>
      <c r="AZ1082" s="121"/>
      <c r="BA1082" s="121"/>
      <c r="BB1082" s="121"/>
      <c r="BC1082" s="121"/>
      <c r="BD1082" s="121"/>
      <c r="BE1082" s="121"/>
      <c r="BF1082" s="121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21"/>
      <c r="BS1082" s="121"/>
      <c r="BT1082" s="121"/>
      <c r="BU1082" s="121"/>
      <c r="BV1082" s="121"/>
      <c r="BW1082" s="121"/>
      <c r="BX1082" s="121"/>
      <c r="BY1082" s="121"/>
      <c r="BZ1082" s="121"/>
      <c r="CA1082" s="121"/>
      <c r="CB1082" s="121"/>
      <c r="CC1082" s="121"/>
      <c r="CD1082" s="121"/>
      <c r="CE1082" s="121"/>
      <c r="CF1082" s="121"/>
      <c r="CG1082" s="121"/>
      <c r="CH1082" s="121"/>
      <c r="CI1082" s="121"/>
      <c r="CJ1082" s="121"/>
      <c r="CK1082" s="121"/>
      <c r="CL1082" s="121"/>
      <c r="CM1082" s="121"/>
      <c r="CN1082" s="121"/>
      <c r="CO1082" s="121"/>
      <c r="CP1082" s="121"/>
      <c r="CQ1082" s="121"/>
      <c r="CR1082" s="121"/>
      <c r="CS1082" s="121"/>
      <c r="CT1082" s="121"/>
      <c r="CU1082" s="121"/>
      <c r="CV1082" s="121"/>
      <c r="CW1082" s="121"/>
      <c r="CX1082" s="121"/>
      <c r="CY1082" s="121"/>
      <c r="CZ1082" s="121"/>
      <c r="DA1082" s="121"/>
      <c r="DB1082" s="121"/>
      <c r="DC1082" s="121"/>
      <c r="DD1082" s="121"/>
      <c r="DE1082" s="121"/>
      <c r="DF1082" s="121"/>
      <c r="DG1082" s="121"/>
      <c r="DH1082" s="121"/>
      <c r="DI1082" s="121"/>
      <c r="DJ1082" s="121"/>
      <c r="DK1082" s="121"/>
      <c r="DL1082" s="121"/>
      <c r="DM1082" s="121"/>
      <c r="DN1082" s="121"/>
      <c r="DO1082" s="121"/>
      <c r="DP1082" s="121"/>
      <c r="DQ1082" s="121"/>
      <c r="DR1082" s="121"/>
      <c r="DS1082" s="121"/>
      <c r="DT1082" s="121"/>
      <c r="DU1082" s="121"/>
      <c r="DV1082" s="121"/>
      <c r="DW1082" s="121"/>
      <c r="DX1082" s="121"/>
      <c r="DY1082" s="121"/>
      <c r="DZ1082" s="121"/>
      <c r="EA1082" s="121"/>
      <c r="EB1082" s="121"/>
      <c r="EC1082" s="121"/>
      <c r="ED1082" s="121"/>
      <c r="EE1082" s="121"/>
      <c r="EF1082" s="121"/>
      <c r="EG1082" s="121"/>
      <c r="EH1082" s="121"/>
      <c r="EI1082" s="121"/>
      <c r="EJ1082" s="121"/>
      <c r="EK1082" s="121"/>
      <c r="EL1082" s="121"/>
      <c r="EM1082" s="121"/>
      <c r="EN1082" s="121"/>
      <c r="EO1082" s="121"/>
      <c r="EP1082" s="121"/>
      <c r="EQ1082" s="121"/>
      <c r="ER1082" s="121"/>
      <c r="ES1082" s="121"/>
      <c r="ET1082" s="121"/>
      <c r="EU1082" s="121"/>
      <c r="EV1082" s="121"/>
      <c r="EW1082" s="121"/>
      <c r="EX1082" s="121"/>
      <c r="EY1082" s="121"/>
      <c r="EZ1082" s="121"/>
      <c r="FA1082" s="121"/>
      <c r="FB1082" s="121"/>
      <c r="FC1082" s="121"/>
      <c r="FD1082" s="121"/>
      <c r="FE1082" s="121"/>
      <c r="FF1082" s="121"/>
      <c r="FG1082" s="121"/>
      <c r="FH1082" s="121"/>
      <c r="FI1082" s="121"/>
      <c r="FJ1082" s="121"/>
      <c r="FK1082" s="121"/>
      <c r="FL1082" s="121"/>
      <c r="FM1082" s="121"/>
      <c r="FN1082" s="121"/>
      <c r="FO1082" s="121"/>
      <c r="FP1082" s="121"/>
      <c r="FQ1082" s="121"/>
      <c r="FR1082" s="121"/>
      <c r="FS1082" s="121"/>
      <c r="FT1082" s="121"/>
      <c r="FU1082" s="121"/>
      <c r="FV1082" s="121"/>
      <c r="FW1082" s="121"/>
      <c r="FX1082" s="121"/>
      <c r="FY1082" s="121"/>
      <c r="FZ1082" s="121"/>
      <c r="GA1082" s="121"/>
      <c r="GB1082" s="121"/>
      <c r="GC1082" s="121"/>
      <c r="GD1082" s="121"/>
      <c r="GE1082" s="121"/>
      <c r="GF1082" s="121"/>
      <c r="GG1082" s="121"/>
      <c r="GH1082" s="121"/>
      <c r="GI1082" s="121"/>
      <c r="GJ1082" s="121"/>
      <c r="GK1082" s="121"/>
      <c r="GL1082" s="121"/>
      <c r="GM1082" s="121"/>
      <c r="GN1082" s="121"/>
      <c r="GO1082" s="121"/>
      <c r="GP1082" s="121"/>
      <c r="GQ1082" s="121"/>
      <c r="GR1082" s="121"/>
      <c r="GS1082" s="121"/>
      <c r="GT1082" s="121"/>
      <c r="GU1082" s="121"/>
      <c r="GV1082" s="121"/>
      <c r="GW1082" s="121"/>
      <c r="GX1082" s="121"/>
      <c r="GY1082" s="121"/>
    </row>
    <row r="1083" spans="1:207" s="116" customFormat="1" ht="30" customHeight="1" x14ac:dyDescent="0.25">
      <c r="A1083" s="354"/>
      <c r="B1083" s="356"/>
      <c r="C1083" s="385"/>
      <c r="D1083" s="360"/>
      <c r="E1083" s="385"/>
      <c r="F1083" s="362"/>
      <c r="G1083" s="362"/>
      <c r="H1083" s="364"/>
      <c r="I1083" s="395"/>
      <c r="J1083" s="395"/>
      <c r="K1083" s="207">
        <f t="shared" si="289"/>
        <v>24564254.43</v>
      </c>
      <c r="L1083" s="39">
        <v>0</v>
      </c>
      <c r="M1083" s="39">
        <v>0</v>
      </c>
      <c r="N1083" s="39">
        <v>0</v>
      </c>
      <c r="O1083" s="39">
        <f>'[1]Прод. прилож (2)'!$D$1502</f>
        <v>24564254.43</v>
      </c>
      <c r="P1083" s="271">
        <f>K1083/H1082</f>
        <v>6787.1493190540532</v>
      </c>
      <c r="Q1083" s="41">
        <v>9673</v>
      </c>
      <c r="R1083" s="57" t="s">
        <v>36</v>
      </c>
      <c r="S1083" s="15"/>
      <c r="T1083" s="15"/>
      <c r="U1083" s="15"/>
      <c r="V1083" s="15"/>
      <c r="W1083" s="15"/>
      <c r="X1083" s="15"/>
      <c r="Y1083" s="15"/>
      <c r="Z1083" s="15"/>
      <c r="AA1083" s="15"/>
      <c r="AB1083" s="15"/>
      <c r="AC1083" s="15"/>
      <c r="AD1083" s="15"/>
      <c r="AE1083" s="15"/>
      <c r="AF1083" s="15"/>
      <c r="AG1083" s="15"/>
      <c r="AH1083" s="15"/>
      <c r="AI1083" s="15"/>
      <c r="AJ1083" s="15"/>
      <c r="AK1083" s="15"/>
      <c r="AL1083" s="15"/>
      <c r="AM1083" s="15"/>
      <c r="AN1083" s="15"/>
      <c r="AO1083" s="15"/>
      <c r="AP1083" s="15"/>
      <c r="AQ1083" s="15"/>
      <c r="AR1083" s="15"/>
      <c r="AS1083" s="15"/>
      <c r="AT1083" s="15"/>
      <c r="AU1083" s="15"/>
      <c r="AV1083" s="15"/>
      <c r="AW1083" s="15"/>
      <c r="AX1083" s="15"/>
      <c r="AY1083" s="15"/>
      <c r="AZ1083" s="15"/>
      <c r="BA1083" s="15"/>
      <c r="BB1083" s="15"/>
      <c r="BC1083" s="15"/>
      <c r="BD1083" s="15"/>
      <c r="BE1083" s="15"/>
      <c r="BF1083" s="15"/>
      <c r="BG1083" s="15"/>
      <c r="BH1083" s="15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  <c r="CA1083" s="15"/>
      <c r="CB1083" s="15"/>
      <c r="CC1083" s="15"/>
      <c r="CD1083" s="15"/>
      <c r="CE1083" s="15"/>
      <c r="CF1083" s="15"/>
      <c r="CG1083" s="15"/>
      <c r="CH1083" s="15"/>
      <c r="CI1083" s="15"/>
      <c r="CJ1083" s="15"/>
      <c r="CK1083" s="15"/>
      <c r="CL1083" s="15"/>
      <c r="CM1083" s="15"/>
      <c r="CN1083" s="15"/>
      <c r="CO1083" s="15"/>
      <c r="CP1083" s="15"/>
      <c r="CQ1083" s="15"/>
      <c r="CR1083" s="15"/>
      <c r="CS1083" s="15"/>
      <c r="CT1083" s="15"/>
      <c r="CU1083" s="15"/>
      <c r="CV1083" s="15"/>
      <c r="CW1083" s="15"/>
      <c r="CX1083" s="15"/>
      <c r="CY1083" s="15"/>
      <c r="CZ1083" s="15"/>
      <c r="DA1083" s="15"/>
      <c r="DB1083" s="15"/>
      <c r="DC1083" s="15"/>
      <c r="DD1083" s="15"/>
      <c r="DE1083" s="15"/>
      <c r="DF1083" s="15"/>
      <c r="DG1083" s="15"/>
      <c r="DH1083" s="15"/>
      <c r="DI1083" s="15"/>
      <c r="DJ1083" s="15"/>
      <c r="DK1083" s="15"/>
      <c r="DL1083" s="15"/>
      <c r="DM1083" s="15"/>
      <c r="DN1083" s="15"/>
      <c r="DO1083" s="15"/>
      <c r="DP1083" s="15"/>
      <c r="DQ1083" s="15"/>
      <c r="DR1083" s="15"/>
      <c r="DS1083" s="15"/>
      <c r="DT1083" s="15"/>
      <c r="DU1083" s="15"/>
      <c r="DV1083" s="15"/>
      <c r="DW1083" s="15"/>
      <c r="DX1083" s="15"/>
      <c r="DY1083" s="15"/>
      <c r="DZ1083" s="15"/>
      <c r="EA1083" s="15"/>
      <c r="EB1083" s="15"/>
      <c r="EC1083" s="15"/>
      <c r="ED1083" s="15"/>
      <c r="EE1083" s="15"/>
      <c r="EF1083" s="15"/>
      <c r="EG1083" s="15"/>
      <c r="EH1083" s="15"/>
      <c r="EI1083" s="15"/>
      <c r="EJ1083" s="15"/>
      <c r="EK1083" s="15"/>
      <c r="EL1083" s="15"/>
      <c r="EM1083" s="15"/>
      <c r="EN1083" s="15"/>
      <c r="EO1083" s="15"/>
      <c r="EP1083" s="15"/>
      <c r="EQ1083" s="15"/>
      <c r="ER1083" s="15"/>
      <c r="ES1083" s="15"/>
      <c r="ET1083" s="15"/>
      <c r="EU1083" s="15"/>
      <c r="EV1083" s="15"/>
      <c r="EW1083" s="15"/>
      <c r="EX1083" s="15"/>
      <c r="EY1083" s="15"/>
      <c r="EZ1083" s="15"/>
      <c r="FA1083" s="15"/>
      <c r="FB1083" s="15"/>
      <c r="FC1083" s="15"/>
      <c r="FD1083" s="15"/>
      <c r="FE1083" s="15"/>
      <c r="FF1083" s="15"/>
      <c r="FG1083" s="15"/>
      <c r="FH1083" s="15"/>
      <c r="FI1083" s="15"/>
      <c r="FJ1083" s="15"/>
      <c r="FK1083" s="15"/>
      <c r="FL1083" s="15"/>
      <c r="FM1083" s="15"/>
      <c r="FN1083" s="15"/>
      <c r="FO1083" s="15"/>
      <c r="FP1083" s="15"/>
      <c r="FQ1083" s="15"/>
      <c r="FR1083" s="15"/>
      <c r="FS1083" s="15"/>
      <c r="FT1083" s="15"/>
      <c r="FU1083" s="15"/>
      <c r="FV1083" s="15"/>
      <c r="FW1083" s="15"/>
      <c r="FX1083" s="15"/>
      <c r="FY1083" s="15"/>
      <c r="FZ1083" s="15"/>
      <c r="GA1083" s="15"/>
      <c r="GB1083" s="15"/>
      <c r="GC1083" s="15"/>
      <c r="GD1083" s="15"/>
      <c r="GE1083" s="15"/>
      <c r="GF1083" s="15"/>
      <c r="GG1083" s="15"/>
      <c r="GH1083" s="15"/>
      <c r="GI1083" s="15"/>
      <c r="GJ1083" s="15"/>
      <c r="GK1083" s="15"/>
      <c r="GL1083" s="15"/>
      <c r="GM1083" s="15"/>
      <c r="GN1083" s="15"/>
      <c r="GO1083" s="15"/>
      <c r="GP1083" s="15"/>
      <c r="GQ1083" s="15"/>
      <c r="GR1083" s="15"/>
      <c r="GS1083" s="15"/>
      <c r="GT1083" s="15"/>
      <c r="GU1083" s="15"/>
      <c r="GV1083" s="15"/>
      <c r="GW1083" s="15"/>
      <c r="GX1083" s="15"/>
      <c r="GY1083" s="15"/>
    </row>
    <row r="1084" spans="1:207" s="116" customFormat="1" ht="30" customHeight="1" x14ac:dyDescent="0.25">
      <c r="A1084" s="353">
        <v>825</v>
      </c>
      <c r="B1084" s="355" t="s">
        <v>476</v>
      </c>
      <c r="C1084" s="384">
        <v>1964</v>
      </c>
      <c r="D1084" s="359" t="s">
        <v>143</v>
      </c>
      <c r="E1084" s="384" t="s">
        <v>18</v>
      </c>
      <c r="F1084" s="361">
        <v>5</v>
      </c>
      <c r="G1084" s="361">
        <v>4</v>
      </c>
      <c r="H1084" s="363">
        <f>I1084+J1084</f>
        <v>3505.35</v>
      </c>
      <c r="I1084" s="365">
        <v>0</v>
      </c>
      <c r="J1084" s="394">
        <v>3505.35</v>
      </c>
      <c r="K1084" s="207">
        <f t="shared" si="289"/>
        <v>94704.41</v>
      </c>
      <c r="L1084" s="271">
        <v>0</v>
      </c>
      <c r="M1084" s="271">
        <v>0</v>
      </c>
      <c r="N1084" s="271">
        <v>0</v>
      </c>
      <c r="O1084" s="39">
        <f>'[1]Прод. прилож (2)'!$D$865</f>
        <v>94704.41</v>
      </c>
      <c r="P1084" s="271">
        <f t="shared" si="292"/>
        <v>27.017105281926199</v>
      </c>
      <c r="Q1084" s="41">
        <v>9673</v>
      </c>
      <c r="R1084" s="57" t="s">
        <v>35</v>
      </c>
      <c r="S1084" s="46"/>
      <c r="T1084" s="15"/>
      <c r="U1084" s="15"/>
      <c r="V1084" s="15"/>
      <c r="W1084" s="15"/>
      <c r="X1084" s="15"/>
      <c r="Y1084" s="15"/>
      <c r="Z1084" s="15"/>
      <c r="AA1084" s="15"/>
      <c r="AB1084" s="15"/>
      <c r="AC1084" s="15"/>
      <c r="AD1084" s="15"/>
      <c r="AE1084" s="15"/>
      <c r="AF1084" s="15"/>
      <c r="AG1084" s="15"/>
      <c r="AH1084" s="15"/>
      <c r="AI1084" s="15"/>
      <c r="AJ1084" s="15"/>
      <c r="AK1084" s="15"/>
      <c r="AL1084" s="15"/>
      <c r="AM1084" s="15"/>
      <c r="AN1084" s="15"/>
      <c r="AO1084" s="15"/>
      <c r="AP1084" s="15"/>
      <c r="AQ1084" s="15"/>
      <c r="AR1084" s="15"/>
      <c r="AS1084" s="15"/>
      <c r="AT1084" s="15"/>
      <c r="AU1084" s="15"/>
      <c r="AV1084" s="15"/>
      <c r="AW1084" s="15"/>
      <c r="AX1084" s="15"/>
      <c r="AY1084" s="15"/>
      <c r="AZ1084" s="15"/>
      <c r="BA1084" s="15"/>
      <c r="BB1084" s="15"/>
      <c r="BC1084" s="15"/>
      <c r="BD1084" s="15"/>
      <c r="BE1084" s="15"/>
      <c r="BF1084" s="15"/>
      <c r="BG1084" s="15"/>
      <c r="BH1084" s="15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  <c r="CA1084" s="15"/>
      <c r="CB1084" s="15"/>
      <c r="CC1084" s="15"/>
      <c r="CD1084" s="15"/>
      <c r="CE1084" s="15"/>
      <c r="CF1084" s="15"/>
      <c r="CG1084" s="15"/>
      <c r="CH1084" s="15"/>
      <c r="CI1084" s="15"/>
      <c r="CJ1084" s="15"/>
      <c r="CK1084" s="15"/>
      <c r="CL1084" s="15"/>
      <c r="CM1084" s="15"/>
      <c r="CN1084" s="15"/>
      <c r="CO1084" s="15"/>
      <c r="CP1084" s="15"/>
      <c r="CQ1084" s="15"/>
      <c r="CR1084" s="15"/>
      <c r="CS1084" s="15"/>
      <c r="CT1084" s="15"/>
      <c r="CU1084" s="15"/>
      <c r="CV1084" s="15"/>
      <c r="CW1084" s="15"/>
      <c r="CX1084" s="15"/>
      <c r="CY1084" s="15"/>
      <c r="CZ1084" s="15"/>
      <c r="DA1084" s="15"/>
      <c r="DB1084" s="15"/>
      <c r="DC1084" s="15"/>
      <c r="DD1084" s="15"/>
      <c r="DE1084" s="15"/>
      <c r="DF1084" s="15"/>
      <c r="DG1084" s="15"/>
      <c r="DH1084" s="15"/>
      <c r="DI1084" s="15"/>
      <c r="DJ1084" s="15"/>
      <c r="DK1084" s="15"/>
      <c r="DL1084" s="15"/>
      <c r="DM1084" s="15"/>
      <c r="DN1084" s="15"/>
      <c r="DO1084" s="15"/>
      <c r="DP1084" s="15"/>
      <c r="DQ1084" s="15"/>
      <c r="DR1084" s="15"/>
      <c r="DS1084" s="15"/>
      <c r="DT1084" s="15"/>
      <c r="DU1084" s="15"/>
      <c r="DV1084" s="15"/>
      <c r="DW1084" s="15"/>
      <c r="DX1084" s="15"/>
      <c r="DY1084" s="15"/>
      <c r="DZ1084" s="15"/>
      <c r="EA1084" s="15"/>
      <c r="EB1084" s="15"/>
      <c r="EC1084" s="15"/>
      <c r="ED1084" s="15"/>
      <c r="EE1084" s="15"/>
      <c r="EF1084" s="15"/>
      <c r="EG1084" s="15"/>
      <c r="EH1084" s="15"/>
      <c r="EI1084" s="15"/>
      <c r="EJ1084" s="15"/>
      <c r="EK1084" s="15"/>
      <c r="EL1084" s="15"/>
      <c r="EM1084" s="15"/>
      <c r="EN1084" s="15"/>
      <c r="EO1084" s="15"/>
      <c r="EP1084" s="15"/>
      <c r="EQ1084" s="15"/>
      <c r="ER1084" s="15"/>
      <c r="ES1084" s="15"/>
      <c r="ET1084" s="15"/>
      <c r="EU1084" s="15"/>
      <c r="EV1084" s="15"/>
      <c r="EW1084" s="15"/>
      <c r="EX1084" s="15"/>
      <c r="EY1084" s="15"/>
      <c r="EZ1084" s="15"/>
      <c r="FA1084" s="15"/>
      <c r="FB1084" s="15"/>
      <c r="FC1084" s="15"/>
      <c r="FD1084" s="15"/>
      <c r="FE1084" s="15"/>
      <c r="FF1084" s="15"/>
      <c r="FG1084" s="15"/>
      <c r="FH1084" s="15"/>
      <c r="FI1084" s="15"/>
      <c r="FJ1084" s="15"/>
      <c r="FK1084" s="15"/>
      <c r="FL1084" s="15"/>
      <c r="FM1084" s="15"/>
      <c r="FN1084" s="15"/>
      <c r="FO1084" s="15"/>
      <c r="FP1084" s="15"/>
      <c r="FQ1084" s="15"/>
      <c r="FR1084" s="15"/>
      <c r="FS1084" s="15"/>
      <c r="FT1084" s="15"/>
      <c r="FU1084" s="15"/>
      <c r="FV1084" s="15"/>
      <c r="FW1084" s="15"/>
      <c r="FX1084" s="15"/>
      <c r="FY1084" s="15"/>
      <c r="FZ1084" s="15"/>
      <c r="GA1084" s="15"/>
      <c r="GB1084" s="15"/>
      <c r="GC1084" s="15"/>
      <c r="GD1084" s="15"/>
      <c r="GE1084" s="15"/>
      <c r="GF1084" s="15"/>
      <c r="GG1084" s="15"/>
      <c r="GH1084" s="15"/>
      <c r="GI1084" s="15"/>
      <c r="GJ1084" s="15"/>
      <c r="GK1084" s="15"/>
      <c r="GL1084" s="15"/>
      <c r="GM1084" s="15"/>
      <c r="GN1084" s="15"/>
      <c r="GO1084" s="15"/>
      <c r="GP1084" s="15"/>
      <c r="GQ1084" s="15"/>
      <c r="GR1084" s="15"/>
      <c r="GS1084" s="15"/>
      <c r="GT1084" s="15"/>
      <c r="GU1084" s="15"/>
      <c r="GV1084" s="15"/>
      <c r="GW1084" s="15"/>
      <c r="GX1084" s="15"/>
      <c r="GY1084" s="15"/>
    </row>
    <row r="1085" spans="1:207" ht="30" customHeight="1" x14ac:dyDescent="0.25">
      <c r="A1085" s="354"/>
      <c r="B1085" s="356"/>
      <c r="C1085" s="385"/>
      <c r="D1085" s="360"/>
      <c r="E1085" s="385"/>
      <c r="F1085" s="362"/>
      <c r="G1085" s="362"/>
      <c r="H1085" s="364"/>
      <c r="I1085" s="366"/>
      <c r="J1085" s="395"/>
      <c r="K1085" s="207">
        <f t="shared" si="289"/>
        <v>10869080.930000002</v>
      </c>
      <c r="L1085" s="186">
        <v>0</v>
      </c>
      <c r="M1085" s="186">
        <v>0</v>
      </c>
      <c r="N1085" s="186">
        <v>0</v>
      </c>
      <c r="O1085" s="39">
        <f>'[1]Прод. прилож (2)'!$D$1508</f>
        <v>10869080.930000002</v>
      </c>
      <c r="P1085" s="271">
        <f>K1085/H1084</f>
        <v>3100.7120344616092</v>
      </c>
      <c r="Q1085" s="41">
        <v>9673</v>
      </c>
      <c r="R1085" s="57" t="s">
        <v>36</v>
      </c>
      <c r="S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F1085" s="14"/>
      <c r="AG1085" s="14"/>
      <c r="AH1085" s="14"/>
      <c r="AI1085" s="14"/>
      <c r="AJ1085" s="14"/>
      <c r="AK1085" s="14"/>
      <c r="AL1085" s="14"/>
      <c r="AM1085" s="14"/>
      <c r="AN1085" s="14"/>
      <c r="AO1085" s="14"/>
      <c r="AP1085" s="14"/>
      <c r="AQ1085" s="14"/>
      <c r="AR1085" s="14"/>
      <c r="AS1085" s="14"/>
      <c r="AT1085" s="14"/>
      <c r="AU1085" s="14"/>
      <c r="AV1085" s="14"/>
      <c r="AW1085" s="14"/>
      <c r="AX1085" s="14"/>
      <c r="AY1085" s="14"/>
      <c r="AZ1085" s="14"/>
      <c r="BA1085" s="14"/>
      <c r="BB1085" s="14"/>
      <c r="BC1085" s="14"/>
      <c r="BD1085" s="14"/>
      <c r="BE1085" s="14"/>
      <c r="BF1085" s="14"/>
      <c r="BG1085" s="14"/>
      <c r="BH1085" s="14"/>
      <c r="BI1085" s="14"/>
      <c r="BJ1085" s="14"/>
      <c r="BK1085" s="14"/>
      <c r="BL1085" s="14"/>
      <c r="BM1085" s="14"/>
      <c r="BN1085" s="14"/>
      <c r="BO1085" s="14"/>
      <c r="BP1085" s="14"/>
      <c r="BQ1085" s="14"/>
      <c r="BR1085" s="14"/>
      <c r="BS1085" s="14"/>
      <c r="BT1085" s="14"/>
      <c r="BU1085" s="14"/>
      <c r="BV1085" s="14"/>
      <c r="BW1085" s="14"/>
      <c r="BX1085" s="14"/>
      <c r="BY1085" s="14"/>
      <c r="BZ1085" s="14"/>
      <c r="CA1085" s="14"/>
      <c r="CB1085" s="14"/>
      <c r="CC1085" s="14"/>
      <c r="CD1085" s="14"/>
      <c r="CE1085" s="14"/>
      <c r="CF1085" s="14"/>
      <c r="CG1085" s="14"/>
      <c r="CH1085" s="14"/>
      <c r="CI1085" s="14"/>
      <c r="CJ1085" s="14"/>
      <c r="CK1085" s="14"/>
      <c r="CL1085" s="14"/>
      <c r="CM1085" s="14"/>
      <c r="CN1085" s="14"/>
      <c r="CO1085" s="14"/>
      <c r="CP1085" s="14"/>
      <c r="CQ1085" s="14"/>
      <c r="CR1085" s="14"/>
      <c r="CS1085" s="14"/>
      <c r="CT1085" s="14"/>
      <c r="CU1085" s="14"/>
      <c r="CV1085" s="14"/>
      <c r="CW1085" s="14"/>
      <c r="CX1085" s="14"/>
      <c r="CY1085" s="14"/>
      <c r="CZ1085" s="14"/>
      <c r="DA1085" s="14"/>
      <c r="DB1085" s="14"/>
      <c r="DC1085" s="14"/>
      <c r="DD1085" s="14"/>
      <c r="DE1085" s="14"/>
      <c r="DF1085" s="14"/>
      <c r="DG1085" s="14"/>
      <c r="DH1085" s="14"/>
      <c r="DI1085" s="14"/>
      <c r="DJ1085" s="14"/>
      <c r="DK1085" s="14"/>
      <c r="DL1085" s="14"/>
      <c r="DM1085" s="14"/>
      <c r="DN1085" s="14"/>
      <c r="DO1085" s="14"/>
      <c r="DP1085" s="14"/>
      <c r="DQ1085" s="14"/>
      <c r="DR1085" s="14"/>
      <c r="DS1085" s="14"/>
      <c r="DT1085" s="14"/>
      <c r="DU1085" s="14"/>
      <c r="DV1085" s="14"/>
      <c r="DW1085" s="14"/>
      <c r="DX1085" s="14"/>
      <c r="DY1085" s="14"/>
      <c r="DZ1085" s="14"/>
      <c r="EA1085" s="14"/>
      <c r="EB1085" s="14"/>
      <c r="EC1085" s="14"/>
      <c r="ED1085" s="14"/>
      <c r="EE1085" s="14"/>
      <c r="EF1085" s="14"/>
      <c r="EG1085" s="14"/>
      <c r="EH1085" s="14"/>
      <c r="EI1085" s="14"/>
      <c r="EJ1085" s="14"/>
      <c r="EK1085" s="14"/>
      <c r="EL1085" s="14"/>
      <c r="EM1085" s="14"/>
      <c r="EN1085" s="14"/>
      <c r="EO1085" s="14"/>
      <c r="EP1085" s="14"/>
      <c r="EQ1085" s="14"/>
      <c r="ER1085" s="14"/>
      <c r="ES1085" s="14"/>
      <c r="ET1085" s="14"/>
      <c r="EU1085" s="14"/>
      <c r="EV1085" s="14"/>
      <c r="EW1085" s="14"/>
      <c r="EX1085" s="14"/>
      <c r="EY1085" s="14"/>
      <c r="EZ1085" s="14"/>
      <c r="FA1085" s="14"/>
      <c r="FB1085" s="14"/>
      <c r="FC1085" s="14"/>
      <c r="FD1085" s="14"/>
      <c r="FE1085" s="14"/>
      <c r="FF1085" s="14"/>
      <c r="FG1085" s="14"/>
      <c r="FH1085" s="14"/>
      <c r="FI1085" s="14"/>
      <c r="FJ1085" s="14"/>
      <c r="FK1085" s="14"/>
      <c r="FL1085" s="14"/>
      <c r="FM1085" s="14"/>
      <c r="FN1085" s="14"/>
      <c r="FO1085" s="14"/>
      <c r="FP1085" s="14"/>
      <c r="FQ1085" s="14"/>
      <c r="FR1085" s="14"/>
      <c r="FS1085" s="14"/>
      <c r="FT1085" s="14"/>
      <c r="FU1085" s="14"/>
      <c r="FV1085" s="14"/>
      <c r="FW1085" s="14"/>
      <c r="FX1085" s="14"/>
      <c r="FY1085" s="14"/>
      <c r="FZ1085" s="14"/>
      <c r="GA1085" s="14"/>
      <c r="GB1085" s="14"/>
      <c r="GC1085" s="14"/>
      <c r="GD1085" s="14"/>
      <c r="GE1085" s="14"/>
      <c r="GF1085" s="14"/>
      <c r="GG1085" s="14"/>
      <c r="GH1085" s="14"/>
      <c r="GI1085" s="14"/>
      <c r="GJ1085" s="14"/>
      <c r="GK1085" s="14"/>
      <c r="GL1085" s="14"/>
      <c r="GM1085" s="14"/>
      <c r="GN1085" s="14"/>
      <c r="GO1085" s="14"/>
      <c r="GP1085" s="14"/>
      <c r="GQ1085" s="14"/>
      <c r="GR1085" s="14"/>
      <c r="GS1085" s="14"/>
      <c r="GT1085" s="14"/>
      <c r="GU1085" s="14"/>
      <c r="GV1085" s="14"/>
      <c r="GW1085" s="14"/>
      <c r="GX1085" s="14"/>
      <c r="GY1085" s="14"/>
    </row>
    <row r="1086" spans="1:207" s="14" customFormat="1" ht="30" customHeight="1" x14ac:dyDescent="0.25">
      <c r="A1086" s="353">
        <v>826</v>
      </c>
      <c r="B1086" s="355" t="s">
        <v>477</v>
      </c>
      <c r="C1086" s="384">
        <v>1963</v>
      </c>
      <c r="D1086" s="359" t="s">
        <v>143</v>
      </c>
      <c r="E1086" s="384" t="s">
        <v>16</v>
      </c>
      <c r="F1086" s="361">
        <v>5</v>
      </c>
      <c r="G1086" s="361">
        <v>4</v>
      </c>
      <c r="H1086" s="363">
        <f>I1086+J1086</f>
        <v>3203</v>
      </c>
      <c r="I1086" s="365">
        <v>405.7</v>
      </c>
      <c r="J1086" s="394">
        <v>2797.3</v>
      </c>
      <c r="K1086" s="207">
        <f t="shared" si="289"/>
        <v>96568.81</v>
      </c>
      <c r="L1086" s="271">
        <v>0</v>
      </c>
      <c r="M1086" s="271">
        <v>0</v>
      </c>
      <c r="N1086" s="271">
        <v>0</v>
      </c>
      <c r="O1086" s="39">
        <f>'[1]Прод. прилож (2)'!$D$866</f>
        <v>96568.81</v>
      </c>
      <c r="P1086" s="271">
        <f t="shared" si="292"/>
        <v>30.149487980018733</v>
      </c>
      <c r="Q1086" s="41">
        <v>9673</v>
      </c>
      <c r="R1086" s="57" t="s">
        <v>35</v>
      </c>
    </row>
    <row r="1087" spans="1:207" s="14" customFormat="1" ht="30" customHeight="1" x14ac:dyDescent="0.25">
      <c r="A1087" s="354"/>
      <c r="B1087" s="356"/>
      <c r="C1087" s="385"/>
      <c r="D1087" s="360"/>
      <c r="E1087" s="385"/>
      <c r="F1087" s="362"/>
      <c r="G1087" s="362"/>
      <c r="H1087" s="364"/>
      <c r="I1087" s="366"/>
      <c r="J1087" s="395"/>
      <c r="K1087" s="207">
        <f t="shared" si="289"/>
        <v>23762374.870000001</v>
      </c>
      <c r="L1087" s="186">
        <v>0</v>
      </c>
      <c r="M1087" s="186">
        <v>0</v>
      </c>
      <c r="N1087" s="186">
        <v>0</v>
      </c>
      <c r="O1087" s="39">
        <f>'[1]Прод. прилож (2)'!$D$1503</f>
        <v>23762374.870000001</v>
      </c>
      <c r="P1087" s="271">
        <f>K1087/H1086</f>
        <v>7418.7870340305963</v>
      </c>
      <c r="Q1087" s="41">
        <v>9673</v>
      </c>
      <c r="R1087" s="57" t="s">
        <v>36</v>
      </c>
    </row>
    <row r="1088" spans="1:207" s="14" customFormat="1" ht="30" customHeight="1" x14ac:dyDescent="0.25">
      <c r="A1088" s="353">
        <v>827</v>
      </c>
      <c r="B1088" s="355" t="s">
        <v>478</v>
      </c>
      <c r="C1088" s="384">
        <v>1964</v>
      </c>
      <c r="D1088" s="359" t="s">
        <v>143</v>
      </c>
      <c r="E1088" s="384" t="s">
        <v>16</v>
      </c>
      <c r="F1088" s="361">
        <v>5</v>
      </c>
      <c r="G1088" s="361">
        <v>4</v>
      </c>
      <c r="H1088" s="363">
        <f>I1088+J1088</f>
        <v>3324.4700000000003</v>
      </c>
      <c r="I1088" s="365">
        <v>205.4</v>
      </c>
      <c r="J1088" s="394">
        <v>3119.07</v>
      </c>
      <c r="K1088" s="207">
        <f t="shared" si="289"/>
        <v>95913.52</v>
      </c>
      <c r="L1088" s="271">
        <v>0</v>
      </c>
      <c r="M1088" s="271">
        <v>0</v>
      </c>
      <c r="N1088" s="271">
        <v>0</v>
      </c>
      <c r="O1088" s="39">
        <f>'[1]Прод. прилож (2)'!$D$867</f>
        <v>95913.52</v>
      </c>
      <c r="P1088" s="271">
        <f t="shared" si="292"/>
        <v>28.850770197956365</v>
      </c>
      <c r="Q1088" s="41">
        <v>9673</v>
      </c>
      <c r="R1088" s="57" t="s">
        <v>35</v>
      </c>
      <c r="S1088" s="17"/>
      <c r="T1088" s="17"/>
    </row>
    <row r="1089" spans="1:207" s="14" customFormat="1" ht="30" customHeight="1" x14ac:dyDescent="0.25">
      <c r="A1089" s="354"/>
      <c r="B1089" s="356"/>
      <c r="C1089" s="385"/>
      <c r="D1089" s="360"/>
      <c r="E1089" s="385"/>
      <c r="F1089" s="362"/>
      <c r="G1089" s="362"/>
      <c r="H1089" s="364"/>
      <c r="I1089" s="366"/>
      <c r="J1089" s="395"/>
      <c r="K1089" s="207">
        <f t="shared" si="289"/>
        <v>15875815.220000001</v>
      </c>
      <c r="L1089" s="186">
        <v>0</v>
      </c>
      <c r="M1089" s="186">
        <v>0</v>
      </c>
      <c r="N1089" s="186">
        <v>0</v>
      </c>
      <c r="O1089" s="39">
        <f>'[1]Прод. прилож (2)'!$D$1504</f>
        <v>15875815.220000001</v>
      </c>
      <c r="P1089" s="271">
        <f>K1089/H1088</f>
        <v>4775.4424675211385</v>
      </c>
      <c r="Q1089" s="41">
        <v>9673</v>
      </c>
      <c r="R1089" s="57" t="s">
        <v>36</v>
      </c>
      <c r="S1089" s="17"/>
      <c r="T1089" s="17"/>
    </row>
    <row r="1090" spans="1:207" s="117" customFormat="1" ht="30" customHeight="1" x14ac:dyDescent="0.25">
      <c r="A1090" s="353">
        <v>828</v>
      </c>
      <c r="B1090" s="355" t="s">
        <v>479</v>
      </c>
      <c r="C1090" s="359">
        <v>1964</v>
      </c>
      <c r="D1090" s="359" t="s">
        <v>143</v>
      </c>
      <c r="E1090" s="359" t="s">
        <v>16</v>
      </c>
      <c r="F1090" s="361">
        <v>5</v>
      </c>
      <c r="G1090" s="361">
        <v>3</v>
      </c>
      <c r="H1090" s="363">
        <v>2945.2</v>
      </c>
      <c r="I1090" s="365">
        <v>0</v>
      </c>
      <c r="J1090" s="394">
        <v>2567.13</v>
      </c>
      <c r="K1090" s="321">
        <f t="shared" si="289"/>
        <v>70630.39</v>
      </c>
      <c r="L1090" s="315">
        <v>0</v>
      </c>
      <c r="M1090" s="315">
        <v>0</v>
      </c>
      <c r="N1090" s="315">
        <v>0</v>
      </c>
      <c r="O1090" s="287">
        <f>'[1]Прод. прилож (2)'!$D$868</f>
        <v>70630.39</v>
      </c>
      <c r="P1090" s="315">
        <f t="shared" si="292"/>
        <v>23.981525872606277</v>
      </c>
      <c r="Q1090" s="293">
        <v>9673</v>
      </c>
      <c r="R1090" s="319" t="s">
        <v>35</v>
      </c>
      <c r="S1090" s="174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21"/>
      <c r="AV1090" s="121"/>
      <c r="AW1090" s="121"/>
      <c r="AX1090" s="121"/>
      <c r="AY1090" s="121"/>
      <c r="AZ1090" s="121"/>
      <c r="BA1090" s="121"/>
      <c r="BB1090" s="121"/>
      <c r="BC1090" s="121"/>
      <c r="BD1090" s="121"/>
      <c r="BE1090" s="121"/>
      <c r="BF1090" s="121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21"/>
      <c r="BS1090" s="121"/>
      <c r="BT1090" s="121"/>
      <c r="BU1090" s="121"/>
      <c r="BV1090" s="121"/>
      <c r="BW1090" s="121"/>
      <c r="BX1090" s="121"/>
      <c r="BY1090" s="121"/>
      <c r="BZ1090" s="121"/>
      <c r="CA1090" s="121"/>
      <c r="CB1090" s="121"/>
      <c r="CC1090" s="121"/>
      <c r="CD1090" s="121"/>
      <c r="CE1090" s="121"/>
      <c r="CF1090" s="121"/>
      <c r="CG1090" s="121"/>
      <c r="CH1090" s="121"/>
      <c r="CI1090" s="121"/>
      <c r="CJ1090" s="121"/>
      <c r="CK1090" s="121"/>
      <c r="CL1090" s="121"/>
      <c r="CM1090" s="121"/>
      <c r="CN1090" s="121"/>
      <c r="CO1090" s="121"/>
      <c r="CP1090" s="121"/>
      <c r="CQ1090" s="121"/>
      <c r="CR1090" s="121"/>
      <c r="CS1090" s="121"/>
      <c r="CT1090" s="121"/>
      <c r="CU1090" s="121"/>
      <c r="CV1090" s="121"/>
      <c r="CW1090" s="121"/>
      <c r="CX1090" s="121"/>
      <c r="CY1090" s="121"/>
      <c r="CZ1090" s="121"/>
      <c r="DA1090" s="121"/>
      <c r="DB1090" s="121"/>
      <c r="DC1090" s="121"/>
      <c r="DD1090" s="121"/>
      <c r="DE1090" s="121"/>
      <c r="DF1090" s="121"/>
      <c r="DG1090" s="121"/>
      <c r="DH1090" s="121"/>
      <c r="DI1090" s="121"/>
      <c r="DJ1090" s="121"/>
      <c r="DK1090" s="121"/>
      <c r="DL1090" s="121"/>
      <c r="DM1090" s="121"/>
      <c r="DN1090" s="121"/>
      <c r="DO1090" s="121"/>
      <c r="DP1090" s="121"/>
      <c r="DQ1090" s="121"/>
      <c r="DR1090" s="121"/>
      <c r="DS1090" s="121"/>
      <c r="DT1090" s="121"/>
      <c r="DU1090" s="121"/>
      <c r="DV1090" s="121"/>
      <c r="DW1090" s="121"/>
      <c r="DX1090" s="121"/>
      <c r="DY1090" s="121"/>
      <c r="DZ1090" s="121"/>
      <c r="EA1090" s="121"/>
      <c r="EB1090" s="121"/>
      <c r="EC1090" s="121"/>
      <c r="ED1090" s="121"/>
      <c r="EE1090" s="121"/>
      <c r="EF1090" s="121"/>
      <c r="EG1090" s="121"/>
      <c r="EH1090" s="121"/>
      <c r="EI1090" s="121"/>
      <c r="EJ1090" s="121"/>
      <c r="EK1090" s="121"/>
      <c r="EL1090" s="121"/>
      <c r="EM1090" s="121"/>
      <c r="EN1090" s="121"/>
      <c r="EO1090" s="121"/>
      <c r="EP1090" s="121"/>
      <c r="EQ1090" s="121"/>
      <c r="ER1090" s="121"/>
      <c r="ES1090" s="121"/>
      <c r="ET1090" s="121"/>
      <c r="EU1090" s="121"/>
      <c r="EV1090" s="121"/>
      <c r="EW1090" s="121"/>
      <c r="EX1090" s="121"/>
      <c r="EY1090" s="121"/>
      <c r="EZ1090" s="121"/>
      <c r="FA1090" s="121"/>
      <c r="FB1090" s="121"/>
      <c r="FC1090" s="121"/>
      <c r="FD1090" s="121"/>
      <c r="FE1090" s="121"/>
      <c r="FF1090" s="121"/>
      <c r="FG1090" s="121"/>
      <c r="FH1090" s="121"/>
      <c r="FI1090" s="121"/>
      <c r="FJ1090" s="121"/>
      <c r="FK1090" s="121"/>
      <c r="FL1090" s="121"/>
      <c r="FM1090" s="121"/>
      <c r="FN1090" s="121"/>
      <c r="FO1090" s="121"/>
      <c r="FP1090" s="121"/>
      <c r="FQ1090" s="121"/>
      <c r="FR1090" s="121"/>
      <c r="FS1090" s="121"/>
      <c r="FT1090" s="121"/>
      <c r="FU1090" s="121"/>
      <c r="FV1090" s="121"/>
      <c r="FW1090" s="121"/>
      <c r="FX1090" s="121"/>
      <c r="FY1090" s="121"/>
      <c r="FZ1090" s="121"/>
      <c r="GA1090" s="121"/>
      <c r="GB1090" s="121"/>
      <c r="GC1090" s="121"/>
      <c r="GD1090" s="121"/>
      <c r="GE1090" s="121"/>
      <c r="GF1090" s="121"/>
      <c r="GG1090" s="121"/>
      <c r="GH1090" s="121"/>
      <c r="GI1090" s="121"/>
      <c r="GJ1090" s="121"/>
      <c r="GK1090" s="121"/>
      <c r="GL1090" s="121"/>
      <c r="GM1090" s="121"/>
      <c r="GN1090" s="121"/>
      <c r="GO1090" s="121"/>
      <c r="GP1090" s="121"/>
      <c r="GQ1090" s="121"/>
      <c r="GR1090" s="121"/>
      <c r="GS1090" s="121"/>
      <c r="GT1090" s="121"/>
      <c r="GU1090" s="121"/>
      <c r="GV1090" s="121"/>
      <c r="GW1090" s="121"/>
      <c r="GX1090" s="121"/>
      <c r="GY1090" s="121"/>
    </row>
    <row r="1091" spans="1:207" s="116" customFormat="1" ht="30" customHeight="1" x14ac:dyDescent="0.25">
      <c r="A1091" s="354"/>
      <c r="B1091" s="356"/>
      <c r="C1091" s="360"/>
      <c r="D1091" s="360"/>
      <c r="E1091" s="360"/>
      <c r="F1091" s="362"/>
      <c r="G1091" s="362"/>
      <c r="H1091" s="364"/>
      <c r="I1091" s="366"/>
      <c r="J1091" s="395"/>
      <c r="K1091" s="301">
        <f t="shared" si="289"/>
        <v>6866500</v>
      </c>
      <c r="L1091" s="39">
        <v>0</v>
      </c>
      <c r="M1091" s="39">
        <v>0</v>
      </c>
      <c r="N1091" s="39">
        <v>0</v>
      </c>
      <c r="O1091" s="39">
        <f>'[1]Прод. прилож (2)'!$D$1505</f>
        <v>6866500</v>
      </c>
      <c r="P1091" s="330">
        <f>K1091/H1090</f>
        <v>2331.4206165964961</v>
      </c>
      <c r="Q1091" s="41">
        <v>9673</v>
      </c>
      <c r="R1091" s="57" t="s">
        <v>36</v>
      </c>
      <c r="S1091" s="15"/>
      <c r="T1091" s="15"/>
      <c r="U1091" s="15"/>
      <c r="V1091" s="15"/>
      <c r="W1091" s="15"/>
      <c r="X1091" s="15"/>
      <c r="Y1091" s="15"/>
      <c r="Z1091" s="15"/>
      <c r="AA1091" s="15"/>
      <c r="AB1091" s="15"/>
      <c r="AC1091" s="15"/>
      <c r="AD1091" s="15"/>
      <c r="AE1091" s="15"/>
      <c r="AF1091" s="15"/>
      <c r="AG1091" s="15"/>
      <c r="AH1091" s="15"/>
      <c r="AI1091" s="15"/>
      <c r="AJ1091" s="15"/>
      <c r="AK1091" s="15"/>
      <c r="AL1091" s="15"/>
      <c r="AM1091" s="15"/>
      <c r="AN1091" s="15"/>
      <c r="AO1091" s="15"/>
      <c r="AP1091" s="15"/>
      <c r="AQ1091" s="15"/>
      <c r="AR1091" s="15"/>
      <c r="AS1091" s="15"/>
      <c r="AT1091" s="15"/>
      <c r="AU1091" s="15"/>
      <c r="AV1091" s="15"/>
      <c r="AW1091" s="15"/>
      <c r="AX1091" s="15"/>
      <c r="AY1091" s="15"/>
      <c r="AZ1091" s="15"/>
      <c r="BA1091" s="15"/>
      <c r="BB1091" s="15"/>
      <c r="BC1091" s="15"/>
      <c r="BD1091" s="15"/>
      <c r="BE1091" s="15"/>
      <c r="BF1091" s="15"/>
      <c r="BG1091" s="15"/>
      <c r="BH1091" s="15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  <c r="CA1091" s="15"/>
      <c r="CB1091" s="15"/>
      <c r="CC1091" s="15"/>
      <c r="CD1091" s="15"/>
      <c r="CE1091" s="15"/>
      <c r="CF1091" s="15"/>
      <c r="CG1091" s="15"/>
      <c r="CH1091" s="15"/>
      <c r="CI1091" s="15"/>
      <c r="CJ1091" s="15"/>
      <c r="CK1091" s="15"/>
      <c r="CL1091" s="15"/>
      <c r="CM1091" s="15"/>
      <c r="CN1091" s="15"/>
      <c r="CO1091" s="15"/>
      <c r="CP1091" s="15"/>
      <c r="CQ1091" s="15"/>
      <c r="CR1091" s="15"/>
      <c r="CS1091" s="15"/>
      <c r="CT1091" s="15"/>
      <c r="CU1091" s="15"/>
      <c r="CV1091" s="15"/>
      <c r="CW1091" s="15"/>
      <c r="CX1091" s="15"/>
      <c r="CY1091" s="15"/>
      <c r="CZ1091" s="15"/>
      <c r="DA1091" s="15"/>
      <c r="DB1091" s="15"/>
      <c r="DC1091" s="15"/>
      <c r="DD1091" s="15"/>
      <c r="DE1091" s="15"/>
      <c r="DF1091" s="15"/>
      <c r="DG1091" s="15"/>
      <c r="DH1091" s="15"/>
      <c r="DI1091" s="15"/>
      <c r="DJ1091" s="15"/>
      <c r="DK1091" s="15"/>
      <c r="DL1091" s="15"/>
      <c r="DM1091" s="15"/>
      <c r="DN1091" s="15"/>
      <c r="DO1091" s="15"/>
      <c r="DP1091" s="15"/>
      <c r="DQ1091" s="15"/>
      <c r="DR1091" s="15"/>
      <c r="DS1091" s="15"/>
      <c r="DT1091" s="15"/>
      <c r="DU1091" s="15"/>
      <c r="DV1091" s="15"/>
      <c r="DW1091" s="15"/>
      <c r="DX1091" s="15"/>
      <c r="DY1091" s="15"/>
      <c r="DZ1091" s="15"/>
      <c r="EA1091" s="15"/>
      <c r="EB1091" s="15"/>
      <c r="EC1091" s="15"/>
      <c r="ED1091" s="15"/>
      <c r="EE1091" s="15"/>
      <c r="EF1091" s="15"/>
      <c r="EG1091" s="15"/>
      <c r="EH1091" s="15"/>
      <c r="EI1091" s="15"/>
      <c r="EJ1091" s="15"/>
      <c r="EK1091" s="15"/>
      <c r="EL1091" s="15"/>
      <c r="EM1091" s="15"/>
      <c r="EN1091" s="15"/>
      <c r="EO1091" s="15"/>
      <c r="EP1091" s="15"/>
      <c r="EQ1091" s="15"/>
      <c r="ER1091" s="15"/>
      <c r="ES1091" s="15"/>
      <c r="ET1091" s="15"/>
      <c r="EU1091" s="15"/>
      <c r="EV1091" s="15"/>
      <c r="EW1091" s="15"/>
      <c r="EX1091" s="15"/>
      <c r="EY1091" s="15"/>
      <c r="EZ1091" s="15"/>
      <c r="FA1091" s="15"/>
      <c r="FB1091" s="15"/>
      <c r="FC1091" s="15"/>
      <c r="FD1091" s="15"/>
      <c r="FE1091" s="15"/>
      <c r="FF1091" s="15"/>
      <c r="FG1091" s="15"/>
      <c r="FH1091" s="15"/>
      <c r="FI1091" s="15"/>
      <c r="FJ1091" s="15"/>
      <c r="FK1091" s="15"/>
      <c r="FL1091" s="15"/>
      <c r="FM1091" s="15"/>
      <c r="FN1091" s="15"/>
      <c r="FO1091" s="15"/>
      <c r="FP1091" s="15"/>
      <c r="FQ1091" s="15"/>
      <c r="FR1091" s="15"/>
      <c r="FS1091" s="15"/>
      <c r="FT1091" s="15"/>
      <c r="FU1091" s="15"/>
      <c r="FV1091" s="15"/>
      <c r="FW1091" s="15"/>
      <c r="FX1091" s="15"/>
      <c r="FY1091" s="15"/>
      <c r="FZ1091" s="15"/>
      <c r="GA1091" s="15"/>
      <c r="GB1091" s="15"/>
      <c r="GC1091" s="15"/>
      <c r="GD1091" s="15"/>
      <c r="GE1091" s="15"/>
      <c r="GF1091" s="15"/>
      <c r="GG1091" s="15"/>
      <c r="GH1091" s="15"/>
      <c r="GI1091" s="15"/>
      <c r="GJ1091" s="15"/>
      <c r="GK1091" s="15"/>
      <c r="GL1091" s="15"/>
      <c r="GM1091" s="15"/>
      <c r="GN1091" s="15"/>
      <c r="GO1091" s="15"/>
      <c r="GP1091" s="15"/>
      <c r="GQ1091" s="15"/>
      <c r="GR1091" s="15"/>
      <c r="GS1091" s="15"/>
      <c r="GT1091" s="15"/>
      <c r="GU1091" s="15"/>
      <c r="GV1091" s="15"/>
      <c r="GW1091" s="15"/>
      <c r="GX1091" s="15"/>
      <c r="GY1091" s="15"/>
    </row>
    <row r="1092" spans="1:207" s="89" customFormat="1" ht="30" customHeight="1" x14ac:dyDescent="0.25">
      <c r="A1092" s="203">
        <v>829</v>
      </c>
      <c r="B1092" s="211" t="s">
        <v>1226</v>
      </c>
      <c r="C1092" s="204">
        <v>1968</v>
      </c>
      <c r="D1092" s="205" t="s">
        <v>143</v>
      </c>
      <c r="E1092" s="205" t="s">
        <v>16</v>
      </c>
      <c r="F1092" s="206">
        <v>5</v>
      </c>
      <c r="G1092" s="206">
        <v>4</v>
      </c>
      <c r="H1092" s="41">
        <v>4672.2299999999996</v>
      </c>
      <c r="I1092" s="128">
        <v>0</v>
      </c>
      <c r="J1092" s="263">
        <v>4672.2299999999996</v>
      </c>
      <c r="K1092" s="207">
        <f t="shared" si="289"/>
        <v>6812000.1399999997</v>
      </c>
      <c r="L1092" s="39">
        <v>0</v>
      </c>
      <c r="M1092" s="39">
        <v>0</v>
      </c>
      <c r="N1092" s="39">
        <v>0</v>
      </c>
      <c r="O1092" s="271">
        <f>'[1]Прод. прилож (2)'!$D$869</f>
        <v>6812000.1399999997</v>
      </c>
      <c r="P1092" s="41">
        <f t="shared" si="292"/>
        <v>1457.9761998018078</v>
      </c>
      <c r="Q1092" s="207">
        <v>9673</v>
      </c>
      <c r="R1092" s="57" t="s">
        <v>35</v>
      </c>
    </row>
    <row r="1093" spans="1:207" s="116" customFormat="1" ht="30" customHeight="1" x14ac:dyDescent="0.25">
      <c r="A1093" s="203">
        <v>830</v>
      </c>
      <c r="B1093" s="211" t="s">
        <v>480</v>
      </c>
      <c r="C1093" s="47">
        <v>1963</v>
      </c>
      <c r="D1093" s="205" t="s">
        <v>143</v>
      </c>
      <c r="E1093" s="47" t="s">
        <v>16</v>
      </c>
      <c r="F1093" s="26">
        <v>5</v>
      </c>
      <c r="G1093" s="26">
        <v>2</v>
      </c>
      <c r="H1093" s="39">
        <f>I1093+J1093</f>
        <v>1284.67</v>
      </c>
      <c r="I1093" s="122">
        <v>163.4</v>
      </c>
      <c r="J1093" s="263">
        <v>1121.27</v>
      </c>
      <c r="K1093" s="207">
        <f t="shared" si="289"/>
        <v>4089907.5</v>
      </c>
      <c r="L1093" s="271">
        <v>0</v>
      </c>
      <c r="M1093" s="271">
        <v>0</v>
      </c>
      <c r="N1093" s="271">
        <v>0</v>
      </c>
      <c r="O1093" s="39">
        <f>'[1]Прод. прилож (2)'!$D$299</f>
        <v>4089907.5</v>
      </c>
      <c r="P1093" s="271">
        <f t="shared" si="292"/>
        <v>3183.6249776207119</v>
      </c>
      <c r="Q1093" s="41">
        <v>9673</v>
      </c>
      <c r="R1093" s="57" t="s">
        <v>34</v>
      </c>
      <c r="S1093" s="144"/>
      <c r="T1093" s="16"/>
      <c r="U1093" s="15"/>
      <c r="V1093" s="15"/>
      <c r="W1093" s="15"/>
      <c r="X1093" s="15"/>
      <c r="Y1093" s="15"/>
      <c r="Z1093" s="15"/>
      <c r="AA1093" s="15"/>
      <c r="AB1093" s="15"/>
      <c r="AC1093" s="15"/>
      <c r="AD1093" s="15"/>
      <c r="AE1093" s="15"/>
      <c r="AF1093" s="15"/>
      <c r="AG1093" s="15"/>
      <c r="AH1093" s="15"/>
      <c r="AI1093" s="15"/>
      <c r="AJ1093" s="15"/>
      <c r="AK1093" s="15"/>
      <c r="AL1093" s="15"/>
      <c r="AM1093" s="15"/>
      <c r="AN1093" s="15"/>
      <c r="AO1093" s="15"/>
      <c r="AP1093" s="15"/>
      <c r="AQ1093" s="15"/>
      <c r="AR1093" s="15"/>
      <c r="AS1093" s="15"/>
      <c r="AT1093" s="15"/>
      <c r="AU1093" s="15"/>
      <c r="AV1093" s="15"/>
      <c r="AW1093" s="15"/>
      <c r="AX1093" s="15"/>
      <c r="AY1093" s="15"/>
      <c r="AZ1093" s="15"/>
      <c r="BA1093" s="15"/>
      <c r="BB1093" s="15"/>
      <c r="BC1093" s="15"/>
      <c r="BD1093" s="15"/>
      <c r="BE1093" s="15"/>
      <c r="BF1093" s="15"/>
      <c r="BG1093" s="15"/>
      <c r="BH1093" s="15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  <c r="CA1093" s="15"/>
      <c r="CB1093" s="15"/>
      <c r="CC1093" s="15"/>
      <c r="CD1093" s="15"/>
      <c r="CE1093" s="15"/>
      <c r="CF1093" s="15"/>
      <c r="CG1093" s="15"/>
      <c r="CH1093" s="15"/>
      <c r="CI1093" s="15"/>
      <c r="CJ1093" s="15"/>
      <c r="CK1093" s="15"/>
      <c r="CL1093" s="15"/>
      <c r="CM1093" s="15"/>
      <c r="CN1093" s="15"/>
      <c r="CO1093" s="15"/>
      <c r="CP1093" s="15"/>
      <c r="CQ1093" s="15"/>
      <c r="CR1093" s="15"/>
      <c r="CS1093" s="15"/>
      <c r="CT1093" s="15"/>
      <c r="CU1093" s="15"/>
      <c r="CV1093" s="15"/>
      <c r="CW1093" s="15"/>
      <c r="CX1093" s="15"/>
      <c r="CY1093" s="15"/>
      <c r="CZ1093" s="15"/>
      <c r="DA1093" s="15"/>
      <c r="DB1093" s="15"/>
      <c r="DC1093" s="15"/>
      <c r="DD1093" s="15"/>
      <c r="DE1093" s="15"/>
      <c r="DF1093" s="15"/>
      <c r="DG1093" s="15"/>
      <c r="DH1093" s="15"/>
      <c r="DI1093" s="15"/>
      <c r="DJ1093" s="15"/>
      <c r="DK1093" s="15"/>
      <c r="DL1093" s="15"/>
      <c r="DM1093" s="15"/>
      <c r="DN1093" s="15"/>
      <c r="DO1093" s="15"/>
      <c r="DP1093" s="15"/>
      <c r="DQ1093" s="15"/>
      <c r="DR1093" s="15"/>
      <c r="DS1093" s="15"/>
      <c r="DT1093" s="15"/>
      <c r="DU1093" s="15"/>
      <c r="DV1093" s="15"/>
      <c r="DW1093" s="15"/>
      <c r="DX1093" s="15"/>
      <c r="DY1093" s="15"/>
      <c r="DZ1093" s="15"/>
      <c r="EA1093" s="15"/>
      <c r="EB1093" s="15"/>
      <c r="EC1093" s="15"/>
      <c r="ED1093" s="15"/>
      <c r="EE1093" s="15"/>
      <c r="EF1093" s="15"/>
      <c r="EG1093" s="15"/>
      <c r="EH1093" s="15"/>
      <c r="EI1093" s="15"/>
      <c r="EJ1093" s="15"/>
      <c r="EK1093" s="15"/>
      <c r="EL1093" s="15"/>
      <c r="EM1093" s="15"/>
      <c r="EN1093" s="15"/>
      <c r="EO1093" s="15"/>
      <c r="EP1093" s="15"/>
      <c r="EQ1093" s="15"/>
      <c r="ER1093" s="15"/>
      <c r="ES1093" s="15"/>
      <c r="ET1093" s="15"/>
      <c r="EU1093" s="15"/>
      <c r="EV1093" s="15"/>
      <c r="EW1093" s="15"/>
      <c r="EX1093" s="15"/>
      <c r="EY1093" s="15"/>
      <c r="EZ1093" s="15"/>
      <c r="FA1093" s="15"/>
      <c r="FB1093" s="15"/>
      <c r="FC1093" s="15"/>
      <c r="FD1093" s="15"/>
      <c r="FE1093" s="15"/>
      <c r="FF1093" s="15"/>
      <c r="FG1093" s="15"/>
      <c r="FH1093" s="15"/>
      <c r="FI1093" s="15"/>
      <c r="FJ1093" s="15"/>
      <c r="FK1093" s="15"/>
      <c r="FL1093" s="15"/>
      <c r="FM1093" s="15"/>
      <c r="FN1093" s="15"/>
      <c r="FO1093" s="15"/>
      <c r="FP1093" s="15"/>
      <c r="FQ1093" s="15"/>
      <c r="FR1093" s="15"/>
      <c r="FS1093" s="15"/>
      <c r="FT1093" s="15"/>
      <c r="FU1093" s="15"/>
      <c r="FV1093" s="15"/>
      <c r="FW1093" s="15"/>
      <c r="FX1093" s="15"/>
      <c r="FY1093" s="15"/>
      <c r="FZ1093" s="15"/>
      <c r="GA1093" s="15"/>
      <c r="GB1093" s="15"/>
      <c r="GC1093" s="15"/>
      <c r="GD1093" s="15"/>
      <c r="GE1093" s="15"/>
      <c r="GF1093" s="15"/>
      <c r="GG1093" s="15"/>
      <c r="GH1093" s="15"/>
      <c r="GI1093" s="15"/>
      <c r="GJ1093" s="15"/>
      <c r="GK1093" s="15"/>
      <c r="GL1093" s="15"/>
      <c r="GM1093" s="15"/>
      <c r="GN1093" s="15"/>
      <c r="GO1093" s="15"/>
      <c r="GP1093" s="15"/>
      <c r="GQ1093" s="15"/>
      <c r="GR1093" s="15"/>
      <c r="GS1093" s="15"/>
      <c r="GT1093" s="15"/>
      <c r="GU1093" s="15"/>
      <c r="GV1093" s="15"/>
      <c r="GW1093" s="15"/>
      <c r="GX1093" s="15"/>
      <c r="GY1093" s="15"/>
    </row>
    <row r="1094" spans="1:207" s="116" customFormat="1" ht="30" customHeight="1" x14ac:dyDescent="0.25">
      <c r="A1094" s="197">
        <v>831</v>
      </c>
      <c r="B1094" s="209" t="s">
        <v>1136</v>
      </c>
      <c r="C1094" s="226">
        <v>1994</v>
      </c>
      <c r="D1094" s="180" t="s">
        <v>143</v>
      </c>
      <c r="E1094" s="180" t="s">
        <v>16</v>
      </c>
      <c r="F1094" s="218">
        <v>9</v>
      </c>
      <c r="G1094" s="218">
        <v>1</v>
      </c>
      <c r="H1094" s="186">
        <v>6934</v>
      </c>
      <c r="I1094" s="220">
        <v>41.1</v>
      </c>
      <c r="J1094" s="190">
        <v>3037.3</v>
      </c>
      <c r="K1094" s="207">
        <f>SUM(L1094:O1094)</f>
        <v>63321.66</v>
      </c>
      <c r="L1094" s="271">
        <v>0</v>
      </c>
      <c r="M1094" s="271">
        <v>0</v>
      </c>
      <c r="N1094" s="271">
        <v>0</v>
      </c>
      <c r="O1094" s="39">
        <f>'[1]Прод. прилож (2)'!$D$870</f>
        <v>63321.66</v>
      </c>
      <c r="P1094" s="271">
        <f t="shared" ref="P1094" si="309">K1094/H1094</f>
        <v>9.1320536486876271</v>
      </c>
      <c r="Q1094" s="41">
        <v>9673</v>
      </c>
      <c r="R1094" s="57" t="s">
        <v>35</v>
      </c>
      <c r="S1094" s="53"/>
      <c r="T1094" s="16"/>
      <c r="U1094" s="15"/>
      <c r="V1094" s="15"/>
      <c r="W1094" s="15"/>
      <c r="X1094" s="15"/>
      <c r="Y1094" s="15"/>
      <c r="Z1094" s="15"/>
      <c r="AA1094" s="15"/>
      <c r="AB1094" s="15"/>
      <c r="AC1094" s="15"/>
      <c r="AD1094" s="15"/>
      <c r="AE1094" s="15"/>
      <c r="AF1094" s="15"/>
      <c r="AG1094" s="15"/>
      <c r="AH1094" s="15"/>
      <c r="AI1094" s="15"/>
      <c r="AJ1094" s="15"/>
      <c r="AK1094" s="15"/>
      <c r="AL1094" s="15"/>
      <c r="AM1094" s="15"/>
      <c r="AN1094" s="15"/>
      <c r="AO1094" s="15"/>
      <c r="AP1094" s="15"/>
      <c r="AQ1094" s="15"/>
      <c r="AR1094" s="15"/>
      <c r="AS1094" s="15"/>
      <c r="AT1094" s="15"/>
      <c r="AU1094" s="15"/>
      <c r="AV1094" s="15"/>
      <c r="AW1094" s="15"/>
      <c r="AX1094" s="15"/>
      <c r="AY1094" s="15"/>
      <c r="AZ1094" s="15"/>
      <c r="BA1094" s="15"/>
      <c r="BB1094" s="15"/>
      <c r="BC1094" s="15"/>
      <c r="BD1094" s="15"/>
      <c r="BE1094" s="15"/>
      <c r="BF1094" s="15"/>
      <c r="BG1094" s="15"/>
      <c r="BH1094" s="15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  <c r="CA1094" s="15"/>
      <c r="CB1094" s="15"/>
      <c r="CC1094" s="15"/>
      <c r="CD1094" s="15"/>
      <c r="CE1094" s="15"/>
      <c r="CF1094" s="15"/>
      <c r="CG1094" s="15"/>
      <c r="CH1094" s="15"/>
      <c r="CI1094" s="15"/>
      <c r="CJ1094" s="15"/>
      <c r="CK1094" s="15"/>
      <c r="CL1094" s="15"/>
      <c r="CM1094" s="15"/>
      <c r="CN1094" s="15"/>
      <c r="CO1094" s="15"/>
      <c r="CP1094" s="15"/>
      <c r="CQ1094" s="15"/>
      <c r="CR1094" s="15"/>
      <c r="CS1094" s="15"/>
      <c r="CT1094" s="15"/>
      <c r="CU1094" s="15"/>
      <c r="CV1094" s="15"/>
      <c r="CW1094" s="15"/>
      <c r="CX1094" s="15"/>
      <c r="CY1094" s="15"/>
      <c r="CZ1094" s="15"/>
      <c r="DA1094" s="15"/>
      <c r="DB1094" s="15"/>
      <c r="DC1094" s="15"/>
      <c r="DD1094" s="15"/>
      <c r="DE1094" s="15"/>
      <c r="DF1094" s="15"/>
      <c r="DG1094" s="15"/>
      <c r="DH1094" s="15"/>
      <c r="DI1094" s="15"/>
      <c r="DJ1094" s="15"/>
      <c r="DK1094" s="15"/>
      <c r="DL1094" s="15"/>
      <c r="DM1094" s="15"/>
      <c r="DN1094" s="15"/>
      <c r="DO1094" s="15"/>
      <c r="DP1094" s="15"/>
      <c r="DQ1094" s="15"/>
      <c r="DR1094" s="15"/>
      <c r="DS1094" s="15"/>
      <c r="DT1094" s="15"/>
      <c r="DU1094" s="15"/>
      <c r="DV1094" s="15"/>
      <c r="DW1094" s="15"/>
      <c r="DX1094" s="15"/>
      <c r="DY1094" s="15"/>
      <c r="DZ1094" s="15"/>
      <c r="EA1094" s="15"/>
      <c r="EB1094" s="15"/>
      <c r="EC1094" s="15"/>
      <c r="ED1094" s="15"/>
      <c r="EE1094" s="15"/>
      <c r="EF1094" s="15"/>
      <c r="EG1094" s="15"/>
      <c r="EH1094" s="15"/>
      <c r="EI1094" s="15"/>
      <c r="EJ1094" s="15"/>
      <c r="EK1094" s="15"/>
      <c r="EL1094" s="15"/>
      <c r="EM1094" s="15"/>
      <c r="EN1094" s="15"/>
      <c r="EO1094" s="15"/>
      <c r="EP1094" s="15"/>
      <c r="EQ1094" s="15"/>
      <c r="ER1094" s="15"/>
      <c r="ES1094" s="15"/>
      <c r="ET1094" s="15"/>
      <c r="EU1094" s="15"/>
      <c r="EV1094" s="15"/>
      <c r="EW1094" s="15"/>
      <c r="EX1094" s="15"/>
      <c r="EY1094" s="15"/>
      <c r="EZ1094" s="15"/>
      <c r="FA1094" s="15"/>
      <c r="FB1094" s="15"/>
      <c r="FC1094" s="15"/>
      <c r="FD1094" s="15"/>
      <c r="FE1094" s="15"/>
      <c r="FF1094" s="15"/>
      <c r="FG1094" s="15"/>
      <c r="FH1094" s="15"/>
      <c r="FI1094" s="15"/>
      <c r="FJ1094" s="15"/>
      <c r="FK1094" s="15"/>
      <c r="FL1094" s="15"/>
      <c r="FM1094" s="15"/>
      <c r="FN1094" s="15"/>
      <c r="FO1094" s="15"/>
      <c r="FP1094" s="15"/>
      <c r="FQ1094" s="15"/>
      <c r="FR1094" s="15"/>
      <c r="FS1094" s="15"/>
      <c r="FT1094" s="15"/>
      <c r="FU1094" s="15"/>
      <c r="FV1094" s="15"/>
      <c r="FW1094" s="15"/>
      <c r="FX1094" s="15"/>
      <c r="FY1094" s="15"/>
      <c r="FZ1094" s="15"/>
      <c r="GA1094" s="15"/>
      <c r="GB1094" s="15"/>
      <c r="GC1094" s="15"/>
      <c r="GD1094" s="15"/>
      <c r="GE1094" s="15"/>
      <c r="GF1094" s="15"/>
      <c r="GG1094" s="15"/>
      <c r="GH1094" s="15"/>
      <c r="GI1094" s="15"/>
      <c r="GJ1094" s="15"/>
      <c r="GK1094" s="15"/>
      <c r="GL1094" s="15"/>
      <c r="GM1094" s="15"/>
      <c r="GN1094" s="15"/>
      <c r="GO1094" s="15"/>
      <c r="GP1094" s="15"/>
      <c r="GQ1094" s="15"/>
      <c r="GR1094" s="15"/>
      <c r="GS1094" s="15"/>
      <c r="GT1094" s="15"/>
      <c r="GU1094" s="15"/>
      <c r="GV1094" s="15"/>
      <c r="GW1094" s="15"/>
      <c r="GX1094" s="15"/>
      <c r="GY1094" s="15"/>
    </row>
    <row r="1095" spans="1:207" s="89" customFormat="1" ht="30" customHeight="1" x14ac:dyDescent="0.25">
      <c r="A1095" s="203">
        <v>832</v>
      </c>
      <c r="B1095" s="211" t="s">
        <v>481</v>
      </c>
      <c r="C1095" s="47">
        <v>1963</v>
      </c>
      <c r="D1095" s="205" t="s">
        <v>143</v>
      </c>
      <c r="E1095" s="47" t="s">
        <v>16</v>
      </c>
      <c r="F1095" s="26">
        <v>4</v>
      </c>
      <c r="G1095" s="26">
        <v>3</v>
      </c>
      <c r="H1095" s="39">
        <f>I1095+J1095</f>
        <v>2001.5</v>
      </c>
      <c r="I1095" s="122">
        <v>187.9</v>
      </c>
      <c r="J1095" s="263">
        <v>1813.6</v>
      </c>
      <c r="K1095" s="207">
        <f t="shared" si="289"/>
        <v>74515.78</v>
      </c>
      <c r="L1095" s="271">
        <v>0</v>
      </c>
      <c r="M1095" s="271">
        <v>0</v>
      </c>
      <c r="N1095" s="271">
        <v>0</v>
      </c>
      <c r="O1095" s="39">
        <f>'[1]Прод. прилож (2)'!$D$871</f>
        <v>74515.78</v>
      </c>
      <c r="P1095" s="271">
        <f t="shared" si="292"/>
        <v>37.229967524356731</v>
      </c>
      <c r="Q1095" s="41">
        <v>9673</v>
      </c>
      <c r="R1095" s="57" t="s">
        <v>35</v>
      </c>
      <c r="S1095" s="15"/>
      <c r="T1095" s="15"/>
      <c r="U1095" s="15"/>
      <c r="V1095" s="15"/>
      <c r="W1095" s="15"/>
      <c r="X1095" s="15"/>
      <c r="Y1095" s="15"/>
      <c r="Z1095" s="15"/>
      <c r="AA1095" s="15"/>
      <c r="AB1095" s="15"/>
      <c r="AC1095" s="15"/>
      <c r="AD1095" s="15"/>
      <c r="AE1095" s="15"/>
      <c r="AF1095" s="15"/>
      <c r="AG1095" s="15"/>
      <c r="AH1095" s="15"/>
      <c r="AI1095" s="15"/>
      <c r="AJ1095" s="15"/>
      <c r="AK1095" s="15"/>
      <c r="AL1095" s="15"/>
      <c r="AM1095" s="15"/>
      <c r="AN1095" s="15"/>
      <c r="AO1095" s="15"/>
      <c r="AP1095" s="15"/>
      <c r="AQ1095" s="15"/>
      <c r="AR1095" s="15"/>
      <c r="AS1095" s="15"/>
      <c r="AT1095" s="15"/>
      <c r="AU1095" s="15"/>
      <c r="AV1095" s="15"/>
      <c r="AW1095" s="15"/>
      <c r="AX1095" s="15"/>
      <c r="AY1095" s="15"/>
      <c r="AZ1095" s="15"/>
      <c r="BA1095" s="15"/>
      <c r="BB1095" s="15"/>
      <c r="BC1095" s="15"/>
      <c r="BD1095" s="15"/>
      <c r="BE1095" s="15"/>
      <c r="BF1095" s="15"/>
      <c r="BG1095" s="15"/>
      <c r="BH1095" s="15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  <c r="CA1095" s="15"/>
      <c r="CB1095" s="15"/>
      <c r="CC1095" s="15"/>
      <c r="CD1095" s="15"/>
      <c r="CE1095" s="15"/>
      <c r="CF1095" s="15"/>
      <c r="CG1095" s="15"/>
      <c r="CH1095" s="15"/>
      <c r="CI1095" s="15"/>
      <c r="CJ1095" s="15"/>
      <c r="CK1095" s="15"/>
      <c r="CL1095" s="15"/>
      <c r="CM1095" s="15"/>
      <c r="CN1095" s="15"/>
      <c r="CO1095" s="15"/>
      <c r="CP1095" s="15"/>
      <c r="CQ1095" s="15"/>
      <c r="CR1095" s="15"/>
      <c r="CS1095" s="15"/>
      <c r="CT1095" s="15"/>
      <c r="CU1095" s="15"/>
      <c r="CV1095" s="15"/>
      <c r="CW1095" s="15"/>
      <c r="CX1095" s="15"/>
      <c r="CY1095" s="15"/>
      <c r="CZ1095" s="15"/>
      <c r="DA1095" s="15"/>
      <c r="DB1095" s="15"/>
      <c r="DC1095" s="15"/>
      <c r="DD1095" s="15"/>
      <c r="DE1095" s="15"/>
      <c r="DF1095" s="15"/>
      <c r="DG1095" s="15"/>
      <c r="DH1095" s="15"/>
      <c r="DI1095" s="15"/>
      <c r="DJ1095" s="15"/>
      <c r="DK1095" s="15"/>
      <c r="DL1095" s="15"/>
      <c r="DM1095" s="15"/>
      <c r="DN1095" s="15"/>
      <c r="DO1095" s="15"/>
      <c r="DP1095" s="15"/>
      <c r="DQ1095" s="15"/>
      <c r="DR1095" s="15"/>
      <c r="DS1095" s="15"/>
      <c r="DT1095" s="15"/>
      <c r="DU1095" s="15"/>
      <c r="DV1095" s="15"/>
      <c r="DW1095" s="15"/>
      <c r="DX1095" s="15"/>
      <c r="DY1095" s="15"/>
      <c r="DZ1095" s="15"/>
      <c r="EA1095" s="15"/>
      <c r="EB1095" s="15"/>
      <c r="EC1095" s="15"/>
      <c r="ED1095" s="15"/>
      <c r="EE1095" s="15"/>
      <c r="EF1095" s="15"/>
      <c r="EG1095" s="15"/>
      <c r="EH1095" s="15"/>
      <c r="EI1095" s="15"/>
      <c r="EJ1095" s="15"/>
      <c r="EK1095" s="15"/>
      <c r="EL1095" s="15"/>
      <c r="EM1095" s="15"/>
      <c r="EN1095" s="15"/>
      <c r="EO1095" s="15"/>
      <c r="EP1095" s="15"/>
      <c r="EQ1095" s="15"/>
      <c r="ER1095" s="15"/>
      <c r="ES1095" s="15"/>
      <c r="ET1095" s="15"/>
      <c r="EU1095" s="15"/>
      <c r="EV1095" s="15"/>
      <c r="EW1095" s="15"/>
      <c r="EX1095" s="15"/>
      <c r="EY1095" s="15"/>
      <c r="EZ1095" s="15"/>
      <c r="FA1095" s="15"/>
      <c r="FB1095" s="15"/>
      <c r="FC1095" s="15"/>
      <c r="FD1095" s="15"/>
      <c r="FE1095" s="15"/>
      <c r="FF1095" s="15"/>
      <c r="FG1095" s="15"/>
      <c r="FH1095" s="15"/>
      <c r="FI1095" s="15"/>
      <c r="FJ1095" s="15"/>
      <c r="FK1095" s="15"/>
      <c r="FL1095" s="15"/>
      <c r="FM1095" s="15"/>
      <c r="FN1095" s="15"/>
      <c r="FO1095" s="15"/>
      <c r="FP1095" s="15"/>
      <c r="FQ1095" s="15"/>
      <c r="FR1095" s="15"/>
      <c r="FS1095" s="15"/>
      <c r="FT1095" s="15"/>
      <c r="FU1095" s="15"/>
      <c r="FV1095" s="15"/>
      <c r="FW1095" s="15"/>
      <c r="FX1095" s="15"/>
      <c r="FY1095" s="15"/>
      <c r="FZ1095" s="15"/>
      <c r="GA1095" s="15"/>
      <c r="GB1095" s="15"/>
      <c r="GC1095" s="15"/>
      <c r="GD1095" s="15"/>
      <c r="GE1095" s="15"/>
      <c r="GF1095" s="15"/>
      <c r="GG1095" s="15"/>
      <c r="GH1095" s="15"/>
      <c r="GI1095" s="15"/>
      <c r="GJ1095" s="15"/>
      <c r="GK1095" s="15"/>
      <c r="GL1095" s="15"/>
      <c r="GM1095" s="15"/>
      <c r="GN1095" s="15"/>
      <c r="GO1095" s="15"/>
      <c r="GP1095" s="15"/>
      <c r="GQ1095" s="15"/>
      <c r="GR1095" s="15"/>
      <c r="GS1095" s="15"/>
      <c r="GT1095" s="15"/>
      <c r="GU1095" s="15"/>
      <c r="GV1095" s="15"/>
      <c r="GW1095" s="15"/>
      <c r="GX1095" s="15"/>
      <c r="GY1095" s="15"/>
    </row>
    <row r="1096" spans="1:207" s="15" customFormat="1" ht="30" customHeight="1" x14ac:dyDescent="0.25">
      <c r="A1096" s="380">
        <v>833</v>
      </c>
      <c r="B1096" s="382" t="s">
        <v>482</v>
      </c>
      <c r="C1096" s="384">
        <v>1962</v>
      </c>
      <c r="D1096" s="359" t="s">
        <v>143</v>
      </c>
      <c r="E1096" s="384" t="s">
        <v>16</v>
      </c>
      <c r="F1096" s="361">
        <v>5</v>
      </c>
      <c r="G1096" s="361">
        <v>5</v>
      </c>
      <c r="H1096" s="363">
        <v>5871.8</v>
      </c>
      <c r="I1096" s="394">
        <v>1860.4</v>
      </c>
      <c r="J1096" s="394">
        <v>2618.1999999999998</v>
      </c>
      <c r="K1096" s="207">
        <f t="shared" si="289"/>
        <v>18372729.110000003</v>
      </c>
      <c r="L1096" s="271">
        <v>0</v>
      </c>
      <c r="M1096" s="271">
        <v>0</v>
      </c>
      <c r="N1096" s="271">
        <v>0</v>
      </c>
      <c r="O1096" s="39">
        <f>'[1]Прод. прилож (2)'!$D$300</f>
        <v>18372729.110000003</v>
      </c>
      <c r="P1096" s="271">
        <f t="shared" si="292"/>
        <v>3128.9773340372631</v>
      </c>
      <c r="Q1096" s="41">
        <v>9673</v>
      </c>
      <c r="R1096" s="57" t="s">
        <v>34</v>
      </c>
      <c r="S1096" s="144"/>
      <c r="T1096" s="16"/>
    </row>
    <row r="1097" spans="1:207" s="15" customFormat="1" ht="30" customHeight="1" x14ac:dyDescent="0.25">
      <c r="A1097" s="381"/>
      <c r="B1097" s="383"/>
      <c r="C1097" s="385"/>
      <c r="D1097" s="360"/>
      <c r="E1097" s="385"/>
      <c r="F1097" s="362"/>
      <c r="G1097" s="362"/>
      <c r="H1097" s="364"/>
      <c r="I1097" s="395"/>
      <c r="J1097" s="395"/>
      <c r="K1097" s="207">
        <f t="shared" ref="K1097:K1100" si="310">SUM(L1097:O1097)</f>
        <v>12969111.68</v>
      </c>
      <c r="L1097" s="271">
        <v>0</v>
      </c>
      <c r="M1097" s="271">
        <v>0</v>
      </c>
      <c r="N1097" s="271">
        <v>0</v>
      </c>
      <c r="O1097" s="39">
        <f>'[1]Прод. прилож (2)'!$D$872</f>
        <v>12969111.68</v>
      </c>
      <c r="P1097" s="271">
        <f>K1097/H1096</f>
        <v>2208.7114138764941</v>
      </c>
      <c r="Q1097" s="41">
        <v>9673</v>
      </c>
      <c r="R1097" s="57" t="s">
        <v>35</v>
      </c>
      <c r="S1097" s="53"/>
      <c r="T1097" s="16"/>
    </row>
    <row r="1098" spans="1:207" s="15" customFormat="1" ht="30" customHeight="1" x14ac:dyDescent="0.25">
      <c r="A1098" s="235">
        <v>834</v>
      </c>
      <c r="B1098" s="231" t="s">
        <v>1305</v>
      </c>
      <c r="C1098" s="227">
        <v>1954</v>
      </c>
      <c r="D1098" s="181" t="s">
        <v>143</v>
      </c>
      <c r="E1098" s="227" t="s">
        <v>16</v>
      </c>
      <c r="F1098" s="219">
        <v>5</v>
      </c>
      <c r="G1098" s="219">
        <v>5</v>
      </c>
      <c r="H1098" s="187">
        <v>5687</v>
      </c>
      <c r="I1098" s="191">
        <v>1308.56</v>
      </c>
      <c r="J1098" s="191">
        <v>4061.66</v>
      </c>
      <c r="K1098" s="207">
        <f>SUM(L1098:O1098)</f>
        <v>13872500</v>
      </c>
      <c r="L1098" s="271">
        <v>0</v>
      </c>
      <c r="M1098" s="271">
        <v>0</v>
      </c>
      <c r="N1098" s="271">
        <v>0</v>
      </c>
      <c r="O1098" s="39">
        <f>'[1]Прод. прилож (2)'!$D$1509</f>
        <v>13872500</v>
      </c>
      <c r="P1098" s="271">
        <f>K1098/H1098</f>
        <v>2439.3353261825214</v>
      </c>
      <c r="Q1098" s="41">
        <v>9673</v>
      </c>
      <c r="R1098" s="57" t="s">
        <v>36</v>
      </c>
      <c r="S1098" s="53"/>
      <c r="T1098" s="16"/>
    </row>
    <row r="1099" spans="1:207" s="89" customFormat="1" ht="30" customHeight="1" x14ac:dyDescent="0.25">
      <c r="A1099" s="353">
        <v>835</v>
      </c>
      <c r="B1099" s="355" t="s">
        <v>1119</v>
      </c>
      <c r="C1099" s="357">
        <v>1917</v>
      </c>
      <c r="D1099" s="359" t="s">
        <v>143</v>
      </c>
      <c r="E1099" s="359" t="s">
        <v>16</v>
      </c>
      <c r="F1099" s="369">
        <v>3</v>
      </c>
      <c r="G1099" s="369">
        <v>2</v>
      </c>
      <c r="H1099" s="376">
        <v>2020.8</v>
      </c>
      <c r="I1099" s="378">
        <v>400.8</v>
      </c>
      <c r="J1099" s="376">
        <v>997.56</v>
      </c>
      <c r="K1099" s="207">
        <f t="shared" si="310"/>
        <v>10808373.67</v>
      </c>
      <c r="L1099" s="39">
        <v>0</v>
      </c>
      <c r="M1099" s="39">
        <v>0</v>
      </c>
      <c r="N1099" s="39">
        <v>0</v>
      </c>
      <c r="O1099" s="271">
        <f>'[1]Прод. прилож (2)'!$D$874</f>
        <v>10808373.67</v>
      </c>
      <c r="P1099" s="41">
        <f t="shared" ref="P1099:P1101" si="311">K1099/H1099</f>
        <v>5348.5617923594618</v>
      </c>
      <c r="Q1099" s="207">
        <v>9673</v>
      </c>
      <c r="R1099" s="57" t="s">
        <v>35</v>
      </c>
    </row>
    <row r="1100" spans="1:207" s="89" customFormat="1" ht="30" customHeight="1" x14ac:dyDescent="0.25">
      <c r="A1100" s="354"/>
      <c r="B1100" s="356"/>
      <c r="C1100" s="358"/>
      <c r="D1100" s="360"/>
      <c r="E1100" s="360"/>
      <c r="F1100" s="370"/>
      <c r="G1100" s="370"/>
      <c r="H1100" s="377"/>
      <c r="I1100" s="379"/>
      <c r="J1100" s="377"/>
      <c r="K1100" s="207">
        <f t="shared" si="310"/>
        <v>70137.86</v>
      </c>
      <c r="L1100" s="186">
        <v>0</v>
      </c>
      <c r="M1100" s="186">
        <v>0</v>
      </c>
      <c r="N1100" s="186">
        <v>0</v>
      </c>
      <c r="O1100" s="271">
        <f>'[1]Прод. прилож (2)'!$D$1511</f>
        <v>70137.86</v>
      </c>
      <c r="P1100" s="41">
        <f>K1100/H1099</f>
        <v>34.707967141726051</v>
      </c>
      <c r="Q1100" s="41">
        <v>9673</v>
      </c>
      <c r="R1100" s="57" t="s">
        <v>36</v>
      </c>
    </row>
    <row r="1101" spans="1:207" s="89" customFormat="1" ht="30" customHeight="1" x14ac:dyDescent="0.25">
      <c r="A1101" s="235">
        <v>836</v>
      </c>
      <c r="B1101" s="211" t="s">
        <v>1212</v>
      </c>
      <c r="C1101" s="204">
        <v>1953</v>
      </c>
      <c r="D1101" s="205" t="s">
        <v>143</v>
      </c>
      <c r="E1101" s="205" t="s">
        <v>16</v>
      </c>
      <c r="F1101" s="206">
        <v>3</v>
      </c>
      <c r="G1101" s="206">
        <v>2</v>
      </c>
      <c r="H1101" s="41">
        <v>1953</v>
      </c>
      <c r="I1101" s="128">
        <v>0</v>
      </c>
      <c r="J1101" s="41">
        <v>1953</v>
      </c>
      <c r="K1101" s="207">
        <f t="shared" ref="K1101:K1103" si="312">SUM(L1101:O1101)</f>
        <v>8898856.5700000003</v>
      </c>
      <c r="L1101" s="39">
        <v>0</v>
      </c>
      <c r="M1101" s="39">
        <v>0</v>
      </c>
      <c r="N1101" s="39">
        <v>0</v>
      </c>
      <c r="O1101" s="271">
        <f>'[1]Прод. прилож (2)'!$D$875</f>
        <v>8898856.5700000003</v>
      </c>
      <c r="P1101" s="41">
        <f t="shared" si="311"/>
        <v>4556.5061802355349</v>
      </c>
      <c r="Q1101" s="207">
        <v>9673</v>
      </c>
      <c r="R1101" s="57" t="s">
        <v>35</v>
      </c>
    </row>
    <row r="1102" spans="1:207" s="89" customFormat="1" ht="30" customHeight="1" x14ac:dyDescent="0.25">
      <c r="A1102" s="353">
        <v>837</v>
      </c>
      <c r="B1102" s="355" t="s">
        <v>1213</v>
      </c>
      <c r="C1102" s="357">
        <v>1949</v>
      </c>
      <c r="D1102" s="359" t="s">
        <v>143</v>
      </c>
      <c r="E1102" s="359" t="s">
        <v>16</v>
      </c>
      <c r="F1102" s="369">
        <v>3</v>
      </c>
      <c r="G1102" s="369">
        <v>2</v>
      </c>
      <c r="H1102" s="376">
        <v>1777.69</v>
      </c>
      <c r="I1102" s="378">
        <v>0</v>
      </c>
      <c r="J1102" s="376">
        <v>1777.69</v>
      </c>
      <c r="K1102" s="207">
        <f t="shared" si="312"/>
        <v>9978720.870000001</v>
      </c>
      <c r="L1102" s="39">
        <v>0</v>
      </c>
      <c r="M1102" s="39">
        <v>0</v>
      </c>
      <c r="N1102" s="39">
        <v>0</v>
      </c>
      <c r="O1102" s="271">
        <f>'[1]Прод. прилож (2)'!$D$876</f>
        <v>9978720.870000001</v>
      </c>
      <c r="P1102" s="41">
        <f t="shared" si="292"/>
        <v>5613.3076464400438</v>
      </c>
      <c r="Q1102" s="207">
        <v>9673</v>
      </c>
      <c r="R1102" s="57" t="s">
        <v>35</v>
      </c>
    </row>
    <row r="1103" spans="1:207" s="89" customFormat="1" ht="30" customHeight="1" x14ac:dyDescent="0.25">
      <c r="A1103" s="354"/>
      <c r="B1103" s="356"/>
      <c r="C1103" s="358"/>
      <c r="D1103" s="360"/>
      <c r="E1103" s="360"/>
      <c r="F1103" s="370"/>
      <c r="G1103" s="370"/>
      <c r="H1103" s="377"/>
      <c r="I1103" s="379"/>
      <c r="J1103" s="377"/>
      <c r="K1103" s="207">
        <f t="shared" si="312"/>
        <v>39914.879999999997</v>
      </c>
      <c r="L1103" s="186">
        <v>0</v>
      </c>
      <c r="M1103" s="186">
        <v>0</v>
      </c>
      <c r="N1103" s="186">
        <v>0</v>
      </c>
      <c r="O1103" s="271">
        <f>'[1]Прод. прилож (2)'!$D$1512</f>
        <v>39914.879999999997</v>
      </c>
      <c r="P1103" s="41">
        <f>K1103/H1102</f>
        <v>22.453228628163515</v>
      </c>
      <c r="Q1103" s="41">
        <v>9673</v>
      </c>
      <c r="R1103" s="57" t="s">
        <v>36</v>
      </c>
      <c r="S1103" s="90"/>
    </row>
    <row r="1104" spans="1:207" s="15" customFormat="1" ht="30" customHeight="1" x14ac:dyDescent="0.25">
      <c r="A1104" s="380">
        <v>838</v>
      </c>
      <c r="B1104" s="382" t="s">
        <v>727</v>
      </c>
      <c r="C1104" s="384">
        <v>1960</v>
      </c>
      <c r="D1104" s="359" t="s">
        <v>143</v>
      </c>
      <c r="E1104" s="384" t="s">
        <v>16</v>
      </c>
      <c r="F1104" s="361">
        <v>4</v>
      </c>
      <c r="G1104" s="361">
        <v>2</v>
      </c>
      <c r="H1104" s="363">
        <v>1575.3</v>
      </c>
      <c r="I1104" s="365">
        <v>0</v>
      </c>
      <c r="J1104" s="363">
        <v>1273.0999999999999</v>
      </c>
      <c r="K1104" s="207">
        <f t="shared" si="289"/>
        <v>2367035.94</v>
      </c>
      <c r="L1104" s="271">
        <v>0</v>
      </c>
      <c r="M1104" s="271">
        <v>0</v>
      </c>
      <c r="N1104" s="271">
        <v>0</v>
      </c>
      <c r="O1104" s="39">
        <f>'[1]Прод. прилож (2)'!$D$301</f>
        <v>2367035.94</v>
      </c>
      <c r="P1104" s="271">
        <f t="shared" si="292"/>
        <v>1502.5937535707485</v>
      </c>
      <c r="Q1104" s="41">
        <v>9673</v>
      </c>
      <c r="R1104" s="57" t="s">
        <v>34</v>
      </c>
      <c r="S1104" s="144"/>
      <c r="T1104" s="16"/>
    </row>
    <row r="1105" spans="1:207" s="15" customFormat="1" ht="30" customHeight="1" x14ac:dyDescent="0.25">
      <c r="A1105" s="381"/>
      <c r="B1105" s="383"/>
      <c r="C1105" s="385"/>
      <c r="D1105" s="360"/>
      <c r="E1105" s="385"/>
      <c r="F1105" s="362"/>
      <c r="G1105" s="362"/>
      <c r="H1105" s="364"/>
      <c r="I1105" s="366"/>
      <c r="J1105" s="364"/>
      <c r="K1105" s="207">
        <f t="shared" ref="K1105" si="313">SUM(L1105:O1105)</f>
        <v>1714126.62</v>
      </c>
      <c r="L1105" s="271">
        <v>0</v>
      </c>
      <c r="M1105" s="271">
        <v>0</v>
      </c>
      <c r="N1105" s="271">
        <v>0</v>
      </c>
      <c r="O1105" s="39">
        <f>'[1]Прод. прилож (2)'!$D$877</f>
        <v>1714126.62</v>
      </c>
      <c r="P1105" s="271">
        <f>K1105/H1104</f>
        <v>1088.1270996000762</v>
      </c>
      <c r="Q1105" s="41">
        <v>9673</v>
      </c>
      <c r="R1105" s="57" t="s">
        <v>35</v>
      </c>
      <c r="S1105" s="53"/>
      <c r="T1105" s="16"/>
    </row>
    <row r="1106" spans="1:207" s="15" customFormat="1" ht="30" customHeight="1" x14ac:dyDescent="0.25">
      <c r="A1106" s="203">
        <v>839</v>
      </c>
      <c r="B1106" s="211" t="s">
        <v>1005</v>
      </c>
      <c r="C1106" s="204">
        <v>1947</v>
      </c>
      <c r="D1106" s="204" t="s">
        <v>143</v>
      </c>
      <c r="E1106" s="204" t="s">
        <v>16</v>
      </c>
      <c r="F1106" s="206">
        <v>2</v>
      </c>
      <c r="G1106" s="206">
        <v>1</v>
      </c>
      <c r="H1106" s="41">
        <v>993.6</v>
      </c>
      <c r="I1106" s="128">
        <v>553.5</v>
      </c>
      <c r="J1106" s="39">
        <v>251.2</v>
      </c>
      <c r="K1106" s="41">
        <f t="shared" si="289"/>
        <v>31336.78</v>
      </c>
      <c r="L1106" s="41">
        <v>0</v>
      </c>
      <c r="M1106" s="41">
        <v>0</v>
      </c>
      <c r="N1106" s="41">
        <v>0</v>
      </c>
      <c r="O1106" s="271">
        <f>'[1]Прод. прилож (2)'!$D$878</f>
        <v>31336.78</v>
      </c>
      <c r="P1106" s="41">
        <f>O1106/H1106</f>
        <v>31.538627214170692</v>
      </c>
      <c r="Q1106" s="207">
        <v>9673</v>
      </c>
      <c r="R1106" s="272" t="s">
        <v>35</v>
      </c>
      <c r="S1106" s="90"/>
      <c r="T1106" s="89"/>
      <c r="U1106" s="89"/>
      <c r="V1106" s="89"/>
      <c r="W1106" s="89"/>
      <c r="X1106" s="89"/>
      <c r="Y1106" s="89"/>
      <c r="Z1106" s="89"/>
      <c r="AA1106" s="89"/>
      <c r="AB1106" s="89"/>
      <c r="AC1106" s="89"/>
      <c r="AD1106" s="89"/>
      <c r="AE1106" s="89"/>
      <c r="AF1106" s="89"/>
      <c r="AG1106" s="89"/>
      <c r="AH1106" s="89"/>
      <c r="AI1106" s="89"/>
      <c r="AJ1106" s="89"/>
      <c r="AK1106" s="89"/>
      <c r="AL1106" s="89"/>
      <c r="AM1106" s="89"/>
      <c r="AN1106" s="89"/>
      <c r="AO1106" s="89"/>
      <c r="AP1106" s="89"/>
      <c r="AQ1106" s="89"/>
      <c r="AR1106" s="89"/>
      <c r="AS1106" s="89"/>
      <c r="AT1106" s="89"/>
      <c r="AU1106" s="89"/>
      <c r="AV1106" s="89"/>
      <c r="AW1106" s="89"/>
      <c r="AX1106" s="89"/>
      <c r="AY1106" s="89"/>
      <c r="AZ1106" s="89"/>
      <c r="BA1106" s="89"/>
      <c r="BB1106" s="89"/>
      <c r="BC1106" s="89"/>
      <c r="BD1106" s="89"/>
      <c r="BE1106" s="89"/>
      <c r="BF1106" s="89"/>
      <c r="BG1106" s="89"/>
      <c r="BH1106" s="89"/>
      <c r="BI1106" s="89"/>
      <c r="BJ1106" s="89"/>
      <c r="BK1106" s="89"/>
      <c r="BL1106" s="89"/>
      <c r="BM1106" s="89"/>
      <c r="BN1106" s="89"/>
      <c r="BO1106" s="89"/>
      <c r="BP1106" s="89"/>
      <c r="BQ1106" s="89"/>
      <c r="BR1106" s="89"/>
      <c r="BS1106" s="89"/>
      <c r="BT1106" s="89"/>
      <c r="BU1106" s="89"/>
      <c r="BV1106" s="89"/>
      <c r="BW1106" s="89"/>
      <c r="BX1106" s="89"/>
      <c r="BY1106" s="89"/>
      <c r="BZ1106" s="89"/>
      <c r="CA1106" s="89"/>
      <c r="CB1106" s="89"/>
      <c r="CC1106" s="89"/>
      <c r="CD1106" s="89"/>
      <c r="CE1106" s="89"/>
      <c r="CF1106" s="89"/>
      <c r="CG1106" s="89"/>
      <c r="CH1106" s="89"/>
      <c r="CI1106" s="89"/>
      <c r="CJ1106" s="89"/>
      <c r="CK1106" s="89"/>
      <c r="CL1106" s="89"/>
      <c r="CM1106" s="89"/>
      <c r="CN1106" s="89"/>
      <c r="CO1106" s="89"/>
      <c r="CP1106" s="89"/>
      <c r="CQ1106" s="89"/>
      <c r="CR1106" s="89"/>
      <c r="CS1106" s="89"/>
      <c r="CT1106" s="89"/>
      <c r="CU1106" s="89"/>
      <c r="CV1106" s="89"/>
      <c r="CW1106" s="89"/>
      <c r="CX1106" s="89"/>
      <c r="CY1106" s="89"/>
      <c r="CZ1106" s="89"/>
      <c r="DA1106" s="89"/>
      <c r="DB1106" s="89"/>
      <c r="DC1106" s="89"/>
      <c r="DD1106" s="89"/>
      <c r="DE1106" s="89"/>
      <c r="DF1106" s="89"/>
      <c r="DG1106" s="89"/>
      <c r="DH1106" s="89"/>
      <c r="DI1106" s="89"/>
      <c r="DJ1106" s="89"/>
      <c r="DK1106" s="89"/>
      <c r="DL1106" s="89"/>
      <c r="DM1106" s="89"/>
      <c r="DN1106" s="89"/>
      <c r="DO1106" s="89"/>
      <c r="DP1106" s="89"/>
      <c r="DQ1106" s="89"/>
      <c r="DR1106" s="89"/>
      <c r="DS1106" s="89"/>
      <c r="DT1106" s="89"/>
      <c r="DU1106" s="89"/>
      <c r="DV1106" s="89"/>
      <c r="DW1106" s="89"/>
      <c r="DX1106" s="89"/>
      <c r="DY1106" s="89"/>
      <c r="DZ1106" s="89"/>
      <c r="EA1106" s="89"/>
      <c r="EB1106" s="89"/>
      <c r="EC1106" s="89"/>
      <c r="ED1106" s="89"/>
      <c r="EE1106" s="89"/>
      <c r="EF1106" s="89"/>
      <c r="EG1106" s="89"/>
      <c r="EH1106" s="89"/>
      <c r="EI1106" s="89"/>
      <c r="EJ1106" s="89"/>
      <c r="EK1106" s="89"/>
      <c r="EL1106" s="89"/>
      <c r="EM1106" s="89"/>
      <c r="EN1106" s="89"/>
      <c r="EO1106" s="89"/>
      <c r="EP1106" s="89"/>
      <c r="EQ1106" s="89"/>
      <c r="ER1106" s="89"/>
      <c r="ES1106" s="89"/>
      <c r="ET1106" s="89"/>
      <c r="EU1106" s="89"/>
      <c r="EV1106" s="89"/>
      <c r="EW1106" s="89"/>
      <c r="EX1106" s="89"/>
      <c r="EY1106" s="89"/>
      <c r="EZ1106" s="89"/>
      <c r="FA1106" s="89"/>
      <c r="FB1106" s="89"/>
      <c r="FC1106" s="89"/>
      <c r="FD1106" s="89"/>
      <c r="FE1106" s="89"/>
      <c r="FF1106" s="89"/>
      <c r="FG1106" s="89"/>
      <c r="FH1106" s="89"/>
      <c r="FI1106" s="89"/>
      <c r="FJ1106" s="89"/>
      <c r="FK1106" s="89"/>
      <c r="FL1106" s="89"/>
      <c r="FM1106" s="89"/>
      <c r="FN1106" s="89"/>
      <c r="FO1106" s="89"/>
      <c r="FP1106" s="89"/>
      <c r="FQ1106" s="89"/>
      <c r="FR1106" s="89"/>
      <c r="FS1106" s="89"/>
      <c r="FT1106" s="89"/>
      <c r="FU1106" s="89"/>
      <c r="FV1106" s="89"/>
      <c r="FW1106" s="89"/>
      <c r="FX1106" s="89"/>
      <c r="FY1106" s="89"/>
      <c r="FZ1106" s="89"/>
      <c r="GA1106" s="89"/>
      <c r="GB1106" s="89"/>
      <c r="GC1106" s="89"/>
      <c r="GD1106" s="89"/>
      <c r="GE1106" s="89"/>
      <c r="GF1106" s="89"/>
      <c r="GG1106" s="89"/>
      <c r="GH1106" s="89"/>
      <c r="GI1106" s="89"/>
      <c r="GJ1106" s="89"/>
      <c r="GK1106" s="89"/>
      <c r="GL1106" s="89"/>
      <c r="GM1106" s="89"/>
      <c r="GN1106" s="89"/>
      <c r="GO1106" s="89"/>
      <c r="GP1106" s="89"/>
      <c r="GQ1106" s="89"/>
      <c r="GR1106" s="89"/>
      <c r="GS1106" s="89"/>
      <c r="GT1106" s="89"/>
      <c r="GU1106" s="89"/>
      <c r="GV1106" s="89"/>
      <c r="GW1106" s="89"/>
      <c r="GX1106" s="89"/>
      <c r="GY1106" s="89"/>
    </row>
    <row r="1107" spans="1:207" s="116" customFormat="1" ht="30" customHeight="1" x14ac:dyDescent="0.25">
      <c r="A1107" s="203">
        <v>840</v>
      </c>
      <c r="B1107" s="81" t="s">
        <v>950</v>
      </c>
      <c r="C1107" s="204">
        <v>1958</v>
      </c>
      <c r="D1107" s="205" t="s">
        <v>143</v>
      </c>
      <c r="E1107" s="205" t="s">
        <v>16</v>
      </c>
      <c r="F1107" s="206">
        <v>3</v>
      </c>
      <c r="G1107" s="206">
        <v>2</v>
      </c>
      <c r="H1107" s="41">
        <v>1128.9000000000001</v>
      </c>
      <c r="I1107" s="128">
        <v>46.44</v>
      </c>
      <c r="J1107" s="39">
        <v>937.3</v>
      </c>
      <c r="K1107" s="207">
        <f t="shared" si="289"/>
        <v>395115</v>
      </c>
      <c r="L1107" s="39">
        <v>0</v>
      </c>
      <c r="M1107" s="39">
        <v>0</v>
      </c>
      <c r="N1107" s="39">
        <v>0</v>
      </c>
      <c r="O1107" s="271">
        <f>'[1]Прод. прилож (2)'!$D$302</f>
        <v>395115</v>
      </c>
      <c r="P1107" s="41">
        <f t="shared" ref="P1107:P1139" si="314">K1107/H1107</f>
        <v>350</v>
      </c>
      <c r="Q1107" s="207">
        <v>9673</v>
      </c>
      <c r="R1107" s="57" t="s">
        <v>34</v>
      </c>
      <c r="S1107" s="149"/>
      <c r="T1107" s="89"/>
      <c r="U1107" s="89"/>
      <c r="V1107" s="89"/>
      <c r="W1107" s="89"/>
      <c r="X1107" s="89"/>
      <c r="Y1107" s="89"/>
      <c r="Z1107" s="89"/>
      <c r="AA1107" s="89"/>
      <c r="AB1107" s="89"/>
      <c r="AC1107" s="89"/>
      <c r="AD1107" s="89"/>
      <c r="AE1107" s="89"/>
      <c r="AF1107" s="89"/>
      <c r="AG1107" s="89"/>
      <c r="AH1107" s="89"/>
      <c r="AI1107" s="89"/>
      <c r="AJ1107" s="89"/>
      <c r="AK1107" s="89"/>
      <c r="AL1107" s="89"/>
      <c r="AM1107" s="89"/>
      <c r="AN1107" s="89"/>
      <c r="AO1107" s="89"/>
      <c r="AP1107" s="89"/>
      <c r="AQ1107" s="89"/>
      <c r="AR1107" s="89"/>
      <c r="AS1107" s="89"/>
      <c r="AT1107" s="89"/>
      <c r="AU1107" s="89"/>
      <c r="AV1107" s="89"/>
      <c r="AW1107" s="89"/>
      <c r="AX1107" s="89"/>
      <c r="AY1107" s="89"/>
      <c r="AZ1107" s="89"/>
      <c r="BA1107" s="89"/>
      <c r="BB1107" s="89"/>
      <c r="BC1107" s="89"/>
      <c r="BD1107" s="89"/>
      <c r="BE1107" s="89"/>
      <c r="BF1107" s="89"/>
      <c r="BG1107" s="89"/>
      <c r="BH1107" s="89"/>
      <c r="BI1107" s="89"/>
      <c r="BJ1107" s="89"/>
      <c r="BK1107" s="89"/>
      <c r="BL1107" s="89"/>
      <c r="BM1107" s="89"/>
      <c r="BN1107" s="89"/>
      <c r="BO1107" s="89"/>
      <c r="BP1107" s="89"/>
      <c r="BQ1107" s="89"/>
      <c r="BR1107" s="89"/>
      <c r="BS1107" s="89"/>
      <c r="BT1107" s="89"/>
      <c r="BU1107" s="89"/>
      <c r="BV1107" s="89"/>
      <c r="BW1107" s="89"/>
      <c r="BX1107" s="89"/>
      <c r="BY1107" s="89"/>
      <c r="BZ1107" s="89"/>
      <c r="CA1107" s="89"/>
      <c r="CB1107" s="89"/>
      <c r="CC1107" s="89"/>
      <c r="CD1107" s="89"/>
      <c r="CE1107" s="89"/>
      <c r="CF1107" s="89"/>
      <c r="CG1107" s="89"/>
      <c r="CH1107" s="89"/>
      <c r="CI1107" s="89"/>
      <c r="CJ1107" s="89"/>
      <c r="CK1107" s="89"/>
      <c r="CL1107" s="89"/>
      <c r="CM1107" s="89"/>
      <c r="CN1107" s="89"/>
      <c r="CO1107" s="89"/>
      <c r="CP1107" s="89"/>
      <c r="CQ1107" s="89"/>
      <c r="CR1107" s="89"/>
      <c r="CS1107" s="89"/>
      <c r="CT1107" s="89"/>
      <c r="CU1107" s="89"/>
      <c r="CV1107" s="89"/>
      <c r="CW1107" s="89"/>
      <c r="CX1107" s="89"/>
      <c r="CY1107" s="89"/>
      <c r="CZ1107" s="89"/>
      <c r="DA1107" s="89"/>
      <c r="DB1107" s="89"/>
      <c r="DC1107" s="89"/>
      <c r="DD1107" s="89"/>
      <c r="DE1107" s="89"/>
      <c r="DF1107" s="89"/>
      <c r="DG1107" s="89"/>
      <c r="DH1107" s="89"/>
      <c r="DI1107" s="89"/>
      <c r="DJ1107" s="89"/>
      <c r="DK1107" s="89"/>
      <c r="DL1107" s="89"/>
      <c r="DM1107" s="89"/>
      <c r="DN1107" s="89"/>
      <c r="DO1107" s="89"/>
      <c r="DP1107" s="89"/>
      <c r="DQ1107" s="89"/>
      <c r="DR1107" s="89"/>
      <c r="DS1107" s="89"/>
      <c r="DT1107" s="89"/>
      <c r="DU1107" s="89"/>
      <c r="DV1107" s="89"/>
      <c r="DW1107" s="89"/>
      <c r="DX1107" s="89"/>
      <c r="DY1107" s="89"/>
      <c r="DZ1107" s="89"/>
      <c r="EA1107" s="89"/>
      <c r="EB1107" s="89"/>
      <c r="EC1107" s="89"/>
      <c r="ED1107" s="89"/>
      <c r="EE1107" s="89"/>
      <c r="EF1107" s="89"/>
      <c r="EG1107" s="89"/>
      <c r="EH1107" s="89"/>
      <c r="EI1107" s="89"/>
      <c r="EJ1107" s="89"/>
      <c r="EK1107" s="89"/>
      <c r="EL1107" s="89"/>
      <c r="EM1107" s="89"/>
      <c r="EN1107" s="89"/>
      <c r="EO1107" s="89"/>
      <c r="EP1107" s="89"/>
      <c r="EQ1107" s="89"/>
      <c r="ER1107" s="89"/>
      <c r="ES1107" s="89"/>
      <c r="ET1107" s="89"/>
      <c r="EU1107" s="89"/>
      <c r="EV1107" s="89"/>
      <c r="EW1107" s="89"/>
      <c r="EX1107" s="89"/>
      <c r="EY1107" s="89"/>
      <c r="EZ1107" s="89"/>
      <c r="FA1107" s="89"/>
      <c r="FB1107" s="89"/>
      <c r="FC1107" s="89"/>
      <c r="FD1107" s="89"/>
      <c r="FE1107" s="89"/>
      <c r="FF1107" s="89"/>
      <c r="FG1107" s="89"/>
      <c r="FH1107" s="89"/>
      <c r="FI1107" s="89"/>
      <c r="FJ1107" s="89"/>
      <c r="FK1107" s="89"/>
      <c r="FL1107" s="89"/>
      <c r="FM1107" s="89"/>
      <c r="FN1107" s="89"/>
      <c r="FO1107" s="89"/>
      <c r="FP1107" s="89"/>
      <c r="FQ1107" s="89"/>
      <c r="FR1107" s="89"/>
      <c r="FS1107" s="89"/>
      <c r="FT1107" s="89"/>
      <c r="FU1107" s="89"/>
      <c r="FV1107" s="89"/>
      <c r="FW1107" s="89"/>
      <c r="FX1107" s="89"/>
      <c r="FY1107" s="89"/>
      <c r="FZ1107" s="89"/>
      <c r="GA1107" s="89"/>
      <c r="GB1107" s="89"/>
      <c r="GC1107" s="89"/>
      <c r="GD1107" s="89"/>
      <c r="GE1107" s="89"/>
      <c r="GF1107" s="89"/>
      <c r="GG1107" s="89"/>
      <c r="GH1107" s="89"/>
      <c r="GI1107" s="89"/>
      <c r="GJ1107" s="89"/>
      <c r="GK1107" s="89"/>
      <c r="GL1107" s="89"/>
      <c r="GM1107" s="89"/>
      <c r="GN1107" s="89"/>
      <c r="GO1107" s="89"/>
      <c r="GP1107" s="89"/>
      <c r="GQ1107" s="89"/>
      <c r="GR1107" s="89"/>
      <c r="GS1107" s="89"/>
      <c r="GT1107" s="89"/>
      <c r="GU1107" s="89"/>
      <c r="GV1107" s="89"/>
      <c r="GW1107" s="89"/>
      <c r="GX1107" s="89"/>
      <c r="GY1107" s="89"/>
    </row>
    <row r="1108" spans="1:207" s="116" customFormat="1" ht="30" customHeight="1" x14ac:dyDescent="0.25">
      <c r="A1108" s="203">
        <v>841</v>
      </c>
      <c r="B1108" s="81" t="s">
        <v>483</v>
      </c>
      <c r="C1108" s="47">
        <v>1962</v>
      </c>
      <c r="D1108" s="205" t="s">
        <v>143</v>
      </c>
      <c r="E1108" s="47" t="s">
        <v>16</v>
      </c>
      <c r="F1108" s="26">
        <v>3</v>
      </c>
      <c r="G1108" s="26">
        <v>2</v>
      </c>
      <c r="H1108" s="39">
        <f>I1108+J1108</f>
        <v>961.83</v>
      </c>
      <c r="I1108" s="122">
        <v>0</v>
      </c>
      <c r="J1108" s="39">
        <v>961.83</v>
      </c>
      <c r="K1108" s="207">
        <f t="shared" si="289"/>
        <v>3937000</v>
      </c>
      <c r="L1108" s="271">
        <v>0</v>
      </c>
      <c r="M1108" s="271">
        <v>0</v>
      </c>
      <c r="N1108" s="271">
        <v>0</v>
      </c>
      <c r="O1108" s="39">
        <f>'[1]Прод. прилож (2)'!$D$303</f>
        <v>3937000</v>
      </c>
      <c r="P1108" s="271">
        <f t="shared" si="314"/>
        <v>4093.238929956437</v>
      </c>
      <c r="Q1108" s="41">
        <v>9673</v>
      </c>
      <c r="R1108" s="57" t="s">
        <v>34</v>
      </c>
      <c r="S1108" s="144"/>
      <c r="T1108" s="16"/>
      <c r="U1108" s="15"/>
      <c r="V1108" s="15"/>
      <c r="W1108" s="15"/>
      <c r="X1108" s="15"/>
      <c r="Y1108" s="15"/>
      <c r="Z1108" s="15"/>
      <c r="AA1108" s="15"/>
      <c r="AB1108" s="15"/>
      <c r="AC1108" s="15"/>
      <c r="AD1108" s="15"/>
      <c r="AE1108" s="15"/>
      <c r="AF1108" s="15"/>
      <c r="AG1108" s="15"/>
      <c r="AH1108" s="15"/>
      <c r="AI1108" s="15"/>
      <c r="AJ1108" s="15"/>
      <c r="AK1108" s="15"/>
      <c r="AL1108" s="15"/>
      <c r="AM1108" s="15"/>
      <c r="AN1108" s="15"/>
      <c r="AO1108" s="15"/>
      <c r="AP1108" s="15"/>
      <c r="AQ1108" s="15"/>
      <c r="AR1108" s="15"/>
      <c r="AS1108" s="15"/>
      <c r="AT1108" s="15"/>
      <c r="AU1108" s="15"/>
      <c r="AV1108" s="15"/>
      <c r="AW1108" s="15"/>
      <c r="AX1108" s="15"/>
      <c r="AY1108" s="15"/>
      <c r="AZ1108" s="15"/>
      <c r="BA1108" s="15"/>
      <c r="BB1108" s="15"/>
      <c r="BC1108" s="15"/>
      <c r="BD1108" s="15"/>
      <c r="BE1108" s="15"/>
      <c r="BF1108" s="15"/>
      <c r="BG1108" s="15"/>
      <c r="BH1108" s="15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  <c r="CA1108" s="15"/>
      <c r="CB1108" s="15"/>
      <c r="CC1108" s="15"/>
      <c r="CD1108" s="15"/>
      <c r="CE1108" s="15"/>
      <c r="CF1108" s="15"/>
      <c r="CG1108" s="15"/>
      <c r="CH1108" s="15"/>
      <c r="CI1108" s="15"/>
      <c r="CJ1108" s="15"/>
      <c r="CK1108" s="15"/>
      <c r="CL1108" s="15"/>
      <c r="CM1108" s="15"/>
      <c r="CN1108" s="15"/>
      <c r="CO1108" s="15"/>
      <c r="CP1108" s="15"/>
      <c r="CQ1108" s="15"/>
      <c r="CR1108" s="15"/>
      <c r="CS1108" s="15"/>
      <c r="CT1108" s="15"/>
      <c r="CU1108" s="15"/>
      <c r="CV1108" s="15"/>
      <c r="CW1108" s="15"/>
      <c r="CX1108" s="15"/>
      <c r="CY1108" s="15"/>
      <c r="CZ1108" s="15"/>
      <c r="DA1108" s="15"/>
      <c r="DB1108" s="15"/>
      <c r="DC1108" s="15"/>
      <c r="DD1108" s="15"/>
      <c r="DE1108" s="15"/>
      <c r="DF1108" s="15"/>
      <c r="DG1108" s="15"/>
      <c r="DH1108" s="15"/>
      <c r="DI1108" s="15"/>
      <c r="DJ1108" s="15"/>
      <c r="DK1108" s="15"/>
      <c r="DL1108" s="15"/>
      <c r="DM1108" s="15"/>
      <c r="DN1108" s="15"/>
      <c r="DO1108" s="15"/>
      <c r="DP1108" s="15"/>
      <c r="DQ1108" s="15"/>
      <c r="DR1108" s="15"/>
      <c r="DS1108" s="15"/>
      <c r="DT1108" s="15"/>
      <c r="DU1108" s="15"/>
      <c r="DV1108" s="15"/>
      <c r="DW1108" s="15"/>
      <c r="DX1108" s="15"/>
      <c r="DY1108" s="15"/>
      <c r="DZ1108" s="15"/>
      <c r="EA1108" s="15"/>
      <c r="EB1108" s="15"/>
      <c r="EC1108" s="15"/>
      <c r="ED1108" s="15"/>
      <c r="EE1108" s="15"/>
      <c r="EF1108" s="15"/>
      <c r="EG1108" s="15"/>
      <c r="EH1108" s="15"/>
      <c r="EI1108" s="15"/>
      <c r="EJ1108" s="15"/>
      <c r="EK1108" s="15"/>
      <c r="EL1108" s="15"/>
      <c r="EM1108" s="15"/>
      <c r="EN1108" s="15"/>
      <c r="EO1108" s="15"/>
      <c r="EP1108" s="15"/>
      <c r="EQ1108" s="15"/>
      <c r="ER1108" s="15"/>
      <c r="ES1108" s="15"/>
      <c r="ET1108" s="15"/>
      <c r="EU1108" s="15"/>
      <c r="EV1108" s="15"/>
      <c r="EW1108" s="15"/>
      <c r="EX1108" s="15"/>
      <c r="EY1108" s="15"/>
      <c r="EZ1108" s="15"/>
      <c r="FA1108" s="15"/>
      <c r="FB1108" s="15"/>
      <c r="FC1108" s="15"/>
      <c r="FD1108" s="15"/>
      <c r="FE1108" s="15"/>
      <c r="FF1108" s="15"/>
      <c r="FG1108" s="15"/>
      <c r="FH1108" s="15"/>
      <c r="FI1108" s="15"/>
      <c r="FJ1108" s="15"/>
      <c r="FK1108" s="15"/>
      <c r="FL1108" s="15"/>
      <c r="FM1108" s="15"/>
      <c r="FN1108" s="15"/>
      <c r="FO1108" s="15"/>
      <c r="FP1108" s="15"/>
      <c r="FQ1108" s="15"/>
      <c r="FR1108" s="15"/>
      <c r="FS1108" s="15"/>
      <c r="FT1108" s="15"/>
      <c r="FU1108" s="15"/>
      <c r="FV1108" s="15"/>
      <c r="FW1108" s="15"/>
      <c r="FX1108" s="15"/>
      <c r="FY1108" s="15"/>
      <c r="FZ1108" s="15"/>
      <c r="GA1108" s="15"/>
      <c r="GB1108" s="15"/>
      <c r="GC1108" s="15"/>
      <c r="GD1108" s="15"/>
      <c r="GE1108" s="15"/>
      <c r="GF1108" s="15"/>
      <c r="GG1108" s="15"/>
      <c r="GH1108" s="15"/>
      <c r="GI1108" s="15"/>
      <c r="GJ1108" s="15"/>
      <c r="GK1108" s="15"/>
      <c r="GL1108" s="15"/>
      <c r="GM1108" s="15"/>
      <c r="GN1108" s="15"/>
      <c r="GO1108" s="15"/>
      <c r="GP1108" s="15"/>
      <c r="GQ1108" s="15"/>
      <c r="GR1108" s="15"/>
      <c r="GS1108" s="15"/>
      <c r="GT1108" s="15"/>
      <c r="GU1108" s="15"/>
      <c r="GV1108" s="15"/>
      <c r="GW1108" s="15"/>
      <c r="GX1108" s="15"/>
      <c r="GY1108" s="15"/>
    </row>
    <row r="1109" spans="1:207" s="116" customFormat="1" ht="30" customHeight="1" x14ac:dyDescent="0.25">
      <c r="A1109" s="203">
        <v>842</v>
      </c>
      <c r="B1109" s="81" t="s">
        <v>1273</v>
      </c>
      <c r="C1109" s="47">
        <v>1959</v>
      </c>
      <c r="D1109" s="205" t="s">
        <v>143</v>
      </c>
      <c r="E1109" s="47" t="s">
        <v>16</v>
      </c>
      <c r="F1109" s="26">
        <v>3</v>
      </c>
      <c r="G1109" s="26">
        <v>2</v>
      </c>
      <c r="H1109" s="39">
        <v>2136</v>
      </c>
      <c r="I1109" s="122">
        <v>231.9</v>
      </c>
      <c r="J1109" s="39">
        <v>712.1</v>
      </c>
      <c r="K1109" s="207">
        <f>SUM(L1109:O1109)</f>
        <v>6714290</v>
      </c>
      <c r="L1109" s="271">
        <v>0</v>
      </c>
      <c r="M1109" s="271">
        <v>0</v>
      </c>
      <c r="N1109" s="271">
        <v>0</v>
      </c>
      <c r="O1109" s="39">
        <f>'[1]Прод. прилож (2)'!$D$1513</f>
        <v>6714290</v>
      </c>
      <c r="P1109" s="271">
        <f>K1109/H1109</f>
        <v>3143.3941947565545</v>
      </c>
      <c r="Q1109" s="41">
        <v>9673</v>
      </c>
      <c r="R1109" s="57" t="s">
        <v>36</v>
      </c>
      <c r="S1109" s="144"/>
      <c r="T1109" s="16"/>
      <c r="U1109" s="15"/>
      <c r="V1109" s="15"/>
      <c r="W1109" s="15"/>
      <c r="X1109" s="15"/>
      <c r="Y1109" s="15"/>
      <c r="Z1109" s="15"/>
      <c r="AA1109" s="15"/>
      <c r="AB1109" s="15"/>
      <c r="AC1109" s="15"/>
      <c r="AD1109" s="15"/>
      <c r="AE1109" s="15"/>
      <c r="AF1109" s="15"/>
      <c r="AG1109" s="15"/>
      <c r="AH1109" s="15"/>
      <c r="AI1109" s="15"/>
      <c r="AJ1109" s="15"/>
      <c r="AK1109" s="15"/>
      <c r="AL1109" s="15"/>
      <c r="AM1109" s="15"/>
      <c r="AN1109" s="15"/>
      <c r="AO1109" s="15"/>
      <c r="AP1109" s="15"/>
      <c r="AQ1109" s="15"/>
      <c r="AR1109" s="15"/>
      <c r="AS1109" s="15"/>
      <c r="AT1109" s="15"/>
      <c r="AU1109" s="15"/>
      <c r="AV1109" s="15"/>
      <c r="AW1109" s="15"/>
      <c r="AX1109" s="15"/>
      <c r="AY1109" s="15"/>
      <c r="AZ1109" s="15"/>
      <c r="BA1109" s="15"/>
      <c r="BB1109" s="15"/>
      <c r="BC1109" s="15"/>
      <c r="BD1109" s="15"/>
      <c r="BE1109" s="15"/>
      <c r="BF1109" s="15"/>
      <c r="BG1109" s="15"/>
      <c r="BH1109" s="15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  <c r="CA1109" s="15"/>
      <c r="CB1109" s="15"/>
      <c r="CC1109" s="15"/>
      <c r="CD1109" s="15"/>
      <c r="CE1109" s="15"/>
      <c r="CF1109" s="15"/>
      <c r="CG1109" s="15"/>
      <c r="CH1109" s="15"/>
      <c r="CI1109" s="15"/>
      <c r="CJ1109" s="15"/>
      <c r="CK1109" s="15"/>
      <c r="CL1109" s="15"/>
      <c r="CM1109" s="15"/>
      <c r="CN1109" s="15"/>
      <c r="CO1109" s="15"/>
      <c r="CP1109" s="15"/>
      <c r="CQ1109" s="15"/>
      <c r="CR1109" s="15"/>
      <c r="CS1109" s="15"/>
      <c r="CT1109" s="15"/>
      <c r="CU1109" s="15"/>
      <c r="CV1109" s="15"/>
      <c r="CW1109" s="15"/>
      <c r="CX1109" s="15"/>
      <c r="CY1109" s="15"/>
      <c r="CZ1109" s="15"/>
      <c r="DA1109" s="15"/>
      <c r="DB1109" s="15"/>
      <c r="DC1109" s="15"/>
      <c r="DD1109" s="15"/>
      <c r="DE1109" s="15"/>
      <c r="DF1109" s="15"/>
      <c r="DG1109" s="15"/>
      <c r="DH1109" s="15"/>
      <c r="DI1109" s="15"/>
      <c r="DJ1109" s="15"/>
      <c r="DK1109" s="15"/>
      <c r="DL1109" s="15"/>
      <c r="DM1109" s="15"/>
      <c r="DN1109" s="15"/>
      <c r="DO1109" s="15"/>
      <c r="DP1109" s="15"/>
      <c r="DQ1109" s="15"/>
      <c r="DR1109" s="15"/>
      <c r="DS1109" s="15"/>
      <c r="DT1109" s="15"/>
      <c r="DU1109" s="15"/>
      <c r="DV1109" s="15"/>
      <c r="DW1109" s="15"/>
      <c r="DX1109" s="15"/>
      <c r="DY1109" s="15"/>
      <c r="DZ1109" s="15"/>
      <c r="EA1109" s="15"/>
      <c r="EB1109" s="15"/>
      <c r="EC1109" s="15"/>
      <c r="ED1109" s="15"/>
      <c r="EE1109" s="15"/>
      <c r="EF1109" s="15"/>
      <c r="EG1109" s="15"/>
      <c r="EH1109" s="15"/>
      <c r="EI1109" s="15"/>
      <c r="EJ1109" s="15"/>
      <c r="EK1109" s="15"/>
      <c r="EL1109" s="15"/>
      <c r="EM1109" s="15"/>
      <c r="EN1109" s="15"/>
      <c r="EO1109" s="15"/>
      <c r="EP1109" s="15"/>
      <c r="EQ1109" s="15"/>
      <c r="ER1109" s="15"/>
      <c r="ES1109" s="15"/>
      <c r="ET1109" s="15"/>
      <c r="EU1109" s="15"/>
      <c r="EV1109" s="15"/>
      <c r="EW1109" s="15"/>
      <c r="EX1109" s="15"/>
      <c r="EY1109" s="15"/>
      <c r="EZ1109" s="15"/>
      <c r="FA1109" s="15"/>
      <c r="FB1109" s="15"/>
      <c r="FC1109" s="15"/>
      <c r="FD1109" s="15"/>
      <c r="FE1109" s="15"/>
      <c r="FF1109" s="15"/>
      <c r="FG1109" s="15"/>
      <c r="FH1109" s="15"/>
      <c r="FI1109" s="15"/>
      <c r="FJ1109" s="15"/>
      <c r="FK1109" s="15"/>
      <c r="FL1109" s="15"/>
      <c r="FM1109" s="15"/>
      <c r="FN1109" s="15"/>
      <c r="FO1109" s="15"/>
      <c r="FP1109" s="15"/>
      <c r="FQ1109" s="15"/>
      <c r="FR1109" s="15"/>
      <c r="FS1109" s="15"/>
      <c r="FT1109" s="15"/>
      <c r="FU1109" s="15"/>
      <c r="FV1109" s="15"/>
      <c r="FW1109" s="15"/>
      <c r="FX1109" s="15"/>
      <c r="FY1109" s="15"/>
      <c r="FZ1109" s="15"/>
      <c r="GA1109" s="15"/>
      <c r="GB1109" s="15"/>
      <c r="GC1109" s="15"/>
      <c r="GD1109" s="15"/>
      <c r="GE1109" s="15"/>
      <c r="GF1109" s="15"/>
      <c r="GG1109" s="15"/>
      <c r="GH1109" s="15"/>
      <c r="GI1109" s="15"/>
      <c r="GJ1109" s="15"/>
      <c r="GK1109" s="15"/>
      <c r="GL1109" s="15"/>
      <c r="GM1109" s="15"/>
      <c r="GN1109" s="15"/>
      <c r="GO1109" s="15"/>
      <c r="GP1109" s="15"/>
      <c r="GQ1109" s="15"/>
      <c r="GR1109" s="15"/>
      <c r="GS1109" s="15"/>
      <c r="GT1109" s="15"/>
      <c r="GU1109" s="15"/>
      <c r="GV1109" s="15"/>
      <c r="GW1109" s="15"/>
      <c r="GX1109" s="15"/>
      <c r="GY1109" s="15"/>
    </row>
    <row r="1110" spans="1:207" s="116" customFormat="1" ht="30" customHeight="1" x14ac:dyDescent="0.25">
      <c r="A1110" s="353">
        <v>843</v>
      </c>
      <c r="B1110" s="355" t="s">
        <v>1027</v>
      </c>
      <c r="C1110" s="357">
        <v>1948</v>
      </c>
      <c r="D1110" s="359" t="s">
        <v>143</v>
      </c>
      <c r="E1110" s="359" t="s">
        <v>16</v>
      </c>
      <c r="F1110" s="369">
        <v>3</v>
      </c>
      <c r="G1110" s="369">
        <v>2</v>
      </c>
      <c r="H1110" s="376">
        <v>2125.1</v>
      </c>
      <c r="I1110" s="378">
        <v>360.4</v>
      </c>
      <c r="J1110" s="363">
        <v>886.5</v>
      </c>
      <c r="K1110" s="207">
        <f t="shared" si="289"/>
        <v>10642581.350000001</v>
      </c>
      <c r="L1110" s="39">
        <v>0</v>
      </c>
      <c r="M1110" s="39">
        <v>0</v>
      </c>
      <c r="N1110" s="39">
        <v>0</v>
      </c>
      <c r="O1110" s="271">
        <f>'[1]Прод. прилож (2)'!$D$873</f>
        <v>10642581.350000001</v>
      </c>
      <c r="P1110" s="41">
        <f t="shared" si="314"/>
        <v>5008.0379040986318</v>
      </c>
      <c r="Q1110" s="207">
        <v>9673</v>
      </c>
      <c r="R1110" s="272" t="s">
        <v>35</v>
      </c>
      <c r="S1110" s="90"/>
      <c r="T1110" s="89"/>
      <c r="U1110" s="89"/>
      <c r="V1110" s="89"/>
      <c r="W1110" s="89"/>
      <c r="X1110" s="89"/>
      <c r="Y1110" s="89"/>
      <c r="Z1110" s="89"/>
      <c r="AA1110" s="89"/>
      <c r="AB1110" s="89"/>
      <c r="AC1110" s="89"/>
      <c r="AD1110" s="89"/>
      <c r="AE1110" s="89"/>
      <c r="AF1110" s="89"/>
      <c r="AG1110" s="89"/>
      <c r="AH1110" s="89"/>
      <c r="AI1110" s="89"/>
      <c r="AJ1110" s="89"/>
      <c r="AK1110" s="89"/>
      <c r="AL1110" s="89"/>
      <c r="AM1110" s="89"/>
      <c r="AN1110" s="89"/>
      <c r="AO1110" s="89"/>
      <c r="AP1110" s="89"/>
      <c r="AQ1110" s="89"/>
      <c r="AR1110" s="89"/>
      <c r="AS1110" s="89"/>
      <c r="AT1110" s="89"/>
      <c r="AU1110" s="89"/>
      <c r="AV1110" s="89"/>
      <c r="AW1110" s="89"/>
      <c r="AX1110" s="89"/>
      <c r="AY1110" s="89"/>
      <c r="AZ1110" s="89"/>
      <c r="BA1110" s="89"/>
      <c r="BB1110" s="89"/>
      <c r="BC1110" s="89"/>
      <c r="BD1110" s="89"/>
      <c r="BE1110" s="89"/>
      <c r="BF1110" s="89"/>
      <c r="BG1110" s="89"/>
      <c r="BH1110" s="89"/>
      <c r="BI1110" s="89"/>
      <c r="BJ1110" s="89"/>
      <c r="BK1110" s="89"/>
      <c r="BL1110" s="89"/>
      <c r="BM1110" s="89"/>
      <c r="BN1110" s="89"/>
      <c r="BO1110" s="89"/>
      <c r="BP1110" s="89"/>
      <c r="BQ1110" s="89"/>
      <c r="BR1110" s="89"/>
      <c r="BS1110" s="89"/>
      <c r="BT1110" s="89"/>
      <c r="BU1110" s="89"/>
      <c r="BV1110" s="89"/>
      <c r="BW1110" s="89"/>
      <c r="BX1110" s="89"/>
      <c r="BY1110" s="89"/>
      <c r="BZ1110" s="89"/>
      <c r="CA1110" s="89"/>
      <c r="CB1110" s="89"/>
      <c r="CC1110" s="89"/>
      <c r="CD1110" s="89"/>
      <c r="CE1110" s="89"/>
      <c r="CF1110" s="89"/>
      <c r="CG1110" s="89"/>
      <c r="CH1110" s="89"/>
      <c r="CI1110" s="89"/>
      <c r="CJ1110" s="89"/>
      <c r="CK1110" s="89"/>
      <c r="CL1110" s="89"/>
      <c r="CM1110" s="89"/>
      <c r="CN1110" s="89"/>
      <c r="CO1110" s="89"/>
      <c r="CP1110" s="89"/>
      <c r="CQ1110" s="89"/>
      <c r="CR1110" s="89"/>
      <c r="CS1110" s="89"/>
      <c r="CT1110" s="89"/>
      <c r="CU1110" s="89"/>
      <c r="CV1110" s="89"/>
      <c r="CW1110" s="89"/>
      <c r="CX1110" s="89"/>
      <c r="CY1110" s="89"/>
      <c r="CZ1110" s="89"/>
      <c r="DA1110" s="89"/>
      <c r="DB1110" s="89"/>
      <c r="DC1110" s="89"/>
      <c r="DD1110" s="89"/>
      <c r="DE1110" s="89"/>
      <c r="DF1110" s="89"/>
      <c r="DG1110" s="89"/>
      <c r="DH1110" s="89"/>
      <c r="DI1110" s="89"/>
      <c r="DJ1110" s="89"/>
      <c r="DK1110" s="89"/>
      <c r="DL1110" s="89"/>
      <c r="DM1110" s="89"/>
      <c r="DN1110" s="89"/>
      <c r="DO1110" s="89"/>
      <c r="DP1110" s="89"/>
      <c r="DQ1110" s="89"/>
      <c r="DR1110" s="89"/>
      <c r="DS1110" s="89"/>
      <c r="DT1110" s="89"/>
      <c r="DU1110" s="89"/>
      <c r="DV1110" s="89"/>
      <c r="DW1110" s="89"/>
      <c r="DX1110" s="89"/>
      <c r="DY1110" s="89"/>
      <c r="DZ1110" s="89"/>
      <c r="EA1110" s="89"/>
      <c r="EB1110" s="89"/>
      <c r="EC1110" s="89"/>
      <c r="ED1110" s="89"/>
      <c r="EE1110" s="89"/>
      <c r="EF1110" s="89"/>
      <c r="EG1110" s="89"/>
      <c r="EH1110" s="89"/>
      <c r="EI1110" s="89"/>
      <c r="EJ1110" s="89"/>
      <c r="EK1110" s="89"/>
      <c r="EL1110" s="89"/>
      <c r="EM1110" s="89"/>
      <c r="EN1110" s="89"/>
      <c r="EO1110" s="89"/>
      <c r="EP1110" s="89"/>
      <c r="EQ1110" s="89"/>
      <c r="ER1110" s="89"/>
      <c r="ES1110" s="89"/>
      <c r="ET1110" s="89"/>
      <c r="EU1110" s="89"/>
      <c r="EV1110" s="89"/>
      <c r="EW1110" s="89"/>
      <c r="EX1110" s="89"/>
      <c r="EY1110" s="89"/>
      <c r="EZ1110" s="89"/>
      <c r="FA1110" s="89"/>
      <c r="FB1110" s="89"/>
      <c r="FC1110" s="89"/>
      <c r="FD1110" s="89"/>
      <c r="FE1110" s="89"/>
      <c r="FF1110" s="89"/>
      <c r="FG1110" s="89"/>
      <c r="FH1110" s="89"/>
      <c r="FI1110" s="89"/>
      <c r="FJ1110" s="89"/>
      <c r="FK1110" s="89"/>
      <c r="FL1110" s="89"/>
      <c r="FM1110" s="89"/>
      <c r="FN1110" s="89"/>
      <c r="FO1110" s="89"/>
      <c r="FP1110" s="89"/>
      <c r="FQ1110" s="89"/>
      <c r="FR1110" s="89"/>
      <c r="FS1110" s="89"/>
      <c r="FT1110" s="89"/>
      <c r="FU1110" s="89"/>
      <c r="FV1110" s="89"/>
      <c r="FW1110" s="89"/>
      <c r="FX1110" s="89"/>
      <c r="FY1110" s="89"/>
      <c r="FZ1110" s="89"/>
      <c r="GA1110" s="89"/>
      <c r="GB1110" s="89"/>
      <c r="GC1110" s="89"/>
      <c r="GD1110" s="89"/>
      <c r="GE1110" s="89"/>
      <c r="GF1110" s="89"/>
      <c r="GG1110" s="89"/>
      <c r="GH1110" s="89"/>
      <c r="GI1110" s="89"/>
      <c r="GJ1110" s="89"/>
      <c r="GK1110" s="89"/>
      <c r="GL1110" s="89"/>
      <c r="GM1110" s="89"/>
      <c r="GN1110" s="89"/>
      <c r="GO1110" s="89"/>
      <c r="GP1110" s="89"/>
      <c r="GQ1110" s="89"/>
      <c r="GR1110" s="89"/>
      <c r="GS1110" s="89"/>
      <c r="GT1110" s="89"/>
      <c r="GU1110" s="89"/>
      <c r="GV1110" s="89"/>
      <c r="GW1110" s="89"/>
      <c r="GX1110" s="89"/>
      <c r="GY1110" s="89"/>
    </row>
    <row r="1111" spans="1:207" s="116" customFormat="1" ht="30" customHeight="1" x14ac:dyDescent="0.25">
      <c r="A1111" s="354"/>
      <c r="B1111" s="356"/>
      <c r="C1111" s="358"/>
      <c r="D1111" s="360"/>
      <c r="E1111" s="360"/>
      <c r="F1111" s="370"/>
      <c r="G1111" s="370"/>
      <c r="H1111" s="377"/>
      <c r="I1111" s="379"/>
      <c r="J1111" s="364"/>
      <c r="K1111" s="207">
        <f t="shared" si="289"/>
        <v>68759.199999999997</v>
      </c>
      <c r="L1111" s="186">
        <v>0</v>
      </c>
      <c r="M1111" s="186">
        <v>0</v>
      </c>
      <c r="N1111" s="186">
        <v>0</v>
      </c>
      <c r="O1111" s="271">
        <f>'[1]Прод. прилож (2)'!$D$1510</f>
        <v>68759.199999999997</v>
      </c>
      <c r="P1111" s="41">
        <f>K1111/H1110</f>
        <v>32.355747964801658</v>
      </c>
      <c r="Q1111" s="41">
        <v>9673</v>
      </c>
      <c r="R1111" s="272" t="s">
        <v>36</v>
      </c>
      <c r="S1111" s="90"/>
      <c r="T1111" s="89"/>
      <c r="U1111" s="89"/>
      <c r="V1111" s="89"/>
      <c r="W1111" s="89"/>
      <c r="X1111" s="89"/>
      <c r="Y1111" s="89"/>
      <c r="Z1111" s="89"/>
      <c r="AA1111" s="89"/>
      <c r="AB1111" s="89"/>
      <c r="AC1111" s="89"/>
      <c r="AD1111" s="89"/>
      <c r="AE1111" s="89"/>
      <c r="AF1111" s="89"/>
      <c r="AG1111" s="89"/>
      <c r="AH1111" s="89"/>
      <c r="AI1111" s="89"/>
      <c r="AJ1111" s="89"/>
      <c r="AK1111" s="89"/>
      <c r="AL1111" s="89"/>
      <c r="AM1111" s="89"/>
      <c r="AN1111" s="89"/>
      <c r="AO1111" s="89"/>
      <c r="AP1111" s="89"/>
      <c r="AQ1111" s="89"/>
      <c r="AR1111" s="89"/>
      <c r="AS1111" s="89"/>
      <c r="AT1111" s="89"/>
      <c r="AU1111" s="89"/>
      <c r="AV1111" s="89"/>
      <c r="AW1111" s="89"/>
      <c r="AX1111" s="89"/>
      <c r="AY1111" s="89"/>
      <c r="AZ1111" s="89"/>
      <c r="BA1111" s="89"/>
      <c r="BB1111" s="89"/>
      <c r="BC1111" s="89"/>
      <c r="BD1111" s="89"/>
      <c r="BE1111" s="89"/>
      <c r="BF1111" s="89"/>
      <c r="BG1111" s="89"/>
      <c r="BH1111" s="89"/>
      <c r="BI1111" s="89"/>
      <c r="BJ1111" s="89"/>
      <c r="BK1111" s="89"/>
      <c r="BL1111" s="89"/>
      <c r="BM1111" s="89"/>
      <c r="BN1111" s="89"/>
      <c r="BO1111" s="89"/>
      <c r="BP1111" s="89"/>
      <c r="BQ1111" s="89"/>
      <c r="BR1111" s="89"/>
      <c r="BS1111" s="89"/>
      <c r="BT1111" s="89"/>
      <c r="BU1111" s="89"/>
      <c r="BV1111" s="89"/>
      <c r="BW1111" s="89"/>
      <c r="BX1111" s="89"/>
      <c r="BY1111" s="89"/>
      <c r="BZ1111" s="89"/>
      <c r="CA1111" s="89"/>
      <c r="CB1111" s="89"/>
      <c r="CC1111" s="89"/>
      <c r="CD1111" s="89"/>
      <c r="CE1111" s="89"/>
      <c r="CF1111" s="89"/>
      <c r="CG1111" s="89"/>
      <c r="CH1111" s="89"/>
      <c r="CI1111" s="89"/>
      <c r="CJ1111" s="89"/>
      <c r="CK1111" s="89"/>
      <c r="CL1111" s="89"/>
      <c r="CM1111" s="89"/>
      <c r="CN1111" s="89"/>
      <c r="CO1111" s="89"/>
      <c r="CP1111" s="89"/>
      <c r="CQ1111" s="89"/>
      <c r="CR1111" s="89"/>
      <c r="CS1111" s="89"/>
      <c r="CT1111" s="89"/>
      <c r="CU1111" s="89"/>
      <c r="CV1111" s="89"/>
      <c r="CW1111" s="89"/>
      <c r="CX1111" s="89"/>
      <c r="CY1111" s="89"/>
      <c r="CZ1111" s="89"/>
      <c r="DA1111" s="89"/>
      <c r="DB1111" s="89"/>
      <c r="DC1111" s="89"/>
      <c r="DD1111" s="89"/>
      <c r="DE1111" s="89"/>
      <c r="DF1111" s="89"/>
      <c r="DG1111" s="89"/>
      <c r="DH1111" s="89"/>
      <c r="DI1111" s="89"/>
      <c r="DJ1111" s="89"/>
      <c r="DK1111" s="89"/>
      <c r="DL1111" s="89"/>
      <c r="DM1111" s="89"/>
      <c r="DN1111" s="89"/>
      <c r="DO1111" s="89"/>
      <c r="DP1111" s="89"/>
      <c r="DQ1111" s="89"/>
      <c r="DR1111" s="89"/>
      <c r="DS1111" s="89"/>
      <c r="DT1111" s="89"/>
      <c r="DU1111" s="89"/>
      <c r="DV1111" s="89"/>
      <c r="DW1111" s="89"/>
      <c r="DX1111" s="89"/>
      <c r="DY1111" s="89"/>
      <c r="DZ1111" s="89"/>
      <c r="EA1111" s="89"/>
      <c r="EB1111" s="89"/>
      <c r="EC1111" s="89"/>
      <c r="ED1111" s="89"/>
      <c r="EE1111" s="89"/>
      <c r="EF1111" s="89"/>
      <c r="EG1111" s="89"/>
      <c r="EH1111" s="89"/>
      <c r="EI1111" s="89"/>
      <c r="EJ1111" s="89"/>
      <c r="EK1111" s="89"/>
      <c r="EL1111" s="89"/>
      <c r="EM1111" s="89"/>
      <c r="EN1111" s="89"/>
      <c r="EO1111" s="89"/>
      <c r="EP1111" s="89"/>
      <c r="EQ1111" s="89"/>
      <c r="ER1111" s="89"/>
      <c r="ES1111" s="89"/>
      <c r="ET1111" s="89"/>
      <c r="EU1111" s="89"/>
      <c r="EV1111" s="89"/>
      <c r="EW1111" s="89"/>
      <c r="EX1111" s="89"/>
      <c r="EY1111" s="89"/>
      <c r="EZ1111" s="89"/>
      <c r="FA1111" s="89"/>
      <c r="FB1111" s="89"/>
      <c r="FC1111" s="89"/>
      <c r="FD1111" s="89"/>
      <c r="FE1111" s="89"/>
      <c r="FF1111" s="89"/>
      <c r="FG1111" s="89"/>
      <c r="FH1111" s="89"/>
      <c r="FI1111" s="89"/>
      <c r="FJ1111" s="89"/>
      <c r="FK1111" s="89"/>
      <c r="FL1111" s="89"/>
      <c r="FM1111" s="89"/>
      <c r="FN1111" s="89"/>
      <c r="FO1111" s="89"/>
      <c r="FP1111" s="89"/>
      <c r="FQ1111" s="89"/>
      <c r="FR1111" s="89"/>
      <c r="FS1111" s="89"/>
      <c r="FT1111" s="89"/>
      <c r="FU1111" s="89"/>
      <c r="FV1111" s="89"/>
      <c r="FW1111" s="89"/>
      <c r="FX1111" s="89"/>
      <c r="FY1111" s="89"/>
      <c r="FZ1111" s="89"/>
      <c r="GA1111" s="89"/>
      <c r="GB1111" s="89"/>
      <c r="GC1111" s="89"/>
      <c r="GD1111" s="89"/>
      <c r="GE1111" s="89"/>
      <c r="GF1111" s="89"/>
      <c r="GG1111" s="89"/>
      <c r="GH1111" s="89"/>
      <c r="GI1111" s="89"/>
      <c r="GJ1111" s="89"/>
      <c r="GK1111" s="89"/>
      <c r="GL1111" s="89"/>
      <c r="GM1111" s="89"/>
      <c r="GN1111" s="89"/>
      <c r="GO1111" s="89"/>
      <c r="GP1111" s="89"/>
      <c r="GQ1111" s="89"/>
      <c r="GR1111" s="89"/>
      <c r="GS1111" s="89"/>
      <c r="GT1111" s="89"/>
      <c r="GU1111" s="89"/>
      <c r="GV1111" s="89"/>
      <c r="GW1111" s="89"/>
      <c r="GX1111" s="89"/>
      <c r="GY1111" s="89"/>
    </row>
    <row r="1112" spans="1:207" s="116" customFormat="1" ht="30" customHeight="1" x14ac:dyDescent="0.25">
      <c r="A1112" s="203">
        <v>844</v>
      </c>
      <c r="B1112" s="211" t="s">
        <v>484</v>
      </c>
      <c r="C1112" s="47">
        <v>1962</v>
      </c>
      <c r="D1112" s="205" t="s">
        <v>143</v>
      </c>
      <c r="E1112" s="47" t="s">
        <v>16</v>
      </c>
      <c r="F1112" s="130">
        <v>4</v>
      </c>
      <c r="G1112" s="130">
        <v>3</v>
      </c>
      <c r="H1112" s="39">
        <f t="shared" ref="H1112:H1126" si="315">I1112+J1112</f>
        <v>2909.69</v>
      </c>
      <c r="I1112" s="122">
        <v>380.9</v>
      </c>
      <c r="J1112" s="39">
        <v>2528.79</v>
      </c>
      <c r="K1112" s="207">
        <f t="shared" si="289"/>
        <v>4826362.32</v>
      </c>
      <c r="L1112" s="271">
        <v>0</v>
      </c>
      <c r="M1112" s="271">
        <v>0</v>
      </c>
      <c r="N1112" s="271">
        <v>0</v>
      </c>
      <c r="O1112" s="39">
        <f>'[1]Прод. прилож (2)'!$D$879</f>
        <v>4826362.32</v>
      </c>
      <c r="P1112" s="271">
        <f t="shared" si="314"/>
        <v>1658.7204547563488</v>
      </c>
      <c r="Q1112" s="41">
        <v>9673</v>
      </c>
      <c r="R1112" s="57" t="s">
        <v>35</v>
      </c>
      <c r="S1112" s="46"/>
      <c r="T1112" s="15"/>
      <c r="U1112" s="15"/>
      <c r="V1112" s="15"/>
      <c r="W1112" s="15"/>
      <c r="X1112" s="15"/>
      <c r="Y1112" s="15"/>
      <c r="Z1112" s="15"/>
      <c r="AA1112" s="15"/>
      <c r="AB1112" s="15"/>
      <c r="AC1112" s="15"/>
      <c r="AD1112" s="15"/>
      <c r="AE1112" s="15"/>
      <c r="AF1112" s="15"/>
      <c r="AG1112" s="15"/>
      <c r="AH1112" s="15"/>
      <c r="AI1112" s="15"/>
      <c r="AJ1112" s="15"/>
      <c r="AK1112" s="15"/>
      <c r="AL1112" s="15"/>
      <c r="AM1112" s="15"/>
      <c r="AN1112" s="15"/>
      <c r="AO1112" s="15"/>
      <c r="AP1112" s="15"/>
      <c r="AQ1112" s="15"/>
      <c r="AR1112" s="15"/>
      <c r="AS1112" s="15"/>
      <c r="AT1112" s="15"/>
      <c r="AU1112" s="15"/>
      <c r="AV1112" s="15"/>
      <c r="AW1112" s="15"/>
      <c r="AX1112" s="15"/>
      <c r="AY1112" s="15"/>
      <c r="AZ1112" s="15"/>
      <c r="BA1112" s="15"/>
      <c r="BB1112" s="15"/>
      <c r="BC1112" s="15"/>
      <c r="BD1112" s="15"/>
      <c r="BE1112" s="15"/>
      <c r="BF1112" s="15"/>
      <c r="BG1112" s="15"/>
      <c r="BH1112" s="15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  <c r="CA1112" s="15"/>
      <c r="CB1112" s="15"/>
      <c r="CC1112" s="15"/>
      <c r="CD1112" s="15"/>
      <c r="CE1112" s="15"/>
      <c r="CF1112" s="15"/>
      <c r="CG1112" s="15"/>
      <c r="CH1112" s="15"/>
      <c r="CI1112" s="15"/>
      <c r="CJ1112" s="15"/>
      <c r="CK1112" s="15"/>
      <c r="CL1112" s="15"/>
      <c r="CM1112" s="15"/>
      <c r="CN1112" s="15"/>
      <c r="CO1112" s="15"/>
      <c r="CP1112" s="15"/>
      <c r="CQ1112" s="15"/>
      <c r="CR1112" s="15"/>
      <c r="CS1112" s="15"/>
      <c r="CT1112" s="15"/>
      <c r="CU1112" s="15"/>
      <c r="CV1112" s="15"/>
      <c r="CW1112" s="15"/>
      <c r="CX1112" s="15"/>
      <c r="CY1112" s="15"/>
      <c r="CZ1112" s="15"/>
      <c r="DA1112" s="15"/>
      <c r="DB1112" s="15"/>
      <c r="DC1112" s="15"/>
      <c r="DD1112" s="15"/>
      <c r="DE1112" s="15"/>
      <c r="DF1112" s="15"/>
      <c r="DG1112" s="15"/>
      <c r="DH1112" s="15"/>
      <c r="DI1112" s="15"/>
      <c r="DJ1112" s="15"/>
      <c r="DK1112" s="15"/>
      <c r="DL1112" s="15"/>
      <c r="DM1112" s="15"/>
      <c r="DN1112" s="15"/>
      <c r="DO1112" s="15"/>
      <c r="DP1112" s="15"/>
      <c r="DQ1112" s="15"/>
      <c r="DR1112" s="15"/>
      <c r="DS1112" s="15"/>
      <c r="DT1112" s="15"/>
      <c r="DU1112" s="15"/>
      <c r="DV1112" s="15"/>
      <c r="DW1112" s="15"/>
      <c r="DX1112" s="15"/>
      <c r="DY1112" s="15"/>
      <c r="DZ1112" s="15"/>
      <c r="EA1112" s="15"/>
      <c r="EB1112" s="15"/>
      <c r="EC1112" s="15"/>
      <c r="ED1112" s="15"/>
      <c r="EE1112" s="15"/>
      <c r="EF1112" s="15"/>
      <c r="EG1112" s="15"/>
      <c r="EH1112" s="15"/>
      <c r="EI1112" s="15"/>
      <c r="EJ1112" s="15"/>
      <c r="EK1112" s="15"/>
      <c r="EL1112" s="15"/>
      <c r="EM1112" s="15"/>
      <c r="EN1112" s="15"/>
      <c r="EO1112" s="15"/>
      <c r="EP1112" s="15"/>
      <c r="EQ1112" s="15"/>
      <c r="ER1112" s="15"/>
      <c r="ES1112" s="15"/>
      <c r="ET1112" s="15"/>
      <c r="EU1112" s="15"/>
      <c r="EV1112" s="15"/>
      <c r="EW1112" s="15"/>
      <c r="EX1112" s="15"/>
      <c r="EY1112" s="15"/>
      <c r="EZ1112" s="15"/>
      <c r="FA1112" s="15"/>
      <c r="FB1112" s="15"/>
      <c r="FC1112" s="15"/>
      <c r="FD1112" s="15"/>
      <c r="FE1112" s="15"/>
      <c r="FF1112" s="15"/>
      <c r="FG1112" s="15"/>
      <c r="FH1112" s="15"/>
      <c r="FI1112" s="15"/>
      <c r="FJ1112" s="15"/>
      <c r="FK1112" s="15"/>
      <c r="FL1112" s="15"/>
      <c r="FM1112" s="15"/>
      <c r="FN1112" s="15"/>
      <c r="FO1112" s="15"/>
      <c r="FP1112" s="15"/>
      <c r="FQ1112" s="15"/>
      <c r="FR1112" s="15"/>
      <c r="FS1112" s="15"/>
      <c r="FT1112" s="15"/>
      <c r="FU1112" s="15"/>
      <c r="FV1112" s="15"/>
      <c r="FW1112" s="15"/>
      <c r="FX1112" s="15"/>
      <c r="FY1112" s="15"/>
      <c r="FZ1112" s="15"/>
      <c r="GA1112" s="15"/>
      <c r="GB1112" s="15"/>
      <c r="GC1112" s="15"/>
      <c r="GD1112" s="15"/>
      <c r="GE1112" s="15"/>
      <c r="GF1112" s="15"/>
      <c r="GG1112" s="15"/>
      <c r="GH1112" s="15"/>
      <c r="GI1112" s="15"/>
      <c r="GJ1112" s="15"/>
      <c r="GK1112" s="15"/>
      <c r="GL1112" s="15"/>
      <c r="GM1112" s="15"/>
      <c r="GN1112" s="15"/>
      <c r="GO1112" s="15"/>
      <c r="GP1112" s="15"/>
      <c r="GQ1112" s="15"/>
      <c r="GR1112" s="15"/>
      <c r="GS1112" s="15"/>
      <c r="GT1112" s="15"/>
      <c r="GU1112" s="15"/>
      <c r="GV1112" s="15"/>
      <c r="GW1112" s="15"/>
      <c r="GX1112" s="15"/>
      <c r="GY1112" s="15"/>
    </row>
    <row r="1113" spans="1:207" s="116" customFormat="1" ht="30" customHeight="1" x14ac:dyDescent="0.25">
      <c r="A1113" s="203">
        <v>845</v>
      </c>
      <c r="B1113" s="211" t="s">
        <v>485</v>
      </c>
      <c r="C1113" s="47">
        <v>1963</v>
      </c>
      <c r="D1113" s="205" t="s">
        <v>143</v>
      </c>
      <c r="E1113" s="47" t="s">
        <v>18</v>
      </c>
      <c r="F1113" s="130">
        <v>4</v>
      </c>
      <c r="G1113" s="130">
        <v>4</v>
      </c>
      <c r="H1113" s="39">
        <f t="shared" si="315"/>
        <v>2858.32</v>
      </c>
      <c r="I1113" s="122">
        <v>0</v>
      </c>
      <c r="J1113" s="39">
        <v>2858.32</v>
      </c>
      <c r="K1113" s="207">
        <f t="shared" si="289"/>
        <v>4558140</v>
      </c>
      <c r="L1113" s="271">
        <v>0</v>
      </c>
      <c r="M1113" s="271">
        <v>0</v>
      </c>
      <c r="N1113" s="271">
        <v>0</v>
      </c>
      <c r="O1113" s="39">
        <f>'[1]Прод. прилож (2)'!$D$880</f>
        <v>4558140</v>
      </c>
      <c r="P1113" s="271">
        <f t="shared" si="314"/>
        <v>1594.6919869013966</v>
      </c>
      <c r="Q1113" s="41">
        <v>9673</v>
      </c>
      <c r="R1113" s="57" t="s">
        <v>35</v>
      </c>
      <c r="S1113" s="46"/>
      <c r="T1113" s="15"/>
      <c r="U1113" s="15"/>
      <c r="V1113" s="15"/>
      <c r="W1113" s="15"/>
      <c r="X1113" s="15"/>
      <c r="Y1113" s="15"/>
      <c r="Z1113" s="15"/>
      <c r="AA1113" s="15"/>
      <c r="AB1113" s="15"/>
      <c r="AC1113" s="15"/>
      <c r="AD1113" s="15"/>
      <c r="AE1113" s="15"/>
      <c r="AF1113" s="15"/>
      <c r="AG1113" s="15"/>
      <c r="AH1113" s="15"/>
      <c r="AI1113" s="15"/>
      <c r="AJ1113" s="15"/>
      <c r="AK1113" s="15"/>
      <c r="AL1113" s="15"/>
      <c r="AM1113" s="15"/>
      <c r="AN1113" s="15"/>
      <c r="AO1113" s="15"/>
      <c r="AP1113" s="15"/>
      <c r="AQ1113" s="15"/>
      <c r="AR1113" s="15"/>
      <c r="AS1113" s="15"/>
      <c r="AT1113" s="15"/>
      <c r="AU1113" s="15"/>
      <c r="AV1113" s="15"/>
      <c r="AW1113" s="15"/>
      <c r="AX1113" s="15"/>
      <c r="AY1113" s="15"/>
      <c r="AZ1113" s="15"/>
      <c r="BA1113" s="15"/>
      <c r="BB1113" s="15"/>
      <c r="BC1113" s="15"/>
      <c r="BD1113" s="15"/>
      <c r="BE1113" s="15"/>
      <c r="BF1113" s="15"/>
      <c r="BG1113" s="15"/>
      <c r="BH1113" s="15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  <c r="CA1113" s="15"/>
      <c r="CB1113" s="15"/>
      <c r="CC1113" s="15"/>
      <c r="CD1113" s="15"/>
      <c r="CE1113" s="15"/>
      <c r="CF1113" s="15"/>
      <c r="CG1113" s="15"/>
      <c r="CH1113" s="15"/>
      <c r="CI1113" s="15"/>
      <c r="CJ1113" s="15"/>
      <c r="CK1113" s="15"/>
      <c r="CL1113" s="15"/>
      <c r="CM1113" s="15"/>
      <c r="CN1113" s="15"/>
      <c r="CO1113" s="15"/>
      <c r="CP1113" s="15"/>
      <c r="CQ1113" s="15"/>
      <c r="CR1113" s="15"/>
      <c r="CS1113" s="15"/>
      <c r="CT1113" s="15"/>
      <c r="CU1113" s="15"/>
      <c r="CV1113" s="15"/>
      <c r="CW1113" s="15"/>
      <c r="CX1113" s="15"/>
      <c r="CY1113" s="15"/>
      <c r="CZ1113" s="15"/>
      <c r="DA1113" s="15"/>
      <c r="DB1113" s="15"/>
      <c r="DC1113" s="15"/>
      <c r="DD1113" s="15"/>
      <c r="DE1113" s="15"/>
      <c r="DF1113" s="15"/>
      <c r="DG1113" s="15"/>
      <c r="DH1113" s="15"/>
      <c r="DI1113" s="15"/>
      <c r="DJ1113" s="15"/>
      <c r="DK1113" s="15"/>
      <c r="DL1113" s="15"/>
      <c r="DM1113" s="15"/>
      <c r="DN1113" s="15"/>
      <c r="DO1113" s="15"/>
      <c r="DP1113" s="15"/>
      <c r="DQ1113" s="15"/>
      <c r="DR1113" s="15"/>
      <c r="DS1113" s="15"/>
      <c r="DT1113" s="15"/>
      <c r="DU1113" s="15"/>
      <c r="DV1113" s="15"/>
      <c r="DW1113" s="15"/>
      <c r="DX1113" s="15"/>
      <c r="DY1113" s="15"/>
      <c r="DZ1113" s="15"/>
      <c r="EA1113" s="15"/>
      <c r="EB1113" s="15"/>
      <c r="EC1113" s="15"/>
      <c r="ED1113" s="15"/>
      <c r="EE1113" s="15"/>
      <c r="EF1113" s="15"/>
      <c r="EG1113" s="15"/>
      <c r="EH1113" s="15"/>
      <c r="EI1113" s="15"/>
      <c r="EJ1113" s="15"/>
      <c r="EK1113" s="15"/>
      <c r="EL1113" s="15"/>
      <c r="EM1113" s="15"/>
      <c r="EN1113" s="15"/>
      <c r="EO1113" s="15"/>
      <c r="EP1113" s="15"/>
      <c r="EQ1113" s="15"/>
      <c r="ER1113" s="15"/>
      <c r="ES1113" s="15"/>
      <c r="ET1113" s="15"/>
      <c r="EU1113" s="15"/>
      <c r="EV1113" s="15"/>
      <c r="EW1113" s="15"/>
      <c r="EX1113" s="15"/>
      <c r="EY1113" s="15"/>
      <c r="EZ1113" s="15"/>
      <c r="FA1113" s="15"/>
      <c r="FB1113" s="15"/>
      <c r="FC1113" s="15"/>
      <c r="FD1113" s="15"/>
      <c r="FE1113" s="15"/>
      <c r="FF1113" s="15"/>
      <c r="FG1113" s="15"/>
      <c r="FH1113" s="15"/>
      <c r="FI1113" s="15"/>
      <c r="FJ1113" s="15"/>
      <c r="FK1113" s="15"/>
      <c r="FL1113" s="15"/>
      <c r="FM1113" s="15"/>
      <c r="FN1113" s="15"/>
      <c r="FO1113" s="15"/>
      <c r="FP1113" s="15"/>
      <c r="FQ1113" s="15"/>
      <c r="FR1113" s="15"/>
      <c r="FS1113" s="15"/>
      <c r="FT1113" s="15"/>
      <c r="FU1113" s="15"/>
      <c r="FV1113" s="15"/>
      <c r="FW1113" s="15"/>
      <c r="FX1113" s="15"/>
      <c r="FY1113" s="15"/>
      <c r="FZ1113" s="15"/>
      <c r="GA1113" s="15"/>
      <c r="GB1113" s="15"/>
      <c r="GC1113" s="15"/>
      <c r="GD1113" s="15"/>
      <c r="GE1113" s="15"/>
      <c r="GF1113" s="15"/>
      <c r="GG1113" s="15"/>
      <c r="GH1113" s="15"/>
      <c r="GI1113" s="15"/>
      <c r="GJ1113" s="15"/>
      <c r="GK1113" s="15"/>
      <c r="GL1113" s="15"/>
      <c r="GM1113" s="15"/>
      <c r="GN1113" s="15"/>
      <c r="GO1113" s="15"/>
      <c r="GP1113" s="15"/>
      <c r="GQ1113" s="15"/>
      <c r="GR1113" s="15"/>
      <c r="GS1113" s="15"/>
      <c r="GT1113" s="15"/>
      <c r="GU1113" s="15"/>
      <c r="GV1113" s="15"/>
      <c r="GW1113" s="15"/>
      <c r="GX1113" s="15"/>
      <c r="GY1113" s="15"/>
    </row>
    <row r="1114" spans="1:207" s="116" customFormat="1" ht="30" customHeight="1" x14ac:dyDescent="0.25">
      <c r="A1114" s="203">
        <v>846</v>
      </c>
      <c r="B1114" s="211" t="s">
        <v>486</v>
      </c>
      <c r="C1114" s="47">
        <v>1964</v>
      </c>
      <c r="D1114" s="205" t="s">
        <v>143</v>
      </c>
      <c r="E1114" s="47" t="s">
        <v>18</v>
      </c>
      <c r="F1114" s="130">
        <v>5</v>
      </c>
      <c r="G1114" s="130">
        <v>4</v>
      </c>
      <c r="H1114" s="39">
        <f t="shared" si="315"/>
        <v>3553.44</v>
      </c>
      <c r="I1114" s="122">
        <v>72.400000000000006</v>
      </c>
      <c r="J1114" s="39">
        <v>3481.04</v>
      </c>
      <c r="K1114" s="207">
        <f t="shared" si="289"/>
        <v>94379.17</v>
      </c>
      <c r="L1114" s="271">
        <v>0</v>
      </c>
      <c r="M1114" s="271">
        <v>0</v>
      </c>
      <c r="N1114" s="271">
        <v>0</v>
      </c>
      <c r="O1114" s="39">
        <f>'[1]Прод. прилож (2)'!$D$881</f>
        <v>94379.17</v>
      </c>
      <c r="P1114" s="271">
        <f t="shared" si="314"/>
        <v>26.55994472961412</v>
      </c>
      <c r="Q1114" s="41">
        <v>9673</v>
      </c>
      <c r="R1114" s="57" t="s">
        <v>35</v>
      </c>
      <c r="S1114" s="53"/>
      <c r="T1114" s="16"/>
      <c r="U1114" s="15"/>
      <c r="V1114" s="15"/>
      <c r="W1114" s="15"/>
      <c r="X1114" s="15"/>
      <c r="Y1114" s="15"/>
      <c r="Z1114" s="15"/>
      <c r="AA1114" s="15"/>
      <c r="AB1114" s="15"/>
      <c r="AC1114" s="15"/>
      <c r="AD1114" s="15"/>
      <c r="AE1114" s="15"/>
      <c r="AF1114" s="15"/>
      <c r="AG1114" s="15"/>
      <c r="AH1114" s="15"/>
      <c r="AI1114" s="15"/>
      <c r="AJ1114" s="15"/>
      <c r="AK1114" s="15"/>
      <c r="AL1114" s="15"/>
      <c r="AM1114" s="15"/>
      <c r="AN1114" s="15"/>
      <c r="AO1114" s="15"/>
      <c r="AP1114" s="15"/>
      <c r="AQ1114" s="15"/>
      <c r="AR1114" s="15"/>
      <c r="AS1114" s="15"/>
      <c r="AT1114" s="15"/>
      <c r="AU1114" s="15"/>
      <c r="AV1114" s="15"/>
      <c r="AW1114" s="15"/>
      <c r="AX1114" s="15"/>
      <c r="AY1114" s="15"/>
      <c r="AZ1114" s="15"/>
      <c r="BA1114" s="15"/>
      <c r="BB1114" s="15"/>
      <c r="BC1114" s="15"/>
      <c r="BD1114" s="15"/>
      <c r="BE1114" s="15"/>
      <c r="BF1114" s="15"/>
      <c r="BG1114" s="15"/>
      <c r="BH1114" s="15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  <c r="CA1114" s="15"/>
      <c r="CB1114" s="15"/>
      <c r="CC1114" s="15"/>
      <c r="CD1114" s="15"/>
      <c r="CE1114" s="15"/>
      <c r="CF1114" s="15"/>
      <c r="CG1114" s="15"/>
      <c r="CH1114" s="15"/>
      <c r="CI1114" s="15"/>
      <c r="CJ1114" s="15"/>
      <c r="CK1114" s="15"/>
      <c r="CL1114" s="15"/>
      <c r="CM1114" s="15"/>
      <c r="CN1114" s="15"/>
      <c r="CO1114" s="15"/>
      <c r="CP1114" s="15"/>
      <c r="CQ1114" s="15"/>
      <c r="CR1114" s="15"/>
      <c r="CS1114" s="15"/>
      <c r="CT1114" s="15"/>
      <c r="CU1114" s="15"/>
      <c r="CV1114" s="15"/>
      <c r="CW1114" s="15"/>
      <c r="CX1114" s="15"/>
      <c r="CY1114" s="15"/>
      <c r="CZ1114" s="15"/>
      <c r="DA1114" s="15"/>
      <c r="DB1114" s="15"/>
      <c r="DC1114" s="15"/>
      <c r="DD1114" s="15"/>
      <c r="DE1114" s="15"/>
      <c r="DF1114" s="15"/>
      <c r="DG1114" s="15"/>
      <c r="DH1114" s="15"/>
      <c r="DI1114" s="15"/>
      <c r="DJ1114" s="15"/>
      <c r="DK1114" s="15"/>
      <c r="DL1114" s="15"/>
      <c r="DM1114" s="15"/>
      <c r="DN1114" s="15"/>
      <c r="DO1114" s="15"/>
      <c r="DP1114" s="15"/>
      <c r="DQ1114" s="15"/>
      <c r="DR1114" s="15"/>
      <c r="DS1114" s="15"/>
      <c r="DT1114" s="15"/>
      <c r="DU1114" s="15"/>
      <c r="DV1114" s="15"/>
      <c r="DW1114" s="15"/>
      <c r="DX1114" s="15"/>
      <c r="DY1114" s="15"/>
      <c r="DZ1114" s="15"/>
      <c r="EA1114" s="15"/>
      <c r="EB1114" s="15"/>
      <c r="EC1114" s="15"/>
      <c r="ED1114" s="15"/>
      <c r="EE1114" s="15"/>
      <c r="EF1114" s="15"/>
      <c r="EG1114" s="15"/>
      <c r="EH1114" s="15"/>
      <c r="EI1114" s="15"/>
      <c r="EJ1114" s="15"/>
      <c r="EK1114" s="15"/>
      <c r="EL1114" s="15"/>
      <c r="EM1114" s="15"/>
      <c r="EN1114" s="15"/>
      <c r="EO1114" s="15"/>
      <c r="EP1114" s="15"/>
      <c r="EQ1114" s="15"/>
      <c r="ER1114" s="15"/>
      <c r="ES1114" s="15"/>
      <c r="ET1114" s="15"/>
      <c r="EU1114" s="15"/>
      <c r="EV1114" s="15"/>
      <c r="EW1114" s="15"/>
      <c r="EX1114" s="15"/>
      <c r="EY1114" s="15"/>
      <c r="EZ1114" s="15"/>
      <c r="FA1114" s="15"/>
      <c r="FB1114" s="15"/>
      <c r="FC1114" s="15"/>
      <c r="FD1114" s="15"/>
      <c r="FE1114" s="15"/>
      <c r="FF1114" s="15"/>
      <c r="FG1114" s="15"/>
      <c r="FH1114" s="15"/>
      <c r="FI1114" s="15"/>
      <c r="FJ1114" s="15"/>
      <c r="FK1114" s="15"/>
      <c r="FL1114" s="15"/>
      <c r="FM1114" s="15"/>
      <c r="FN1114" s="15"/>
      <c r="FO1114" s="15"/>
      <c r="FP1114" s="15"/>
      <c r="FQ1114" s="15"/>
      <c r="FR1114" s="15"/>
      <c r="FS1114" s="15"/>
      <c r="FT1114" s="15"/>
      <c r="FU1114" s="15"/>
      <c r="FV1114" s="15"/>
      <c r="FW1114" s="15"/>
      <c r="FX1114" s="15"/>
      <c r="FY1114" s="15"/>
      <c r="FZ1114" s="15"/>
      <c r="GA1114" s="15"/>
      <c r="GB1114" s="15"/>
      <c r="GC1114" s="15"/>
      <c r="GD1114" s="15"/>
      <c r="GE1114" s="15"/>
      <c r="GF1114" s="15"/>
      <c r="GG1114" s="15"/>
      <c r="GH1114" s="15"/>
      <c r="GI1114" s="15"/>
      <c r="GJ1114" s="15"/>
      <c r="GK1114" s="15"/>
      <c r="GL1114" s="15"/>
      <c r="GM1114" s="15"/>
      <c r="GN1114" s="15"/>
      <c r="GO1114" s="15"/>
      <c r="GP1114" s="15"/>
      <c r="GQ1114" s="15"/>
      <c r="GR1114" s="15"/>
      <c r="GS1114" s="15"/>
      <c r="GT1114" s="15"/>
      <c r="GU1114" s="15"/>
      <c r="GV1114" s="15"/>
      <c r="GW1114" s="15"/>
      <c r="GX1114" s="15"/>
      <c r="GY1114" s="15"/>
    </row>
    <row r="1115" spans="1:207" s="116" customFormat="1" ht="30" customHeight="1" x14ac:dyDescent="0.25">
      <c r="A1115" s="203">
        <v>847</v>
      </c>
      <c r="B1115" s="211" t="s">
        <v>487</v>
      </c>
      <c r="C1115" s="47">
        <v>1964</v>
      </c>
      <c r="D1115" s="205" t="s">
        <v>143</v>
      </c>
      <c r="E1115" s="47" t="s">
        <v>18</v>
      </c>
      <c r="F1115" s="130">
        <v>4</v>
      </c>
      <c r="G1115" s="130">
        <v>3</v>
      </c>
      <c r="H1115" s="39">
        <f t="shared" si="315"/>
        <v>2309.15</v>
      </c>
      <c r="I1115" s="122">
        <v>0</v>
      </c>
      <c r="J1115" s="39">
        <v>2309.15</v>
      </c>
      <c r="K1115" s="207">
        <f t="shared" si="289"/>
        <v>75678.77</v>
      </c>
      <c r="L1115" s="271">
        <v>0</v>
      </c>
      <c r="M1115" s="271">
        <v>0</v>
      </c>
      <c r="N1115" s="271">
        <v>0</v>
      </c>
      <c r="O1115" s="39">
        <f>'[1]Прод. прилож (2)'!$D$882</f>
        <v>75678.77</v>
      </c>
      <c r="P1115" s="271">
        <f t="shared" si="314"/>
        <v>32.773431782257539</v>
      </c>
      <c r="Q1115" s="41">
        <v>9673</v>
      </c>
      <c r="R1115" s="57" t="s">
        <v>35</v>
      </c>
      <c r="S1115" s="46"/>
      <c r="T1115" s="15"/>
      <c r="U1115" s="15"/>
      <c r="V1115" s="15"/>
      <c r="W1115" s="15"/>
      <c r="X1115" s="15"/>
      <c r="Y1115" s="15"/>
      <c r="Z1115" s="15"/>
      <c r="AA1115" s="15"/>
      <c r="AB1115" s="15"/>
      <c r="AC1115" s="15"/>
      <c r="AD1115" s="15"/>
      <c r="AE1115" s="15"/>
      <c r="AF1115" s="15"/>
      <c r="AG1115" s="15"/>
      <c r="AH1115" s="15"/>
      <c r="AI1115" s="15"/>
      <c r="AJ1115" s="15"/>
      <c r="AK1115" s="15"/>
      <c r="AL1115" s="15"/>
      <c r="AM1115" s="15"/>
      <c r="AN1115" s="15"/>
      <c r="AO1115" s="15"/>
      <c r="AP1115" s="15"/>
      <c r="AQ1115" s="15"/>
      <c r="AR1115" s="15"/>
      <c r="AS1115" s="15"/>
      <c r="AT1115" s="15"/>
      <c r="AU1115" s="15"/>
      <c r="AV1115" s="15"/>
      <c r="AW1115" s="15"/>
      <c r="AX1115" s="15"/>
      <c r="AY1115" s="15"/>
      <c r="AZ1115" s="15"/>
      <c r="BA1115" s="15"/>
      <c r="BB1115" s="15"/>
      <c r="BC1115" s="15"/>
      <c r="BD1115" s="15"/>
      <c r="BE1115" s="15"/>
      <c r="BF1115" s="15"/>
      <c r="BG1115" s="15"/>
      <c r="BH1115" s="15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  <c r="CA1115" s="15"/>
      <c r="CB1115" s="15"/>
      <c r="CC1115" s="15"/>
      <c r="CD1115" s="15"/>
      <c r="CE1115" s="15"/>
      <c r="CF1115" s="15"/>
      <c r="CG1115" s="15"/>
      <c r="CH1115" s="15"/>
      <c r="CI1115" s="15"/>
      <c r="CJ1115" s="15"/>
      <c r="CK1115" s="15"/>
      <c r="CL1115" s="15"/>
      <c r="CM1115" s="15"/>
      <c r="CN1115" s="15"/>
      <c r="CO1115" s="15"/>
      <c r="CP1115" s="15"/>
      <c r="CQ1115" s="15"/>
      <c r="CR1115" s="15"/>
      <c r="CS1115" s="15"/>
      <c r="CT1115" s="15"/>
      <c r="CU1115" s="15"/>
      <c r="CV1115" s="15"/>
      <c r="CW1115" s="15"/>
      <c r="CX1115" s="15"/>
      <c r="CY1115" s="15"/>
      <c r="CZ1115" s="15"/>
      <c r="DA1115" s="15"/>
      <c r="DB1115" s="15"/>
      <c r="DC1115" s="15"/>
      <c r="DD1115" s="15"/>
      <c r="DE1115" s="15"/>
      <c r="DF1115" s="15"/>
      <c r="DG1115" s="15"/>
      <c r="DH1115" s="15"/>
      <c r="DI1115" s="15"/>
      <c r="DJ1115" s="15"/>
      <c r="DK1115" s="15"/>
      <c r="DL1115" s="15"/>
      <c r="DM1115" s="15"/>
      <c r="DN1115" s="15"/>
      <c r="DO1115" s="15"/>
      <c r="DP1115" s="15"/>
      <c r="DQ1115" s="15"/>
      <c r="DR1115" s="15"/>
      <c r="DS1115" s="15"/>
      <c r="DT1115" s="15"/>
      <c r="DU1115" s="15"/>
      <c r="DV1115" s="15"/>
      <c r="DW1115" s="15"/>
      <c r="DX1115" s="15"/>
      <c r="DY1115" s="15"/>
      <c r="DZ1115" s="15"/>
      <c r="EA1115" s="15"/>
      <c r="EB1115" s="15"/>
      <c r="EC1115" s="15"/>
      <c r="ED1115" s="15"/>
      <c r="EE1115" s="15"/>
      <c r="EF1115" s="15"/>
      <c r="EG1115" s="15"/>
      <c r="EH1115" s="15"/>
      <c r="EI1115" s="15"/>
      <c r="EJ1115" s="15"/>
      <c r="EK1115" s="15"/>
      <c r="EL1115" s="15"/>
      <c r="EM1115" s="15"/>
      <c r="EN1115" s="15"/>
      <c r="EO1115" s="15"/>
      <c r="EP1115" s="15"/>
      <c r="EQ1115" s="15"/>
      <c r="ER1115" s="15"/>
      <c r="ES1115" s="15"/>
      <c r="ET1115" s="15"/>
      <c r="EU1115" s="15"/>
      <c r="EV1115" s="15"/>
      <c r="EW1115" s="15"/>
      <c r="EX1115" s="15"/>
      <c r="EY1115" s="15"/>
      <c r="EZ1115" s="15"/>
      <c r="FA1115" s="15"/>
      <c r="FB1115" s="15"/>
      <c r="FC1115" s="15"/>
      <c r="FD1115" s="15"/>
      <c r="FE1115" s="15"/>
      <c r="FF1115" s="15"/>
      <c r="FG1115" s="15"/>
      <c r="FH1115" s="15"/>
      <c r="FI1115" s="15"/>
      <c r="FJ1115" s="15"/>
      <c r="FK1115" s="15"/>
      <c r="FL1115" s="15"/>
      <c r="FM1115" s="15"/>
      <c r="FN1115" s="15"/>
      <c r="FO1115" s="15"/>
      <c r="FP1115" s="15"/>
      <c r="FQ1115" s="15"/>
      <c r="FR1115" s="15"/>
      <c r="FS1115" s="15"/>
      <c r="FT1115" s="15"/>
      <c r="FU1115" s="15"/>
      <c r="FV1115" s="15"/>
      <c r="FW1115" s="15"/>
      <c r="FX1115" s="15"/>
      <c r="FY1115" s="15"/>
      <c r="FZ1115" s="15"/>
      <c r="GA1115" s="15"/>
      <c r="GB1115" s="15"/>
      <c r="GC1115" s="15"/>
      <c r="GD1115" s="15"/>
      <c r="GE1115" s="15"/>
      <c r="GF1115" s="15"/>
      <c r="GG1115" s="15"/>
      <c r="GH1115" s="15"/>
      <c r="GI1115" s="15"/>
      <c r="GJ1115" s="15"/>
      <c r="GK1115" s="15"/>
      <c r="GL1115" s="15"/>
      <c r="GM1115" s="15"/>
      <c r="GN1115" s="15"/>
      <c r="GO1115" s="15"/>
      <c r="GP1115" s="15"/>
      <c r="GQ1115" s="15"/>
      <c r="GR1115" s="15"/>
      <c r="GS1115" s="15"/>
      <c r="GT1115" s="15"/>
      <c r="GU1115" s="15"/>
      <c r="GV1115" s="15"/>
      <c r="GW1115" s="15"/>
      <c r="GX1115" s="15"/>
      <c r="GY1115" s="15"/>
    </row>
    <row r="1116" spans="1:207" s="15" customFormat="1" ht="30" customHeight="1" x14ac:dyDescent="0.25">
      <c r="A1116" s="203">
        <v>848</v>
      </c>
      <c r="B1116" s="211" t="s">
        <v>488</v>
      </c>
      <c r="C1116" s="47">
        <v>1966</v>
      </c>
      <c r="D1116" s="205" t="s">
        <v>143</v>
      </c>
      <c r="E1116" s="47" t="s">
        <v>16</v>
      </c>
      <c r="F1116" s="62">
        <v>4</v>
      </c>
      <c r="G1116" s="62">
        <v>3</v>
      </c>
      <c r="H1116" s="39">
        <f t="shared" si="315"/>
        <v>2015.81</v>
      </c>
      <c r="I1116" s="39">
        <v>504.6</v>
      </c>
      <c r="J1116" s="39">
        <v>1511.21</v>
      </c>
      <c r="K1116" s="207">
        <f t="shared" si="289"/>
        <v>27335.17</v>
      </c>
      <c r="L1116" s="271">
        <v>0</v>
      </c>
      <c r="M1116" s="271">
        <v>0</v>
      </c>
      <c r="N1116" s="271">
        <v>0</v>
      </c>
      <c r="O1116" s="39">
        <f>'[1]Прод. прилож (2)'!$D$1514</f>
        <v>27335.17</v>
      </c>
      <c r="P1116" s="271">
        <f t="shared" si="314"/>
        <v>13.560390116131977</v>
      </c>
      <c r="Q1116" s="41">
        <v>9673</v>
      </c>
      <c r="R1116" s="57" t="s">
        <v>36</v>
      </c>
      <c r="S1116" s="46"/>
    </row>
    <row r="1117" spans="1:207" s="15" customFormat="1" ht="30" customHeight="1" x14ac:dyDescent="0.25">
      <c r="A1117" s="203">
        <v>849</v>
      </c>
      <c r="B1117" s="211" t="s">
        <v>489</v>
      </c>
      <c r="C1117" s="47">
        <v>1964</v>
      </c>
      <c r="D1117" s="205" t="s">
        <v>143</v>
      </c>
      <c r="E1117" s="47" t="s">
        <v>18</v>
      </c>
      <c r="F1117" s="130">
        <v>5</v>
      </c>
      <c r="G1117" s="130">
        <v>4</v>
      </c>
      <c r="H1117" s="39">
        <f t="shared" si="315"/>
        <v>3554.77</v>
      </c>
      <c r="I1117" s="122">
        <v>0</v>
      </c>
      <c r="J1117" s="39">
        <v>3554.77</v>
      </c>
      <c r="K1117" s="207">
        <f t="shared" si="289"/>
        <v>95624.960000000006</v>
      </c>
      <c r="L1117" s="271">
        <v>0</v>
      </c>
      <c r="M1117" s="271">
        <v>0</v>
      </c>
      <c r="N1117" s="271">
        <v>0</v>
      </c>
      <c r="O1117" s="39">
        <f>'[1]Прод. прилож (2)'!$D$883</f>
        <v>95624.960000000006</v>
      </c>
      <c r="P1117" s="271">
        <f t="shared" si="314"/>
        <v>26.900463321115012</v>
      </c>
      <c r="Q1117" s="41">
        <v>9673</v>
      </c>
      <c r="R1117" s="57" t="s">
        <v>35</v>
      </c>
      <c r="S1117" s="46"/>
    </row>
    <row r="1118" spans="1:207" s="15" customFormat="1" ht="30" customHeight="1" x14ac:dyDescent="0.25">
      <c r="A1118" s="203">
        <v>850</v>
      </c>
      <c r="B1118" s="211" t="s">
        <v>490</v>
      </c>
      <c r="C1118" s="47">
        <v>1964</v>
      </c>
      <c r="D1118" s="205" t="s">
        <v>143</v>
      </c>
      <c r="E1118" s="47" t="s">
        <v>18</v>
      </c>
      <c r="F1118" s="130">
        <v>5</v>
      </c>
      <c r="G1118" s="130">
        <v>3</v>
      </c>
      <c r="H1118" s="39">
        <f t="shared" si="315"/>
        <v>2911.9</v>
      </c>
      <c r="I1118" s="122">
        <v>0</v>
      </c>
      <c r="J1118" s="39">
        <v>2911.9</v>
      </c>
      <c r="K1118" s="207">
        <f t="shared" si="289"/>
        <v>77292.83</v>
      </c>
      <c r="L1118" s="271">
        <v>0</v>
      </c>
      <c r="M1118" s="271">
        <v>0</v>
      </c>
      <c r="N1118" s="271">
        <v>0</v>
      </c>
      <c r="O1118" s="39">
        <f>'[1]Прод. прилож (2)'!$D$884</f>
        <v>77292.83</v>
      </c>
      <c r="P1118" s="271">
        <f t="shared" si="314"/>
        <v>26.543778975926372</v>
      </c>
      <c r="Q1118" s="41">
        <v>9673</v>
      </c>
      <c r="R1118" s="57" t="s">
        <v>35</v>
      </c>
      <c r="S1118" s="46"/>
    </row>
    <row r="1119" spans="1:207" s="15" customFormat="1" ht="30" customHeight="1" x14ac:dyDescent="0.25">
      <c r="A1119" s="203">
        <v>851</v>
      </c>
      <c r="B1119" s="211" t="s">
        <v>491</v>
      </c>
      <c r="C1119" s="47">
        <v>1966</v>
      </c>
      <c r="D1119" s="205" t="s">
        <v>143</v>
      </c>
      <c r="E1119" s="47" t="s">
        <v>16</v>
      </c>
      <c r="F1119" s="62">
        <v>5</v>
      </c>
      <c r="G1119" s="62">
        <v>4</v>
      </c>
      <c r="H1119" s="39">
        <f t="shared" si="315"/>
        <v>3203.56</v>
      </c>
      <c r="I1119" s="39">
        <v>679.6</v>
      </c>
      <c r="J1119" s="39">
        <v>2523.96</v>
      </c>
      <c r="K1119" s="207">
        <f t="shared" si="289"/>
        <v>92546.63</v>
      </c>
      <c r="L1119" s="271">
        <v>0</v>
      </c>
      <c r="M1119" s="271">
        <v>0</v>
      </c>
      <c r="N1119" s="271">
        <v>0</v>
      </c>
      <c r="O1119" s="39">
        <f>'[1]Прод. прилож (2)'!$D$1515</f>
        <v>92546.63</v>
      </c>
      <c r="P1119" s="271">
        <f t="shared" si="314"/>
        <v>28.8886832149234</v>
      </c>
      <c r="Q1119" s="41">
        <v>9673</v>
      </c>
      <c r="R1119" s="57" t="s">
        <v>36</v>
      </c>
      <c r="S1119" s="46"/>
    </row>
    <row r="1120" spans="1:207" s="15" customFormat="1" ht="30" customHeight="1" x14ac:dyDescent="0.25">
      <c r="A1120" s="203">
        <v>852</v>
      </c>
      <c r="B1120" s="211" t="s">
        <v>492</v>
      </c>
      <c r="C1120" s="47">
        <v>1965</v>
      </c>
      <c r="D1120" s="205" t="s">
        <v>143</v>
      </c>
      <c r="E1120" s="47" t="s">
        <v>18</v>
      </c>
      <c r="F1120" s="62">
        <v>4</v>
      </c>
      <c r="G1120" s="62">
        <v>3</v>
      </c>
      <c r="H1120" s="39">
        <f t="shared" si="315"/>
        <v>2298.8200000000002</v>
      </c>
      <c r="I1120" s="39">
        <v>0</v>
      </c>
      <c r="J1120" s="39">
        <v>2298.8200000000002</v>
      </c>
      <c r="K1120" s="207">
        <f t="shared" si="289"/>
        <v>78189.53</v>
      </c>
      <c r="L1120" s="271">
        <v>0</v>
      </c>
      <c r="M1120" s="271">
        <v>0</v>
      </c>
      <c r="N1120" s="271">
        <v>0</v>
      </c>
      <c r="O1120" s="39">
        <f>'[1]Прод. прилож (2)'!$D$1516</f>
        <v>78189.53</v>
      </c>
      <c r="P1120" s="271">
        <f t="shared" si="314"/>
        <v>34.012897921542354</v>
      </c>
      <c r="Q1120" s="41">
        <v>9673</v>
      </c>
      <c r="R1120" s="57" t="s">
        <v>36</v>
      </c>
      <c r="S1120" s="16"/>
      <c r="T1120" s="16"/>
    </row>
    <row r="1121" spans="1:207" s="15" customFormat="1" ht="30" customHeight="1" x14ac:dyDescent="0.25">
      <c r="A1121" s="203">
        <v>853</v>
      </c>
      <c r="B1121" s="211" t="s">
        <v>493</v>
      </c>
      <c r="C1121" s="47">
        <v>1966</v>
      </c>
      <c r="D1121" s="205" t="s">
        <v>143</v>
      </c>
      <c r="E1121" s="47" t="s">
        <v>16</v>
      </c>
      <c r="F1121" s="62">
        <v>5</v>
      </c>
      <c r="G1121" s="62">
        <v>2</v>
      </c>
      <c r="H1121" s="39">
        <f t="shared" si="315"/>
        <v>1613.46</v>
      </c>
      <c r="I1121" s="39">
        <v>73</v>
      </c>
      <c r="J1121" s="39">
        <v>1540.46</v>
      </c>
      <c r="K1121" s="207">
        <f t="shared" si="289"/>
        <v>49028.93</v>
      </c>
      <c r="L1121" s="271">
        <v>0</v>
      </c>
      <c r="M1121" s="271">
        <v>0</v>
      </c>
      <c r="N1121" s="271">
        <v>0</v>
      </c>
      <c r="O1121" s="39">
        <f>'[1]Прод. прилож (2)'!$D$1517</f>
        <v>49028.93</v>
      </c>
      <c r="P1121" s="271">
        <f t="shared" si="314"/>
        <v>30.387446853346223</v>
      </c>
      <c r="Q1121" s="41">
        <v>9673</v>
      </c>
      <c r="R1121" s="57" t="s">
        <v>36</v>
      </c>
      <c r="S1121" s="46"/>
    </row>
    <row r="1122" spans="1:207" s="15" customFormat="1" ht="30" customHeight="1" x14ac:dyDescent="0.25">
      <c r="A1122" s="203">
        <v>854</v>
      </c>
      <c r="B1122" s="211" t="s">
        <v>494</v>
      </c>
      <c r="C1122" s="47">
        <v>1963</v>
      </c>
      <c r="D1122" s="205" t="s">
        <v>143</v>
      </c>
      <c r="E1122" s="47" t="s">
        <v>16</v>
      </c>
      <c r="F1122" s="130">
        <v>4</v>
      </c>
      <c r="G1122" s="130">
        <v>3</v>
      </c>
      <c r="H1122" s="39">
        <f t="shared" si="315"/>
        <v>2387.91</v>
      </c>
      <c r="I1122" s="122">
        <v>0</v>
      </c>
      <c r="J1122" s="39">
        <v>2387.91</v>
      </c>
      <c r="K1122" s="207">
        <f t="shared" si="289"/>
        <v>86568.66</v>
      </c>
      <c r="L1122" s="271">
        <v>0</v>
      </c>
      <c r="M1122" s="271">
        <v>0</v>
      </c>
      <c r="N1122" s="271">
        <v>0</v>
      </c>
      <c r="O1122" s="39">
        <f>'[1]Прод. прилож (2)'!$D$885</f>
        <v>86568.66</v>
      </c>
      <c r="P1122" s="271">
        <f t="shared" si="314"/>
        <v>36.252898978604726</v>
      </c>
      <c r="Q1122" s="41">
        <v>9673</v>
      </c>
      <c r="R1122" s="57" t="s">
        <v>35</v>
      </c>
      <c r="S1122" s="46"/>
    </row>
    <row r="1123" spans="1:207" s="15" customFormat="1" ht="30" customHeight="1" x14ac:dyDescent="0.25">
      <c r="A1123" s="203">
        <v>855</v>
      </c>
      <c r="B1123" s="211" t="s">
        <v>495</v>
      </c>
      <c r="C1123" s="47">
        <v>1965</v>
      </c>
      <c r="D1123" s="205" t="s">
        <v>143</v>
      </c>
      <c r="E1123" s="47" t="s">
        <v>16</v>
      </c>
      <c r="F1123" s="62">
        <v>5</v>
      </c>
      <c r="G1123" s="62">
        <v>4</v>
      </c>
      <c r="H1123" s="39">
        <f t="shared" si="315"/>
        <v>3232.11</v>
      </c>
      <c r="I1123" s="39">
        <v>342.9</v>
      </c>
      <c r="J1123" s="39">
        <v>2889.21</v>
      </c>
      <c r="K1123" s="207">
        <f t="shared" si="289"/>
        <v>97370.63</v>
      </c>
      <c r="L1123" s="271">
        <v>0</v>
      </c>
      <c r="M1123" s="271">
        <v>0</v>
      </c>
      <c r="N1123" s="271">
        <v>0</v>
      </c>
      <c r="O1123" s="39">
        <f>'[1]Прод. прилож (2)'!$D$1518</f>
        <v>97370.63</v>
      </c>
      <c r="P1123" s="271">
        <f t="shared" si="314"/>
        <v>30.126026032529833</v>
      </c>
      <c r="Q1123" s="41">
        <v>9673</v>
      </c>
      <c r="R1123" s="57" t="s">
        <v>36</v>
      </c>
      <c r="S1123" s="46"/>
    </row>
    <row r="1124" spans="1:207" s="15" customFormat="1" ht="30" customHeight="1" x14ac:dyDescent="0.25">
      <c r="A1124" s="203">
        <v>856</v>
      </c>
      <c r="B1124" s="211" t="s">
        <v>496</v>
      </c>
      <c r="C1124" s="47">
        <v>1965</v>
      </c>
      <c r="D1124" s="205" t="s">
        <v>143</v>
      </c>
      <c r="E1124" s="47" t="s">
        <v>16</v>
      </c>
      <c r="F1124" s="62">
        <v>5</v>
      </c>
      <c r="G1124" s="62">
        <v>4</v>
      </c>
      <c r="H1124" s="39">
        <f t="shared" si="315"/>
        <v>3258.39</v>
      </c>
      <c r="I1124" s="39">
        <v>0</v>
      </c>
      <c r="J1124" s="39">
        <v>3258.39</v>
      </c>
      <c r="K1124" s="207">
        <f t="shared" si="289"/>
        <v>4739472</v>
      </c>
      <c r="L1124" s="271">
        <v>0</v>
      </c>
      <c r="M1124" s="271">
        <v>0</v>
      </c>
      <c r="N1124" s="271">
        <v>0</v>
      </c>
      <c r="O1124" s="39">
        <f>'[1]Прод. прилож (2)'!$D$1519</f>
        <v>4739472</v>
      </c>
      <c r="P1124" s="271">
        <f t="shared" si="314"/>
        <v>1454.5441153453087</v>
      </c>
      <c r="Q1124" s="41">
        <v>9673</v>
      </c>
      <c r="R1124" s="57" t="s">
        <v>36</v>
      </c>
      <c r="S1124" s="53"/>
      <c r="T1124" s="16"/>
    </row>
    <row r="1125" spans="1:207" s="15" customFormat="1" ht="30" customHeight="1" x14ac:dyDescent="0.25">
      <c r="A1125" s="203">
        <v>857</v>
      </c>
      <c r="B1125" s="211" t="s">
        <v>497</v>
      </c>
      <c r="C1125" s="47">
        <v>1966</v>
      </c>
      <c r="D1125" s="205" t="s">
        <v>143</v>
      </c>
      <c r="E1125" s="47" t="s">
        <v>18</v>
      </c>
      <c r="F1125" s="62">
        <v>5</v>
      </c>
      <c r="G1125" s="62">
        <v>4</v>
      </c>
      <c r="H1125" s="39">
        <f t="shared" si="315"/>
        <v>3574.51</v>
      </c>
      <c r="I1125" s="39">
        <v>0</v>
      </c>
      <c r="J1125" s="39">
        <v>3574.51</v>
      </c>
      <c r="K1125" s="207">
        <f t="shared" ref="K1125:K1226" si="316">SUM(L1125:O1125)</f>
        <v>4704696</v>
      </c>
      <c r="L1125" s="271">
        <v>0</v>
      </c>
      <c r="M1125" s="271">
        <v>0</v>
      </c>
      <c r="N1125" s="271">
        <v>0</v>
      </c>
      <c r="O1125" s="39">
        <f>'[1]Прод. прилож (2)'!$D$1520</f>
        <v>4704696</v>
      </c>
      <c r="P1125" s="271">
        <f t="shared" si="314"/>
        <v>1316.1792805167699</v>
      </c>
      <c r="Q1125" s="41">
        <v>9673</v>
      </c>
      <c r="R1125" s="57" t="s">
        <v>36</v>
      </c>
      <c r="S1125" s="46"/>
    </row>
    <row r="1126" spans="1:207" s="15" customFormat="1" ht="30" customHeight="1" x14ac:dyDescent="0.25">
      <c r="A1126" s="203">
        <v>858</v>
      </c>
      <c r="B1126" s="211" t="s">
        <v>498</v>
      </c>
      <c r="C1126" s="47">
        <v>1965</v>
      </c>
      <c r="D1126" s="205" t="s">
        <v>143</v>
      </c>
      <c r="E1126" s="47" t="s">
        <v>16</v>
      </c>
      <c r="F1126" s="62">
        <v>4</v>
      </c>
      <c r="G1126" s="62">
        <v>3</v>
      </c>
      <c r="H1126" s="39">
        <f t="shared" si="315"/>
        <v>2420.11</v>
      </c>
      <c r="I1126" s="39">
        <v>0</v>
      </c>
      <c r="J1126" s="39">
        <v>2420.11</v>
      </c>
      <c r="K1126" s="207">
        <f t="shared" si="316"/>
        <v>89920.27</v>
      </c>
      <c r="L1126" s="271">
        <v>0</v>
      </c>
      <c r="M1126" s="271">
        <v>0</v>
      </c>
      <c r="N1126" s="271">
        <v>0</v>
      </c>
      <c r="O1126" s="39">
        <f>'[1]Прод. прилож (2)'!$D$1521</f>
        <v>89920.27</v>
      </c>
      <c r="P1126" s="271">
        <f t="shared" si="314"/>
        <v>37.155447479660012</v>
      </c>
      <c r="Q1126" s="41">
        <v>9673</v>
      </c>
      <c r="R1126" s="57" t="s">
        <v>36</v>
      </c>
      <c r="S1126" s="46"/>
    </row>
    <row r="1127" spans="1:207" s="348" customFormat="1" ht="30" customHeight="1" x14ac:dyDescent="0.25">
      <c r="A1127" s="353">
        <v>859</v>
      </c>
      <c r="B1127" s="382" t="s">
        <v>499</v>
      </c>
      <c r="C1127" s="384">
        <v>1963</v>
      </c>
      <c r="D1127" s="359" t="s">
        <v>143</v>
      </c>
      <c r="E1127" s="384" t="s">
        <v>16</v>
      </c>
      <c r="F1127" s="361">
        <v>3</v>
      </c>
      <c r="G1127" s="361">
        <v>1</v>
      </c>
      <c r="H1127" s="363">
        <f>I1127+J1127</f>
        <v>813.4</v>
      </c>
      <c r="I1127" s="365">
        <v>0</v>
      </c>
      <c r="J1127" s="363">
        <v>813.4</v>
      </c>
      <c r="K1127" s="321">
        <f t="shared" si="316"/>
        <v>64736.33</v>
      </c>
      <c r="L1127" s="315">
        <v>0</v>
      </c>
      <c r="M1127" s="315">
        <v>0</v>
      </c>
      <c r="N1127" s="315">
        <v>0</v>
      </c>
      <c r="O1127" s="287">
        <f>'[1]Прод. прилож (2)'!$D$886</f>
        <v>64736.33</v>
      </c>
      <c r="P1127" s="315">
        <f t="shared" si="314"/>
        <v>79.587324809441853</v>
      </c>
      <c r="Q1127" s="293">
        <v>9673</v>
      </c>
      <c r="R1127" s="319" t="s">
        <v>35</v>
      </c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21"/>
      <c r="AV1127" s="121"/>
      <c r="AW1127" s="121"/>
      <c r="AX1127" s="121"/>
      <c r="AY1127" s="121"/>
      <c r="AZ1127" s="121"/>
      <c r="BA1127" s="121"/>
      <c r="BB1127" s="121"/>
      <c r="BC1127" s="121"/>
      <c r="BD1127" s="121"/>
      <c r="BE1127" s="121"/>
      <c r="BF1127" s="121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21"/>
      <c r="BS1127" s="121"/>
      <c r="BT1127" s="121"/>
      <c r="BU1127" s="121"/>
      <c r="BV1127" s="121"/>
      <c r="BW1127" s="121"/>
      <c r="BX1127" s="121"/>
      <c r="BY1127" s="121"/>
      <c r="BZ1127" s="121"/>
      <c r="CA1127" s="121"/>
      <c r="CB1127" s="121"/>
      <c r="CC1127" s="121"/>
      <c r="CD1127" s="121"/>
      <c r="CE1127" s="121"/>
      <c r="CF1127" s="121"/>
      <c r="CG1127" s="121"/>
      <c r="CH1127" s="121"/>
      <c r="CI1127" s="121"/>
      <c r="CJ1127" s="121"/>
      <c r="CK1127" s="121"/>
      <c r="CL1127" s="121"/>
      <c r="CM1127" s="121"/>
      <c r="CN1127" s="121"/>
      <c r="CO1127" s="121"/>
      <c r="CP1127" s="121"/>
      <c r="CQ1127" s="121"/>
      <c r="CR1127" s="121"/>
      <c r="CS1127" s="121"/>
      <c r="CT1127" s="121"/>
      <c r="CU1127" s="121"/>
      <c r="CV1127" s="121"/>
      <c r="CW1127" s="121"/>
      <c r="CX1127" s="121"/>
      <c r="CY1127" s="121"/>
      <c r="CZ1127" s="121"/>
      <c r="DA1127" s="121"/>
      <c r="DB1127" s="121"/>
      <c r="DC1127" s="121"/>
      <c r="DD1127" s="121"/>
      <c r="DE1127" s="121"/>
      <c r="DF1127" s="121"/>
      <c r="DG1127" s="121"/>
      <c r="DH1127" s="121"/>
      <c r="DI1127" s="121"/>
      <c r="DJ1127" s="121"/>
      <c r="DK1127" s="121"/>
      <c r="DL1127" s="121"/>
      <c r="DM1127" s="121"/>
      <c r="DN1127" s="121"/>
      <c r="DO1127" s="121"/>
      <c r="DP1127" s="121"/>
      <c r="DQ1127" s="121"/>
      <c r="DR1127" s="121"/>
      <c r="DS1127" s="121"/>
      <c r="DT1127" s="121"/>
      <c r="DU1127" s="121"/>
      <c r="DV1127" s="121"/>
      <c r="DW1127" s="121"/>
      <c r="DX1127" s="121"/>
      <c r="DY1127" s="121"/>
      <c r="DZ1127" s="121"/>
      <c r="EA1127" s="121"/>
      <c r="EB1127" s="121"/>
      <c r="EC1127" s="121"/>
      <c r="ED1127" s="121"/>
      <c r="EE1127" s="121"/>
      <c r="EF1127" s="121"/>
      <c r="EG1127" s="121"/>
      <c r="EH1127" s="121"/>
      <c r="EI1127" s="121"/>
      <c r="EJ1127" s="121"/>
      <c r="EK1127" s="121"/>
      <c r="EL1127" s="121"/>
      <c r="EM1127" s="121"/>
      <c r="EN1127" s="121"/>
      <c r="EO1127" s="121"/>
      <c r="EP1127" s="121"/>
      <c r="EQ1127" s="121"/>
      <c r="ER1127" s="121"/>
      <c r="ES1127" s="121"/>
      <c r="ET1127" s="121"/>
      <c r="EU1127" s="121"/>
      <c r="EV1127" s="121"/>
      <c r="EW1127" s="121"/>
      <c r="EX1127" s="121"/>
      <c r="EY1127" s="121"/>
      <c r="EZ1127" s="121"/>
      <c r="FA1127" s="121"/>
      <c r="FB1127" s="121"/>
      <c r="FC1127" s="121"/>
      <c r="FD1127" s="121"/>
      <c r="FE1127" s="121"/>
      <c r="FF1127" s="121"/>
      <c r="FG1127" s="121"/>
      <c r="FH1127" s="121"/>
      <c r="FI1127" s="121"/>
      <c r="FJ1127" s="121"/>
      <c r="FK1127" s="121"/>
      <c r="FL1127" s="121"/>
      <c r="FM1127" s="121"/>
      <c r="FN1127" s="121"/>
      <c r="FO1127" s="121"/>
      <c r="FP1127" s="121"/>
      <c r="FQ1127" s="121"/>
      <c r="FR1127" s="121"/>
      <c r="FS1127" s="121"/>
      <c r="FT1127" s="121"/>
      <c r="FU1127" s="121"/>
      <c r="FV1127" s="121"/>
      <c r="FW1127" s="121"/>
      <c r="FX1127" s="121"/>
      <c r="FY1127" s="121"/>
      <c r="FZ1127" s="121"/>
      <c r="GA1127" s="121"/>
      <c r="GB1127" s="121"/>
      <c r="GC1127" s="121"/>
      <c r="GD1127" s="121"/>
      <c r="GE1127" s="121"/>
      <c r="GF1127" s="121"/>
      <c r="GG1127" s="121"/>
      <c r="GH1127" s="121"/>
      <c r="GI1127" s="121"/>
      <c r="GJ1127" s="121"/>
      <c r="GK1127" s="121"/>
      <c r="GL1127" s="121"/>
      <c r="GM1127" s="121"/>
      <c r="GN1127" s="121"/>
      <c r="GO1127" s="121"/>
      <c r="GP1127" s="121"/>
      <c r="GQ1127" s="121"/>
      <c r="GR1127" s="121"/>
      <c r="GS1127" s="121"/>
      <c r="GT1127" s="121"/>
      <c r="GU1127" s="121"/>
      <c r="GV1127" s="121"/>
      <c r="GW1127" s="121"/>
      <c r="GX1127" s="121"/>
      <c r="GY1127" s="121"/>
    </row>
    <row r="1128" spans="1:207" s="89" customFormat="1" ht="30" customHeight="1" x14ac:dyDescent="0.25">
      <c r="A1128" s="354"/>
      <c r="B1128" s="383"/>
      <c r="C1128" s="385"/>
      <c r="D1128" s="360"/>
      <c r="E1128" s="385"/>
      <c r="F1128" s="362"/>
      <c r="G1128" s="362"/>
      <c r="H1128" s="364"/>
      <c r="I1128" s="366"/>
      <c r="J1128" s="364"/>
      <c r="K1128" s="301">
        <f t="shared" si="316"/>
        <v>16654291.859999999</v>
      </c>
      <c r="L1128" s="39">
        <v>0</v>
      </c>
      <c r="M1128" s="39">
        <v>0</v>
      </c>
      <c r="N1128" s="39">
        <v>0</v>
      </c>
      <c r="O1128" s="39">
        <f>'[1]Прод. прилож (2)'!$D$1522</f>
        <v>16654291.859999999</v>
      </c>
      <c r="P1128" s="330">
        <f>K1128/H1127</f>
        <v>20474.91008114089</v>
      </c>
      <c r="Q1128" s="41">
        <v>9673</v>
      </c>
      <c r="R1128" s="57" t="s">
        <v>36</v>
      </c>
      <c r="S1128" s="15"/>
      <c r="T1128" s="15"/>
      <c r="U1128" s="15"/>
      <c r="V1128" s="15"/>
      <c r="W1128" s="15"/>
      <c r="X1128" s="15"/>
      <c r="Y1128" s="15"/>
      <c r="Z1128" s="15"/>
      <c r="AA1128" s="15"/>
      <c r="AB1128" s="15"/>
      <c r="AC1128" s="15"/>
      <c r="AD1128" s="15"/>
      <c r="AE1128" s="15"/>
      <c r="AF1128" s="15"/>
      <c r="AG1128" s="15"/>
      <c r="AH1128" s="15"/>
      <c r="AI1128" s="15"/>
      <c r="AJ1128" s="15"/>
      <c r="AK1128" s="15"/>
      <c r="AL1128" s="15"/>
      <c r="AM1128" s="15"/>
      <c r="AN1128" s="15"/>
      <c r="AO1128" s="15"/>
      <c r="AP1128" s="15"/>
      <c r="AQ1128" s="15"/>
      <c r="AR1128" s="15"/>
      <c r="AS1128" s="15"/>
      <c r="AT1128" s="15"/>
      <c r="AU1128" s="15"/>
      <c r="AV1128" s="15"/>
      <c r="AW1128" s="15"/>
      <c r="AX1128" s="15"/>
      <c r="AY1128" s="15"/>
      <c r="AZ1128" s="15"/>
      <c r="BA1128" s="15"/>
      <c r="BB1128" s="15"/>
      <c r="BC1128" s="15"/>
      <c r="BD1128" s="15"/>
      <c r="BE1128" s="15"/>
      <c r="BF1128" s="15"/>
      <c r="BG1128" s="15"/>
      <c r="BH1128" s="15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  <c r="CA1128" s="15"/>
      <c r="CB1128" s="15"/>
      <c r="CC1128" s="15"/>
      <c r="CD1128" s="15"/>
      <c r="CE1128" s="15"/>
      <c r="CF1128" s="15"/>
      <c r="CG1128" s="15"/>
      <c r="CH1128" s="15"/>
      <c r="CI1128" s="15"/>
      <c r="CJ1128" s="15"/>
      <c r="CK1128" s="15"/>
      <c r="CL1128" s="15"/>
      <c r="CM1128" s="15"/>
      <c r="CN1128" s="15"/>
      <c r="CO1128" s="15"/>
      <c r="CP1128" s="15"/>
      <c r="CQ1128" s="15"/>
      <c r="CR1128" s="15"/>
      <c r="CS1128" s="15"/>
      <c r="CT1128" s="15"/>
      <c r="CU1128" s="15"/>
      <c r="CV1128" s="15"/>
      <c r="CW1128" s="15"/>
      <c r="CX1128" s="15"/>
      <c r="CY1128" s="15"/>
      <c r="CZ1128" s="15"/>
      <c r="DA1128" s="15"/>
      <c r="DB1128" s="15"/>
      <c r="DC1128" s="15"/>
      <c r="DD1128" s="15"/>
      <c r="DE1128" s="15"/>
      <c r="DF1128" s="15"/>
      <c r="DG1128" s="15"/>
      <c r="DH1128" s="15"/>
      <c r="DI1128" s="15"/>
      <c r="DJ1128" s="15"/>
      <c r="DK1128" s="15"/>
      <c r="DL1128" s="15"/>
      <c r="DM1128" s="15"/>
      <c r="DN1128" s="15"/>
      <c r="DO1128" s="15"/>
      <c r="DP1128" s="15"/>
      <c r="DQ1128" s="15"/>
      <c r="DR1128" s="15"/>
      <c r="DS1128" s="15"/>
      <c r="DT1128" s="15"/>
      <c r="DU1128" s="15"/>
      <c r="DV1128" s="15"/>
      <c r="DW1128" s="15"/>
      <c r="DX1128" s="15"/>
      <c r="DY1128" s="15"/>
      <c r="DZ1128" s="15"/>
      <c r="EA1128" s="15"/>
      <c r="EB1128" s="15"/>
      <c r="EC1128" s="15"/>
      <c r="ED1128" s="15"/>
      <c r="EE1128" s="15"/>
      <c r="EF1128" s="15"/>
      <c r="EG1128" s="15"/>
      <c r="EH1128" s="15"/>
      <c r="EI1128" s="15"/>
      <c r="EJ1128" s="15"/>
      <c r="EK1128" s="15"/>
      <c r="EL1128" s="15"/>
      <c r="EM1128" s="15"/>
      <c r="EN1128" s="15"/>
      <c r="EO1128" s="15"/>
      <c r="EP1128" s="15"/>
      <c r="EQ1128" s="15"/>
      <c r="ER1128" s="15"/>
      <c r="ES1128" s="15"/>
      <c r="ET1128" s="15"/>
      <c r="EU1128" s="15"/>
      <c r="EV1128" s="15"/>
      <c r="EW1128" s="15"/>
      <c r="EX1128" s="15"/>
      <c r="EY1128" s="15"/>
      <c r="EZ1128" s="15"/>
      <c r="FA1128" s="15"/>
      <c r="FB1128" s="15"/>
      <c r="FC1128" s="15"/>
      <c r="FD1128" s="15"/>
      <c r="FE1128" s="15"/>
      <c r="FF1128" s="15"/>
      <c r="FG1128" s="15"/>
      <c r="FH1128" s="15"/>
      <c r="FI1128" s="15"/>
      <c r="FJ1128" s="15"/>
      <c r="FK1128" s="15"/>
      <c r="FL1128" s="15"/>
      <c r="FM1128" s="15"/>
      <c r="FN1128" s="15"/>
      <c r="FO1128" s="15"/>
      <c r="FP1128" s="15"/>
      <c r="FQ1128" s="15"/>
      <c r="FR1128" s="15"/>
      <c r="FS1128" s="15"/>
      <c r="FT1128" s="15"/>
      <c r="FU1128" s="15"/>
      <c r="FV1128" s="15"/>
      <c r="FW1128" s="15"/>
      <c r="FX1128" s="15"/>
      <c r="FY1128" s="15"/>
      <c r="FZ1128" s="15"/>
      <c r="GA1128" s="15"/>
      <c r="GB1128" s="15"/>
      <c r="GC1128" s="15"/>
      <c r="GD1128" s="15"/>
      <c r="GE1128" s="15"/>
      <c r="GF1128" s="15"/>
      <c r="GG1128" s="15"/>
      <c r="GH1128" s="15"/>
      <c r="GI1128" s="15"/>
      <c r="GJ1128" s="15"/>
      <c r="GK1128" s="15"/>
      <c r="GL1128" s="15"/>
      <c r="GM1128" s="15"/>
      <c r="GN1128" s="15"/>
      <c r="GO1128" s="15"/>
      <c r="GP1128" s="15"/>
      <c r="GQ1128" s="15"/>
      <c r="GR1128" s="15"/>
      <c r="GS1128" s="15"/>
      <c r="GT1128" s="15"/>
      <c r="GU1128" s="15"/>
      <c r="GV1128" s="15"/>
      <c r="GW1128" s="15"/>
      <c r="GX1128" s="15"/>
      <c r="GY1128" s="15"/>
    </row>
    <row r="1129" spans="1:207" s="15" customFormat="1" ht="30" customHeight="1" x14ac:dyDescent="0.25">
      <c r="A1129" s="353">
        <v>860</v>
      </c>
      <c r="B1129" s="382" t="s">
        <v>500</v>
      </c>
      <c r="C1129" s="384">
        <v>1963</v>
      </c>
      <c r="D1129" s="359" t="s">
        <v>143</v>
      </c>
      <c r="E1129" s="384" t="s">
        <v>16</v>
      </c>
      <c r="F1129" s="361">
        <v>5</v>
      </c>
      <c r="G1129" s="361">
        <v>2</v>
      </c>
      <c r="H1129" s="363">
        <f>I1129+J1129</f>
        <v>1612.72</v>
      </c>
      <c r="I1129" s="365">
        <v>0</v>
      </c>
      <c r="J1129" s="363">
        <v>1612.72</v>
      </c>
      <c r="K1129" s="207">
        <f t="shared" si="316"/>
        <v>44408.98</v>
      </c>
      <c r="L1129" s="271">
        <v>0</v>
      </c>
      <c r="M1129" s="271">
        <v>0</v>
      </c>
      <c r="N1129" s="271">
        <v>0</v>
      </c>
      <c r="O1129" s="39">
        <f>'[1]Прод. прилож (2)'!$D$887</f>
        <v>44408.98</v>
      </c>
      <c r="P1129" s="271">
        <f t="shared" si="314"/>
        <v>27.536695768639319</v>
      </c>
      <c r="Q1129" s="41">
        <v>9673</v>
      </c>
      <c r="R1129" s="57" t="s">
        <v>35</v>
      </c>
      <c r="S1129" s="46"/>
    </row>
    <row r="1130" spans="1:207" s="15" customFormat="1" ht="30" customHeight="1" x14ac:dyDescent="0.25">
      <c r="A1130" s="354"/>
      <c r="B1130" s="383"/>
      <c r="C1130" s="385"/>
      <c r="D1130" s="360"/>
      <c r="E1130" s="385"/>
      <c r="F1130" s="362"/>
      <c r="G1130" s="362"/>
      <c r="H1130" s="364"/>
      <c r="I1130" s="366"/>
      <c r="J1130" s="364"/>
      <c r="K1130" s="207">
        <f t="shared" si="316"/>
        <v>18304234.23</v>
      </c>
      <c r="L1130" s="186">
        <v>0</v>
      </c>
      <c r="M1130" s="186">
        <v>0</v>
      </c>
      <c r="N1130" s="186">
        <v>0</v>
      </c>
      <c r="O1130" s="39">
        <f>'[1]Прод. прилож (2)'!$D$1523</f>
        <v>18304234.23</v>
      </c>
      <c r="P1130" s="271">
        <f>K1130/H1129</f>
        <v>11349.914572895481</v>
      </c>
      <c r="Q1130" s="41">
        <v>9673</v>
      </c>
      <c r="R1130" s="57" t="s">
        <v>36</v>
      </c>
      <c r="S1130" s="46"/>
    </row>
    <row r="1131" spans="1:207" s="15" customFormat="1" ht="30" customHeight="1" x14ac:dyDescent="0.25">
      <c r="A1131" s="203">
        <v>861</v>
      </c>
      <c r="B1131" s="81" t="s">
        <v>501</v>
      </c>
      <c r="C1131" s="47">
        <v>1967</v>
      </c>
      <c r="D1131" s="205" t="s">
        <v>143</v>
      </c>
      <c r="E1131" s="47" t="s">
        <v>16</v>
      </c>
      <c r="F1131" s="204">
        <v>5</v>
      </c>
      <c r="G1131" s="204">
        <v>4</v>
      </c>
      <c r="H1131" s="39">
        <f>I1131+J1131</f>
        <v>3327.53</v>
      </c>
      <c r="I1131" s="39">
        <v>284.5</v>
      </c>
      <c r="J1131" s="39">
        <v>3043.03</v>
      </c>
      <c r="K1131" s="207">
        <f t="shared" si="316"/>
        <v>95156.26</v>
      </c>
      <c r="L1131" s="271">
        <v>0</v>
      </c>
      <c r="M1131" s="271">
        <v>0</v>
      </c>
      <c r="N1131" s="271">
        <v>0</v>
      </c>
      <c r="O1131" s="39">
        <f>'[1]Прод. прилож (2)'!$D$1524</f>
        <v>95156.26</v>
      </c>
      <c r="P1131" s="271">
        <f t="shared" si="314"/>
        <v>28.596664793405317</v>
      </c>
      <c r="Q1131" s="41">
        <v>9673</v>
      </c>
      <c r="R1131" s="57" t="s">
        <v>36</v>
      </c>
    </row>
    <row r="1132" spans="1:207" s="15" customFormat="1" ht="30" customHeight="1" x14ac:dyDescent="0.25">
      <c r="A1132" s="203">
        <v>862</v>
      </c>
      <c r="B1132" s="81" t="s">
        <v>502</v>
      </c>
      <c r="C1132" s="47">
        <v>1962</v>
      </c>
      <c r="D1132" s="205" t="s">
        <v>143</v>
      </c>
      <c r="E1132" s="47" t="s">
        <v>16</v>
      </c>
      <c r="F1132" s="26">
        <v>4</v>
      </c>
      <c r="G1132" s="26">
        <v>2</v>
      </c>
      <c r="H1132" s="39">
        <f>I1132+J1132</f>
        <v>1461</v>
      </c>
      <c r="I1132" s="122">
        <v>214.4</v>
      </c>
      <c r="J1132" s="39">
        <v>1246.5999999999999</v>
      </c>
      <c r="K1132" s="207">
        <f t="shared" si="316"/>
        <v>4259400</v>
      </c>
      <c r="L1132" s="271">
        <v>0</v>
      </c>
      <c r="M1132" s="271">
        <v>0</v>
      </c>
      <c r="N1132" s="271">
        <v>0</v>
      </c>
      <c r="O1132" s="39">
        <f>'[1]Прод. прилож (2)'!$D$304</f>
        <v>4259400</v>
      </c>
      <c r="P1132" s="271">
        <f t="shared" si="314"/>
        <v>2915.4004106776179</v>
      </c>
      <c r="Q1132" s="41">
        <v>9673</v>
      </c>
      <c r="R1132" s="57" t="s">
        <v>34</v>
      </c>
      <c r="S1132" s="144"/>
    </row>
    <row r="1133" spans="1:207" s="116" customFormat="1" ht="30" customHeight="1" x14ac:dyDescent="0.25">
      <c r="A1133" s="203">
        <v>863</v>
      </c>
      <c r="B1133" s="211" t="s">
        <v>1402</v>
      </c>
      <c r="C1133" s="47">
        <v>1985</v>
      </c>
      <c r="D1133" s="205" t="s">
        <v>143</v>
      </c>
      <c r="E1133" s="47" t="s">
        <v>18</v>
      </c>
      <c r="F1133" s="26">
        <v>9</v>
      </c>
      <c r="G1133" s="26">
        <v>3</v>
      </c>
      <c r="H1133" s="39">
        <v>8149.43</v>
      </c>
      <c r="I1133" s="122">
        <v>0</v>
      </c>
      <c r="J1133" s="39">
        <v>8149.43</v>
      </c>
      <c r="K1133" s="207">
        <f t="shared" si="316"/>
        <v>10700000</v>
      </c>
      <c r="L1133" s="271">
        <v>0</v>
      </c>
      <c r="M1133" s="271">
        <v>0</v>
      </c>
      <c r="N1133" s="271">
        <v>0</v>
      </c>
      <c r="O1133" s="39">
        <f>'[1]Прод. прилож (2)'!$D$1526</f>
        <v>10700000</v>
      </c>
      <c r="P1133" s="271">
        <f t="shared" si="314"/>
        <v>1312.9752633006235</v>
      </c>
      <c r="Q1133" s="41">
        <v>9673</v>
      </c>
      <c r="R1133" s="57" t="s">
        <v>36</v>
      </c>
      <c r="S1133" s="46"/>
      <c r="T1133" s="15"/>
      <c r="U1133" s="15"/>
    </row>
    <row r="1134" spans="1:207" s="116" customFormat="1" ht="30" customHeight="1" x14ac:dyDescent="0.25">
      <c r="A1134" s="203">
        <v>864</v>
      </c>
      <c r="B1134" s="211" t="s">
        <v>1186</v>
      </c>
      <c r="C1134" s="47">
        <v>1983</v>
      </c>
      <c r="D1134" s="205" t="s">
        <v>143</v>
      </c>
      <c r="E1134" s="47" t="s">
        <v>16</v>
      </c>
      <c r="F1134" s="26">
        <v>9</v>
      </c>
      <c r="G1134" s="26">
        <v>6</v>
      </c>
      <c r="H1134" s="39">
        <v>14504.32</v>
      </c>
      <c r="I1134" s="122">
        <v>0</v>
      </c>
      <c r="J1134" s="39">
        <v>14504.32</v>
      </c>
      <c r="K1134" s="207">
        <f t="shared" ref="K1134:K1137" si="317">SUM(L1134:O1134)</f>
        <v>20801151.32</v>
      </c>
      <c r="L1134" s="271">
        <v>0</v>
      </c>
      <c r="M1134" s="271">
        <v>20542711.02</v>
      </c>
      <c r="N1134" s="271">
        <v>0</v>
      </c>
      <c r="O1134" s="39">
        <v>258440.3</v>
      </c>
      <c r="P1134" s="271">
        <f t="shared" ref="P1134:P1137" si="318">K1134/H1134</f>
        <v>1434.1348867096149</v>
      </c>
      <c r="Q1134" s="41">
        <v>9673</v>
      </c>
      <c r="R1134" s="57" t="s">
        <v>35</v>
      </c>
      <c r="S1134" s="46"/>
      <c r="T1134" s="15"/>
      <c r="U1134" s="15"/>
    </row>
    <row r="1135" spans="1:207" s="116" customFormat="1" ht="30" customHeight="1" x14ac:dyDescent="0.25">
      <c r="A1135" s="203">
        <v>865</v>
      </c>
      <c r="B1135" s="211" t="s">
        <v>1187</v>
      </c>
      <c r="C1135" s="47">
        <v>1978</v>
      </c>
      <c r="D1135" s="205" t="s">
        <v>143</v>
      </c>
      <c r="E1135" s="47" t="s">
        <v>16</v>
      </c>
      <c r="F1135" s="26">
        <v>9</v>
      </c>
      <c r="G1135" s="26">
        <v>2</v>
      </c>
      <c r="H1135" s="39">
        <v>5214.99</v>
      </c>
      <c r="I1135" s="122">
        <v>0</v>
      </c>
      <c r="J1135" s="39">
        <v>5214.99</v>
      </c>
      <c r="K1135" s="207">
        <f t="shared" si="317"/>
        <v>7158805.1400000006</v>
      </c>
      <c r="L1135" s="271">
        <v>0</v>
      </c>
      <c r="M1135" s="271">
        <v>0</v>
      </c>
      <c r="N1135" s="271">
        <v>0</v>
      </c>
      <c r="O1135" s="39">
        <f>'[1]Прод. прилож (2)'!$D$889</f>
        <v>7158805.1400000006</v>
      </c>
      <c r="P1135" s="271">
        <f t="shared" si="318"/>
        <v>1372.7361202993679</v>
      </c>
      <c r="Q1135" s="41">
        <v>9673</v>
      </c>
      <c r="R1135" s="57" t="s">
        <v>35</v>
      </c>
      <c r="S1135" s="46"/>
      <c r="T1135" s="15"/>
      <c r="U1135" s="15"/>
    </row>
    <row r="1136" spans="1:207" s="116" customFormat="1" ht="30" customHeight="1" x14ac:dyDescent="0.25">
      <c r="A1136" s="203">
        <v>866</v>
      </c>
      <c r="B1136" s="211" t="s">
        <v>1188</v>
      </c>
      <c r="C1136" s="47">
        <v>1977</v>
      </c>
      <c r="D1136" s="205" t="s">
        <v>143</v>
      </c>
      <c r="E1136" s="47" t="s">
        <v>16</v>
      </c>
      <c r="F1136" s="26">
        <v>9</v>
      </c>
      <c r="G1136" s="26">
        <v>2</v>
      </c>
      <c r="H1136" s="39">
        <v>5239.3999999999996</v>
      </c>
      <c r="I1136" s="122">
        <v>0</v>
      </c>
      <c r="J1136" s="39">
        <v>5239.3999999999996</v>
      </c>
      <c r="K1136" s="207">
        <f t="shared" si="317"/>
        <v>7159427.9700000007</v>
      </c>
      <c r="L1136" s="271">
        <v>0</v>
      </c>
      <c r="M1136" s="271">
        <v>0</v>
      </c>
      <c r="N1136" s="271">
        <v>0</v>
      </c>
      <c r="O1136" s="39">
        <f>'[1]Прод. прилож (2)'!$D$890</f>
        <v>7159427.9700000007</v>
      </c>
      <c r="P1136" s="271">
        <f t="shared" si="318"/>
        <v>1366.459512539604</v>
      </c>
      <c r="Q1136" s="41">
        <v>9673</v>
      </c>
      <c r="R1136" s="57" t="s">
        <v>35</v>
      </c>
      <c r="S1136" s="46"/>
      <c r="T1136" s="15"/>
      <c r="U1136" s="15"/>
    </row>
    <row r="1137" spans="1:207" s="116" customFormat="1" ht="30" customHeight="1" x14ac:dyDescent="0.25">
      <c r="A1137" s="203">
        <v>867</v>
      </c>
      <c r="B1137" s="211" t="s">
        <v>1189</v>
      </c>
      <c r="C1137" s="47">
        <v>1985</v>
      </c>
      <c r="D1137" s="205" t="s">
        <v>143</v>
      </c>
      <c r="E1137" s="47" t="s">
        <v>16</v>
      </c>
      <c r="F1137" s="26">
        <v>9</v>
      </c>
      <c r="G1137" s="26">
        <v>2</v>
      </c>
      <c r="H1137" s="39">
        <v>17733.88</v>
      </c>
      <c r="I1137" s="122">
        <v>0</v>
      </c>
      <c r="J1137" s="39">
        <v>17733.88</v>
      </c>
      <c r="K1137" s="207">
        <f t="shared" si="317"/>
        <v>24047959.5</v>
      </c>
      <c r="L1137" s="271">
        <v>0</v>
      </c>
      <c r="M1137" s="271">
        <v>0</v>
      </c>
      <c r="N1137" s="271">
        <v>0</v>
      </c>
      <c r="O1137" s="39">
        <f>'[1]Прод. прилож (2)'!$D$891</f>
        <v>24047959.5</v>
      </c>
      <c r="P1137" s="271">
        <f t="shared" si="318"/>
        <v>1356.0461388032397</v>
      </c>
      <c r="Q1137" s="41">
        <v>9673</v>
      </c>
      <c r="R1137" s="57" t="s">
        <v>35</v>
      </c>
      <c r="S1137" s="46"/>
      <c r="T1137" s="15"/>
      <c r="U1137" s="15"/>
    </row>
    <row r="1138" spans="1:207" s="116" customFormat="1" ht="30" customHeight="1" x14ac:dyDescent="0.25">
      <c r="A1138" s="203">
        <v>868</v>
      </c>
      <c r="B1138" s="211" t="s">
        <v>1190</v>
      </c>
      <c r="C1138" s="47">
        <v>1983</v>
      </c>
      <c r="D1138" s="205" t="s">
        <v>143</v>
      </c>
      <c r="E1138" s="47" t="s">
        <v>16</v>
      </c>
      <c r="F1138" s="26">
        <v>9</v>
      </c>
      <c r="G1138" s="26">
        <v>2</v>
      </c>
      <c r="H1138" s="39">
        <v>9701.4</v>
      </c>
      <c r="I1138" s="122">
        <v>0</v>
      </c>
      <c r="J1138" s="39">
        <v>9701.4</v>
      </c>
      <c r="K1138" s="207">
        <f t="shared" si="316"/>
        <v>7187575.3100000005</v>
      </c>
      <c r="L1138" s="271">
        <v>0</v>
      </c>
      <c r="M1138" s="271">
        <v>0</v>
      </c>
      <c r="N1138" s="271">
        <v>0</v>
      </c>
      <c r="O1138" s="39">
        <f>'[1]Прод. прилож (2)'!$D$892</f>
        <v>7187575.3100000005</v>
      </c>
      <c r="P1138" s="271">
        <f t="shared" si="314"/>
        <v>740.88021419588938</v>
      </c>
      <c r="Q1138" s="41">
        <v>9673</v>
      </c>
      <c r="R1138" s="57" t="s">
        <v>35</v>
      </c>
      <c r="S1138" s="46"/>
      <c r="T1138" s="15"/>
      <c r="U1138" s="15"/>
    </row>
    <row r="1139" spans="1:207" s="15" customFormat="1" ht="30" customHeight="1" x14ac:dyDescent="0.25">
      <c r="A1139" s="203">
        <v>869</v>
      </c>
      <c r="B1139" s="211" t="s">
        <v>1264</v>
      </c>
      <c r="C1139" s="47" t="s">
        <v>997</v>
      </c>
      <c r="D1139" s="205" t="s">
        <v>143</v>
      </c>
      <c r="E1139" s="47" t="s">
        <v>16</v>
      </c>
      <c r="F1139" s="26">
        <v>2</v>
      </c>
      <c r="G1139" s="26">
        <v>1</v>
      </c>
      <c r="H1139" s="39">
        <v>785.5</v>
      </c>
      <c r="I1139" s="122">
        <v>0</v>
      </c>
      <c r="J1139" s="39">
        <v>366.6</v>
      </c>
      <c r="K1139" s="207">
        <f>SUM(L1139:O1139)</f>
        <v>125288.02</v>
      </c>
      <c r="L1139" s="271">
        <v>0</v>
      </c>
      <c r="M1139" s="271">
        <v>0</v>
      </c>
      <c r="N1139" s="271">
        <v>0</v>
      </c>
      <c r="O1139" s="39">
        <f>'[1]Прод. прилож (2)'!$D$305</f>
        <v>125288.02</v>
      </c>
      <c r="P1139" s="271">
        <f t="shared" si="314"/>
        <v>159.50098026734565</v>
      </c>
      <c r="Q1139" s="41">
        <v>9673</v>
      </c>
      <c r="R1139" s="57" t="s">
        <v>34</v>
      </c>
      <c r="S1139" s="46"/>
    </row>
    <row r="1140" spans="1:207" s="15" customFormat="1" ht="30" customHeight="1" x14ac:dyDescent="0.25">
      <c r="A1140" s="203">
        <v>870</v>
      </c>
      <c r="B1140" s="211" t="s">
        <v>1006</v>
      </c>
      <c r="C1140" s="204" t="s">
        <v>997</v>
      </c>
      <c r="D1140" s="205" t="s">
        <v>143</v>
      </c>
      <c r="E1140" s="205" t="s">
        <v>16</v>
      </c>
      <c r="F1140" s="206">
        <v>2</v>
      </c>
      <c r="G1140" s="206">
        <v>1</v>
      </c>
      <c r="H1140" s="41">
        <v>283.14999999999998</v>
      </c>
      <c r="I1140" s="128">
        <v>0</v>
      </c>
      <c r="J1140" s="39">
        <v>283.14999999999998</v>
      </c>
      <c r="K1140" s="207">
        <f t="shared" si="316"/>
        <v>20390</v>
      </c>
      <c r="L1140" s="39">
        <v>0</v>
      </c>
      <c r="M1140" s="39">
        <v>0</v>
      </c>
      <c r="N1140" s="39">
        <v>0</v>
      </c>
      <c r="O1140" s="271">
        <f>'[1]Прод. прилож (2)'!$D$893</f>
        <v>20390</v>
      </c>
      <c r="P1140" s="41">
        <f>O1140/H1140</f>
        <v>72.011301430337284</v>
      </c>
      <c r="Q1140" s="207">
        <v>9673</v>
      </c>
      <c r="R1140" s="272" t="s">
        <v>35</v>
      </c>
      <c r="S1140" s="90"/>
      <c r="T1140" s="89"/>
      <c r="U1140" s="89"/>
      <c r="V1140" s="89"/>
      <c r="W1140" s="89"/>
      <c r="X1140" s="89"/>
      <c r="Y1140" s="89"/>
      <c r="Z1140" s="89"/>
      <c r="AA1140" s="89"/>
      <c r="AB1140" s="89"/>
      <c r="AC1140" s="89"/>
      <c r="AD1140" s="89"/>
      <c r="AE1140" s="89"/>
      <c r="AF1140" s="89"/>
      <c r="AG1140" s="89"/>
      <c r="AH1140" s="89"/>
      <c r="AI1140" s="89"/>
      <c r="AJ1140" s="89"/>
      <c r="AK1140" s="89"/>
      <c r="AL1140" s="89"/>
      <c r="AM1140" s="89"/>
      <c r="AN1140" s="89"/>
      <c r="AO1140" s="89"/>
      <c r="AP1140" s="89"/>
      <c r="AQ1140" s="89"/>
      <c r="AR1140" s="89"/>
      <c r="AS1140" s="89"/>
      <c r="AT1140" s="89"/>
      <c r="AU1140" s="89"/>
      <c r="AV1140" s="89"/>
      <c r="AW1140" s="89"/>
      <c r="AX1140" s="89"/>
      <c r="AY1140" s="89"/>
      <c r="AZ1140" s="89"/>
      <c r="BA1140" s="89"/>
      <c r="BB1140" s="89"/>
      <c r="BC1140" s="89"/>
      <c r="BD1140" s="89"/>
      <c r="BE1140" s="89"/>
      <c r="BF1140" s="89"/>
      <c r="BG1140" s="89"/>
      <c r="BH1140" s="89"/>
      <c r="BI1140" s="89"/>
      <c r="BJ1140" s="89"/>
      <c r="BK1140" s="89"/>
      <c r="BL1140" s="89"/>
      <c r="BM1140" s="89"/>
      <c r="BN1140" s="89"/>
      <c r="BO1140" s="89"/>
      <c r="BP1140" s="89"/>
      <c r="BQ1140" s="89"/>
      <c r="BR1140" s="89"/>
      <c r="BS1140" s="89"/>
      <c r="BT1140" s="89"/>
      <c r="BU1140" s="89"/>
      <c r="BV1140" s="89"/>
      <c r="BW1140" s="89"/>
      <c r="BX1140" s="89"/>
      <c r="BY1140" s="89"/>
      <c r="BZ1140" s="89"/>
      <c r="CA1140" s="89"/>
      <c r="CB1140" s="89"/>
      <c r="CC1140" s="89"/>
      <c r="CD1140" s="89"/>
      <c r="CE1140" s="89"/>
      <c r="CF1140" s="89"/>
      <c r="CG1140" s="89"/>
      <c r="CH1140" s="89"/>
      <c r="CI1140" s="89"/>
      <c r="CJ1140" s="89"/>
      <c r="CK1140" s="89"/>
      <c r="CL1140" s="89"/>
      <c r="CM1140" s="89"/>
      <c r="CN1140" s="89"/>
      <c r="CO1140" s="89"/>
      <c r="CP1140" s="89"/>
      <c r="CQ1140" s="89"/>
      <c r="CR1140" s="89"/>
      <c r="CS1140" s="89"/>
      <c r="CT1140" s="89"/>
      <c r="CU1140" s="89"/>
      <c r="CV1140" s="89"/>
      <c r="CW1140" s="89"/>
      <c r="CX1140" s="89"/>
      <c r="CY1140" s="89"/>
      <c r="CZ1140" s="89"/>
      <c r="DA1140" s="89"/>
      <c r="DB1140" s="89"/>
      <c r="DC1140" s="89"/>
      <c r="DD1140" s="89"/>
      <c r="DE1140" s="89"/>
      <c r="DF1140" s="89"/>
      <c r="DG1140" s="89"/>
      <c r="DH1140" s="89"/>
      <c r="DI1140" s="89"/>
      <c r="DJ1140" s="89"/>
      <c r="DK1140" s="89"/>
      <c r="DL1140" s="89"/>
      <c r="DM1140" s="89"/>
      <c r="DN1140" s="89"/>
      <c r="DO1140" s="89"/>
      <c r="DP1140" s="89"/>
      <c r="DQ1140" s="89"/>
      <c r="DR1140" s="89"/>
      <c r="DS1140" s="89"/>
      <c r="DT1140" s="89"/>
      <c r="DU1140" s="89"/>
      <c r="DV1140" s="89"/>
      <c r="DW1140" s="89"/>
      <c r="DX1140" s="89"/>
      <c r="DY1140" s="89"/>
      <c r="DZ1140" s="89"/>
      <c r="EA1140" s="89"/>
      <c r="EB1140" s="89"/>
      <c r="EC1140" s="89"/>
      <c r="ED1140" s="89"/>
      <c r="EE1140" s="89"/>
      <c r="EF1140" s="89"/>
      <c r="EG1140" s="89"/>
      <c r="EH1140" s="89"/>
      <c r="EI1140" s="89"/>
      <c r="EJ1140" s="89"/>
      <c r="EK1140" s="89"/>
      <c r="EL1140" s="89"/>
      <c r="EM1140" s="89"/>
      <c r="EN1140" s="89"/>
      <c r="EO1140" s="89"/>
      <c r="EP1140" s="89"/>
      <c r="EQ1140" s="89"/>
      <c r="ER1140" s="89"/>
      <c r="ES1140" s="89"/>
      <c r="ET1140" s="89"/>
      <c r="EU1140" s="89"/>
      <c r="EV1140" s="89"/>
      <c r="EW1140" s="89"/>
      <c r="EX1140" s="89"/>
      <c r="EY1140" s="89"/>
      <c r="EZ1140" s="89"/>
      <c r="FA1140" s="89"/>
      <c r="FB1140" s="89"/>
      <c r="FC1140" s="89"/>
      <c r="FD1140" s="89"/>
      <c r="FE1140" s="89"/>
      <c r="FF1140" s="89"/>
      <c r="FG1140" s="89"/>
      <c r="FH1140" s="89"/>
      <c r="FI1140" s="89"/>
      <c r="FJ1140" s="89"/>
      <c r="FK1140" s="89"/>
      <c r="FL1140" s="89"/>
      <c r="FM1140" s="89"/>
      <c r="FN1140" s="89"/>
      <c r="FO1140" s="89"/>
      <c r="FP1140" s="89"/>
      <c r="FQ1140" s="89"/>
      <c r="FR1140" s="89"/>
      <c r="FS1140" s="89"/>
      <c r="FT1140" s="89"/>
      <c r="FU1140" s="89"/>
      <c r="FV1140" s="89"/>
      <c r="FW1140" s="89"/>
      <c r="FX1140" s="89"/>
      <c r="FY1140" s="89"/>
      <c r="FZ1140" s="89"/>
      <c r="GA1140" s="89"/>
      <c r="GB1140" s="89"/>
      <c r="GC1140" s="89"/>
      <c r="GD1140" s="89"/>
      <c r="GE1140" s="89"/>
      <c r="GF1140" s="89"/>
      <c r="GG1140" s="89"/>
      <c r="GH1140" s="89"/>
      <c r="GI1140" s="89"/>
      <c r="GJ1140" s="89"/>
      <c r="GK1140" s="89"/>
      <c r="GL1140" s="89"/>
      <c r="GM1140" s="89"/>
      <c r="GN1140" s="89"/>
      <c r="GO1140" s="89"/>
      <c r="GP1140" s="89"/>
      <c r="GQ1140" s="89"/>
      <c r="GR1140" s="89"/>
      <c r="GS1140" s="89"/>
      <c r="GT1140" s="89"/>
      <c r="GU1140" s="89"/>
      <c r="GV1140" s="89"/>
      <c r="GW1140" s="89"/>
      <c r="GX1140" s="89"/>
      <c r="GY1140" s="89"/>
    </row>
    <row r="1141" spans="1:207" s="15" customFormat="1" ht="30" customHeight="1" x14ac:dyDescent="0.25">
      <c r="A1141" s="203">
        <v>871</v>
      </c>
      <c r="B1141" s="211" t="s">
        <v>1007</v>
      </c>
      <c r="C1141" s="204">
        <v>1949</v>
      </c>
      <c r="D1141" s="204" t="s">
        <v>143</v>
      </c>
      <c r="E1141" s="204" t="s">
        <v>16</v>
      </c>
      <c r="F1141" s="206">
        <v>3</v>
      </c>
      <c r="G1141" s="206">
        <v>3</v>
      </c>
      <c r="H1141" s="41">
        <v>1750.6</v>
      </c>
      <c r="I1141" s="128">
        <v>864.9</v>
      </c>
      <c r="J1141" s="39">
        <v>46.7</v>
      </c>
      <c r="K1141" s="41">
        <f t="shared" si="316"/>
        <v>231420</v>
      </c>
      <c r="L1141" s="41">
        <v>0</v>
      </c>
      <c r="M1141" s="41">
        <v>0</v>
      </c>
      <c r="N1141" s="41">
        <v>0</v>
      </c>
      <c r="O1141" s="271">
        <f>'[1]Прод. прилож (2)'!$D$1527</f>
        <v>231420</v>
      </c>
      <c r="P1141" s="41">
        <f>O1141/H1141</f>
        <v>132.19467611104764</v>
      </c>
      <c r="Q1141" s="41">
        <v>9673</v>
      </c>
      <c r="R1141" s="57" t="s">
        <v>36</v>
      </c>
      <c r="S1141" s="90"/>
      <c r="T1141" s="89"/>
      <c r="U1141" s="89"/>
      <c r="V1141" s="89"/>
      <c r="W1141" s="89"/>
      <c r="X1141" s="89"/>
      <c r="Y1141" s="89"/>
      <c r="Z1141" s="89"/>
      <c r="AA1141" s="89"/>
      <c r="AB1141" s="89"/>
      <c r="AC1141" s="89"/>
      <c r="AD1141" s="89"/>
      <c r="AE1141" s="89"/>
      <c r="AF1141" s="89"/>
      <c r="AG1141" s="89"/>
      <c r="AH1141" s="89"/>
      <c r="AI1141" s="89"/>
      <c r="AJ1141" s="89"/>
      <c r="AK1141" s="89"/>
      <c r="AL1141" s="89"/>
      <c r="AM1141" s="89"/>
      <c r="AN1141" s="89"/>
      <c r="AO1141" s="89"/>
      <c r="AP1141" s="89"/>
      <c r="AQ1141" s="89"/>
      <c r="AR1141" s="89"/>
      <c r="AS1141" s="89"/>
      <c r="AT1141" s="89"/>
      <c r="AU1141" s="89"/>
      <c r="AV1141" s="89"/>
      <c r="AW1141" s="89"/>
      <c r="AX1141" s="89"/>
      <c r="AY1141" s="89"/>
      <c r="AZ1141" s="89"/>
      <c r="BA1141" s="89"/>
      <c r="BB1141" s="89"/>
      <c r="BC1141" s="89"/>
      <c r="BD1141" s="89"/>
      <c r="BE1141" s="89"/>
      <c r="BF1141" s="89"/>
      <c r="BG1141" s="89"/>
      <c r="BH1141" s="89"/>
      <c r="BI1141" s="89"/>
      <c r="BJ1141" s="89"/>
      <c r="BK1141" s="89"/>
      <c r="BL1141" s="89"/>
      <c r="BM1141" s="89"/>
      <c r="BN1141" s="89"/>
      <c r="BO1141" s="89"/>
      <c r="BP1141" s="89"/>
      <c r="BQ1141" s="89"/>
      <c r="BR1141" s="89"/>
      <c r="BS1141" s="89"/>
      <c r="BT1141" s="89"/>
      <c r="BU1141" s="89"/>
      <c r="BV1141" s="89"/>
      <c r="BW1141" s="89"/>
      <c r="BX1141" s="89"/>
      <c r="BY1141" s="89"/>
      <c r="BZ1141" s="89"/>
      <c r="CA1141" s="89"/>
      <c r="CB1141" s="89"/>
      <c r="CC1141" s="89"/>
      <c r="CD1141" s="89"/>
      <c r="CE1141" s="89"/>
      <c r="CF1141" s="89"/>
      <c r="CG1141" s="89"/>
      <c r="CH1141" s="89"/>
      <c r="CI1141" s="89"/>
      <c r="CJ1141" s="89"/>
      <c r="CK1141" s="89"/>
      <c r="CL1141" s="89"/>
      <c r="CM1141" s="89"/>
      <c r="CN1141" s="89"/>
      <c r="CO1141" s="89"/>
      <c r="CP1141" s="89"/>
      <c r="CQ1141" s="89"/>
      <c r="CR1141" s="89"/>
      <c r="CS1141" s="89"/>
      <c r="CT1141" s="89"/>
      <c r="CU1141" s="89"/>
      <c r="CV1141" s="89"/>
      <c r="CW1141" s="89"/>
      <c r="CX1141" s="89"/>
      <c r="CY1141" s="89"/>
      <c r="CZ1141" s="89"/>
      <c r="DA1141" s="89"/>
      <c r="DB1141" s="89"/>
      <c r="DC1141" s="89"/>
      <c r="DD1141" s="89"/>
      <c r="DE1141" s="89"/>
      <c r="DF1141" s="89"/>
      <c r="DG1141" s="89"/>
      <c r="DH1141" s="89"/>
      <c r="DI1141" s="89"/>
      <c r="DJ1141" s="89"/>
      <c r="DK1141" s="89"/>
      <c r="DL1141" s="89"/>
      <c r="DM1141" s="89"/>
      <c r="DN1141" s="89"/>
      <c r="DO1141" s="89"/>
      <c r="DP1141" s="89"/>
      <c r="DQ1141" s="89"/>
      <c r="DR1141" s="89"/>
      <c r="DS1141" s="89"/>
      <c r="DT1141" s="89"/>
      <c r="DU1141" s="89"/>
      <c r="DV1141" s="89"/>
      <c r="DW1141" s="89"/>
      <c r="DX1141" s="89"/>
      <c r="DY1141" s="89"/>
      <c r="DZ1141" s="89"/>
      <c r="EA1141" s="89"/>
      <c r="EB1141" s="89"/>
      <c r="EC1141" s="89"/>
      <c r="ED1141" s="89"/>
      <c r="EE1141" s="89"/>
      <c r="EF1141" s="89"/>
      <c r="EG1141" s="89"/>
      <c r="EH1141" s="89"/>
      <c r="EI1141" s="89"/>
      <c r="EJ1141" s="89"/>
      <c r="EK1141" s="89"/>
      <c r="EL1141" s="89"/>
      <c r="EM1141" s="89"/>
      <c r="EN1141" s="89"/>
      <c r="EO1141" s="89"/>
      <c r="EP1141" s="89"/>
      <c r="EQ1141" s="89"/>
      <c r="ER1141" s="89"/>
      <c r="ES1141" s="89"/>
      <c r="ET1141" s="89"/>
      <c r="EU1141" s="89"/>
      <c r="EV1141" s="89"/>
      <c r="EW1141" s="89"/>
      <c r="EX1141" s="89"/>
      <c r="EY1141" s="89"/>
      <c r="EZ1141" s="89"/>
      <c r="FA1141" s="89"/>
      <c r="FB1141" s="89"/>
      <c r="FC1141" s="89"/>
      <c r="FD1141" s="89"/>
      <c r="FE1141" s="89"/>
      <c r="FF1141" s="89"/>
      <c r="FG1141" s="89"/>
      <c r="FH1141" s="89"/>
      <c r="FI1141" s="89"/>
      <c r="FJ1141" s="89"/>
      <c r="FK1141" s="89"/>
      <c r="FL1141" s="89"/>
      <c r="FM1141" s="89"/>
      <c r="FN1141" s="89"/>
      <c r="FO1141" s="89"/>
      <c r="FP1141" s="89"/>
      <c r="FQ1141" s="89"/>
      <c r="FR1141" s="89"/>
      <c r="FS1141" s="89"/>
      <c r="FT1141" s="89"/>
      <c r="FU1141" s="89"/>
      <c r="FV1141" s="89"/>
      <c r="FW1141" s="89"/>
      <c r="FX1141" s="89"/>
      <c r="FY1141" s="89"/>
      <c r="FZ1141" s="89"/>
      <c r="GA1141" s="89"/>
      <c r="GB1141" s="89"/>
      <c r="GC1141" s="89"/>
      <c r="GD1141" s="89"/>
      <c r="GE1141" s="89"/>
      <c r="GF1141" s="89"/>
      <c r="GG1141" s="89"/>
      <c r="GH1141" s="89"/>
      <c r="GI1141" s="89"/>
      <c r="GJ1141" s="89"/>
      <c r="GK1141" s="89"/>
      <c r="GL1141" s="89"/>
      <c r="GM1141" s="89"/>
      <c r="GN1141" s="89"/>
      <c r="GO1141" s="89"/>
      <c r="GP1141" s="89"/>
      <c r="GQ1141" s="89"/>
      <c r="GR1141" s="89"/>
      <c r="GS1141" s="89"/>
      <c r="GT1141" s="89"/>
      <c r="GU1141" s="89"/>
      <c r="GV1141" s="89"/>
      <c r="GW1141" s="89"/>
      <c r="GX1141" s="89"/>
      <c r="GY1141" s="89"/>
    </row>
    <row r="1142" spans="1:207" s="116" customFormat="1" ht="30" customHeight="1" x14ac:dyDescent="0.25">
      <c r="A1142" s="203">
        <v>872</v>
      </c>
      <c r="B1142" s="211" t="s">
        <v>1227</v>
      </c>
      <c r="C1142" s="47">
        <v>1973</v>
      </c>
      <c r="D1142" s="205" t="s">
        <v>143</v>
      </c>
      <c r="E1142" s="47" t="s">
        <v>18</v>
      </c>
      <c r="F1142" s="26">
        <v>5</v>
      </c>
      <c r="G1142" s="26">
        <v>3</v>
      </c>
      <c r="H1142" s="39">
        <v>11609</v>
      </c>
      <c r="I1142" s="122">
        <v>0</v>
      </c>
      <c r="J1142" s="39">
        <v>11609</v>
      </c>
      <c r="K1142" s="207">
        <f t="shared" si="316"/>
        <v>8251191.6100000003</v>
      </c>
      <c r="L1142" s="271">
        <v>0</v>
      </c>
      <c r="M1142" s="271">
        <v>0</v>
      </c>
      <c r="N1142" s="271">
        <v>0</v>
      </c>
      <c r="O1142" s="39">
        <f>'[1]Прод. прилож (2)'!$D$894</f>
        <v>8251191.6100000003</v>
      </c>
      <c r="P1142" s="271">
        <f t="shared" ref="P1142:P1143" si="319">K1142/H1142</f>
        <v>710.75817124644675</v>
      </c>
      <c r="Q1142" s="41">
        <v>9673</v>
      </c>
      <c r="R1142" s="57" t="s">
        <v>35</v>
      </c>
      <c r="S1142" s="46"/>
      <c r="T1142" s="15"/>
      <c r="U1142" s="15"/>
    </row>
    <row r="1143" spans="1:207" s="116" customFormat="1" ht="30" customHeight="1" x14ac:dyDescent="0.25">
      <c r="A1143" s="203">
        <v>873</v>
      </c>
      <c r="B1143" s="211" t="s">
        <v>1228</v>
      </c>
      <c r="C1143" s="47" t="s">
        <v>1241</v>
      </c>
      <c r="D1143" s="205" t="s">
        <v>143</v>
      </c>
      <c r="E1143" s="47" t="s">
        <v>18</v>
      </c>
      <c r="F1143" s="26">
        <v>5</v>
      </c>
      <c r="G1143" s="26">
        <v>4</v>
      </c>
      <c r="H1143" s="39">
        <v>11608.79</v>
      </c>
      <c r="I1143" s="122">
        <v>0</v>
      </c>
      <c r="J1143" s="39">
        <v>11608.79</v>
      </c>
      <c r="K1143" s="207">
        <f t="shared" ref="K1143" si="320">SUM(L1143:O1143)</f>
        <v>9716182.8499999996</v>
      </c>
      <c r="L1143" s="271">
        <v>0</v>
      </c>
      <c r="M1143" s="271">
        <v>0</v>
      </c>
      <c r="N1143" s="271">
        <v>0</v>
      </c>
      <c r="O1143" s="39">
        <f>'[1]Прод. прилож (2)'!$D$895</f>
        <v>9716182.8499999996</v>
      </c>
      <c r="P1143" s="271">
        <f t="shared" si="319"/>
        <v>836.96775029955745</v>
      </c>
      <c r="Q1143" s="41">
        <v>9673</v>
      </c>
      <c r="R1143" s="57" t="s">
        <v>35</v>
      </c>
      <c r="S1143" s="46"/>
      <c r="T1143" s="15"/>
      <c r="U1143" s="15"/>
    </row>
    <row r="1144" spans="1:207" s="116" customFormat="1" ht="30" customHeight="1" x14ac:dyDescent="0.25">
      <c r="A1144" s="203">
        <v>874</v>
      </c>
      <c r="B1144" s="211" t="s">
        <v>1229</v>
      </c>
      <c r="C1144" s="47">
        <v>1972</v>
      </c>
      <c r="D1144" s="205" t="s">
        <v>143</v>
      </c>
      <c r="E1144" s="47" t="s">
        <v>18</v>
      </c>
      <c r="F1144" s="26">
        <v>5</v>
      </c>
      <c r="G1144" s="26">
        <v>4</v>
      </c>
      <c r="H1144" s="39">
        <v>4618.1000000000004</v>
      </c>
      <c r="I1144" s="122">
        <v>0</v>
      </c>
      <c r="J1144" s="39">
        <v>4618.1000000000004</v>
      </c>
      <c r="K1144" s="207">
        <f t="shared" si="316"/>
        <v>4685270.68</v>
      </c>
      <c r="L1144" s="271">
        <v>0</v>
      </c>
      <c r="M1144" s="271">
        <v>0</v>
      </c>
      <c r="N1144" s="271">
        <v>0</v>
      </c>
      <c r="O1144" s="39">
        <f>'[1]Прод. прилож (2)'!$D$896</f>
        <v>4685270.68</v>
      </c>
      <c r="P1144" s="271">
        <f t="shared" ref="P1144" si="321">K1144/H1144</f>
        <v>1014.5450899720663</v>
      </c>
      <c r="Q1144" s="41">
        <v>9673</v>
      </c>
      <c r="R1144" s="57" t="s">
        <v>35</v>
      </c>
      <c r="S1144" s="46"/>
      <c r="T1144" s="15"/>
      <c r="U1144" s="15"/>
    </row>
    <row r="1145" spans="1:207" s="15" customFormat="1" ht="30" customHeight="1" x14ac:dyDescent="0.25">
      <c r="A1145" s="203">
        <v>875</v>
      </c>
      <c r="B1145" s="211" t="s">
        <v>1137</v>
      </c>
      <c r="C1145" s="204">
        <v>1974</v>
      </c>
      <c r="D1145" s="204" t="s">
        <v>143</v>
      </c>
      <c r="E1145" s="204" t="s">
        <v>16</v>
      </c>
      <c r="F1145" s="206">
        <v>5</v>
      </c>
      <c r="G1145" s="206">
        <v>6</v>
      </c>
      <c r="H1145" s="41">
        <v>4502.3</v>
      </c>
      <c r="I1145" s="128">
        <v>0</v>
      </c>
      <c r="J1145" s="39">
        <v>4502.3</v>
      </c>
      <c r="K1145" s="41">
        <f>SUM(L1145:O1145)</f>
        <v>6393072.7599999998</v>
      </c>
      <c r="L1145" s="41">
        <v>0</v>
      </c>
      <c r="M1145" s="41">
        <v>0</v>
      </c>
      <c r="N1145" s="41">
        <v>0</v>
      </c>
      <c r="O1145" s="271">
        <f>'[1]Прод. прилож (2)'!$D$897</f>
        <v>6393072.7599999998</v>
      </c>
      <c r="P1145" s="41">
        <f t="shared" ref="P1145" si="322">K1145/H1145</f>
        <v>1419.9570797148124</v>
      </c>
      <c r="Q1145" s="41">
        <v>9673</v>
      </c>
      <c r="R1145" s="57" t="s">
        <v>35</v>
      </c>
      <c r="S1145" s="90"/>
      <c r="T1145" s="89"/>
      <c r="U1145" s="89"/>
      <c r="V1145" s="89"/>
      <c r="W1145" s="89"/>
      <c r="X1145" s="89"/>
      <c r="Y1145" s="89"/>
      <c r="Z1145" s="89"/>
      <c r="AA1145" s="89"/>
      <c r="AB1145" s="89"/>
      <c r="AC1145" s="89"/>
      <c r="AD1145" s="89"/>
      <c r="AE1145" s="89"/>
      <c r="AF1145" s="89"/>
      <c r="AG1145" s="89"/>
      <c r="AH1145" s="89"/>
      <c r="AI1145" s="89"/>
      <c r="AJ1145" s="89"/>
      <c r="AK1145" s="89"/>
      <c r="AL1145" s="89"/>
      <c r="AM1145" s="89"/>
      <c r="AN1145" s="89"/>
      <c r="AO1145" s="89"/>
      <c r="AP1145" s="89"/>
      <c r="AQ1145" s="89"/>
      <c r="AR1145" s="89"/>
      <c r="AS1145" s="89"/>
      <c r="AT1145" s="89"/>
      <c r="AU1145" s="89"/>
      <c r="AV1145" s="89"/>
      <c r="AW1145" s="89"/>
      <c r="AX1145" s="89"/>
      <c r="AY1145" s="89"/>
      <c r="AZ1145" s="89"/>
      <c r="BA1145" s="89"/>
      <c r="BB1145" s="89"/>
      <c r="BC1145" s="89"/>
      <c r="BD1145" s="89"/>
      <c r="BE1145" s="89"/>
      <c r="BF1145" s="89"/>
      <c r="BG1145" s="89"/>
      <c r="BH1145" s="89"/>
      <c r="BI1145" s="89"/>
      <c r="BJ1145" s="89"/>
      <c r="BK1145" s="89"/>
      <c r="BL1145" s="89"/>
      <c r="BM1145" s="89"/>
      <c r="BN1145" s="89"/>
      <c r="BO1145" s="89"/>
      <c r="BP1145" s="89"/>
      <c r="BQ1145" s="89"/>
      <c r="BR1145" s="89"/>
      <c r="BS1145" s="89"/>
      <c r="BT1145" s="89"/>
      <c r="BU1145" s="89"/>
      <c r="BV1145" s="89"/>
      <c r="BW1145" s="89"/>
      <c r="BX1145" s="89"/>
      <c r="BY1145" s="89"/>
      <c r="BZ1145" s="89"/>
      <c r="CA1145" s="89"/>
      <c r="CB1145" s="89"/>
      <c r="CC1145" s="89"/>
      <c r="CD1145" s="89"/>
      <c r="CE1145" s="89"/>
      <c r="CF1145" s="89"/>
      <c r="CG1145" s="89"/>
      <c r="CH1145" s="89"/>
      <c r="CI1145" s="89"/>
      <c r="CJ1145" s="89"/>
      <c r="CK1145" s="89"/>
      <c r="CL1145" s="89"/>
      <c r="CM1145" s="89"/>
      <c r="CN1145" s="89"/>
      <c r="CO1145" s="89"/>
      <c r="CP1145" s="89"/>
      <c r="CQ1145" s="89"/>
      <c r="CR1145" s="89"/>
      <c r="CS1145" s="89"/>
      <c r="CT1145" s="89"/>
      <c r="CU1145" s="89"/>
      <c r="CV1145" s="89"/>
      <c r="CW1145" s="89"/>
      <c r="CX1145" s="89"/>
      <c r="CY1145" s="89"/>
      <c r="CZ1145" s="89"/>
      <c r="DA1145" s="89"/>
      <c r="DB1145" s="89"/>
      <c r="DC1145" s="89"/>
      <c r="DD1145" s="89"/>
      <c r="DE1145" s="89"/>
      <c r="DF1145" s="89"/>
      <c r="DG1145" s="89"/>
      <c r="DH1145" s="89"/>
      <c r="DI1145" s="89"/>
      <c r="DJ1145" s="89"/>
      <c r="DK1145" s="89"/>
      <c r="DL1145" s="89"/>
      <c r="DM1145" s="89"/>
      <c r="DN1145" s="89"/>
      <c r="DO1145" s="89"/>
      <c r="DP1145" s="89"/>
      <c r="DQ1145" s="89"/>
      <c r="DR1145" s="89"/>
      <c r="DS1145" s="89"/>
      <c r="DT1145" s="89"/>
      <c r="DU1145" s="89"/>
      <c r="DV1145" s="89"/>
      <c r="DW1145" s="89"/>
      <c r="DX1145" s="89"/>
      <c r="DY1145" s="89"/>
      <c r="DZ1145" s="89"/>
      <c r="EA1145" s="89"/>
      <c r="EB1145" s="89"/>
      <c r="EC1145" s="89"/>
      <c r="ED1145" s="89"/>
      <c r="EE1145" s="89"/>
      <c r="EF1145" s="89"/>
      <c r="EG1145" s="89"/>
      <c r="EH1145" s="89"/>
      <c r="EI1145" s="89"/>
      <c r="EJ1145" s="89"/>
      <c r="EK1145" s="89"/>
      <c r="EL1145" s="89"/>
      <c r="EM1145" s="89"/>
      <c r="EN1145" s="89"/>
      <c r="EO1145" s="89"/>
      <c r="EP1145" s="89"/>
      <c r="EQ1145" s="89"/>
      <c r="ER1145" s="89"/>
      <c r="ES1145" s="89"/>
      <c r="ET1145" s="89"/>
      <c r="EU1145" s="89"/>
      <c r="EV1145" s="89"/>
      <c r="EW1145" s="89"/>
      <c r="EX1145" s="89"/>
      <c r="EY1145" s="89"/>
      <c r="EZ1145" s="89"/>
      <c r="FA1145" s="89"/>
      <c r="FB1145" s="89"/>
      <c r="FC1145" s="89"/>
      <c r="FD1145" s="89"/>
      <c r="FE1145" s="89"/>
      <c r="FF1145" s="89"/>
      <c r="FG1145" s="89"/>
      <c r="FH1145" s="89"/>
      <c r="FI1145" s="89"/>
      <c r="FJ1145" s="89"/>
      <c r="FK1145" s="89"/>
      <c r="FL1145" s="89"/>
      <c r="FM1145" s="89"/>
      <c r="FN1145" s="89"/>
      <c r="FO1145" s="89"/>
      <c r="FP1145" s="89"/>
      <c r="FQ1145" s="89"/>
      <c r="FR1145" s="89"/>
      <c r="FS1145" s="89"/>
      <c r="FT1145" s="89"/>
      <c r="FU1145" s="89"/>
      <c r="FV1145" s="89"/>
      <c r="FW1145" s="89"/>
      <c r="FX1145" s="89"/>
      <c r="FY1145" s="89"/>
      <c r="FZ1145" s="89"/>
      <c r="GA1145" s="89"/>
      <c r="GB1145" s="89"/>
      <c r="GC1145" s="89"/>
      <c r="GD1145" s="89"/>
      <c r="GE1145" s="89"/>
      <c r="GF1145" s="89"/>
      <c r="GG1145" s="89"/>
      <c r="GH1145" s="89"/>
      <c r="GI1145" s="89"/>
      <c r="GJ1145" s="89"/>
      <c r="GK1145" s="89"/>
      <c r="GL1145" s="89"/>
      <c r="GM1145" s="89"/>
      <c r="GN1145" s="89"/>
      <c r="GO1145" s="89"/>
      <c r="GP1145" s="89"/>
      <c r="GQ1145" s="89"/>
      <c r="GR1145" s="89"/>
      <c r="GS1145" s="89"/>
      <c r="GT1145" s="89"/>
      <c r="GU1145" s="89"/>
      <c r="GV1145" s="89"/>
      <c r="GW1145" s="89"/>
      <c r="GX1145" s="89"/>
      <c r="GY1145" s="89"/>
    </row>
    <row r="1146" spans="1:207" s="15" customFormat="1" ht="30" customHeight="1" x14ac:dyDescent="0.25">
      <c r="A1146" s="203">
        <v>876</v>
      </c>
      <c r="B1146" s="211" t="s">
        <v>503</v>
      </c>
      <c r="C1146" s="205">
        <v>1978</v>
      </c>
      <c r="D1146" s="205" t="s">
        <v>143</v>
      </c>
      <c r="E1146" s="47" t="s">
        <v>16</v>
      </c>
      <c r="F1146" s="63">
        <v>5</v>
      </c>
      <c r="G1146" s="63">
        <v>4</v>
      </c>
      <c r="H1146" s="64">
        <v>3371.01</v>
      </c>
      <c r="I1146" s="64">
        <v>110.5</v>
      </c>
      <c r="J1146" s="39">
        <v>3260.51</v>
      </c>
      <c r="K1146" s="207">
        <f t="shared" si="316"/>
        <v>34775.03</v>
      </c>
      <c r="L1146" s="271">
        <v>0</v>
      </c>
      <c r="M1146" s="271">
        <v>0</v>
      </c>
      <c r="N1146" s="271">
        <v>0</v>
      </c>
      <c r="O1146" s="39">
        <f>'[1]Прод. прилож (2)'!$D$1528</f>
        <v>34775.03</v>
      </c>
      <c r="P1146" s="271">
        <f t="shared" ref="P1146:P1161" si="323">K1146/H1146</f>
        <v>10.315908288613798</v>
      </c>
      <c r="Q1146" s="41">
        <v>9673</v>
      </c>
      <c r="R1146" s="57" t="s">
        <v>36</v>
      </c>
      <c r="S1146" s="46"/>
    </row>
    <row r="1147" spans="1:207" s="15" customFormat="1" ht="30" customHeight="1" x14ac:dyDescent="0.25">
      <c r="A1147" s="203">
        <v>877</v>
      </c>
      <c r="B1147" s="211" t="s">
        <v>976</v>
      </c>
      <c r="C1147" s="204">
        <v>1960</v>
      </c>
      <c r="D1147" s="205" t="s">
        <v>143</v>
      </c>
      <c r="E1147" s="205" t="s">
        <v>16</v>
      </c>
      <c r="F1147" s="206">
        <v>2</v>
      </c>
      <c r="G1147" s="206">
        <v>2</v>
      </c>
      <c r="H1147" s="41">
        <v>561.4</v>
      </c>
      <c r="I1147" s="41">
        <v>0</v>
      </c>
      <c r="J1147" s="39">
        <v>561.4</v>
      </c>
      <c r="K1147" s="207">
        <f t="shared" si="316"/>
        <v>35728.43</v>
      </c>
      <c r="L1147" s="39">
        <v>0</v>
      </c>
      <c r="M1147" s="39">
        <v>0</v>
      </c>
      <c r="N1147" s="39">
        <v>0</v>
      </c>
      <c r="O1147" s="271">
        <f>'[1]Прод. прилож (2)'!$D$1525</f>
        <v>35728.43</v>
      </c>
      <c r="P1147" s="41">
        <f t="shared" si="323"/>
        <v>63.641663697898117</v>
      </c>
      <c r="Q1147" s="207">
        <v>9673</v>
      </c>
      <c r="R1147" s="45" t="s">
        <v>36</v>
      </c>
      <c r="S1147" s="90"/>
      <c r="T1147" s="89"/>
      <c r="U1147" s="89"/>
      <c r="V1147" s="89"/>
      <c r="W1147" s="89"/>
      <c r="X1147" s="89"/>
      <c r="Y1147" s="89"/>
      <c r="Z1147" s="89"/>
      <c r="AA1147" s="89"/>
      <c r="AB1147" s="89"/>
      <c r="AC1147" s="89"/>
      <c r="AD1147" s="89"/>
      <c r="AE1147" s="89"/>
      <c r="AF1147" s="89"/>
      <c r="AG1147" s="89"/>
      <c r="AH1147" s="89"/>
      <c r="AI1147" s="89"/>
      <c r="AJ1147" s="89"/>
      <c r="AK1147" s="89"/>
      <c r="AL1147" s="89"/>
      <c r="AM1147" s="89"/>
      <c r="AN1147" s="89"/>
      <c r="AO1147" s="89"/>
      <c r="AP1147" s="89"/>
      <c r="AQ1147" s="89"/>
      <c r="AR1147" s="89"/>
      <c r="AS1147" s="89"/>
      <c r="AT1147" s="89"/>
      <c r="AU1147" s="89"/>
      <c r="AV1147" s="89"/>
      <c r="AW1147" s="89"/>
      <c r="AX1147" s="89"/>
      <c r="AY1147" s="89"/>
      <c r="AZ1147" s="89"/>
      <c r="BA1147" s="89"/>
      <c r="BB1147" s="89"/>
      <c r="BC1147" s="89"/>
      <c r="BD1147" s="89"/>
      <c r="BE1147" s="89"/>
      <c r="BF1147" s="89"/>
      <c r="BG1147" s="89"/>
      <c r="BH1147" s="89"/>
      <c r="BI1147" s="89"/>
      <c r="BJ1147" s="89"/>
      <c r="BK1147" s="89"/>
      <c r="BL1147" s="89"/>
      <c r="BM1147" s="89"/>
      <c r="BN1147" s="89"/>
      <c r="BO1147" s="89"/>
      <c r="BP1147" s="89"/>
      <c r="BQ1147" s="89"/>
      <c r="BR1147" s="89"/>
      <c r="BS1147" s="89"/>
      <c r="BT1147" s="89"/>
      <c r="BU1147" s="89"/>
      <c r="BV1147" s="89"/>
      <c r="BW1147" s="89"/>
      <c r="BX1147" s="89"/>
      <c r="BY1147" s="89"/>
      <c r="BZ1147" s="89"/>
      <c r="CA1147" s="89"/>
      <c r="CB1147" s="89"/>
      <c r="CC1147" s="89"/>
      <c r="CD1147" s="89"/>
      <c r="CE1147" s="89"/>
      <c r="CF1147" s="89"/>
      <c r="CG1147" s="89"/>
      <c r="CH1147" s="89"/>
      <c r="CI1147" s="89"/>
      <c r="CJ1147" s="89"/>
      <c r="CK1147" s="89"/>
      <c r="CL1147" s="89"/>
      <c r="CM1147" s="89"/>
      <c r="CN1147" s="89"/>
      <c r="CO1147" s="89"/>
      <c r="CP1147" s="89"/>
      <c r="CQ1147" s="89"/>
      <c r="CR1147" s="89"/>
      <c r="CS1147" s="89"/>
      <c r="CT1147" s="89"/>
      <c r="CU1147" s="89"/>
      <c r="CV1147" s="89"/>
      <c r="CW1147" s="89"/>
      <c r="CX1147" s="89"/>
      <c r="CY1147" s="89"/>
      <c r="CZ1147" s="89"/>
      <c r="DA1147" s="89"/>
      <c r="DB1147" s="89"/>
      <c r="DC1147" s="89"/>
      <c r="DD1147" s="89"/>
      <c r="DE1147" s="89"/>
      <c r="DF1147" s="89"/>
      <c r="DG1147" s="89"/>
      <c r="DH1147" s="89"/>
      <c r="DI1147" s="89"/>
      <c r="DJ1147" s="89"/>
      <c r="DK1147" s="89"/>
      <c r="DL1147" s="89"/>
      <c r="DM1147" s="89"/>
      <c r="DN1147" s="89"/>
      <c r="DO1147" s="89"/>
      <c r="DP1147" s="89"/>
      <c r="DQ1147" s="89"/>
      <c r="DR1147" s="89"/>
      <c r="DS1147" s="89"/>
      <c r="DT1147" s="89"/>
      <c r="DU1147" s="89"/>
      <c r="DV1147" s="89"/>
      <c r="DW1147" s="89"/>
      <c r="DX1147" s="89"/>
      <c r="DY1147" s="89"/>
      <c r="DZ1147" s="89"/>
      <c r="EA1147" s="89"/>
      <c r="EB1147" s="89"/>
      <c r="EC1147" s="89"/>
      <c r="ED1147" s="89"/>
      <c r="EE1147" s="89"/>
      <c r="EF1147" s="89"/>
      <c r="EG1147" s="89"/>
      <c r="EH1147" s="89"/>
      <c r="EI1147" s="89"/>
      <c r="EJ1147" s="89"/>
      <c r="EK1147" s="89"/>
      <c r="EL1147" s="89"/>
      <c r="EM1147" s="89"/>
      <c r="EN1147" s="89"/>
      <c r="EO1147" s="89"/>
      <c r="EP1147" s="89"/>
      <c r="EQ1147" s="89"/>
      <c r="ER1147" s="89"/>
      <c r="ES1147" s="89"/>
      <c r="ET1147" s="89"/>
      <c r="EU1147" s="89"/>
      <c r="EV1147" s="89"/>
      <c r="EW1147" s="89"/>
      <c r="EX1147" s="89"/>
      <c r="EY1147" s="89"/>
      <c r="EZ1147" s="89"/>
      <c r="FA1147" s="89"/>
      <c r="FB1147" s="89"/>
      <c r="FC1147" s="89"/>
      <c r="FD1147" s="89"/>
      <c r="FE1147" s="89"/>
      <c r="FF1147" s="89"/>
      <c r="FG1147" s="89"/>
      <c r="FH1147" s="89"/>
      <c r="FI1147" s="89"/>
      <c r="FJ1147" s="89"/>
      <c r="FK1147" s="89"/>
      <c r="FL1147" s="89"/>
      <c r="FM1147" s="89"/>
      <c r="FN1147" s="89"/>
      <c r="FO1147" s="89"/>
      <c r="FP1147" s="89"/>
      <c r="FQ1147" s="89"/>
      <c r="FR1147" s="89"/>
      <c r="FS1147" s="89"/>
      <c r="FT1147" s="89"/>
      <c r="FU1147" s="89"/>
      <c r="FV1147" s="89"/>
      <c r="FW1147" s="89"/>
      <c r="FX1147" s="89"/>
      <c r="FY1147" s="89"/>
      <c r="FZ1147" s="89"/>
      <c r="GA1147" s="89"/>
      <c r="GB1147" s="89"/>
      <c r="GC1147" s="89"/>
      <c r="GD1147" s="89"/>
      <c r="GE1147" s="89"/>
      <c r="GF1147" s="89"/>
      <c r="GG1147" s="89"/>
      <c r="GH1147" s="89"/>
      <c r="GI1147" s="89"/>
      <c r="GJ1147" s="89"/>
      <c r="GK1147" s="89"/>
      <c r="GL1147" s="89"/>
      <c r="GM1147" s="89"/>
      <c r="GN1147" s="89"/>
      <c r="GO1147" s="89"/>
      <c r="GP1147" s="89"/>
      <c r="GQ1147" s="89"/>
      <c r="GR1147" s="89"/>
      <c r="GS1147" s="89"/>
      <c r="GT1147" s="89"/>
      <c r="GU1147" s="89"/>
      <c r="GV1147" s="89"/>
      <c r="GW1147" s="89"/>
      <c r="GX1147" s="89"/>
      <c r="GY1147" s="89"/>
    </row>
    <row r="1148" spans="1:207" s="89" customFormat="1" ht="30" customHeight="1" x14ac:dyDescent="0.25">
      <c r="A1148" s="353">
        <v>878</v>
      </c>
      <c r="B1148" s="355" t="s">
        <v>1280</v>
      </c>
      <c r="C1148" s="357">
        <v>1946</v>
      </c>
      <c r="D1148" s="359" t="s">
        <v>143</v>
      </c>
      <c r="E1148" s="359" t="s">
        <v>16</v>
      </c>
      <c r="F1148" s="369">
        <v>3</v>
      </c>
      <c r="G1148" s="369">
        <v>2</v>
      </c>
      <c r="H1148" s="376">
        <v>1432.8</v>
      </c>
      <c r="I1148" s="376">
        <v>263.5</v>
      </c>
      <c r="J1148" s="376">
        <v>624</v>
      </c>
      <c r="K1148" s="207">
        <f>SUM(L1148:O1148)</f>
        <v>19972.259999999998</v>
      </c>
      <c r="L1148" s="39">
        <v>0</v>
      </c>
      <c r="M1148" s="39">
        <v>0</v>
      </c>
      <c r="N1148" s="39">
        <v>0</v>
      </c>
      <c r="O1148" s="271">
        <f>'[1]Прод. прилож (2)'!$D$898</f>
        <v>19972.259999999998</v>
      </c>
      <c r="P1148" s="41">
        <v>3924.9999999999995</v>
      </c>
      <c r="Q1148" s="207">
        <v>9673</v>
      </c>
      <c r="R1148" s="272" t="s">
        <v>35</v>
      </c>
    </row>
    <row r="1149" spans="1:207" s="89" customFormat="1" ht="30" customHeight="1" x14ac:dyDescent="0.25">
      <c r="A1149" s="354"/>
      <c r="B1149" s="356"/>
      <c r="C1149" s="358"/>
      <c r="D1149" s="360"/>
      <c r="E1149" s="360"/>
      <c r="F1149" s="370"/>
      <c r="G1149" s="370"/>
      <c r="H1149" s="377"/>
      <c r="I1149" s="377"/>
      <c r="J1149" s="377"/>
      <c r="K1149" s="207">
        <f>SUM(L1149:O1149)</f>
        <v>5723739.9999999991</v>
      </c>
      <c r="L1149" s="186">
        <v>0</v>
      </c>
      <c r="M1149" s="186">
        <v>0</v>
      </c>
      <c r="N1149" s="186">
        <v>0</v>
      </c>
      <c r="O1149" s="271">
        <f>'[1]Прод. прилож (2)'!$D$1529</f>
        <v>5723739.9999999991</v>
      </c>
      <c r="P1149" s="41">
        <f>K1149/H1148</f>
        <v>3994.7934115019539</v>
      </c>
      <c r="Q1149" s="41">
        <v>9673</v>
      </c>
      <c r="R1149" s="272" t="s">
        <v>36</v>
      </c>
      <c r="S1149" s="90"/>
    </row>
    <row r="1150" spans="1:207" s="15" customFormat="1" ht="30" customHeight="1" x14ac:dyDescent="0.25">
      <c r="A1150" s="203">
        <v>879</v>
      </c>
      <c r="B1150" s="211" t="s">
        <v>1089</v>
      </c>
      <c r="C1150" s="204">
        <v>1973</v>
      </c>
      <c r="D1150" s="205" t="s">
        <v>143</v>
      </c>
      <c r="E1150" s="205" t="s">
        <v>16</v>
      </c>
      <c r="F1150" s="206">
        <v>4</v>
      </c>
      <c r="G1150" s="206">
        <v>3</v>
      </c>
      <c r="H1150" s="41">
        <v>1697.3</v>
      </c>
      <c r="I1150" s="128">
        <v>182.7</v>
      </c>
      <c r="J1150" s="39">
        <v>83.2</v>
      </c>
      <c r="K1150" s="207">
        <f t="shared" ref="K1150" si="324">SUM(L1150:O1150)</f>
        <v>3894704.8</v>
      </c>
      <c r="L1150" s="271">
        <v>0</v>
      </c>
      <c r="M1150" s="271">
        <v>0</v>
      </c>
      <c r="N1150" s="271">
        <v>0</v>
      </c>
      <c r="O1150" s="39">
        <f>'[1]Прод. прилож (2)'!$D$899</f>
        <v>3894704.8</v>
      </c>
      <c r="P1150" s="271">
        <f t="shared" ref="P1150" si="325">K1150/H1150</f>
        <v>2294.647263300536</v>
      </c>
      <c r="Q1150" s="41">
        <v>9673</v>
      </c>
      <c r="R1150" s="57" t="s">
        <v>35</v>
      </c>
      <c r="S1150" s="90"/>
      <c r="T1150" s="89"/>
      <c r="U1150" s="89"/>
      <c r="V1150" s="89"/>
      <c r="W1150" s="89"/>
      <c r="X1150" s="89"/>
      <c r="Y1150" s="89"/>
      <c r="Z1150" s="89"/>
      <c r="AA1150" s="89"/>
      <c r="AB1150" s="89"/>
      <c r="AC1150" s="89"/>
      <c r="AD1150" s="89"/>
      <c r="AE1150" s="89"/>
      <c r="AF1150" s="89"/>
      <c r="AG1150" s="89"/>
      <c r="AH1150" s="89"/>
      <c r="AI1150" s="89"/>
      <c r="AJ1150" s="89"/>
      <c r="AK1150" s="89"/>
      <c r="AL1150" s="89"/>
      <c r="AM1150" s="89"/>
      <c r="AN1150" s="89"/>
      <c r="AO1150" s="89"/>
      <c r="AP1150" s="89"/>
      <c r="AQ1150" s="89"/>
      <c r="AR1150" s="89"/>
      <c r="AS1150" s="89"/>
      <c r="AT1150" s="89"/>
      <c r="AU1150" s="89"/>
      <c r="AV1150" s="89"/>
      <c r="AW1150" s="89"/>
      <c r="AX1150" s="89"/>
      <c r="AY1150" s="89"/>
      <c r="AZ1150" s="89"/>
      <c r="BA1150" s="89"/>
      <c r="BB1150" s="89"/>
      <c r="BC1150" s="89"/>
      <c r="BD1150" s="89"/>
      <c r="BE1150" s="89"/>
      <c r="BF1150" s="89"/>
      <c r="BG1150" s="89"/>
      <c r="BH1150" s="89"/>
      <c r="BI1150" s="89"/>
      <c r="BJ1150" s="89"/>
      <c r="BK1150" s="89"/>
      <c r="BL1150" s="89"/>
      <c r="BM1150" s="89"/>
      <c r="BN1150" s="89"/>
      <c r="BO1150" s="89"/>
      <c r="BP1150" s="89"/>
      <c r="BQ1150" s="89"/>
      <c r="BR1150" s="89"/>
      <c r="BS1150" s="89"/>
      <c r="BT1150" s="89"/>
      <c r="BU1150" s="89"/>
      <c r="BV1150" s="89"/>
      <c r="BW1150" s="89"/>
      <c r="BX1150" s="89"/>
      <c r="BY1150" s="89"/>
      <c r="BZ1150" s="89"/>
      <c r="CA1150" s="89"/>
      <c r="CB1150" s="89"/>
      <c r="CC1150" s="89"/>
      <c r="CD1150" s="89"/>
      <c r="CE1150" s="89"/>
      <c r="CF1150" s="89"/>
      <c r="CG1150" s="89"/>
      <c r="CH1150" s="89"/>
      <c r="CI1150" s="89"/>
      <c r="CJ1150" s="89"/>
      <c r="CK1150" s="89"/>
      <c r="CL1150" s="89"/>
      <c r="CM1150" s="89"/>
      <c r="CN1150" s="89"/>
      <c r="CO1150" s="89"/>
      <c r="CP1150" s="89"/>
      <c r="CQ1150" s="89"/>
      <c r="CR1150" s="89"/>
      <c r="CS1150" s="89"/>
      <c r="CT1150" s="89"/>
      <c r="CU1150" s="89"/>
      <c r="CV1150" s="89"/>
      <c r="CW1150" s="89"/>
      <c r="CX1150" s="89"/>
      <c r="CY1150" s="89"/>
      <c r="CZ1150" s="89"/>
      <c r="DA1150" s="89"/>
      <c r="DB1150" s="89"/>
      <c r="DC1150" s="89"/>
      <c r="DD1150" s="89"/>
      <c r="DE1150" s="89"/>
      <c r="DF1150" s="89"/>
      <c r="DG1150" s="89"/>
      <c r="DH1150" s="89"/>
      <c r="DI1150" s="89"/>
      <c r="DJ1150" s="89"/>
      <c r="DK1150" s="89"/>
      <c r="DL1150" s="89"/>
      <c r="DM1150" s="89"/>
      <c r="DN1150" s="89"/>
      <c r="DO1150" s="89"/>
      <c r="DP1150" s="89"/>
      <c r="DQ1150" s="89"/>
      <c r="DR1150" s="89"/>
      <c r="DS1150" s="89"/>
      <c r="DT1150" s="89"/>
      <c r="DU1150" s="89"/>
      <c r="DV1150" s="89"/>
      <c r="DW1150" s="89"/>
      <c r="DX1150" s="89"/>
      <c r="DY1150" s="89"/>
      <c r="DZ1150" s="89"/>
      <c r="EA1150" s="89"/>
      <c r="EB1150" s="89"/>
      <c r="EC1150" s="89"/>
      <c r="ED1150" s="89"/>
      <c r="EE1150" s="89"/>
      <c r="EF1150" s="89"/>
      <c r="EG1150" s="89"/>
      <c r="EH1150" s="89"/>
      <c r="EI1150" s="89"/>
      <c r="EJ1150" s="89"/>
      <c r="EK1150" s="89"/>
      <c r="EL1150" s="89"/>
      <c r="EM1150" s="89"/>
      <c r="EN1150" s="89"/>
      <c r="EO1150" s="89"/>
      <c r="EP1150" s="89"/>
      <c r="EQ1150" s="89"/>
      <c r="ER1150" s="89"/>
      <c r="ES1150" s="89"/>
      <c r="ET1150" s="89"/>
      <c r="EU1150" s="89"/>
      <c r="EV1150" s="89"/>
      <c r="EW1150" s="89"/>
      <c r="EX1150" s="89"/>
      <c r="EY1150" s="89"/>
      <c r="EZ1150" s="89"/>
      <c r="FA1150" s="89"/>
      <c r="FB1150" s="89"/>
      <c r="FC1150" s="89"/>
      <c r="FD1150" s="89"/>
      <c r="FE1150" s="89"/>
      <c r="FF1150" s="89"/>
      <c r="FG1150" s="89"/>
      <c r="FH1150" s="89"/>
      <c r="FI1150" s="89"/>
      <c r="FJ1150" s="89"/>
      <c r="FK1150" s="89"/>
      <c r="FL1150" s="89"/>
      <c r="FM1150" s="89"/>
      <c r="FN1150" s="89"/>
      <c r="FO1150" s="89"/>
      <c r="FP1150" s="89"/>
      <c r="FQ1150" s="89"/>
      <c r="FR1150" s="89"/>
      <c r="FS1150" s="89"/>
      <c r="FT1150" s="89"/>
      <c r="FU1150" s="89"/>
      <c r="FV1150" s="89"/>
      <c r="FW1150" s="89"/>
      <c r="FX1150" s="89"/>
      <c r="FY1150" s="89"/>
      <c r="FZ1150" s="89"/>
      <c r="GA1150" s="89"/>
      <c r="GB1150" s="89"/>
      <c r="GC1150" s="89"/>
      <c r="GD1150" s="89"/>
      <c r="GE1150" s="89"/>
      <c r="GF1150" s="89"/>
      <c r="GG1150" s="89"/>
      <c r="GH1150" s="89"/>
      <c r="GI1150" s="89"/>
      <c r="GJ1150" s="89"/>
      <c r="GK1150" s="89"/>
      <c r="GL1150" s="89"/>
      <c r="GM1150" s="89"/>
      <c r="GN1150" s="89"/>
      <c r="GO1150" s="89"/>
      <c r="GP1150" s="89"/>
      <c r="GQ1150" s="89"/>
      <c r="GR1150" s="89"/>
      <c r="GS1150" s="89"/>
      <c r="GT1150" s="89"/>
      <c r="GU1150" s="89"/>
      <c r="GV1150" s="89"/>
      <c r="GW1150" s="89"/>
      <c r="GX1150" s="89"/>
      <c r="GY1150" s="89"/>
    </row>
    <row r="1151" spans="1:207" s="15" customFormat="1" ht="30" customHeight="1" x14ac:dyDescent="0.25">
      <c r="A1151" s="353">
        <v>880</v>
      </c>
      <c r="B1151" s="355" t="s">
        <v>504</v>
      </c>
      <c r="C1151" s="384">
        <v>1963</v>
      </c>
      <c r="D1151" s="359" t="s">
        <v>143</v>
      </c>
      <c r="E1151" s="384" t="s">
        <v>16</v>
      </c>
      <c r="F1151" s="361">
        <v>2</v>
      </c>
      <c r="G1151" s="361">
        <v>1</v>
      </c>
      <c r="H1151" s="363">
        <f>I1151+J1151</f>
        <v>275.99</v>
      </c>
      <c r="I1151" s="365">
        <v>0</v>
      </c>
      <c r="J1151" s="363">
        <v>275.99</v>
      </c>
      <c r="K1151" s="207">
        <f t="shared" si="316"/>
        <v>14375.39</v>
      </c>
      <c r="L1151" s="271">
        <v>0</v>
      </c>
      <c r="M1151" s="271">
        <v>0</v>
      </c>
      <c r="N1151" s="271">
        <v>0</v>
      </c>
      <c r="O1151" s="39">
        <f>'[1]Прод. прилож (2)'!$D$900</f>
        <v>14375.39</v>
      </c>
      <c r="P1151" s="271">
        <f t="shared" si="323"/>
        <v>52.086633573680203</v>
      </c>
      <c r="Q1151" s="41">
        <v>9673</v>
      </c>
      <c r="R1151" s="57" t="s">
        <v>35</v>
      </c>
      <c r="S1151" s="53"/>
      <c r="T1151" s="16"/>
    </row>
    <row r="1152" spans="1:207" s="15" customFormat="1" ht="30" customHeight="1" x14ac:dyDescent="0.25">
      <c r="A1152" s="354"/>
      <c r="B1152" s="356"/>
      <c r="C1152" s="385"/>
      <c r="D1152" s="360"/>
      <c r="E1152" s="385"/>
      <c r="F1152" s="362"/>
      <c r="G1152" s="362"/>
      <c r="H1152" s="364"/>
      <c r="I1152" s="366"/>
      <c r="J1152" s="364"/>
      <c r="K1152" s="207">
        <f t="shared" si="316"/>
        <v>2766392.2</v>
      </c>
      <c r="L1152" s="186">
        <v>0</v>
      </c>
      <c r="M1152" s="186">
        <v>0</v>
      </c>
      <c r="N1152" s="186">
        <v>0</v>
      </c>
      <c r="O1152" s="39">
        <f>'[1]Прод. прилож (2)'!$D$1530</f>
        <v>2766392.2</v>
      </c>
      <c r="P1152" s="271">
        <f>K1152/H1151</f>
        <v>10023.523316062177</v>
      </c>
      <c r="Q1152" s="41">
        <v>9673</v>
      </c>
      <c r="R1152" s="57" t="s">
        <v>36</v>
      </c>
      <c r="S1152" s="53"/>
      <c r="T1152" s="16"/>
    </row>
    <row r="1153" spans="1:207" s="15" customFormat="1" ht="30" customHeight="1" x14ac:dyDescent="0.25">
      <c r="A1153" s="353">
        <v>881</v>
      </c>
      <c r="B1153" s="355" t="s">
        <v>505</v>
      </c>
      <c r="C1153" s="384">
        <v>1963</v>
      </c>
      <c r="D1153" s="359" t="s">
        <v>143</v>
      </c>
      <c r="E1153" s="384" t="s">
        <v>16</v>
      </c>
      <c r="F1153" s="361">
        <v>2</v>
      </c>
      <c r="G1153" s="361">
        <v>1</v>
      </c>
      <c r="H1153" s="363">
        <v>272</v>
      </c>
      <c r="I1153" s="365">
        <v>83.1</v>
      </c>
      <c r="J1153" s="363">
        <v>188.9</v>
      </c>
      <c r="K1153" s="207">
        <f t="shared" si="316"/>
        <v>14375.39</v>
      </c>
      <c r="L1153" s="271">
        <v>0</v>
      </c>
      <c r="M1153" s="271">
        <v>0</v>
      </c>
      <c r="N1153" s="271">
        <v>0</v>
      </c>
      <c r="O1153" s="39">
        <f>'[1]Прод. прилож (2)'!$D$901</f>
        <v>14375.39</v>
      </c>
      <c r="P1153" s="271">
        <f t="shared" si="323"/>
        <v>52.850698529411765</v>
      </c>
      <c r="Q1153" s="41">
        <v>9673</v>
      </c>
      <c r="R1153" s="57" t="s">
        <v>35</v>
      </c>
      <c r="S1153" s="46"/>
    </row>
    <row r="1154" spans="1:207" s="15" customFormat="1" ht="30" customHeight="1" x14ac:dyDescent="0.25">
      <c r="A1154" s="354"/>
      <c r="B1154" s="356"/>
      <c r="C1154" s="385"/>
      <c r="D1154" s="360"/>
      <c r="E1154" s="385"/>
      <c r="F1154" s="362"/>
      <c r="G1154" s="362"/>
      <c r="H1154" s="364"/>
      <c r="I1154" s="366"/>
      <c r="J1154" s="364"/>
      <c r="K1154" s="207">
        <f t="shared" si="316"/>
        <v>4103456.24</v>
      </c>
      <c r="L1154" s="186">
        <v>0</v>
      </c>
      <c r="M1154" s="186">
        <v>0</v>
      </c>
      <c r="N1154" s="186">
        <v>0</v>
      </c>
      <c r="O1154" s="39">
        <f>'[1]Прод. прилож (2)'!$D$1531</f>
        <v>4103456.24</v>
      </c>
      <c r="P1154" s="271">
        <f>K1154/H1153</f>
        <v>15086.236176470589</v>
      </c>
      <c r="Q1154" s="41">
        <v>9673</v>
      </c>
      <c r="R1154" s="57" t="s">
        <v>36</v>
      </c>
      <c r="S1154" s="46"/>
    </row>
    <row r="1155" spans="1:207" s="15" customFormat="1" ht="30" customHeight="1" x14ac:dyDescent="0.25">
      <c r="A1155" s="203">
        <v>882</v>
      </c>
      <c r="B1155" s="211" t="s">
        <v>506</v>
      </c>
      <c r="C1155" s="47">
        <v>1950</v>
      </c>
      <c r="D1155" s="205" t="s">
        <v>143</v>
      </c>
      <c r="E1155" s="47" t="s">
        <v>16</v>
      </c>
      <c r="F1155" s="26">
        <v>2</v>
      </c>
      <c r="G1155" s="26">
        <v>1</v>
      </c>
      <c r="H1155" s="39">
        <f t="shared" ref="H1155:H1161" si="326">I1155+J1155</f>
        <v>530.6</v>
      </c>
      <c r="I1155" s="122">
        <v>0</v>
      </c>
      <c r="J1155" s="39">
        <v>530.6</v>
      </c>
      <c r="K1155" s="207">
        <f t="shared" si="316"/>
        <v>2224343</v>
      </c>
      <c r="L1155" s="271">
        <v>0</v>
      </c>
      <c r="M1155" s="271">
        <v>0</v>
      </c>
      <c r="N1155" s="271">
        <v>0</v>
      </c>
      <c r="O1155" s="39">
        <f>'[1]Прод. прилож (2)'!$D$306</f>
        <v>2224343</v>
      </c>
      <c r="P1155" s="271">
        <f t="shared" si="323"/>
        <v>4192.1277798718429</v>
      </c>
      <c r="Q1155" s="41">
        <v>9673</v>
      </c>
      <c r="R1155" s="57" t="s">
        <v>34</v>
      </c>
      <c r="S1155" s="144"/>
    </row>
    <row r="1156" spans="1:207" s="15" customFormat="1" ht="30" customHeight="1" x14ac:dyDescent="0.25">
      <c r="A1156" s="203">
        <v>883</v>
      </c>
      <c r="B1156" s="211" t="s">
        <v>507</v>
      </c>
      <c r="C1156" s="47">
        <v>1950</v>
      </c>
      <c r="D1156" s="205" t="s">
        <v>143</v>
      </c>
      <c r="E1156" s="47" t="s">
        <v>16</v>
      </c>
      <c r="F1156" s="26">
        <v>2</v>
      </c>
      <c r="G1156" s="26">
        <v>1</v>
      </c>
      <c r="H1156" s="39">
        <f t="shared" si="326"/>
        <v>501.5</v>
      </c>
      <c r="I1156" s="122">
        <v>0</v>
      </c>
      <c r="J1156" s="39">
        <v>501.5</v>
      </c>
      <c r="K1156" s="207">
        <f t="shared" si="316"/>
        <v>2296287.1800000002</v>
      </c>
      <c r="L1156" s="271">
        <v>0</v>
      </c>
      <c r="M1156" s="271">
        <v>0</v>
      </c>
      <c r="N1156" s="271">
        <v>0</v>
      </c>
      <c r="O1156" s="39">
        <f>'[1]Прод. прилож (2)'!$D$902</f>
        <v>2296287.1800000002</v>
      </c>
      <c r="P1156" s="271">
        <f t="shared" si="323"/>
        <v>4578.8378464606185</v>
      </c>
      <c r="Q1156" s="41">
        <v>9673</v>
      </c>
      <c r="R1156" s="57" t="s">
        <v>35</v>
      </c>
      <c r="S1156" s="46"/>
    </row>
    <row r="1157" spans="1:207" s="15" customFormat="1" ht="30" customHeight="1" x14ac:dyDescent="0.25">
      <c r="A1157" s="203">
        <v>884</v>
      </c>
      <c r="B1157" s="211" t="s">
        <v>508</v>
      </c>
      <c r="C1157" s="47">
        <v>1950</v>
      </c>
      <c r="D1157" s="205" t="s">
        <v>143</v>
      </c>
      <c r="E1157" s="47" t="s">
        <v>16</v>
      </c>
      <c r="F1157" s="26">
        <v>2</v>
      </c>
      <c r="G1157" s="26">
        <v>2</v>
      </c>
      <c r="H1157" s="39">
        <f t="shared" si="326"/>
        <v>849.32</v>
      </c>
      <c r="I1157" s="122">
        <v>0</v>
      </c>
      <c r="J1157" s="39">
        <v>849.32</v>
      </c>
      <c r="K1157" s="207">
        <f t="shared" si="316"/>
        <v>3076303.04</v>
      </c>
      <c r="L1157" s="271">
        <v>0</v>
      </c>
      <c r="M1157" s="271">
        <v>0</v>
      </c>
      <c r="N1157" s="271">
        <v>0</v>
      </c>
      <c r="O1157" s="39">
        <f>'[1]Прод. прилож (2)'!$D$903</f>
        <v>3076303.04</v>
      </c>
      <c r="P1157" s="271">
        <f t="shared" si="323"/>
        <v>3622.0777092262042</v>
      </c>
      <c r="Q1157" s="41">
        <v>9673</v>
      </c>
      <c r="R1157" s="57" t="s">
        <v>35</v>
      </c>
      <c r="S1157" s="46"/>
    </row>
    <row r="1158" spans="1:207" s="15" customFormat="1" ht="30" customHeight="1" x14ac:dyDescent="0.25">
      <c r="A1158" s="203">
        <v>885</v>
      </c>
      <c r="B1158" s="211" t="s">
        <v>509</v>
      </c>
      <c r="C1158" s="47">
        <v>1950</v>
      </c>
      <c r="D1158" s="205" t="s">
        <v>143</v>
      </c>
      <c r="E1158" s="47" t="s">
        <v>16</v>
      </c>
      <c r="F1158" s="26">
        <v>2</v>
      </c>
      <c r="G1158" s="26">
        <v>1</v>
      </c>
      <c r="H1158" s="39">
        <f t="shared" si="326"/>
        <v>505.31</v>
      </c>
      <c r="I1158" s="122">
        <v>0</v>
      </c>
      <c r="J1158" s="39">
        <v>505.31</v>
      </c>
      <c r="K1158" s="207">
        <f t="shared" si="316"/>
        <v>2072144.82</v>
      </c>
      <c r="L1158" s="271">
        <v>0</v>
      </c>
      <c r="M1158" s="271">
        <v>0</v>
      </c>
      <c r="N1158" s="271">
        <v>0</v>
      </c>
      <c r="O1158" s="39">
        <f>'[1]Прод. прилож (2)'!$D$307</f>
        <v>2072144.82</v>
      </c>
      <c r="P1158" s="271">
        <f t="shared" si="323"/>
        <v>4100.739783499238</v>
      </c>
      <c r="Q1158" s="41">
        <v>9673</v>
      </c>
      <c r="R1158" s="57" t="s">
        <v>34</v>
      </c>
      <c r="S1158" s="134"/>
    </row>
    <row r="1159" spans="1:207" s="14" customFormat="1" ht="30" customHeight="1" x14ac:dyDescent="0.25">
      <c r="A1159" s="203">
        <v>886</v>
      </c>
      <c r="B1159" s="210" t="s">
        <v>510</v>
      </c>
      <c r="C1159" s="227">
        <v>1950</v>
      </c>
      <c r="D1159" s="181" t="s">
        <v>143</v>
      </c>
      <c r="E1159" s="227" t="s">
        <v>16</v>
      </c>
      <c r="F1159" s="219">
        <v>2</v>
      </c>
      <c r="G1159" s="219">
        <v>2</v>
      </c>
      <c r="H1159" s="187">
        <f t="shared" si="326"/>
        <v>805.37</v>
      </c>
      <c r="I1159" s="221">
        <v>0</v>
      </c>
      <c r="J1159" s="187">
        <v>805.37</v>
      </c>
      <c r="K1159" s="195">
        <f t="shared" si="316"/>
        <v>2858756.98</v>
      </c>
      <c r="L1159" s="215">
        <v>0</v>
      </c>
      <c r="M1159" s="215">
        <v>0</v>
      </c>
      <c r="N1159" s="215">
        <v>0</v>
      </c>
      <c r="O1159" s="187">
        <f>'[1]Прод. прилож (2)'!$D$904</f>
        <v>2858756.98</v>
      </c>
      <c r="P1159" s="215">
        <f t="shared" si="323"/>
        <v>3549.6194047456447</v>
      </c>
      <c r="Q1159" s="217">
        <v>9673</v>
      </c>
      <c r="R1159" s="233" t="s">
        <v>35</v>
      </c>
      <c r="S1159" s="17"/>
      <c r="T1159" s="17"/>
    </row>
    <row r="1160" spans="1:207" s="15" customFormat="1" ht="30" customHeight="1" x14ac:dyDescent="0.25">
      <c r="A1160" s="203">
        <v>887</v>
      </c>
      <c r="B1160" s="211" t="s">
        <v>511</v>
      </c>
      <c r="C1160" s="47">
        <v>1959</v>
      </c>
      <c r="D1160" s="205" t="s">
        <v>143</v>
      </c>
      <c r="E1160" s="47" t="s">
        <v>16</v>
      </c>
      <c r="F1160" s="204">
        <v>2</v>
      </c>
      <c r="G1160" s="204">
        <v>1</v>
      </c>
      <c r="H1160" s="39">
        <f t="shared" si="326"/>
        <v>282.8</v>
      </c>
      <c r="I1160" s="39">
        <v>0</v>
      </c>
      <c r="J1160" s="39">
        <v>282.8</v>
      </c>
      <c r="K1160" s="207">
        <f t="shared" si="316"/>
        <v>23169.97</v>
      </c>
      <c r="L1160" s="271">
        <v>0</v>
      </c>
      <c r="M1160" s="271">
        <v>0</v>
      </c>
      <c r="N1160" s="271">
        <v>0</v>
      </c>
      <c r="O1160" s="39">
        <f>'[1]Прод. прилож (2)'!$D$1532</f>
        <v>23169.97</v>
      </c>
      <c r="P1160" s="271">
        <f t="shared" si="323"/>
        <v>81.930586987270161</v>
      </c>
      <c r="Q1160" s="41">
        <v>9673</v>
      </c>
      <c r="R1160" s="57" t="s">
        <v>36</v>
      </c>
      <c r="S1160" s="53"/>
      <c r="T1160" s="16"/>
    </row>
    <row r="1161" spans="1:207" s="15" customFormat="1" ht="30" customHeight="1" x14ac:dyDescent="0.25">
      <c r="A1161" s="353">
        <v>888</v>
      </c>
      <c r="B1161" s="355" t="s">
        <v>512</v>
      </c>
      <c r="C1161" s="384">
        <v>1964</v>
      </c>
      <c r="D1161" s="359" t="s">
        <v>143</v>
      </c>
      <c r="E1161" s="384" t="s">
        <v>16</v>
      </c>
      <c r="F1161" s="361">
        <v>2</v>
      </c>
      <c r="G1161" s="361">
        <v>1</v>
      </c>
      <c r="H1161" s="363">
        <f t="shared" si="326"/>
        <v>280.8</v>
      </c>
      <c r="I1161" s="365">
        <v>0</v>
      </c>
      <c r="J1161" s="363">
        <v>280.8</v>
      </c>
      <c r="K1161" s="207">
        <f t="shared" si="316"/>
        <v>15231.53</v>
      </c>
      <c r="L1161" s="271">
        <v>0</v>
      </c>
      <c r="M1161" s="271">
        <v>0</v>
      </c>
      <c r="N1161" s="271">
        <v>0</v>
      </c>
      <c r="O1161" s="39">
        <f>'[1]Прод. прилож (2)'!$D$905</f>
        <v>15231.53</v>
      </c>
      <c r="P1161" s="271">
        <f t="shared" si="323"/>
        <v>54.243340455840453</v>
      </c>
      <c r="Q1161" s="41">
        <v>9673</v>
      </c>
      <c r="R1161" s="57" t="s">
        <v>35</v>
      </c>
      <c r="S1161" s="46"/>
    </row>
    <row r="1162" spans="1:207" s="15" customFormat="1" ht="30" customHeight="1" x14ac:dyDescent="0.25">
      <c r="A1162" s="354"/>
      <c r="B1162" s="356"/>
      <c r="C1162" s="385"/>
      <c r="D1162" s="360"/>
      <c r="E1162" s="385"/>
      <c r="F1162" s="362"/>
      <c r="G1162" s="362"/>
      <c r="H1162" s="364"/>
      <c r="I1162" s="366"/>
      <c r="J1162" s="364"/>
      <c r="K1162" s="207">
        <f t="shared" si="316"/>
        <v>2162250</v>
      </c>
      <c r="L1162" s="186">
        <v>0</v>
      </c>
      <c r="M1162" s="186">
        <v>0</v>
      </c>
      <c r="N1162" s="186">
        <v>0</v>
      </c>
      <c r="O1162" s="39">
        <f>'[1]Прод. прилож (2)'!$D$1533</f>
        <v>2162250</v>
      </c>
      <c r="P1162" s="271">
        <f>K1162/H1161</f>
        <v>7700.3205128205127</v>
      </c>
      <c r="Q1162" s="41">
        <v>9673</v>
      </c>
      <c r="R1162" s="57" t="s">
        <v>36</v>
      </c>
      <c r="S1162" s="46"/>
    </row>
    <row r="1163" spans="1:207" s="15" customFormat="1" ht="30" customHeight="1" x14ac:dyDescent="0.25">
      <c r="A1163" s="203">
        <v>889</v>
      </c>
      <c r="B1163" s="211" t="s">
        <v>1008</v>
      </c>
      <c r="C1163" s="204">
        <v>1959</v>
      </c>
      <c r="D1163" s="205" t="s">
        <v>143</v>
      </c>
      <c r="E1163" s="205" t="s">
        <v>16</v>
      </c>
      <c r="F1163" s="206">
        <v>2</v>
      </c>
      <c r="G1163" s="206">
        <v>1</v>
      </c>
      <c r="H1163" s="41">
        <v>272.27</v>
      </c>
      <c r="I1163" s="128">
        <v>77.84</v>
      </c>
      <c r="J1163" s="39">
        <v>194.43</v>
      </c>
      <c r="K1163" s="207">
        <f t="shared" si="316"/>
        <v>1918204.72</v>
      </c>
      <c r="L1163" s="39">
        <v>0</v>
      </c>
      <c r="M1163" s="39">
        <v>0</v>
      </c>
      <c r="N1163" s="39">
        <v>0</v>
      </c>
      <c r="O1163" s="271">
        <f>'[1]Прод. прилож (2)'!$D$906</f>
        <v>1918204.72</v>
      </c>
      <c r="P1163" s="41">
        <f>O1163/H1163</f>
        <v>7045.2298086458295</v>
      </c>
      <c r="Q1163" s="207">
        <v>9673</v>
      </c>
      <c r="R1163" s="272" t="s">
        <v>35</v>
      </c>
      <c r="S1163" s="90"/>
      <c r="T1163" s="89"/>
      <c r="U1163" s="89"/>
      <c r="V1163" s="89"/>
      <c r="W1163" s="89"/>
      <c r="X1163" s="89"/>
      <c r="Y1163" s="89"/>
      <c r="Z1163" s="89"/>
      <c r="AA1163" s="89"/>
      <c r="AB1163" s="89"/>
      <c r="AC1163" s="89"/>
      <c r="AD1163" s="89"/>
      <c r="AE1163" s="89"/>
      <c r="AF1163" s="89"/>
      <c r="AG1163" s="89"/>
      <c r="AH1163" s="89"/>
      <c r="AI1163" s="89"/>
      <c r="AJ1163" s="89"/>
      <c r="AK1163" s="89"/>
      <c r="AL1163" s="89"/>
      <c r="AM1163" s="89"/>
      <c r="AN1163" s="89"/>
      <c r="AO1163" s="89"/>
      <c r="AP1163" s="89"/>
      <c r="AQ1163" s="89"/>
      <c r="AR1163" s="89"/>
      <c r="AS1163" s="89"/>
      <c r="AT1163" s="89"/>
      <c r="AU1163" s="89"/>
      <c r="AV1163" s="89"/>
      <c r="AW1163" s="89"/>
      <c r="AX1163" s="89"/>
      <c r="AY1163" s="89"/>
      <c r="AZ1163" s="89"/>
      <c r="BA1163" s="89"/>
      <c r="BB1163" s="89"/>
      <c r="BC1163" s="89"/>
      <c r="BD1163" s="89"/>
      <c r="BE1163" s="89"/>
      <c r="BF1163" s="89"/>
      <c r="BG1163" s="89"/>
      <c r="BH1163" s="89"/>
      <c r="BI1163" s="89"/>
      <c r="BJ1163" s="89"/>
      <c r="BK1163" s="89"/>
      <c r="BL1163" s="89"/>
      <c r="BM1163" s="89"/>
      <c r="BN1163" s="89"/>
      <c r="BO1163" s="89"/>
      <c r="BP1163" s="89"/>
      <c r="BQ1163" s="89"/>
      <c r="BR1163" s="89"/>
      <c r="BS1163" s="89"/>
      <c r="BT1163" s="89"/>
      <c r="BU1163" s="89"/>
      <c r="BV1163" s="89"/>
      <c r="BW1163" s="89"/>
      <c r="BX1163" s="89"/>
      <c r="BY1163" s="89"/>
      <c r="BZ1163" s="89"/>
      <c r="CA1163" s="89"/>
      <c r="CB1163" s="89"/>
      <c r="CC1163" s="89"/>
      <c r="CD1163" s="89"/>
      <c r="CE1163" s="89"/>
      <c r="CF1163" s="89"/>
      <c r="CG1163" s="89"/>
      <c r="CH1163" s="89"/>
      <c r="CI1163" s="89"/>
      <c r="CJ1163" s="89"/>
      <c r="CK1163" s="89"/>
      <c r="CL1163" s="89"/>
      <c r="CM1163" s="89"/>
      <c r="CN1163" s="89"/>
      <c r="CO1163" s="89"/>
      <c r="CP1163" s="89"/>
      <c r="CQ1163" s="89"/>
      <c r="CR1163" s="89"/>
      <c r="CS1163" s="89"/>
      <c r="CT1163" s="89"/>
      <c r="CU1163" s="89"/>
      <c r="CV1163" s="89"/>
      <c r="CW1163" s="89"/>
      <c r="CX1163" s="89"/>
      <c r="CY1163" s="89"/>
      <c r="CZ1163" s="89"/>
      <c r="DA1163" s="89"/>
      <c r="DB1163" s="89"/>
      <c r="DC1163" s="89"/>
      <c r="DD1163" s="89"/>
      <c r="DE1163" s="89"/>
      <c r="DF1163" s="89"/>
      <c r="DG1163" s="89"/>
      <c r="DH1163" s="89"/>
      <c r="DI1163" s="89"/>
      <c r="DJ1163" s="89"/>
      <c r="DK1163" s="89"/>
      <c r="DL1163" s="89"/>
      <c r="DM1163" s="89"/>
      <c r="DN1163" s="89"/>
      <c r="DO1163" s="89"/>
      <c r="DP1163" s="89"/>
      <c r="DQ1163" s="89"/>
      <c r="DR1163" s="89"/>
      <c r="DS1163" s="89"/>
      <c r="DT1163" s="89"/>
      <c r="DU1163" s="89"/>
      <c r="DV1163" s="89"/>
      <c r="DW1163" s="89"/>
      <c r="DX1163" s="89"/>
      <c r="DY1163" s="89"/>
      <c r="DZ1163" s="89"/>
      <c r="EA1163" s="89"/>
      <c r="EB1163" s="89"/>
      <c r="EC1163" s="89"/>
      <c r="ED1163" s="89"/>
      <c r="EE1163" s="89"/>
      <c r="EF1163" s="89"/>
      <c r="EG1163" s="89"/>
      <c r="EH1163" s="89"/>
      <c r="EI1163" s="89"/>
      <c r="EJ1163" s="89"/>
      <c r="EK1163" s="89"/>
      <c r="EL1163" s="89"/>
      <c r="EM1163" s="89"/>
      <c r="EN1163" s="89"/>
      <c r="EO1163" s="89"/>
      <c r="EP1163" s="89"/>
      <c r="EQ1163" s="89"/>
      <c r="ER1163" s="89"/>
      <c r="ES1163" s="89"/>
      <c r="ET1163" s="89"/>
      <c r="EU1163" s="89"/>
      <c r="EV1163" s="89"/>
      <c r="EW1163" s="89"/>
      <c r="EX1163" s="89"/>
      <c r="EY1163" s="89"/>
      <c r="EZ1163" s="89"/>
      <c r="FA1163" s="89"/>
      <c r="FB1163" s="89"/>
      <c r="FC1163" s="89"/>
      <c r="FD1163" s="89"/>
      <c r="FE1163" s="89"/>
      <c r="FF1163" s="89"/>
      <c r="FG1163" s="89"/>
      <c r="FH1163" s="89"/>
      <c r="FI1163" s="89"/>
      <c r="FJ1163" s="89"/>
      <c r="FK1163" s="89"/>
      <c r="FL1163" s="89"/>
      <c r="FM1163" s="89"/>
      <c r="FN1163" s="89"/>
      <c r="FO1163" s="89"/>
      <c r="FP1163" s="89"/>
      <c r="FQ1163" s="89"/>
      <c r="FR1163" s="89"/>
      <c r="FS1163" s="89"/>
      <c r="FT1163" s="89"/>
      <c r="FU1163" s="89"/>
      <c r="FV1163" s="89"/>
      <c r="FW1163" s="89"/>
      <c r="FX1163" s="89"/>
      <c r="FY1163" s="89"/>
      <c r="FZ1163" s="89"/>
      <c r="GA1163" s="89"/>
      <c r="GB1163" s="89"/>
      <c r="GC1163" s="89"/>
      <c r="GD1163" s="89"/>
      <c r="GE1163" s="89"/>
      <c r="GF1163" s="89"/>
      <c r="GG1163" s="89"/>
      <c r="GH1163" s="89"/>
      <c r="GI1163" s="89"/>
      <c r="GJ1163" s="89"/>
      <c r="GK1163" s="89"/>
      <c r="GL1163" s="89"/>
      <c r="GM1163" s="89"/>
      <c r="GN1163" s="89"/>
      <c r="GO1163" s="89"/>
      <c r="GP1163" s="89"/>
      <c r="GQ1163" s="89"/>
      <c r="GR1163" s="89"/>
      <c r="GS1163" s="89"/>
      <c r="GT1163" s="89"/>
      <c r="GU1163" s="89"/>
      <c r="GV1163" s="89"/>
      <c r="GW1163" s="89"/>
      <c r="GX1163" s="89"/>
      <c r="GY1163" s="89"/>
    </row>
    <row r="1164" spans="1:207" s="15" customFormat="1" ht="30" customHeight="1" x14ac:dyDescent="0.25">
      <c r="A1164" s="333">
        <v>890</v>
      </c>
      <c r="B1164" s="298" t="s">
        <v>1009</v>
      </c>
      <c r="C1164" s="299">
        <v>1959</v>
      </c>
      <c r="D1164" s="308" t="s">
        <v>143</v>
      </c>
      <c r="E1164" s="308" t="s">
        <v>16</v>
      </c>
      <c r="F1164" s="300">
        <v>2</v>
      </c>
      <c r="G1164" s="300">
        <v>1</v>
      </c>
      <c r="H1164" s="41">
        <v>272.27</v>
      </c>
      <c r="I1164" s="128">
        <v>77.84</v>
      </c>
      <c r="J1164" s="39">
        <v>194.43</v>
      </c>
      <c r="K1164" s="301">
        <f t="shared" si="316"/>
        <v>1938543.69</v>
      </c>
      <c r="L1164" s="39">
        <v>0</v>
      </c>
      <c r="M1164" s="39">
        <v>0</v>
      </c>
      <c r="N1164" s="39">
        <v>0</v>
      </c>
      <c r="O1164" s="330">
        <f>'[1]Прод. прилож (2)'!$D$907</f>
        <v>1938543.69</v>
      </c>
      <c r="P1164" s="41">
        <f>O1164/H1164</f>
        <v>7119.931281448562</v>
      </c>
      <c r="Q1164" s="301">
        <v>9673</v>
      </c>
      <c r="R1164" s="304" t="s">
        <v>35</v>
      </c>
      <c r="S1164" s="89"/>
      <c r="T1164" s="89"/>
      <c r="U1164" s="89"/>
      <c r="V1164" s="89"/>
      <c r="W1164" s="89"/>
      <c r="X1164" s="89"/>
      <c r="Y1164" s="89"/>
      <c r="Z1164" s="89"/>
      <c r="AA1164" s="89"/>
      <c r="AB1164" s="89"/>
      <c r="AC1164" s="89"/>
      <c r="AD1164" s="89"/>
      <c r="AE1164" s="89"/>
      <c r="AF1164" s="89"/>
      <c r="AG1164" s="89"/>
      <c r="AH1164" s="89"/>
      <c r="AI1164" s="89"/>
      <c r="AJ1164" s="89"/>
      <c r="AK1164" s="89"/>
      <c r="AL1164" s="89"/>
      <c r="AM1164" s="89"/>
      <c r="AN1164" s="89"/>
      <c r="AO1164" s="89"/>
      <c r="AP1164" s="89"/>
      <c r="AQ1164" s="89"/>
      <c r="AR1164" s="89"/>
      <c r="AS1164" s="89"/>
      <c r="AT1164" s="89"/>
      <c r="AU1164" s="89"/>
      <c r="AV1164" s="89"/>
      <c r="AW1164" s="89"/>
      <c r="AX1164" s="89"/>
      <c r="AY1164" s="89"/>
      <c r="AZ1164" s="89"/>
      <c r="BA1164" s="89"/>
      <c r="BB1164" s="89"/>
      <c r="BC1164" s="89"/>
      <c r="BD1164" s="89"/>
      <c r="BE1164" s="89"/>
      <c r="BF1164" s="89"/>
      <c r="BG1164" s="89"/>
      <c r="BH1164" s="89"/>
      <c r="BI1164" s="89"/>
      <c r="BJ1164" s="89"/>
      <c r="BK1164" s="89"/>
      <c r="BL1164" s="89"/>
      <c r="BM1164" s="89"/>
      <c r="BN1164" s="89"/>
      <c r="BO1164" s="89"/>
      <c r="BP1164" s="89"/>
      <c r="BQ1164" s="89"/>
      <c r="BR1164" s="89"/>
      <c r="BS1164" s="89"/>
      <c r="BT1164" s="89"/>
      <c r="BU1164" s="89"/>
      <c r="BV1164" s="89"/>
      <c r="BW1164" s="89"/>
      <c r="BX1164" s="89"/>
      <c r="BY1164" s="89"/>
      <c r="BZ1164" s="89"/>
      <c r="CA1164" s="89"/>
      <c r="CB1164" s="89"/>
      <c r="CC1164" s="89"/>
      <c r="CD1164" s="89"/>
      <c r="CE1164" s="89"/>
      <c r="CF1164" s="89"/>
      <c r="CG1164" s="89"/>
      <c r="CH1164" s="89"/>
      <c r="CI1164" s="89"/>
      <c r="CJ1164" s="89"/>
      <c r="CK1164" s="89"/>
      <c r="CL1164" s="89"/>
      <c r="CM1164" s="89"/>
      <c r="CN1164" s="89"/>
      <c r="CO1164" s="89"/>
      <c r="CP1164" s="89"/>
      <c r="CQ1164" s="89"/>
      <c r="CR1164" s="89"/>
      <c r="CS1164" s="89"/>
      <c r="CT1164" s="89"/>
      <c r="CU1164" s="89"/>
      <c r="CV1164" s="89"/>
      <c r="CW1164" s="89"/>
      <c r="CX1164" s="89"/>
      <c r="CY1164" s="89"/>
      <c r="CZ1164" s="89"/>
      <c r="DA1164" s="89"/>
      <c r="DB1164" s="89"/>
      <c r="DC1164" s="89"/>
      <c r="DD1164" s="89"/>
      <c r="DE1164" s="89"/>
      <c r="DF1164" s="89"/>
      <c r="DG1164" s="89"/>
      <c r="DH1164" s="89"/>
      <c r="DI1164" s="89"/>
      <c r="DJ1164" s="89"/>
      <c r="DK1164" s="89"/>
      <c r="DL1164" s="89"/>
      <c r="DM1164" s="89"/>
      <c r="DN1164" s="89"/>
      <c r="DO1164" s="89"/>
      <c r="DP1164" s="89"/>
      <c r="DQ1164" s="89"/>
      <c r="DR1164" s="89"/>
      <c r="DS1164" s="89"/>
      <c r="DT1164" s="89"/>
      <c r="DU1164" s="89"/>
      <c r="DV1164" s="89"/>
      <c r="DW1164" s="89"/>
      <c r="DX1164" s="89"/>
      <c r="DY1164" s="89"/>
      <c r="DZ1164" s="89"/>
      <c r="EA1164" s="89"/>
      <c r="EB1164" s="89"/>
      <c r="EC1164" s="89"/>
      <c r="ED1164" s="89"/>
      <c r="EE1164" s="89"/>
      <c r="EF1164" s="89"/>
      <c r="EG1164" s="89"/>
      <c r="EH1164" s="89"/>
      <c r="EI1164" s="89"/>
      <c r="EJ1164" s="89"/>
      <c r="EK1164" s="89"/>
      <c r="EL1164" s="89"/>
      <c r="EM1164" s="89"/>
      <c r="EN1164" s="89"/>
      <c r="EO1164" s="89"/>
      <c r="EP1164" s="89"/>
      <c r="EQ1164" s="89"/>
      <c r="ER1164" s="89"/>
      <c r="ES1164" s="89"/>
      <c r="ET1164" s="89"/>
      <c r="EU1164" s="89"/>
      <c r="EV1164" s="89"/>
      <c r="EW1164" s="89"/>
      <c r="EX1164" s="89"/>
      <c r="EY1164" s="89"/>
      <c r="EZ1164" s="89"/>
      <c r="FA1164" s="89"/>
      <c r="FB1164" s="89"/>
      <c r="FC1164" s="89"/>
      <c r="FD1164" s="89"/>
      <c r="FE1164" s="89"/>
      <c r="FF1164" s="89"/>
      <c r="FG1164" s="89"/>
      <c r="FH1164" s="89"/>
      <c r="FI1164" s="89"/>
      <c r="FJ1164" s="89"/>
      <c r="FK1164" s="89"/>
      <c r="FL1164" s="89"/>
      <c r="FM1164" s="89"/>
      <c r="FN1164" s="89"/>
      <c r="FO1164" s="89"/>
      <c r="FP1164" s="89"/>
      <c r="FQ1164" s="89"/>
      <c r="FR1164" s="89"/>
      <c r="FS1164" s="89"/>
      <c r="FT1164" s="89"/>
      <c r="FU1164" s="89"/>
      <c r="FV1164" s="89"/>
      <c r="FW1164" s="89"/>
      <c r="FX1164" s="89"/>
      <c r="FY1164" s="89"/>
      <c r="FZ1164" s="89"/>
      <c r="GA1164" s="89"/>
      <c r="GB1164" s="89"/>
      <c r="GC1164" s="89"/>
      <c r="GD1164" s="89"/>
      <c r="GE1164" s="89"/>
      <c r="GF1164" s="89"/>
      <c r="GG1164" s="89"/>
      <c r="GH1164" s="89"/>
      <c r="GI1164" s="89"/>
      <c r="GJ1164" s="89"/>
      <c r="GK1164" s="89"/>
      <c r="GL1164" s="89"/>
      <c r="GM1164" s="89"/>
      <c r="GN1164" s="89"/>
      <c r="GO1164" s="89"/>
      <c r="GP1164" s="89"/>
      <c r="GQ1164" s="89"/>
      <c r="GR1164" s="89"/>
      <c r="GS1164" s="89"/>
      <c r="GT1164" s="89"/>
      <c r="GU1164" s="89"/>
      <c r="GV1164" s="89"/>
      <c r="GW1164" s="89"/>
      <c r="GX1164" s="89"/>
      <c r="GY1164" s="89"/>
    </row>
    <row r="1165" spans="1:207" s="15" customFormat="1" ht="30" customHeight="1" x14ac:dyDescent="0.25">
      <c r="A1165" s="380">
        <v>891</v>
      </c>
      <c r="B1165" s="355" t="s">
        <v>905</v>
      </c>
      <c r="C1165" s="357">
        <v>1970</v>
      </c>
      <c r="D1165" s="359" t="s">
        <v>143</v>
      </c>
      <c r="E1165" s="359" t="s">
        <v>18</v>
      </c>
      <c r="F1165" s="369">
        <v>5</v>
      </c>
      <c r="G1165" s="369">
        <v>4</v>
      </c>
      <c r="H1165" s="376">
        <v>3641.2</v>
      </c>
      <c r="I1165" s="378">
        <v>0</v>
      </c>
      <c r="J1165" s="376">
        <v>2657.3</v>
      </c>
      <c r="K1165" s="207">
        <f t="shared" si="316"/>
        <v>8260905.9700000007</v>
      </c>
      <c r="L1165" s="39">
        <v>0</v>
      </c>
      <c r="M1165" s="39">
        <v>0</v>
      </c>
      <c r="N1165" s="39">
        <v>0</v>
      </c>
      <c r="O1165" s="271">
        <f>'[1]Прод. прилож (2)'!$D$308</f>
        <v>8260905.9700000007</v>
      </c>
      <c r="P1165" s="41">
        <f t="shared" ref="P1165:P1185" si="327">K1165/H1165</f>
        <v>2268.7317285510276</v>
      </c>
      <c r="Q1165" s="207">
        <v>9673</v>
      </c>
      <c r="R1165" s="272" t="s">
        <v>34</v>
      </c>
      <c r="S1165" s="149"/>
      <c r="T1165" s="89"/>
      <c r="U1165" s="89"/>
      <c r="V1165" s="89"/>
      <c r="W1165" s="89"/>
      <c r="X1165" s="89"/>
      <c r="Y1165" s="89"/>
      <c r="Z1165" s="89"/>
      <c r="AA1165" s="89"/>
      <c r="AB1165" s="89"/>
      <c r="AC1165" s="89"/>
      <c r="AD1165" s="89"/>
      <c r="AE1165" s="89"/>
      <c r="AF1165" s="89"/>
      <c r="AG1165" s="89"/>
      <c r="AH1165" s="89"/>
      <c r="AI1165" s="89"/>
      <c r="AJ1165" s="89"/>
      <c r="AK1165" s="89"/>
      <c r="AL1165" s="89"/>
      <c r="AM1165" s="89"/>
      <c r="AN1165" s="89"/>
      <c r="AO1165" s="89"/>
      <c r="AP1165" s="89"/>
      <c r="AQ1165" s="89"/>
      <c r="AR1165" s="89"/>
      <c r="AS1165" s="89"/>
      <c r="AT1165" s="89"/>
      <c r="AU1165" s="89"/>
      <c r="AV1165" s="89"/>
      <c r="AW1165" s="89"/>
      <c r="AX1165" s="89"/>
      <c r="AY1165" s="89"/>
      <c r="AZ1165" s="89"/>
      <c r="BA1165" s="89"/>
      <c r="BB1165" s="89"/>
      <c r="BC1165" s="89"/>
      <c r="BD1165" s="89"/>
      <c r="BE1165" s="89"/>
      <c r="BF1165" s="89"/>
      <c r="BG1165" s="89"/>
      <c r="BH1165" s="89"/>
      <c r="BI1165" s="89"/>
      <c r="BJ1165" s="89"/>
      <c r="BK1165" s="89"/>
      <c r="BL1165" s="89"/>
      <c r="BM1165" s="89"/>
      <c r="BN1165" s="89"/>
      <c r="BO1165" s="89"/>
      <c r="BP1165" s="89"/>
      <c r="BQ1165" s="89"/>
      <c r="BR1165" s="89"/>
      <c r="BS1165" s="89"/>
      <c r="BT1165" s="89"/>
      <c r="BU1165" s="89"/>
      <c r="BV1165" s="89"/>
      <c r="BW1165" s="89"/>
      <c r="BX1165" s="89"/>
      <c r="BY1165" s="89"/>
      <c r="BZ1165" s="89"/>
      <c r="CA1165" s="89"/>
      <c r="CB1165" s="89"/>
      <c r="CC1165" s="89"/>
      <c r="CD1165" s="89"/>
      <c r="CE1165" s="89"/>
      <c r="CF1165" s="89"/>
      <c r="CG1165" s="89"/>
      <c r="CH1165" s="89"/>
      <c r="CI1165" s="89"/>
      <c r="CJ1165" s="89"/>
      <c r="CK1165" s="89"/>
      <c r="CL1165" s="89"/>
      <c r="CM1165" s="89"/>
      <c r="CN1165" s="89"/>
      <c r="CO1165" s="89"/>
      <c r="CP1165" s="89"/>
      <c r="CQ1165" s="89"/>
      <c r="CR1165" s="89"/>
      <c r="CS1165" s="89"/>
      <c r="CT1165" s="89"/>
      <c r="CU1165" s="89"/>
      <c r="CV1165" s="89"/>
      <c r="CW1165" s="89"/>
      <c r="CX1165" s="89"/>
      <c r="CY1165" s="89"/>
      <c r="CZ1165" s="89"/>
      <c r="DA1165" s="89"/>
      <c r="DB1165" s="89"/>
      <c r="DC1165" s="89"/>
      <c r="DD1165" s="89"/>
      <c r="DE1165" s="89"/>
      <c r="DF1165" s="89"/>
      <c r="DG1165" s="89"/>
      <c r="DH1165" s="89"/>
      <c r="DI1165" s="89"/>
      <c r="DJ1165" s="89"/>
      <c r="DK1165" s="89"/>
      <c r="DL1165" s="89"/>
      <c r="DM1165" s="89"/>
      <c r="DN1165" s="89"/>
      <c r="DO1165" s="89"/>
      <c r="DP1165" s="89"/>
      <c r="DQ1165" s="89"/>
      <c r="DR1165" s="89"/>
      <c r="DS1165" s="89"/>
      <c r="DT1165" s="89"/>
      <c r="DU1165" s="89"/>
      <c r="DV1165" s="89"/>
      <c r="DW1165" s="89"/>
      <c r="DX1165" s="89"/>
      <c r="DY1165" s="89"/>
      <c r="DZ1165" s="89"/>
      <c r="EA1165" s="89"/>
      <c r="EB1165" s="89"/>
      <c r="EC1165" s="89"/>
      <c r="ED1165" s="89"/>
      <c r="EE1165" s="89"/>
      <c r="EF1165" s="89"/>
      <c r="EG1165" s="89"/>
      <c r="EH1165" s="89"/>
      <c r="EI1165" s="89"/>
      <c r="EJ1165" s="89"/>
      <c r="EK1165" s="89"/>
      <c r="EL1165" s="89"/>
      <c r="EM1165" s="89"/>
      <c r="EN1165" s="89"/>
      <c r="EO1165" s="89"/>
      <c r="EP1165" s="89"/>
      <c r="EQ1165" s="89"/>
      <c r="ER1165" s="89"/>
      <c r="ES1165" s="89"/>
      <c r="ET1165" s="89"/>
      <c r="EU1165" s="89"/>
      <c r="EV1165" s="89"/>
      <c r="EW1165" s="89"/>
      <c r="EX1165" s="89"/>
      <c r="EY1165" s="89"/>
      <c r="EZ1165" s="89"/>
      <c r="FA1165" s="89"/>
      <c r="FB1165" s="89"/>
      <c r="FC1165" s="89"/>
      <c r="FD1165" s="89"/>
      <c r="FE1165" s="89"/>
      <c r="FF1165" s="89"/>
      <c r="FG1165" s="89"/>
      <c r="FH1165" s="89"/>
      <c r="FI1165" s="89"/>
      <c r="FJ1165" s="89"/>
      <c r="FK1165" s="89"/>
      <c r="FL1165" s="89"/>
      <c r="FM1165" s="89"/>
      <c r="FN1165" s="89"/>
      <c r="FO1165" s="89"/>
      <c r="FP1165" s="89"/>
      <c r="FQ1165" s="89"/>
      <c r="FR1165" s="89"/>
      <c r="FS1165" s="89"/>
      <c r="FT1165" s="89"/>
      <c r="FU1165" s="89"/>
      <c r="FV1165" s="89"/>
      <c r="FW1165" s="89"/>
      <c r="FX1165" s="89"/>
      <c r="FY1165" s="89"/>
      <c r="FZ1165" s="89"/>
      <c r="GA1165" s="89"/>
      <c r="GB1165" s="89"/>
      <c r="GC1165" s="89"/>
      <c r="GD1165" s="89"/>
      <c r="GE1165" s="89"/>
      <c r="GF1165" s="89"/>
      <c r="GG1165" s="89"/>
      <c r="GH1165" s="89"/>
      <c r="GI1165" s="89"/>
      <c r="GJ1165" s="89"/>
      <c r="GK1165" s="89"/>
      <c r="GL1165" s="89"/>
      <c r="GM1165" s="89"/>
      <c r="GN1165" s="89"/>
      <c r="GO1165" s="89"/>
      <c r="GP1165" s="89"/>
      <c r="GQ1165" s="89"/>
      <c r="GR1165" s="89"/>
      <c r="GS1165" s="89"/>
      <c r="GT1165" s="89"/>
      <c r="GU1165" s="89"/>
      <c r="GV1165" s="89"/>
      <c r="GW1165" s="89"/>
      <c r="GX1165" s="89"/>
      <c r="GY1165" s="89"/>
    </row>
    <row r="1166" spans="1:207" s="15" customFormat="1" ht="30" customHeight="1" x14ac:dyDescent="0.25">
      <c r="A1166" s="381"/>
      <c r="B1166" s="356"/>
      <c r="C1166" s="358"/>
      <c r="D1166" s="360"/>
      <c r="E1166" s="360"/>
      <c r="F1166" s="370"/>
      <c r="G1166" s="370"/>
      <c r="H1166" s="377"/>
      <c r="I1166" s="379"/>
      <c r="J1166" s="377"/>
      <c r="K1166" s="207">
        <f t="shared" ref="K1166" si="328">SUM(L1166:O1166)</f>
        <v>10025328.24</v>
      </c>
      <c r="L1166" s="39">
        <v>0</v>
      </c>
      <c r="M1166" s="39">
        <v>0</v>
      </c>
      <c r="N1166" s="39">
        <v>0</v>
      </c>
      <c r="O1166" s="271">
        <f>'[1]Прод. прилож (2)'!$D$908</f>
        <v>10025328.24</v>
      </c>
      <c r="P1166" s="41">
        <f>K1166/H1165</f>
        <v>2753.303372514556</v>
      </c>
      <c r="Q1166" s="207">
        <v>9673</v>
      </c>
      <c r="R1166" s="272" t="s">
        <v>35</v>
      </c>
      <c r="S1166" s="90"/>
      <c r="T1166" s="89"/>
      <c r="U1166" s="89"/>
      <c r="V1166" s="89"/>
      <c r="W1166" s="89"/>
      <c r="X1166" s="89"/>
      <c r="Y1166" s="89"/>
      <c r="Z1166" s="89"/>
      <c r="AA1166" s="89"/>
      <c r="AB1166" s="89"/>
      <c r="AC1166" s="89"/>
      <c r="AD1166" s="89"/>
      <c r="AE1166" s="89"/>
      <c r="AF1166" s="89"/>
      <c r="AG1166" s="89"/>
      <c r="AH1166" s="89"/>
      <c r="AI1166" s="89"/>
      <c r="AJ1166" s="89"/>
      <c r="AK1166" s="89"/>
      <c r="AL1166" s="89"/>
      <c r="AM1166" s="89"/>
      <c r="AN1166" s="89"/>
      <c r="AO1166" s="89"/>
      <c r="AP1166" s="89"/>
      <c r="AQ1166" s="89"/>
      <c r="AR1166" s="89"/>
      <c r="AS1166" s="89"/>
      <c r="AT1166" s="89"/>
      <c r="AU1166" s="89"/>
      <c r="AV1166" s="89"/>
      <c r="AW1166" s="89"/>
      <c r="AX1166" s="89"/>
      <c r="AY1166" s="89"/>
      <c r="AZ1166" s="89"/>
      <c r="BA1166" s="89"/>
      <c r="BB1166" s="89"/>
      <c r="BC1166" s="89"/>
      <c r="BD1166" s="89"/>
      <c r="BE1166" s="89"/>
      <c r="BF1166" s="89"/>
      <c r="BG1166" s="89"/>
      <c r="BH1166" s="89"/>
      <c r="BI1166" s="89"/>
      <c r="BJ1166" s="89"/>
      <c r="BK1166" s="89"/>
      <c r="BL1166" s="89"/>
      <c r="BM1166" s="89"/>
      <c r="BN1166" s="89"/>
      <c r="BO1166" s="89"/>
      <c r="BP1166" s="89"/>
      <c r="BQ1166" s="89"/>
      <c r="BR1166" s="89"/>
      <c r="BS1166" s="89"/>
      <c r="BT1166" s="89"/>
      <c r="BU1166" s="89"/>
      <c r="BV1166" s="89"/>
      <c r="BW1166" s="89"/>
      <c r="BX1166" s="89"/>
      <c r="BY1166" s="89"/>
      <c r="BZ1166" s="89"/>
      <c r="CA1166" s="89"/>
      <c r="CB1166" s="89"/>
      <c r="CC1166" s="89"/>
      <c r="CD1166" s="89"/>
      <c r="CE1166" s="89"/>
      <c r="CF1166" s="89"/>
      <c r="CG1166" s="89"/>
      <c r="CH1166" s="89"/>
      <c r="CI1166" s="89"/>
      <c r="CJ1166" s="89"/>
      <c r="CK1166" s="89"/>
      <c r="CL1166" s="89"/>
      <c r="CM1166" s="89"/>
      <c r="CN1166" s="89"/>
      <c r="CO1166" s="89"/>
      <c r="CP1166" s="89"/>
      <c r="CQ1166" s="89"/>
      <c r="CR1166" s="89"/>
      <c r="CS1166" s="89"/>
      <c r="CT1166" s="89"/>
      <c r="CU1166" s="89"/>
      <c r="CV1166" s="89"/>
      <c r="CW1166" s="89"/>
      <c r="CX1166" s="89"/>
      <c r="CY1166" s="89"/>
      <c r="CZ1166" s="89"/>
      <c r="DA1166" s="89"/>
      <c r="DB1166" s="89"/>
      <c r="DC1166" s="89"/>
      <c r="DD1166" s="89"/>
      <c r="DE1166" s="89"/>
      <c r="DF1166" s="89"/>
      <c r="DG1166" s="89"/>
      <c r="DH1166" s="89"/>
      <c r="DI1166" s="89"/>
      <c r="DJ1166" s="89"/>
      <c r="DK1166" s="89"/>
      <c r="DL1166" s="89"/>
      <c r="DM1166" s="89"/>
      <c r="DN1166" s="89"/>
      <c r="DO1166" s="89"/>
      <c r="DP1166" s="89"/>
      <c r="DQ1166" s="89"/>
      <c r="DR1166" s="89"/>
      <c r="DS1166" s="89"/>
      <c r="DT1166" s="89"/>
      <c r="DU1166" s="89"/>
      <c r="DV1166" s="89"/>
      <c r="DW1166" s="89"/>
      <c r="DX1166" s="89"/>
      <c r="DY1166" s="89"/>
      <c r="DZ1166" s="89"/>
      <c r="EA1166" s="89"/>
      <c r="EB1166" s="89"/>
      <c r="EC1166" s="89"/>
      <c r="ED1166" s="89"/>
      <c r="EE1166" s="89"/>
      <c r="EF1166" s="89"/>
      <c r="EG1166" s="89"/>
      <c r="EH1166" s="89"/>
      <c r="EI1166" s="89"/>
      <c r="EJ1166" s="89"/>
      <c r="EK1166" s="89"/>
      <c r="EL1166" s="89"/>
      <c r="EM1166" s="89"/>
      <c r="EN1166" s="89"/>
      <c r="EO1166" s="89"/>
      <c r="EP1166" s="89"/>
      <c r="EQ1166" s="89"/>
      <c r="ER1166" s="89"/>
      <c r="ES1166" s="89"/>
      <c r="ET1166" s="89"/>
      <c r="EU1166" s="89"/>
      <c r="EV1166" s="89"/>
      <c r="EW1166" s="89"/>
      <c r="EX1166" s="89"/>
      <c r="EY1166" s="89"/>
      <c r="EZ1166" s="89"/>
      <c r="FA1166" s="89"/>
      <c r="FB1166" s="89"/>
      <c r="FC1166" s="89"/>
      <c r="FD1166" s="89"/>
      <c r="FE1166" s="89"/>
      <c r="FF1166" s="89"/>
      <c r="FG1166" s="89"/>
      <c r="FH1166" s="89"/>
      <c r="FI1166" s="89"/>
      <c r="FJ1166" s="89"/>
      <c r="FK1166" s="89"/>
      <c r="FL1166" s="89"/>
      <c r="FM1166" s="89"/>
      <c r="FN1166" s="89"/>
      <c r="FO1166" s="89"/>
      <c r="FP1166" s="89"/>
      <c r="FQ1166" s="89"/>
      <c r="FR1166" s="89"/>
      <c r="FS1166" s="89"/>
      <c r="FT1166" s="89"/>
      <c r="FU1166" s="89"/>
      <c r="FV1166" s="89"/>
      <c r="FW1166" s="89"/>
      <c r="FX1166" s="89"/>
      <c r="FY1166" s="89"/>
      <c r="FZ1166" s="89"/>
      <c r="GA1166" s="89"/>
      <c r="GB1166" s="89"/>
      <c r="GC1166" s="89"/>
      <c r="GD1166" s="89"/>
      <c r="GE1166" s="89"/>
      <c r="GF1166" s="89"/>
      <c r="GG1166" s="89"/>
      <c r="GH1166" s="89"/>
      <c r="GI1166" s="89"/>
      <c r="GJ1166" s="89"/>
      <c r="GK1166" s="89"/>
      <c r="GL1166" s="89"/>
      <c r="GM1166" s="89"/>
      <c r="GN1166" s="89"/>
      <c r="GO1166" s="89"/>
      <c r="GP1166" s="89"/>
      <c r="GQ1166" s="89"/>
      <c r="GR1166" s="89"/>
      <c r="GS1166" s="89"/>
      <c r="GT1166" s="89"/>
      <c r="GU1166" s="89"/>
      <c r="GV1166" s="89"/>
      <c r="GW1166" s="89"/>
      <c r="GX1166" s="89"/>
      <c r="GY1166" s="89"/>
    </row>
    <row r="1167" spans="1:207" s="15" customFormat="1" ht="30" customHeight="1" x14ac:dyDescent="0.25">
      <c r="A1167" s="203">
        <v>892</v>
      </c>
      <c r="B1167" s="210" t="s">
        <v>1350</v>
      </c>
      <c r="C1167" s="183">
        <v>1982</v>
      </c>
      <c r="D1167" s="181" t="s">
        <v>143</v>
      </c>
      <c r="E1167" s="181" t="s">
        <v>16</v>
      </c>
      <c r="F1167" s="185">
        <v>9</v>
      </c>
      <c r="G1167" s="185">
        <v>2</v>
      </c>
      <c r="H1167" s="217">
        <v>4364.3</v>
      </c>
      <c r="I1167" s="229">
        <v>10</v>
      </c>
      <c r="J1167" s="217">
        <v>3844.9</v>
      </c>
      <c r="K1167" s="207">
        <f>SUM(L1167:O1167)</f>
        <v>3091089.6</v>
      </c>
      <c r="L1167" s="39">
        <v>0</v>
      </c>
      <c r="M1167" s="39">
        <v>0</v>
      </c>
      <c r="N1167" s="39">
        <v>0</v>
      </c>
      <c r="O1167" s="271">
        <f>'[1]Прод. прилож (2)'!$D$909</f>
        <v>3091089.6</v>
      </c>
      <c r="P1167" s="41">
        <f>K1167/H1167</f>
        <v>708.26698439612312</v>
      </c>
      <c r="Q1167" s="207">
        <v>9673</v>
      </c>
      <c r="R1167" s="272" t="s">
        <v>35</v>
      </c>
      <c r="S1167" s="90"/>
      <c r="T1167" s="89"/>
      <c r="U1167" s="89"/>
      <c r="V1167" s="89"/>
      <c r="W1167" s="89"/>
      <c r="X1167" s="89"/>
      <c r="Y1167" s="89"/>
      <c r="Z1167" s="89"/>
      <c r="AA1167" s="89"/>
      <c r="AB1167" s="89"/>
      <c r="AC1167" s="89"/>
      <c r="AD1167" s="89"/>
      <c r="AE1167" s="89"/>
      <c r="AF1167" s="89"/>
      <c r="AG1167" s="89"/>
      <c r="AH1167" s="89"/>
      <c r="AI1167" s="89"/>
      <c r="AJ1167" s="89"/>
      <c r="AK1167" s="89"/>
      <c r="AL1167" s="89"/>
      <c r="AM1167" s="89"/>
      <c r="AN1167" s="89"/>
      <c r="AO1167" s="89"/>
      <c r="AP1167" s="89"/>
      <c r="AQ1167" s="89"/>
      <c r="AR1167" s="89"/>
      <c r="AS1167" s="89"/>
      <c r="AT1167" s="89"/>
      <c r="AU1167" s="89"/>
      <c r="AV1167" s="89"/>
      <c r="AW1167" s="89"/>
      <c r="AX1167" s="89"/>
      <c r="AY1167" s="89"/>
      <c r="AZ1167" s="89"/>
      <c r="BA1167" s="89"/>
      <c r="BB1167" s="89"/>
      <c r="BC1167" s="89"/>
      <c r="BD1167" s="89"/>
      <c r="BE1167" s="89"/>
      <c r="BF1167" s="89"/>
      <c r="BG1167" s="89"/>
      <c r="BH1167" s="89"/>
      <c r="BI1167" s="89"/>
      <c r="BJ1167" s="89"/>
      <c r="BK1167" s="89"/>
      <c r="BL1167" s="89"/>
      <c r="BM1167" s="89"/>
      <c r="BN1167" s="89"/>
      <c r="BO1167" s="89"/>
      <c r="BP1167" s="89"/>
      <c r="BQ1167" s="89"/>
      <c r="BR1167" s="89"/>
      <c r="BS1167" s="89"/>
      <c r="BT1167" s="89"/>
      <c r="BU1167" s="89"/>
      <c r="BV1167" s="89"/>
      <c r="BW1167" s="89"/>
      <c r="BX1167" s="89"/>
      <c r="BY1167" s="89"/>
      <c r="BZ1167" s="89"/>
      <c r="CA1167" s="89"/>
      <c r="CB1167" s="89"/>
      <c r="CC1167" s="89"/>
      <c r="CD1167" s="89"/>
      <c r="CE1167" s="89"/>
      <c r="CF1167" s="89"/>
      <c r="CG1167" s="89"/>
      <c r="CH1167" s="89"/>
      <c r="CI1167" s="89"/>
      <c r="CJ1167" s="89"/>
      <c r="CK1167" s="89"/>
      <c r="CL1167" s="89"/>
      <c r="CM1167" s="89"/>
      <c r="CN1167" s="89"/>
      <c r="CO1167" s="89"/>
      <c r="CP1167" s="89"/>
      <c r="CQ1167" s="89"/>
      <c r="CR1167" s="89"/>
      <c r="CS1167" s="89"/>
      <c r="CT1167" s="89"/>
      <c r="CU1167" s="89"/>
      <c r="CV1167" s="89"/>
      <c r="CW1167" s="89"/>
      <c r="CX1167" s="89"/>
      <c r="CY1167" s="89"/>
      <c r="CZ1167" s="89"/>
      <c r="DA1167" s="89"/>
      <c r="DB1167" s="89"/>
      <c r="DC1167" s="89"/>
      <c r="DD1167" s="89"/>
      <c r="DE1167" s="89"/>
      <c r="DF1167" s="89"/>
      <c r="DG1167" s="89"/>
      <c r="DH1167" s="89"/>
      <c r="DI1167" s="89"/>
      <c r="DJ1167" s="89"/>
      <c r="DK1167" s="89"/>
      <c r="DL1167" s="89"/>
      <c r="DM1167" s="89"/>
      <c r="DN1167" s="89"/>
      <c r="DO1167" s="89"/>
      <c r="DP1167" s="89"/>
      <c r="DQ1167" s="89"/>
      <c r="DR1167" s="89"/>
      <c r="DS1167" s="89"/>
      <c r="DT1167" s="89"/>
      <c r="DU1167" s="89"/>
      <c r="DV1167" s="89"/>
      <c r="DW1167" s="89"/>
      <c r="DX1167" s="89"/>
      <c r="DY1167" s="89"/>
      <c r="DZ1167" s="89"/>
      <c r="EA1167" s="89"/>
      <c r="EB1167" s="89"/>
      <c r="EC1167" s="89"/>
      <c r="ED1167" s="89"/>
      <c r="EE1167" s="89"/>
      <c r="EF1167" s="89"/>
      <c r="EG1167" s="89"/>
      <c r="EH1167" s="89"/>
      <c r="EI1167" s="89"/>
      <c r="EJ1167" s="89"/>
      <c r="EK1167" s="89"/>
      <c r="EL1167" s="89"/>
      <c r="EM1167" s="89"/>
      <c r="EN1167" s="89"/>
      <c r="EO1167" s="89"/>
      <c r="EP1167" s="89"/>
      <c r="EQ1167" s="89"/>
      <c r="ER1167" s="89"/>
      <c r="ES1167" s="89"/>
      <c r="ET1167" s="89"/>
      <c r="EU1167" s="89"/>
      <c r="EV1167" s="89"/>
      <c r="EW1167" s="89"/>
      <c r="EX1167" s="89"/>
      <c r="EY1167" s="89"/>
      <c r="EZ1167" s="89"/>
      <c r="FA1167" s="89"/>
      <c r="FB1167" s="89"/>
      <c r="FC1167" s="89"/>
      <c r="FD1167" s="89"/>
      <c r="FE1167" s="89"/>
      <c r="FF1167" s="89"/>
      <c r="FG1167" s="89"/>
      <c r="FH1167" s="89"/>
      <c r="FI1167" s="89"/>
      <c r="FJ1167" s="89"/>
      <c r="FK1167" s="89"/>
      <c r="FL1167" s="89"/>
      <c r="FM1167" s="89"/>
      <c r="FN1167" s="89"/>
      <c r="FO1167" s="89"/>
      <c r="FP1167" s="89"/>
      <c r="FQ1167" s="89"/>
      <c r="FR1167" s="89"/>
      <c r="FS1167" s="89"/>
      <c r="FT1167" s="89"/>
      <c r="FU1167" s="89"/>
      <c r="FV1167" s="89"/>
      <c r="FW1167" s="89"/>
      <c r="FX1167" s="89"/>
      <c r="FY1167" s="89"/>
      <c r="FZ1167" s="89"/>
      <c r="GA1167" s="89"/>
      <c r="GB1167" s="89"/>
      <c r="GC1167" s="89"/>
      <c r="GD1167" s="89"/>
      <c r="GE1167" s="89"/>
      <c r="GF1167" s="89"/>
      <c r="GG1167" s="89"/>
      <c r="GH1167" s="89"/>
      <c r="GI1167" s="89"/>
      <c r="GJ1167" s="89"/>
      <c r="GK1167" s="89"/>
      <c r="GL1167" s="89"/>
      <c r="GM1167" s="89"/>
      <c r="GN1167" s="89"/>
      <c r="GO1167" s="89"/>
      <c r="GP1167" s="89"/>
      <c r="GQ1167" s="89"/>
      <c r="GR1167" s="89"/>
      <c r="GS1167" s="89"/>
      <c r="GT1167" s="89"/>
      <c r="GU1167" s="89"/>
      <c r="GV1167" s="89"/>
      <c r="GW1167" s="89"/>
      <c r="GX1167" s="89"/>
      <c r="GY1167" s="89"/>
    </row>
    <row r="1168" spans="1:207" s="15" customFormat="1" ht="30" customHeight="1" x14ac:dyDescent="0.25">
      <c r="A1168" s="203">
        <v>893</v>
      </c>
      <c r="B1168" s="81" t="s">
        <v>513</v>
      </c>
      <c r="C1168" s="47">
        <v>1962</v>
      </c>
      <c r="D1168" s="205" t="s">
        <v>143</v>
      </c>
      <c r="E1168" s="205" t="s">
        <v>16</v>
      </c>
      <c r="F1168" s="26">
        <v>5</v>
      </c>
      <c r="G1168" s="26">
        <v>2</v>
      </c>
      <c r="H1168" s="39">
        <f>I1168+J1168</f>
        <v>1594.18</v>
      </c>
      <c r="I1168" s="122">
        <v>0</v>
      </c>
      <c r="J1168" s="39">
        <v>1594.18</v>
      </c>
      <c r="K1168" s="207">
        <f t="shared" si="316"/>
        <v>4378750</v>
      </c>
      <c r="L1168" s="271">
        <v>0</v>
      </c>
      <c r="M1168" s="271">
        <v>0</v>
      </c>
      <c r="N1168" s="271">
        <v>0</v>
      </c>
      <c r="O1168" s="39">
        <f>'[1]Прод. прилож (2)'!$D$309</f>
        <v>4378750</v>
      </c>
      <c r="P1168" s="271">
        <f t="shared" si="327"/>
        <v>2746.7099072877591</v>
      </c>
      <c r="Q1168" s="41">
        <v>9673</v>
      </c>
      <c r="R1168" s="57" t="s">
        <v>34</v>
      </c>
      <c r="S1168" s="144"/>
    </row>
    <row r="1169" spans="1:207" s="15" customFormat="1" ht="30" customHeight="1" x14ac:dyDescent="0.25">
      <c r="A1169" s="353">
        <v>894</v>
      </c>
      <c r="B1169" s="382" t="s">
        <v>514</v>
      </c>
      <c r="C1169" s="384">
        <v>1963</v>
      </c>
      <c r="D1169" s="359" t="s">
        <v>143</v>
      </c>
      <c r="E1169" s="384" t="s">
        <v>16</v>
      </c>
      <c r="F1169" s="361">
        <v>5</v>
      </c>
      <c r="G1169" s="361">
        <v>3</v>
      </c>
      <c r="H1169" s="363">
        <f>I1169+J1169</f>
        <v>2528.65</v>
      </c>
      <c r="I1169" s="365">
        <v>0</v>
      </c>
      <c r="J1169" s="363">
        <v>2528.65</v>
      </c>
      <c r="K1169" s="207">
        <f t="shared" si="316"/>
        <v>53100.46</v>
      </c>
      <c r="L1169" s="271">
        <v>0</v>
      </c>
      <c r="M1169" s="271">
        <v>0</v>
      </c>
      <c r="N1169" s="271">
        <v>0</v>
      </c>
      <c r="O1169" s="39">
        <f>'[1]Прод. прилож (2)'!$D$910</f>
        <v>53100.46</v>
      </c>
      <c r="P1169" s="271">
        <f t="shared" si="327"/>
        <v>20.99952939315445</v>
      </c>
      <c r="Q1169" s="41">
        <v>9673</v>
      </c>
      <c r="R1169" s="57" t="s">
        <v>35</v>
      </c>
      <c r="S1169" s="53"/>
      <c r="T1169" s="16"/>
      <c r="V1169" s="116"/>
      <c r="W1169" s="116"/>
      <c r="X1169" s="116"/>
      <c r="Y1169" s="116"/>
      <c r="Z1169" s="116"/>
      <c r="AA1169" s="116"/>
      <c r="AB1169" s="116"/>
      <c r="AC1169" s="116"/>
      <c r="AD1169" s="116"/>
      <c r="AE1169" s="116"/>
      <c r="AF1169" s="116"/>
      <c r="AG1169" s="116"/>
      <c r="AH1169" s="116"/>
      <c r="AI1169" s="116"/>
      <c r="AJ1169" s="116"/>
      <c r="AK1169" s="116"/>
      <c r="AL1169" s="116"/>
      <c r="AM1169" s="116"/>
      <c r="AN1169" s="116"/>
      <c r="AO1169" s="116"/>
      <c r="AP1169" s="116"/>
      <c r="AQ1169" s="116"/>
      <c r="AR1169" s="116"/>
      <c r="AS1169" s="116"/>
      <c r="AT1169" s="116"/>
      <c r="AU1169" s="116"/>
      <c r="AV1169" s="116"/>
      <c r="AW1169" s="116"/>
      <c r="AX1169" s="116"/>
      <c r="AY1169" s="116"/>
      <c r="AZ1169" s="116"/>
      <c r="BA1169" s="116"/>
      <c r="BB1169" s="116"/>
      <c r="BC1169" s="116"/>
      <c r="BD1169" s="116"/>
      <c r="BE1169" s="116"/>
      <c r="BF1169" s="116"/>
      <c r="BG1169" s="116"/>
      <c r="BH1169" s="116"/>
      <c r="BI1169" s="116"/>
      <c r="BJ1169" s="116"/>
      <c r="BK1169" s="116"/>
      <c r="BL1169" s="116"/>
      <c r="BM1169" s="116"/>
      <c r="BN1169" s="116"/>
      <c r="BO1169" s="116"/>
      <c r="BP1169" s="116"/>
      <c r="BQ1169" s="116"/>
      <c r="BR1169" s="116"/>
      <c r="BS1169" s="116"/>
      <c r="BT1169" s="116"/>
      <c r="BU1169" s="116"/>
      <c r="BV1169" s="116"/>
      <c r="BW1169" s="116"/>
      <c r="BX1169" s="116"/>
      <c r="BY1169" s="116"/>
      <c r="BZ1169" s="116"/>
      <c r="CA1169" s="116"/>
      <c r="CB1169" s="116"/>
      <c r="CC1169" s="116"/>
      <c r="CD1169" s="116"/>
      <c r="CE1169" s="116"/>
      <c r="CF1169" s="116"/>
      <c r="CG1169" s="116"/>
      <c r="CH1169" s="116"/>
      <c r="CI1169" s="116"/>
      <c r="CJ1169" s="116"/>
      <c r="CK1169" s="116"/>
      <c r="CL1169" s="116"/>
      <c r="CM1169" s="116"/>
      <c r="CN1169" s="116"/>
      <c r="CO1169" s="116"/>
      <c r="CP1169" s="116"/>
      <c r="CQ1169" s="116"/>
      <c r="CR1169" s="116"/>
      <c r="CS1169" s="116"/>
      <c r="CT1169" s="116"/>
      <c r="CU1169" s="116"/>
      <c r="CV1169" s="116"/>
      <c r="CW1169" s="116"/>
      <c r="CX1169" s="116"/>
      <c r="CY1169" s="116"/>
      <c r="CZ1169" s="116"/>
      <c r="DA1169" s="116"/>
      <c r="DB1169" s="116"/>
      <c r="DC1169" s="116"/>
      <c r="DD1169" s="116"/>
      <c r="DE1169" s="116"/>
      <c r="DF1169" s="116"/>
      <c r="DG1169" s="116"/>
      <c r="DH1169" s="116"/>
      <c r="DI1169" s="116"/>
      <c r="DJ1169" s="116"/>
      <c r="DK1169" s="116"/>
      <c r="DL1169" s="116"/>
      <c r="DM1169" s="116"/>
      <c r="DN1169" s="116"/>
      <c r="DO1169" s="116"/>
      <c r="DP1169" s="116"/>
      <c r="DQ1169" s="116"/>
      <c r="DR1169" s="116"/>
      <c r="DS1169" s="116"/>
      <c r="DT1169" s="116"/>
      <c r="DU1169" s="116"/>
      <c r="DV1169" s="116"/>
      <c r="DW1169" s="116"/>
      <c r="DX1169" s="116"/>
      <c r="DY1169" s="116"/>
      <c r="DZ1169" s="116"/>
      <c r="EA1169" s="116"/>
      <c r="EB1169" s="116"/>
      <c r="EC1169" s="116"/>
      <c r="ED1169" s="116"/>
      <c r="EE1169" s="116"/>
      <c r="EF1169" s="116"/>
      <c r="EG1169" s="116"/>
      <c r="EH1169" s="116"/>
      <c r="EI1169" s="116"/>
      <c r="EJ1169" s="116"/>
      <c r="EK1169" s="116"/>
      <c r="EL1169" s="116"/>
      <c r="EM1169" s="116"/>
      <c r="EN1169" s="116"/>
      <c r="EO1169" s="116"/>
      <c r="EP1169" s="116"/>
      <c r="EQ1169" s="116"/>
      <c r="ER1169" s="116"/>
      <c r="ES1169" s="116"/>
      <c r="ET1169" s="116"/>
      <c r="EU1169" s="116"/>
      <c r="EV1169" s="116"/>
      <c r="EW1169" s="116"/>
      <c r="EX1169" s="116"/>
      <c r="EY1169" s="116"/>
      <c r="EZ1169" s="116"/>
      <c r="FA1169" s="116"/>
      <c r="FB1169" s="116"/>
      <c r="FC1169" s="116"/>
      <c r="FD1169" s="116"/>
      <c r="FE1169" s="116"/>
      <c r="FF1169" s="116"/>
      <c r="FG1169" s="116"/>
      <c r="FH1169" s="116"/>
      <c r="FI1169" s="116"/>
      <c r="FJ1169" s="116"/>
      <c r="FK1169" s="116"/>
      <c r="FL1169" s="116"/>
      <c r="FM1169" s="116"/>
      <c r="FN1169" s="116"/>
      <c r="FO1169" s="116"/>
      <c r="FP1169" s="116"/>
      <c r="FQ1169" s="116"/>
      <c r="FR1169" s="116"/>
      <c r="FS1169" s="116"/>
      <c r="FT1169" s="116"/>
      <c r="FU1169" s="116"/>
      <c r="FV1169" s="116"/>
      <c r="FW1169" s="116"/>
      <c r="FX1169" s="116"/>
      <c r="FY1169" s="116"/>
      <c r="FZ1169" s="116"/>
      <c r="GA1169" s="116"/>
      <c r="GB1169" s="116"/>
      <c r="GC1169" s="116"/>
      <c r="GD1169" s="116"/>
      <c r="GE1169" s="116"/>
      <c r="GF1169" s="116"/>
      <c r="GG1169" s="116"/>
      <c r="GH1169" s="116"/>
      <c r="GI1169" s="116"/>
      <c r="GJ1169" s="116"/>
      <c r="GK1169" s="116"/>
      <c r="GL1169" s="116"/>
      <c r="GM1169" s="116"/>
      <c r="GN1169" s="116"/>
      <c r="GO1169" s="116"/>
      <c r="GP1169" s="116"/>
      <c r="GQ1169" s="116"/>
      <c r="GR1169" s="116"/>
      <c r="GS1169" s="116"/>
      <c r="GT1169" s="116"/>
      <c r="GU1169" s="116"/>
      <c r="GV1169" s="116"/>
      <c r="GW1169" s="116"/>
      <c r="GX1169" s="116"/>
      <c r="GY1169" s="116"/>
    </row>
    <row r="1170" spans="1:207" s="15" customFormat="1" ht="30" customHeight="1" x14ac:dyDescent="0.25">
      <c r="A1170" s="354"/>
      <c r="B1170" s="383"/>
      <c r="C1170" s="385"/>
      <c r="D1170" s="360"/>
      <c r="E1170" s="385"/>
      <c r="F1170" s="362"/>
      <c r="G1170" s="362"/>
      <c r="H1170" s="364"/>
      <c r="I1170" s="366"/>
      <c r="J1170" s="364"/>
      <c r="K1170" s="207">
        <f t="shared" si="316"/>
        <v>20355593.82</v>
      </c>
      <c r="L1170" s="186">
        <v>0</v>
      </c>
      <c r="M1170" s="186">
        <v>0</v>
      </c>
      <c r="N1170" s="186">
        <v>0</v>
      </c>
      <c r="O1170" s="39">
        <f>'[1]Прод. прилож (2)'!$D$1537</f>
        <v>20355593.82</v>
      </c>
      <c r="P1170" s="271">
        <f>K1170/H1169</f>
        <v>8049.9847033001797</v>
      </c>
      <c r="Q1170" s="41">
        <v>9673</v>
      </c>
      <c r="R1170" s="57" t="s">
        <v>36</v>
      </c>
      <c r="S1170" s="53"/>
      <c r="T1170" s="16"/>
      <c r="V1170" s="116"/>
      <c r="W1170" s="116"/>
      <c r="X1170" s="116"/>
      <c r="Y1170" s="116"/>
      <c r="Z1170" s="116"/>
      <c r="AA1170" s="116"/>
      <c r="AB1170" s="116"/>
      <c r="AC1170" s="116"/>
      <c r="AD1170" s="116"/>
      <c r="AE1170" s="116"/>
      <c r="AF1170" s="116"/>
      <c r="AG1170" s="116"/>
      <c r="AH1170" s="116"/>
      <c r="AI1170" s="116"/>
      <c r="AJ1170" s="116"/>
      <c r="AK1170" s="116"/>
      <c r="AL1170" s="116"/>
      <c r="AM1170" s="116"/>
      <c r="AN1170" s="116"/>
      <c r="AO1170" s="116"/>
      <c r="AP1170" s="116"/>
      <c r="AQ1170" s="116"/>
      <c r="AR1170" s="116"/>
      <c r="AS1170" s="116"/>
      <c r="AT1170" s="116"/>
      <c r="AU1170" s="116"/>
      <c r="AV1170" s="116"/>
      <c r="AW1170" s="116"/>
      <c r="AX1170" s="116"/>
      <c r="AY1170" s="116"/>
      <c r="AZ1170" s="116"/>
      <c r="BA1170" s="116"/>
      <c r="BB1170" s="116"/>
      <c r="BC1170" s="116"/>
      <c r="BD1170" s="116"/>
      <c r="BE1170" s="116"/>
      <c r="BF1170" s="116"/>
      <c r="BG1170" s="116"/>
      <c r="BH1170" s="116"/>
      <c r="BI1170" s="116"/>
      <c r="BJ1170" s="116"/>
      <c r="BK1170" s="116"/>
      <c r="BL1170" s="116"/>
      <c r="BM1170" s="116"/>
      <c r="BN1170" s="116"/>
      <c r="BO1170" s="116"/>
      <c r="BP1170" s="116"/>
      <c r="BQ1170" s="116"/>
      <c r="BR1170" s="116"/>
      <c r="BS1170" s="116"/>
      <c r="BT1170" s="116"/>
      <c r="BU1170" s="116"/>
      <c r="BV1170" s="116"/>
      <c r="BW1170" s="116"/>
      <c r="BX1170" s="116"/>
      <c r="BY1170" s="116"/>
      <c r="BZ1170" s="116"/>
      <c r="CA1170" s="116"/>
      <c r="CB1170" s="116"/>
      <c r="CC1170" s="116"/>
      <c r="CD1170" s="116"/>
      <c r="CE1170" s="116"/>
      <c r="CF1170" s="116"/>
      <c r="CG1170" s="116"/>
      <c r="CH1170" s="116"/>
      <c r="CI1170" s="116"/>
      <c r="CJ1170" s="116"/>
      <c r="CK1170" s="116"/>
      <c r="CL1170" s="116"/>
      <c r="CM1170" s="116"/>
      <c r="CN1170" s="116"/>
      <c r="CO1170" s="116"/>
      <c r="CP1170" s="116"/>
      <c r="CQ1170" s="116"/>
      <c r="CR1170" s="116"/>
      <c r="CS1170" s="116"/>
      <c r="CT1170" s="116"/>
      <c r="CU1170" s="116"/>
      <c r="CV1170" s="116"/>
      <c r="CW1170" s="116"/>
      <c r="CX1170" s="116"/>
      <c r="CY1170" s="116"/>
      <c r="CZ1170" s="116"/>
      <c r="DA1170" s="116"/>
      <c r="DB1170" s="116"/>
      <c r="DC1170" s="116"/>
      <c r="DD1170" s="116"/>
      <c r="DE1170" s="116"/>
      <c r="DF1170" s="116"/>
      <c r="DG1170" s="116"/>
      <c r="DH1170" s="116"/>
      <c r="DI1170" s="116"/>
      <c r="DJ1170" s="116"/>
      <c r="DK1170" s="116"/>
      <c r="DL1170" s="116"/>
      <c r="DM1170" s="116"/>
      <c r="DN1170" s="116"/>
      <c r="DO1170" s="116"/>
      <c r="DP1170" s="116"/>
      <c r="DQ1170" s="116"/>
      <c r="DR1170" s="116"/>
      <c r="DS1170" s="116"/>
      <c r="DT1170" s="116"/>
      <c r="DU1170" s="116"/>
      <c r="DV1170" s="116"/>
      <c r="DW1170" s="116"/>
      <c r="DX1170" s="116"/>
      <c r="DY1170" s="116"/>
      <c r="DZ1170" s="116"/>
      <c r="EA1170" s="116"/>
      <c r="EB1170" s="116"/>
      <c r="EC1170" s="116"/>
      <c r="ED1170" s="116"/>
      <c r="EE1170" s="116"/>
      <c r="EF1170" s="116"/>
      <c r="EG1170" s="116"/>
      <c r="EH1170" s="116"/>
      <c r="EI1170" s="116"/>
      <c r="EJ1170" s="116"/>
      <c r="EK1170" s="116"/>
      <c r="EL1170" s="116"/>
      <c r="EM1170" s="116"/>
      <c r="EN1170" s="116"/>
      <c r="EO1170" s="116"/>
      <c r="EP1170" s="116"/>
      <c r="EQ1170" s="116"/>
      <c r="ER1170" s="116"/>
      <c r="ES1170" s="116"/>
      <c r="ET1170" s="116"/>
      <c r="EU1170" s="116"/>
      <c r="EV1170" s="116"/>
      <c r="EW1170" s="116"/>
      <c r="EX1170" s="116"/>
      <c r="EY1170" s="116"/>
      <c r="EZ1170" s="116"/>
      <c r="FA1170" s="116"/>
      <c r="FB1170" s="116"/>
      <c r="FC1170" s="116"/>
      <c r="FD1170" s="116"/>
      <c r="FE1170" s="116"/>
      <c r="FF1170" s="116"/>
      <c r="FG1170" s="116"/>
      <c r="FH1170" s="116"/>
      <c r="FI1170" s="116"/>
      <c r="FJ1170" s="116"/>
      <c r="FK1170" s="116"/>
      <c r="FL1170" s="116"/>
      <c r="FM1170" s="116"/>
      <c r="FN1170" s="116"/>
      <c r="FO1170" s="116"/>
      <c r="FP1170" s="116"/>
      <c r="FQ1170" s="116"/>
      <c r="FR1170" s="116"/>
      <c r="FS1170" s="116"/>
      <c r="FT1170" s="116"/>
      <c r="FU1170" s="116"/>
      <c r="FV1170" s="116"/>
      <c r="FW1170" s="116"/>
      <c r="FX1170" s="116"/>
      <c r="FY1170" s="116"/>
      <c r="FZ1170" s="116"/>
      <c r="GA1170" s="116"/>
      <c r="GB1170" s="116"/>
      <c r="GC1170" s="116"/>
      <c r="GD1170" s="116"/>
      <c r="GE1170" s="116"/>
      <c r="GF1170" s="116"/>
      <c r="GG1170" s="116"/>
      <c r="GH1170" s="116"/>
      <c r="GI1170" s="116"/>
      <c r="GJ1170" s="116"/>
      <c r="GK1170" s="116"/>
      <c r="GL1170" s="116"/>
      <c r="GM1170" s="116"/>
      <c r="GN1170" s="116"/>
      <c r="GO1170" s="116"/>
      <c r="GP1170" s="116"/>
      <c r="GQ1170" s="116"/>
      <c r="GR1170" s="116"/>
      <c r="GS1170" s="116"/>
      <c r="GT1170" s="116"/>
      <c r="GU1170" s="116"/>
      <c r="GV1170" s="116"/>
      <c r="GW1170" s="116"/>
      <c r="GX1170" s="116"/>
      <c r="GY1170" s="116"/>
    </row>
    <row r="1171" spans="1:207" s="89" customFormat="1" ht="30" customHeight="1" x14ac:dyDescent="0.25">
      <c r="A1171" s="203">
        <v>895</v>
      </c>
      <c r="B1171" s="81" t="s">
        <v>974</v>
      </c>
      <c r="C1171" s="47">
        <v>1977</v>
      </c>
      <c r="D1171" s="205" t="s">
        <v>143</v>
      </c>
      <c r="E1171" s="47" t="s">
        <v>18</v>
      </c>
      <c r="F1171" s="26">
        <v>9</v>
      </c>
      <c r="G1171" s="26">
        <v>2</v>
      </c>
      <c r="H1171" s="39">
        <v>4831.1000000000004</v>
      </c>
      <c r="I1171" s="122">
        <v>0</v>
      </c>
      <c r="J1171" s="39">
        <v>2385.3000000000002</v>
      </c>
      <c r="K1171" s="207">
        <f t="shared" si="316"/>
        <v>7162794.4500000002</v>
      </c>
      <c r="L1171" s="271">
        <v>0</v>
      </c>
      <c r="M1171" s="271">
        <v>0</v>
      </c>
      <c r="N1171" s="271">
        <v>0</v>
      </c>
      <c r="O1171" s="39">
        <f>'[1]Прод. прилож (2)'!$D$911</f>
        <v>7162794.4500000002</v>
      </c>
      <c r="P1171" s="271">
        <f t="shared" si="327"/>
        <v>1482.6425555256567</v>
      </c>
      <c r="Q1171" s="41">
        <v>9673</v>
      </c>
      <c r="R1171" s="57" t="s">
        <v>35</v>
      </c>
      <c r="S1171" s="16"/>
      <c r="T1171" s="16"/>
      <c r="U1171" s="15"/>
      <c r="V1171" s="116"/>
      <c r="W1171" s="116"/>
      <c r="X1171" s="116"/>
      <c r="Y1171" s="116"/>
      <c r="Z1171" s="116"/>
      <c r="AA1171" s="116"/>
      <c r="AB1171" s="116"/>
      <c r="AC1171" s="116"/>
      <c r="AD1171" s="116"/>
      <c r="AE1171" s="116"/>
      <c r="AF1171" s="116"/>
      <c r="AG1171" s="116"/>
      <c r="AH1171" s="116"/>
      <c r="AI1171" s="116"/>
      <c r="AJ1171" s="116"/>
      <c r="AK1171" s="116"/>
      <c r="AL1171" s="116"/>
      <c r="AM1171" s="116"/>
      <c r="AN1171" s="116"/>
      <c r="AO1171" s="116"/>
      <c r="AP1171" s="116"/>
      <c r="AQ1171" s="116"/>
      <c r="AR1171" s="116"/>
      <c r="AS1171" s="116"/>
      <c r="AT1171" s="116"/>
      <c r="AU1171" s="116"/>
      <c r="AV1171" s="116"/>
      <c r="AW1171" s="116"/>
      <c r="AX1171" s="116"/>
      <c r="AY1171" s="116"/>
      <c r="AZ1171" s="116"/>
      <c r="BA1171" s="116"/>
      <c r="BB1171" s="116"/>
      <c r="BC1171" s="116"/>
      <c r="BD1171" s="116"/>
      <c r="BE1171" s="116"/>
      <c r="BF1171" s="116"/>
      <c r="BG1171" s="116"/>
      <c r="BH1171" s="116"/>
      <c r="BI1171" s="116"/>
      <c r="BJ1171" s="116"/>
      <c r="BK1171" s="116"/>
      <c r="BL1171" s="116"/>
      <c r="BM1171" s="116"/>
      <c r="BN1171" s="116"/>
      <c r="BO1171" s="116"/>
      <c r="BP1171" s="116"/>
      <c r="BQ1171" s="116"/>
      <c r="BR1171" s="116"/>
      <c r="BS1171" s="116"/>
      <c r="BT1171" s="116"/>
      <c r="BU1171" s="116"/>
      <c r="BV1171" s="116"/>
      <c r="BW1171" s="116"/>
      <c r="BX1171" s="116"/>
      <c r="BY1171" s="116"/>
      <c r="BZ1171" s="116"/>
      <c r="CA1171" s="116"/>
      <c r="CB1171" s="116"/>
      <c r="CC1171" s="116"/>
      <c r="CD1171" s="116"/>
      <c r="CE1171" s="116"/>
      <c r="CF1171" s="116"/>
      <c r="CG1171" s="116"/>
      <c r="CH1171" s="116"/>
      <c r="CI1171" s="116"/>
      <c r="CJ1171" s="116"/>
      <c r="CK1171" s="116"/>
      <c r="CL1171" s="116"/>
      <c r="CM1171" s="116"/>
      <c r="CN1171" s="116"/>
      <c r="CO1171" s="116"/>
      <c r="CP1171" s="116"/>
      <c r="CQ1171" s="116"/>
      <c r="CR1171" s="116"/>
      <c r="CS1171" s="116"/>
      <c r="CT1171" s="116"/>
      <c r="CU1171" s="116"/>
      <c r="CV1171" s="116"/>
      <c r="CW1171" s="116"/>
      <c r="CX1171" s="116"/>
      <c r="CY1171" s="116"/>
      <c r="CZ1171" s="116"/>
      <c r="DA1171" s="116"/>
      <c r="DB1171" s="116"/>
      <c r="DC1171" s="116"/>
      <c r="DD1171" s="116"/>
      <c r="DE1171" s="116"/>
      <c r="DF1171" s="116"/>
      <c r="DG1171" s="116"/>
      <c r="DH1171" s="116"/>
      <c r="DI1171" s="116"/>
      <c r="DJ1171" s="116"/>
      <c r="DK1171" s="116"/>
      <c r="DL1171" s="116"/>
      <c r="DM1171" s="116"/>
      <c r="DN1171" s="116"/>
      <c r="DO1171" s="116"/>
      <c r="DP1171" s="116"/>
      <c r="DQ1171" s="116"/>
      <c r="DR1171" s="116"/>
      <c r="DS1171" s="116"/>
      <c r="DT1171" s="116"/>
      <c r="DU1171" s="116"/>
      <c r="DV1171" s="116"/>
      <c r="DW1171" s="116"/>
      <c r="DX1171" s="116"/>
      <c r="DY1171" s="116"/>
      <c r="DZ1171" s="116"/>
      <c r="EA1171" s="116"/>
      <c r="EB1171" s="116"/>
      <c r="EC1171" s="116"/>
      <c r="ED1171" s="116"/>
      <c r="EE1171" s="116"/>
      <c r="EF1171" s="116"/>
      <c r="EG1171" s="116"/>
      <c r="EH1171" s="116"/>
      <c r="EI1171" s="116"/>
      <c r="EJ1171" s="116"/>
      <c r="EK1171" s="116"/>
      <c r="EL1171" s="116"/>
      <c r="EM1171" s="116"/>
      <c r="EN1171" s="116"/>
      <c r="EO1171" s="116"/>
      <c r="EP1171" s="116"/>
      <c r="EQ1171" s="116"/>
      <c r="ER1171" s="116"/>
      <c r="ES1171" s="116"/>
      <c r="ET1171" s="116"/>
      <c r="EU1171" s="116"/>
      <c r="EV1171" s="116"/>
      <c r="EW1171" s="116"/>
      <c r="EX1171" s="116"/>
      <c r="EY1171" s="116"/>
      <c r="EZ1171" s="116"/>
      <c r="FA1171" s="116"/>
      <c r="FB1171" s="116"/>
      <c r="FC1171" s="116"/>
      <c r="FD1171" s="116"/>
      <c r="FE1171" s="116"/>
      <c r="FF1171" s="116"/>
      <c r="FG1171" s="116"/>
      <c r="FH1171" s="116"/>
      <c r="FI1171" s="116"/>
      <c r="FJ1171" s="116"/>
      <c r="FK1171" s="116"/>
      <c r="FL1171" s="116"/>
      <c r="FM1171" s="116"/>
      <c r="FN1171" s="116"/>
      <c r="FO1171" s="116"/>
      <c r="FP1171" s="116"/>
      <c r="FQ1171" s="116"/>
      <c r="FR1171" s="116"/>
      <c r="FS1171" s="116"/>
      <c r="FT1171" s="116"/>
      <c r="FU1171" s="116"/>
      <c r="FV1171" s="116"/>
      <c r="FW1171" s="116"/>
      <c r="FX1171" s="116"/>
      <c r="FY1171" s="116"/>
      <c r="FZ1171" s="116"/>
      <c r="GA1171" s="116"/>
      <c r="GB1171" s="116"/>
      <c r="GC1171" s="116"/>
      <c r="GD1171" s="116"/>
      <c r="GE1171" s="116"/>
      <c r="GF1171" s="116"/>
      <c r="GG1171" s="116"/>
      <c r="GH1171" s="116"/>
      <c r="GI1171" s="116"/>
      <c r="GJ1171" s="116"/>
      <c r="GK1171" s="116"/>
      <c r="GL1171" s="116"/>
      <c r="GM1171" s="116"/>
      <c r="GN1171" s="116"/>
      <c r="GO1171" s="116"/>
      <c r="GP1171" s="116"/>
      <c r="GQ1171" s="116"/>
      <c r="GR1171" s="116"/>
      <c r="GS1171" s="116"/>
      <c r="GT1171" s="116"/>
      <c r="GU1171" s="116"/>
      <c r="GV1171" s="116"/>
      <c r="GW1171" s="116"/>
      <c r="GX1171" s="116"/>
      <c r="GY1171" s="116"/>
    </row>
    <row r="1172" spans="1:207" s="15" customFormat="1" ht="30" customHeight="1" x14ac:dyDescent="0.25">
      <c r="A1172" s="203">
        <v>896</v>
      </c>
      <c r="B1172" s="81" t="s">
        <v>515</v>
      </c>
      <c r="C1172" s="47">
        <v>1966</v>
      </c>
      <c r="D1172" s="205" t="s">
        <v>143</v>
      </c>
      <c r="E1172" s="205" t="s">
        <v>18</v>
      </c>
      <c r="F1172" s="204">
        <v>5</v>
      </c>
      <c r="G1172" s="204">
        <v>4</v>
      </c>
      <c r="H1172" s="39">
        <f>I1172+J1172</f>
        <v>3545.31</v>
      </c>
      <c r="I1172" s="39">
        <v>0</v>
      </c>
      <c r="J1172" s="39">
        <v>3545.31</v>
      </c>
      <c r="K1172" s="207">
        <f t="shared" si="316"/>
        <v>94470</v>
      </c>
      <c r="L1172" s="271">
        <v>0</v>
      </c>
      <c r="M1172" s="271">
        <v>0</v>
      </c>
      <c r="N1172" s="271">
        <v>0</v>
      </c>
      <c r="O1172" s="39">
        <f>'[1]Прод. прилож (2)'!$D$1538</f>
        <v>94470</v>
      </c>
      <c r="P1172" s="271">
        <f t="shared" si="327"/>
        <v>26.64647097150884</v>
      </c>
      <c r="Q1172" s="41">
        <v>9673</v>
      </c>
      <c r="R1172" s="57" t="s">
        <v>36</v>
      </c>
      <c r="S1172" s="46"/>
    </row>
    <row r="1173" spans="1:207" s="15" customFormat="1" ht="30" customHeight="1" x14ac:dyDescent="0.25">
      <c r="A1173" s="203">
        <v>897</v>
      </c>
      <c r="B1173" s="211" t="s">
        <v>516</v>
      </c>
      <c r="C1173" s="205">
        <v>1962</v>
      </c>
      <c r="D1173" s="205" t="s">
        <v>143</v>
      </c>
      <c r="E1173" s="205" t="s">
        <v>16</v>
      </c>
      <c r="F1173" s="26">
        <v>5</v>
      </c>
      <c r="G1173" s="26">
        <v>2</v>
      </c>
      <c r="H1173" s="39">
        <v>1580.8</v>
      </c>
      <c r="I1173" s="122">
        <v>160</v>
      </c>
      <c r="J1173" s="39">
        <v>1712.18</v>
      </c>
      <c r="K1173" s="207">
        <f t="shared" si="316"/>
        <v>4340000</v>
      </c>
      <c r="L1173" s="271">
        <v>0</v>
      </c>
      <c r="M1173" s="271">
        <v>0</v>
      </c>
      <c r="N1173" s="271">
        <v>0</v>
      </c>
      <c r="O1173" s="39">
        <f>'[1]Прод. прилож (2)'!$D$310</f>
        <v>4340000</v>
      </c>
      <c r="P1173" s="271">
        <f t="shared" si="327"/>
        <v>2745.4453441295545</v>
      </c>
      <c r="Q1173" s="41">
        <v>9673</v>
      </c>
      <c r="R1173" s="57" t="s">
        <v>34</v>
      </c>
      <c r="S1173" s="144"/>
    </row>
    <row r="1174" spans="1:207" s="116" customFormat="1" ht="30" customHeight="1" x14ac:dyDescent="0.25">
      <c r="A1174" s="203">
        <v>898</v>
      </c>
      <c r="B1174" s="211" t="s">
        <v>1191</v>
      </c>
      <c r="C1174" s="47">
        <v>1977</v>
      </c>
      <c r="D1174" s="205" t="s">
        <v>143</v>
      </c>
      <c r="E1174" s="47" t="s">
        <v>16</v>
      </c>
      <c r="F1174" s="26">
        <v>9</v>
      </c>
      <c r="G1174" s="26">
        <v>2</v>
      </c>
      <c r="H1174" s="39">
        <v>5516.26</v>
      </c>
      <c r="I1174" s="122">
        <v>0</v>
      </c>
      <c r="J1174" s="39">
        <v>5516.26</v>
      </c>
      <c r="K1174" s="207">
        <f t="shared" ref="K1174" si="329">SUM(L1174:O1174)</f>
        <v>7160492.4199999999</v>
      </c>
      <c r="L1174" s="271">
        <v>0</v>
      </c>
      <c r="M1174" s="271">
        <v>0</v>
      </c>
      <c r="N1174" s="271">
        <v>0</v>
      </c>
      <c r="O1174" s="39">
        <f>'[1]Прод. прилож (2)'!$D$912</f>
        <v>7160492.4199999999</v>
      </c>
      <c r="P1174" s="271">
        <f t="shared" si="327"/>
        <v>1298.0701453521044</v>
      </c>
      <c r="Q1174" s="41">
        <v>9673</v>
      </c>
      <c r="R1174" s="57" t="s">
        <v>35</v>
      </c>
      <c r="S1174" s="46"/>
      <c r="T1174" s="15"/>
      <c r="U1174" s="15"/>
    </row>
    <row r="1175" spans="1:207" s="15" customFormat="1" ht="30" customHeight="1" x14ac:dyDescent="0.25">
      <c r="A1175" s="353">
        <v>899</v>
      </c>
      <c r="B1175" s="382" t="s">
        <v>517</v>
      </c>
      <c r="C1175" s="384">
        <v>1963</v>
      </c>
      <c r="D1175" s="359" t="s">
        <v>143</v>
      </c>
      <c r="E1175" s="384" t="s">
        <v>16</v>
      </c>
      <c r="F1175" s="361">
        <v>5</v>
      </c>
      <c r="G1175" s="361">
        <v>2</v>
      </c>
      <c r="H1175" s="363">
        <f>I1175+J1175</f>
        <v>1597.27</v>
      </c>
      <c r="I1175" s="365">
        <v>90.5</v>
      </c>
      <c r="J1175" s="363">
        <v>1506.77</v>
      </c>
      <c r="K1175" s="207">
        <f t="shared" si="316"/>
        <v>44408.98</v>
      </c>
      <c r="L1175" s="271">
        <v>0</v>
      </c>
      <c r="M1175" s="271">
        <v>0</v>
      </c>
      <c r="N1175" s="271">
        <v>0</v>
      </c>
      <c r="O1175" s="39">
        <f>'[1]Прод. прилож (2)'!$D$913</f>
        <v>44408.98</v>
      </c>
      <c r="P1175" s="271">
        <f t="shared" si="327"/>
        <v>27.803051456547738</v>
      </c>
      <c r="Q1175" s="41">
        <v>9673</v>
      </c>
      <c r="R1175" s="57" t="s">
        <v>35</v>
      </c>
      <c r="S1175" s="46"/>
    </row>
    <row r="1176" spans="1:207" s="15" customFormat="1" ht="30" customHeight="1" x14ac:dyDescent="0.25">
      <c r="A1176" s="354"/>
      <c r="B1176" s="383"/>
      <c r="C1176" s="385"/>
      <c r="D1176" s="360"/>
      <c r="E1176" s="385"/>
      <c r="F1176" s="362"/>
      <c r="G1176" s="362"/>
      <c r="H1176" s="364"/>
      <c r="I1176" s="366"/>
      <c r="J1176" s="364"/>
      <c r="K1176" s="207">
        <f t="shared" si="316"/>
        <v>15624881.85</v>
      </c>
      <c r="L1176" s="186">
        <v>0</v>
      </c>
      <c r="M1176" s="186">
        <v>0</v>
      </c>
      <c r="N1176" s="186">
        <v>0</v>
      </c>
      <c r="O1176" s="39">
        <f>'[1]Прод. прилож (2)'!$D$1534</f>
        <v>15624881.85</v>
      </c>
      <c r="P1176" s="271">
        <f>K1176/H1175</f>
        <v>9782.2421068448039</v>
      </c>
      <c r="Q1176" s="41">
        <v>9673</v>
      </c>
      <c r="R1176" s="57" t="s">
        <v>36</v>
      </c>
      <c r="S1176" s="46"/>
    </row>
    <row r="1177" spans="1:207" s="15" customFormat="1" ht="30" customHeight="1" x14ac:dyDescent="0.25">
      <c r="A1177" s="203">
        <v>900</v>
      </c>
      <c r="B1177" s="211" t="s">
        <v>518</v>
      </c>
      <c r="C1177" s="205">
        <v>1962</v>
      </c>
      <c r="D1177" s="205" t="s">
        <v>143</v>
      </c>
      <c r="E1177" s="205" t="s">
        <v>16</v>
      </c>
      <c r="F1177" s="26">
        <v>5</v>
      </c>
      <c r="G1177" s="26">
        <v>2</v>
      </c>
      <c r="H1177" s="39">
        <v>1628.1</v>
      </c>
      <c r="I1177" s="122">
        <v>131</v>
      </c>
      <c r="J1177" s="39">
        <v>1628.06</v>
      </c>
      <c r="K1177" s="207">
        <f t="shared" si="316"/>
        <v>4425250</v>
      </c>
      <c r="L1177" s="271">
        <v>0</v>
      </c>
      <c r="M1177" s="271">
        <v>0</v>
      </c>
      <c r="N1177" s="271">
        <v>0</v>
      </c>
      <c r="O1177" s="39">
        <f>'[1]Прод. прилож (2)'!$D$311</f>
        <v>4425250</v>
      </c>
      <c r="P1177" s="271">
        <f t="shared" si="327"/>
        <v>2718.0455745961553</v>
      </c>
      <c r="Q1177" s="41">
        <v>9673</v>
      </c>
      <c r="R1177" s="57" t="s">
        <v>34</v>
      </c>
      <c r="S1177" s="144"/>
    </row>
    <row r="1178" spans="1:207" s="15" customFormat="1" ht="30" customHeight="1" x14ac:dyDescent="0.25">
      <c r="A1178" s="353">
        <v>901</v>
      </c>
      <c r="B1178" s="382" t="s">
        <v>519</v>
      </c>
      <c r="C1178" s="384">
        <v>1963</v>
      </c>
      <c r="D1178" s="359" t="s">
        <v>143</v>
      </c>
      <c r="E1178" s="384" t="s">
        <v>16</v>
      </c>
      <c r="F1178" s="361">
        <v>5</v>
      </c>
      <c r="G1178" s="361">
        <v>2</v>
      </c>
      <c r="H1178" s="363">
        <f>I1178+J1178</f>
        <v>1607.8400000000001</v>
      </c>
      <c r="I1178" s="365">
        <v>72.7</v>
      </c>
      <c r="J1178" s="363">
        <v>1535.14</v>
      </c>
      <c r="K1178" s="207">
        <f t="shared" si="316"/>
        <v>44408.98</v>
      </c>
      <c r="L1178" s="271">
        <v>0</v>
      </c>
      <c r="M1178" s="271">
        <v>0</v>
      </c>
      <c r="N1178" s="271">
        <v>0</v>
      </c>
      <c r="O1178" s="39">
        <f>'[1]Прод. прилож (2)'!$D$914</f>
        <v>44408.98</v>
      </c>
      <c r="P1178" s="271">
        <f t="shared" si="327"/>
        <v>27.620273161508607</v>
      </c>
      <c r="Q1178" s="41">
        <v>9673</v>
      </c>
      <c r="R1178" s="57" t="s">
        <v>35</v>
      </c>
      <c r="S1178" s="46"/>
    </row>
    <row r="1179" spans="1:207" s="15" customFormat="1" ht="30" customHeight="1" x14ac:dyDescent="0.25">
      <c r="A1179" s="354"/>
      <c r="B1179" s="383"/>
      <c r="C1179" s="385"/>
      <c r="D1179" s="360"/>
      <c r="E1179" s="385"/>
      <c r="F1179" s="362"/>
      <c r="G1179" s="362"/>
      <c r="H1179" s="364"/>
      <c r="I1179" s="366"/>
      <c r="J1179" s="364"/>
      <c r="K1179" s="207">
        <f t="shared" si="316"/>
        <v>4870642.5</v>
      </c>
      <c r="L1179" s="186">
        <v>0</v>
      </c>
      <c r="M1179" s="186">
        <v>0</v>
      </c>
      <c r="N1179" s="186">
        <v>0</v>
      </c>
      <c r="O1179" s="39">
        <f>'[1]Прод. прилож (2)'!$D$1535</f>
        <v>4870642.5</v>
      </c>
      <c r="P1179" s="271">
        <f>K1179/H1178</f>
        <v>3029.3079535277138</v>
      </c>
      <c r="Q1179" s="41">
        <v>9673</v>
      </c>
      <c r="R1179" s="57" t="s">
        <v>36</v>
      </c>
      <c r="S1179" s="46"/>
    </row>
    <row r="1180" spans="1:207" s="15" customFormat="1" ht="30" customHeight="1" x14ac:dyDescent="0.25">
      <c r="A1180" s="353">
        <v>902</v>
      </c>
      <c r="B1180" s="382" t="s">
        <v>520</v>
      </c>
      <c r="C1180" s="384">
        <v>1963</v>
      </c>
      <c r="D1180" s="359" t="s">
        <v>143</v>
      </c>
      <c r="E1180" s="384" t="s">
        <v>16</v>
      </c>
      <c r="F1180" s="361">
        <v>5</v>
      </c>
      <c r="G1180" s="361">
        <v>3</v>
      </c>
      <c r="H1180" s="363">
        <f>I1180+J1180</f>
        <v>2476.29</v>
      </c>
      <c r="I1180" s="365">
        <v>0</v>
      </c>
      <c r="J1180" s="363">
        <v>2476.29</v>
      </c>
      <c r="K1180" s="207">
        <f t="shared" si="316"/>
        <v>53100.46</v>
      </c>
      <c r="L1180" s="271">
        <v>0</v>
      </c>
      <c r="M1180" s="271">
        <v>0</v>
      </c>
      <c r="N1180" s="271">
        <v>0</v>
      </c>
      <c r="O1180" s="39">
        <f>'[1]Прод. прилож (2)'!$D$915</f>
        <v>53100.46</v>
      </c>
      <c r="P1180" s="271">
        <f t="shared" si="327"/>
        <v>21.443554672514125</v>
      </c>
      <c r="Q1180" s="41">
        <v>9673</v>
      </c>
      <c r="R1180" s="57" t="s">
        <v>35</v>
      </c>
      <c r="S1180" s="46"/>
    </row>
    <row r="1181" spans="1:207" s="15" customFormat="1" ht="30" customHeight="1" x14ac:dyDescent="0.25">
      <c r="A1181" s="354"/>
      <c r="B1181" s="383"/>
      <c r="C1181" s="385"/>
      <c r="D1181" s="360"/>
      <c r="E1181" s="385"/>
      <c r="F1181" s="362"/>
      <c r="G1181" s="362"/>
      <c r="H1181" s="364"/>
      <c r="I1181" s="366"/>
      <c r="J1181" s="364"/>
      <c r="K1181" s="207">
        <f t="shared" si="316"/>
        <v>22486217.510000002</v>
      </c>
      <c r="L1181" s="186">
        <v>0</v>
      </c>
      <c r="M1181" s="186">
        <v>0</v>
      </c>
      <c r="N1181" s="186">
        <v>0</v>
      </c>
      <c r="O1181" s="39">
        <f>'[1]Прод. прилож (2)'!$D$1536</f>
        <v>22486217.510000002</v>
      </c>
      <c r="P1181" s="271">
        <f>K1181/H1180</f>
        <v>9080.6074853914524</v>
      </c>
      <c r="Q1181" s="41">
        <v>9673</v>
      </c>
      <c r="R1181" s="57" t="s">
        <v>36</v>
      </c>
      <c r="S1181" s="46"/>
    </row>
    <row r="1182" spans="1:207" s="15" customFormat="1" ht="30" customHeight="1" x14ac:dyDescent="0.25">
      <c r="A1182" s="203">
        <v>903</v>
      </c>
      <c r="B1182" s="211" t="s">
        <v>521</v>
      </c>
      <c r="C1182" s="205">
        <v>1962</v>
      </c>
      <c r="D1182" s="205" t="s">
        <v>143</v>
      </c>
      <c r="E1182" s="205" t="s">
        <v>16</v>
      </c>
      <c r="F1182" s="26">
        <v>5</v>
      </c>
      <c r="G1182" s="26">
        <v>2</v>
      </c>
      <c r="H1182" s="39">
        <v>1965.6</v>
      </c>
      <c r="I1182" s="122">
        <v>135</v>
      </c>
      <c r="J1182" s="39">
        <v>1603.9</v>
      </c>
      <c r="K1182" s="207">
        <f t="shared" si="316"/>
        <v>5482973.9899999993</v>
      </c>
      <c r="L1182" s="271">
        <v>0</v>
      </c>
      <c r="M1182" s="271">
        <v>0</v>
      </c>
      <c r="N1182" s="271">
        <v>0</v>
      </c>
      <c r="O1182" s="39">
        <f>'[1]Прод. прилож (2)'!$D$312</f>
        <v>5482973.9899999993</v>
      </c>
      <c r="P1182" s="271">
        <f t="shared" si="327"/>
        <v>2789.4658068783065</v>
      </c>
      <c r="Q1182" s="41">
        <v>9673</v>
      </c>
      <c r="R1182" s="57" t="s">
        <v>34</v>
      </c>
      <c r="S1182" s="144"/>
    </row>
    <row r="1183" spans="1:207" s="15" customFormat="1" ht="30" customHeight="1" x14ac:dyDescent="0.25">
      <c r="A1183" s="203">
        <v>904</v>
      </c>
      <c r="B1183" s="81" t="s">
        <v>522</v>
      </c>
      <c r="C1183" s="47">
        <v>1964</v>
      </c>
      <c r="D1183" s="205" t="s">
        <v>143</v>
      </c>
      <c r="E1183" s="47" t="s">
        <v>16</v>
      </c>
      <c r="F1183" s="26">
        <v>5</v>
      </c>
      <c r="G1183" s="26">
        <v>3</v>
      </c>
      <c r="H1183" s="39">
        <f>I1183+J1183</f>
        <v>2974.73</v>
      </c>
      <c r="I1183" s="122">
        <v>0</v>
      </c>
      <c r="J1183" s="39">
        <v>2974.73</v>
      </c>
      <c r="K1183" s="207">
        <f t="shared" si="316"/>
        <v>7817703.0099999998</v>
      </c>
      <c r="L1183" s="271">
        <v>0</v>
      </c>
      <c r="M1183" s="271">
        <v>0</v>
      </c>
      <c r="N1183" s="271">
        <v>0</v>
      </c>
      <c r="O1183" s="39">
        <f>'[1]Прод. прилож (2)'!$D$916</f>
        <v>7817703.0099999998</v>
      </c>
      <c r="P1183" s="271">
        <f t="shared" si="327"/>
        <v>2628.0378420898701</v>
      </c>
      <c r="Q1183" s="41">
        <v>9673</v>
      </c>
      <c r="R1183" s="57" t="s">
        <v>35</v>
      </c>
      <c r="S1183" s="46"/>
    </row>
    <row r="1184" spans="1:207" s="89" customFormat="1" ht="30" customHeight="1" x14ac:dyDescent="0.25">
      <c r="A1184" s="203">
        <v>905</v>
      </c>
      <c r="B1184" s="211" t="s">
        <v>1120</v>
      </c>
      <c r="C1184" s="204">
        <v>1959</v>
      </c>
      <c r="D1184" s="205" t="s">
        <v>143</v>
      </c>
      <c r="E1184" s="205" t="s">
        <v>16</v>
      </c>
      <c r="F1184" s="206">
        <v>3</v>
      </c>
      <c r="G1184" s="206">
        <v>2</v>
      </c>
      <c r="H1184" s="41">
        <v>981.8</v>
      </c>
      <c r="I1184" s="128">
        <v>0</v>
      </c>
      <c r="J1184" s="39">
        <v>981.8</v>
      </c>
      <c r="K1184" s="207">
        <f t="shared" ref="K1184" si="330">SUM(L1184:O1184)</f>
        <v>4095655.24</v>
      </c>
      <c r="L1184" s="39">
        <v>0</v>
      </c>
      <c r="M1184" s="39">
        <v>0</v>
      </c>
      <c r="N1184" s="39">
        <v>0</v>
      </c>
      <c r="O1184" s="271">
        <f>'[1]Прод. прилож (2)'!$D$917</f>
        <v>4095655.24</v>
      </c>
      <c r="P1184" s="41">
        <f t="shared" si="327"/>
        <v>4171.5779588510904</v>
      </c>
      <c r="Q1184" s="207">
        <v>9673</v>
      </c>
      <c r="R1184" s="272" t="s">
        <v>35</v>
      </c>
    </row>
    <row r="1185" spans="1:207" s="15" customFormat="1" ht="30" customHeight="1" x14ac:dyDescent="0.25">
      <c r="A1185" s="203">
        <v>906</v>
      </c>
      <c r="B1185" s="211" t="s">
        <v>523</v>
      </c>
      <c r="C1185" s="47">
        <v>1950</v>
      </c>
      <c r="D1185" s="205" t="s">
        <v>143</v>
      </c>
      <c r="E1185" s="47" t="s">
        <v>16</v>
      </c>
      <c r="F1185" s="26">
        <v>2</v>
      </c>
      <c r="G1185" s="26">
        <v>1</v>
      </c>
      <c r="H1185" s="39">
        <f>I1185+J1185</f>
        <v>513.84</v>
      </c>
      <c r="I1185" s="122">
        <v>0</v>
      </c>
      <c r="J1185" s="39">
        <v>513.84</v>
      </c>
      <c r="K1185" s="207">
        <f t="shared" si="316"/>
        <v>2088282.44</v>
      </c>
      <c r="L1185" s="271">
        <v>0</v>
      </c>
      <c r="M1185" s="271">
        <v>0</v>
      </c>
      <c r="N1185" s="271">
        <v>0</v>
      </c>
      <c r="O1185" s="39">
        <f>'[1]Прод. прилож (2)'!$D$313</f>
        <v>2088282.44</v>
      </c>
      <c r="P1185" s="271">
        <f t="shared" si="327"/>
        <v>4064.0713840884318</v>
      </c>
      <c r="Q1185" s="41">
        <v>9673</v>
      </c>
      <c r="R1185" s="57" t="s">
        <v>34</v>
      </c>
      <c r="S1185" s="144"/>
    </row>
    <row r="1186" spans="1:207" s="15" customFormat="1" ht="30" customHeight="1" x14ac:dyDescent="0.25">
      <c r="A1186" s="353">
        <v>907</v>
      </c>
      <c r="B1186" s="355" t="s">
        <v>1010</v>
      </c>
      <c r="C1186" s="357">
        <v>1951</v>
      </c>
      <c r="D1186" s="357" t="s">
        <v>143</v>
      </c>
      <c r="E1186" s="357" t="s">
        <v>16</v>
      </c>
      <c r="F1186" s="369">
        <v>2</v>
      </c>
      <c r="G1186" s="369">
        <v>3</v>
      </c>
      <c r="H1186" s="376">
        <v>1843.5</v>
      </c>
      <c r="I1186" s="378">
        <v>712.1</v>
      </c>
      <c r="J1186" s="363">
        <v>587.4</v>
      </c>
      <c r="K1186" s="41">
        <f t="shared" ref="K1186" si="331">SUM(L1186:O1186)</f>
        <v>4532084.58</v>
      </c>
      <c r="L1186" s="41">
        <v>0</v>
      </c>
      <c r="M1186" s="41">
        <v>0</v>
      </c>
      <c r="N1186" s="41">
        <v>0</v>
      </c>
      <c r="O1186" s="271">
        <f>'[1]Прод. прилож (2)'!$D$314</f>
        <v>4532084.58</v>
      </c>
      <c r="P1186" s="41">
        <f>O1186/H1186</f>
        <v>2458.4131163547599</v>
      </c>
      <c r="Q1186" s="41">
        <v>9673</v>
      </c>
      <c r="R1186" s="272" t="s">
        <v>34</v>
      </c>
      <c r="S1186" s="138"/>
      <c r="T1186" s="85"/>
      <c r="U1186" s="85"/>
      <c r="V1186" s="86"/>
      <c r="W1186" s="86"/>
      <c r="X1186" s="86"/>
      <c r="Y1186" s="86"/>
      <c r="Z1186" s="86"/>
      <c r="AA1186" s="86"/>
      <c r="AB1186" s="86"/>
      <c r="AC1186" s="86"/>
      <c r="AD1186" s="86"/>
      <c r="AE1186" s="86"/>
      <c r="AF1186" s="86"/>
      <c r="AG1186" s="86"/>
      <c r="AH1186" s="86"/>
      <c r="AI1186" s="86"/>
      <c r="AJ1186" s="86"/>
      <c r="AK1186" s="86"/>
      <c r="AL1186" s="86"/>
      <c r="AM1186" s="86"/>
      <c r="AN1186" s="86"/>
      <c r="AO1186" s="86"/>
      <c r="AP1186" s="86"/>
      <c r="AQ1186" s="86"/>
      <c r="AR1186" s="86"/>
      <c r="AS1186" s="86"/>
      <c r="AT1186" s="86"/>
      <c r="AU1186" s="86"/>
      <c r="AV1186" s="86"/>
      <c r="AW1186" s="86"/>
      <c r="AX1186" s="86"/>
      <c r="AY1186" s="86"/>
      <c r="AZ1186" s="86"/>
      <c r="BA1186" s="86"/>
      <c r="BB1186" s="86"/>
      <c r="BC1186" s="86"/>
      <c r="BD1186" s="86"/>
      <c r="BE1186" s="86"/>
      <c r="BF1186" s="86"/>
      <c r="BG1186" s="86"/>
      <c r="BH1186" s="86"/>
      <c r="BI1186" s="86"/>
      <c r="BJ1186" s="86"/>
      <c r="BK1186" s="86"/>
      <c r="BL1186" s="86"/>
      <c r="BM1186" s="86"/>
      <c r="BN1186" s="86"/>
      <c r="BO1186" s="86"/>
      <c r="BP1186" s="86"/>
      <c r="BQ1186" s="86"/>
      <c r="BR1186" s="86"/>
      <c r="BS1186" s="86"/>
      <c r="BT1186" s="86"/>
      <c r="BU1186" s="86"/>
      <c r="BV1186" s="86"/>
      <c r="BW1186" s="86"/>
      <c r="BX1186" s="86"/>
      <c r="BY1186" s="86"/>
      <c r="BZ1186" s="86"/>
      <c r="CA1186" s="86"/>
      <c r="CB1186" s="86"/>
      <c r="CC1186" s="86"/>
      <c r="CD1186" s="86"/>
      <c r="CE1186" s="86"/>
      <c r="CF1186" s="86"/>
      <c r="CG1186" s="86"/>
      <c r="CH1186" s="86"/>
      <c r="CI1186" s="86"/>
      <c r="CJ1186" s="86"/>
      <c r="CK1186" s="86"/>
      <c r="CL1186" s="86"/>
      <c r="CM1186" s="86"/>
      <c r="CN1186" s="86"/>
      <c r="CO1186" s="86"/>
      <c r="CP1186" s="86"/>
      <c r="CQ1186" s="86"/>
      <c r="CR1186" s="86"/>
      <c r="CS1186" s="86"/>
      <c r="CT1186" s="86"/>
      <c r="CU1186" s="86"/>
      <c r="CV1186" s="86"/>
      <c r="CW1186" s="86"/>
      <c r="CX1186" s="86"/>
      <c r="CY1186" s="86"/>
      <c r="CZ1186" s="86"/>
      <c r="DA1186" s="86"/>
      <c r="DB1186" s="86"/>
      <c r="DC1186" s="86"/>
      <c r="DD1186" s="86"/>
      <c r="DE1186" s="86"/>
      <c r="DF1186" s="86"/>
      <c r="DG1186" s="86"/>
      <c r="DH1186" s="86"/>
      <c r="DI1186" s="86"/>
      <c r="DJ1186" s="86"/>
      <c r="DK1186" s="86"/>
      <c r="DL1186" s="86"/>
      <c r="DM1186" s="86"/>
      <c r="DN1186" s="86"/>
      <c r="DO1186" s="86"/>
      <c r="DP1186" s="86"/>
      <c r="DQ1186" s="86"/>
      <c r="DR1186" s="86"/>
      <c r="DS1186" s="86"/>
      <c r="DT1186" s="86"/>
      <c r="DU1186" s="86"/>
      <c r="DV1186" s="86"/>
      <c r="DW1186" s="86"/>
      <c r="DX1186" s="86"/>
      <c r="DY1186" s="86"/>
      <c r="DZ1186" s="86"/>
      <c r="EA1186" s="86"/>
      <c r="EB1186" s="86"/>
      <c r="EC1186" s="86"/>
      <c r="ED1186" s="86"/>
      <c r="EE1186" s="86"/>
      <c r="EF1186" s="86"/>
      <c r="EG1186" s="86"/>
      <c r="EH1186" s="86"/>
      <c r="EI1186" s="86"/>
      <c r="EJ1186" s="86"/>
      <c r="EK1186" s="86"/>
      <c r="EL1186" s="86"/>
      <c r="EM1186" s="86"/>
      <c r="EN1186" s="86"/>
      <c r="EO1186" s="86"/>
      <c r="EP1186" s="86"/>
      <c r="EQ1186" s="86"/>
      <c r="ER1186" s="86"/>
      <c r="ES1186" s="86"/>
      <c r="ET1186" s="86"/>
      <c r="EU1186" s="86"/>
      <c r="EV1186" s="86"/>
      <c r="EW1186" s="86"/>
      <c r="EX1186" s="86"/>
      <c r="EY1186" s="86"/>
      <c r="EZ1186" s="86"/>
      <c r="FA1186" s="86"/>
      <c r="FB1186" s="86"/>
      <c r="FC1186" s="86"/>
      <c r="FD1186" s="86"/>
      <c r="FE1186" s="86"/>
      <c r="FF1186" s="86"/>
      <c r="FG1186" s="86"/>
      <c r="FH1186" s="86"/>
      <c r="FI1186" s="86"/>
      <c r="FJ1186" s="86"/>
      <c r="FK1186" s="86"/>
      <c r="FL1186" s="86"/>
      <c r="FM1186" s="86"/>
      <c r="FN1186" s="86"/>
      <c r="FO1186" s="86"/>
      <c r="FP1186" s="86"/>
      <c r="FQ1186" s="86"/>
      <c r="FR1186" s="86"/>
      <c r="FS1186" s="86"/>
      <c r="FT1186" s="86"/>
      <c r="FU1186" s="86"/>
      <c r="FV1186" s="86"/>
      <c r="FW1186" s="86"/>
      <c r="FX1186" s="86"/>
      <c r="FY1186" s="86"/>
      <c r="FZ1186" s="86"/>
      <c r="GA1186" s="86"/>
      <c r="GB1186" s="86"/>
      <c r="GC1186" s="86"/>
      <c r="GD1186" s="86"/>
      <c r="GE1186" s="86"/>
      <c r="GF1186" s="86"/>
      <c r="GG1186" s="86"/>
      <c r="GH1186" s="86"/>
      <c r="GI1186" s="86"/>
      <c r="GJ1186" s="86"/>
      <c r="GK1186" s="86"/>
      <c r="GL1186" s="86"/>
      <c r="GM1186" s="86"/>
      <c r="GN1186" s="86"/>
      <c r="GO1186" s="86"/>
      <c r="GP1186" s="86"/>
      <c r="GQ1186" s="86"/>
      <c r="GR1186" s="86"/>
      <c r="GS1186" s="86"/>
      <c r="GT1186" s="86"/>
      <c r="GU1186" s="86"/>
      <c r="GV1186" s="86"/>
      <c r="GW1186" s="86"/>
      <c r="GX1186" s="86"/>
      <c r="GY1186" s="86"/>
    </row>
    <row r="1187" spans="1:207" s="15" customFormat="1" ht="30" customHeight="1" x14ac:dyDescent="0.25">
      <c r="A1187" s="354"/>
      <c r="B1187" s="356"/>
      <c r="C1187" s="358"/>
      <c r="D1187" s="358"/>
      <c r="E1187" s="358"/>
      <c r="F1187" s="370"/>
      <c r="G1187" s="370"/>
      <c r="H1187" s="377"/>
      <c r="I1187" s="379"/>
      <c r="J1187" s="364"/>
      <c r="K1187" s="41">
        <f t="shared" si="316"/>
        <v>126898.37</v>
      </c>
      <c r="L1187" s="41">
        <v>0</v>
      </c>
      <c r="M1187" s="41">
        <v>0</v>
      </c>
      <c r="N1187" s="41">
        <v>0</v>
      </c>
      <c r="O1187" s="271">
        <f>'[1]Прод. прилож (2)'!$D$918</f>
        <v>126898.37</v>
      </c>
      <c r="P1187" s="41">
        <f>K1187/H1186</f>
        <v>68.835568212639004</v>
      </c>
      <c r="Q1187" s="41">
        <v>9673</v>
      </c>
      <c r="R1187" s="272" t="s">
        <v>35</v>
      </c>
      <c r="S1187" s="138"/>
      <c r="T1187" s="85"/>
      <c r="U1187" s="85"/>
      <c r="V1187" s="86"/>
      <c r="W1187" s="86"/>
      <c r="X1187" s="86"/>
      <c r="Y1187" s="86"/>
      <c r="Z1187" s="86"/>
      <c r="AA1187" s="86"/>
      <c r="AB1187" s="86"/>
      <c r="AC1187" s="86"/>
      <c r="AD1187" s="86"/>
      <c r="AE1187" s="86"/>
      <c r="AF1187" s="86"/>
      <c r="AG1187" s="86"/>
      <c r="AH1187" s="86"/>
      <c r="AI1187" s="86"/>
      <c r="AJ1187" s="86"/>
      <c r="AK1187" s="86"/>
      <c r="AL1187" s="86"/>
      <c r="AM1187" s="86"/>
      <c r="AN1187" s="86"/>
      <c r="AO1187" s="86"/>
      <c r="AP1187" s="86"/>
      <c r="AQ1187" s="86"/>
      <c r="AR1187" s="86"/>
      <c r="AS1187" s="86"/>
      <c r="AT1187" s="86"/>
      <c r="AU1187" s="86"/>
      <c r="AV1187" s="86"/>
      <c r="AW1187" s="86"/>
      <c r="AX1187" s="86"/>
      <c r="AY1187" s="86"/>
      <c r="AZ1187" s="86"/>
      <c r="BA1187" s="86"/>
      <c r="BB1187" s="86"/>
      <c r="BC1187" s="86"/>
      <c r="BD1187" s="86"/>
      <c r="BE1187" s="86"/>
      <c r="BF1187" s="86"/>
      <c r="BG1187" s="86"/>
      <c r="BH1187" s="86"/>
      <c r="BI1187" s="86"/>
      <c r="BJ1187" s="86"/>
      <c r="BK1187" s="86"/>
      <c r="BL1187" s="86"/>
      <c r="BM1187" s="86"/>
      <c r="BN1187" s="86"/>
      <c r="BO1187" s="86"/>
      <c r="BP1187" s="86"/>
      <c r="BQ1187" s="86"/>
      <c r="BR1187" s="86"/>
      <c r="BS1187" s="86"/>
      <c r="BT1187" s="86"/>
      <c r="BU1187" s="86"/>
      <c r="BV1187" s="86"/>
      <c r="BW1187" s="86"/>
      <c r="BX1187" s="86"/>
      <c r="BY1187" s="86"/>
      <c r="BZ1187" s="86"/>
      <c r="CA1187" s="86"/>
      <c r="CB1187" s="86"/>
      <c r="CC1187" s="86"/>
      <c r="CD1187" s="86"/>
      <c r="CE1187" s="86"/>
      <c r="CF1187" s="86"/>
      <c r="CG1187" s="86"/>
      <c r="CH1187" s="86"/>
      <c r="CI1187" s="86"/>
      <c r="CJ1187" s="86"/>
      <c r="CK1187" s="86"/>
      <c r="CL1187" s="86"/>
      <c r="CM1187" s="86"/>
      <c r="CN1187" s="86"/>
      <c r="CO1187" s="86"/>
      <c r="CP1187" s="86"/>
      <c r="CQ1187" s="86"/>
      <c r="CR1187" s="86"/>
      <c r="CS1187" s="86"/>
      <c r="CT1187" s="86"/>
      <c r="CU1187" s="86"/>
      <c r="CV1187" s="86"/>
      <c r="CW1187" s="86"/>
      <c r="CX1187" s="86"/>
      <c r="CY1187" s="86"/>
      <c r="CZ1187" s="86"/>
      <c r="DA1187" s="86"/>
      <c r="DB1187" s="86"/>
      <c r="DC1187" s="86"/>
      <c r="DD1187" s="86"/>
      <c r="DE1187" s="86"/>
      <c r="DF1187" s="86"/>
      <c r="DG1187" s="86"/>
      <c r="DH1187" s="86"/>
      <c r="DI1187" s="86"/>
      <c r="DJ1187" s="86"/>
      <c r="DK1187" s="86"/>
      <c r="DL1187" s="86"/>
      <c r="DM1187" s="86"/>
      <c r="DN1187" s="86"/>
      <c r="DO1187" s="86"/>
      <c r="DP1187" s="86"/>
      <c r="DQ1187" s="86"/>
      <c r="DR1187" s="86"/>
      <c r="DS1187" s="86"/>
      <c r="DT1187" s="86"/>
      <c r="DU1187" s="86"/>
      <c r="DV1187" s="86"/>
      <c r="DW1187" s="86"/>
      <c r="DX1187" s="86"/>
      <c r="DY1187" s="86"/>
      <c r="DZ1187" s="86"/>
      <c r="EA1187" s="86"/>
      <c r="EB1187" s="86"/>
      <c r="EC1187" s="86"/>
      <c r="ED1187" s="86"/>
      <c r="EE1187" s="86"/>
      <c r="EF1187" s="86"/>
      <c r="EG1187" s="86"/>
      <c r="EH1187" s="86"/>
      <c r="EI1187" s="86"/>
      <c r="EJ1187" s="86"/>
      <c r="EK1187" s="86"/>
      <c r="EL1187" s="86"/>
      <c r="EM1187" s="86"/>
      <c r="EN1187" s="86"/>
      <c r="EO1187" s="86"/>
      <c r="EP1187" s="86"/>
      <c r="EQ1187" s="86"/>
      <c r="ER1187" s="86"/>
      <c r="ES1187" s="86"/>
      <c r="ET1187" s="86"/>
      <c r="EU1187" s="86"/>
      <c r="EV1187" s="86"/>
      <c r="EW1187" s="86"/>
      <c r="EX1187" s="86"/>
      <c r="EY1187" s="86"/>
      <c r="EZ1187" s="86"/>
      <c r="FA1187" s="86"/>
      <c r="FB1187" s="86"/>
      <c r="FC1187" s="86"/>
      <c r="FD1187" s="86"/>
      <c r="FE1187" s="86"/>
      <c r="FF1187" s="86"/>
      <c r="FG1187" s="86"/>
      <c r="FH1187" s="86"/>
      <c r="FI1187" s="86"/>
      <c r="FJ1187" s="86"/>
      <c r="FK1187" s="86"/>
      <c r="FL1187" s="86"/>
      <c r="FM1187" s="86"/>
      <c r="FN1187" s="86"/>
      <c r="FO1187" s="86"/>
      <c r="FP1187" s="86"/>
      <c r="FQ1187" s="86"/>
      <c r="FR1187" s="86"/>
      <c r="FS1187" s="86"/>
      <c r="FT1187" s="86"/>
      <c r="FU1187" s="86"/>
      <c r="FV1187" s="86"/>
      <c r="FW1187" s="86"/>
      <c r="FX1187" s="86"/>
      <c r="FY1187" s="86"/>
      <c r="FZ1187" s="86"/>
      <c r="GA1187" s="86"/>
      <c r="GB1187" s="86"/>
      <c r="GC1187" s="86"/>
      <c r="GD1187" s="86"/>
      <c r="GE1187" s="86"/>
      <c r="GF1187" s="86"/>
      <c r="GG1187" s="86"/>
      <c r="GH1187" s="86"/>
      <c r="GI1187" s="86"/>
      <c r="GJ1187" s="86"/>
      <c r="GK1187" s="86"/>
      <c r="GL1187" s="86"/>
      <c r="GM1187" s="86"/>
      <c r="GN1187" s="86"/>
      <c r="GO1187" s="86"/>
      <c r="GP1187" s="86"/>
      <c r="GQ1187" s="86"/>
      <c r="GR1187" s="86"/>
      <c r="GS1187" s="86"/>
      <c r="GT1187" s="86"/>
      <c r="GU1187" s="86"/>
      <c r="GV1187" s="86"/>
      <c r="GW1187" s="86"/>
      <c r="GX1187" s="86"/>
      <c r="GY1187" s="86"/>
    </row>
    <row r="1188" spans="1:207" s="89" customFormat="1" ht="30" customHeight="1" x14ac:dyDescent="0.25">
      <c r="A1188" s="203">
        <v>908</v>
      </c>
      <c r="B1188" s="211" t="s">
        <v>524</v>
      </c>
      <c r="C1188" s="47">
        <v>1950</v>
      </c>
      <c r="D1188" s="205" t="s">
        <v>143</v>
      </c>
      <c r="E1188" s="205" t="s">
        <v>16</v>
      </c>
      <c r="F1188" s="26">
        <v>2</v>
      </c>
      <c r="G1188" s="26">
        <v>1</v>
      </c>
      <c r="H1188" s="39">
        <v>513.5</v>
      </c>
      <c r="I1188" s="122">
        <v>48.8</v>
      </c>
      <c r="J1188" s="39">
        <v>325.2</v>
      </c>
      <c r="K1188" s="207">
        <f t="shared" si="316"/>
        <v>2138070</v>
      </c>
      <c r="L1188" s="271">
        <v>0</v>
      </c>
      <c r="M1188" s="271">
        <v>0</v>
      </c>
      <c r="N1188" s="271">
        <v>0</v>
      </c>
      <c r="O1188" s="39">
        <f>'[1]Прод. прилож (2)'!$D$315</f>
        <v>2138070</v>
      </c>
      <c r="P1188" s="271">
        <f t="shared" ref="P1188:P1246" si="332">K1188/H1188</f>
        <v>4163.7195715676726</v>
      </c>
      <c r="Q1188" s="41">
        <v>9673</v>
      </c>
      <c r="R1188" s="57" t="s">
        <v>34</v>
      </c>
      <c r="S1188" s="134"/>
      <c r="T1188" s="15"/>
      <c r="U1188" s="15"/>
      <c r="V1188" s="15"/>
      <c r="W1188" s="15"/>
      <c r="X1188" s="15"/>
      <c r="Y1188" s="15"/>
      <c r="Z1188" s="15"/>
      <c r="AA1188" s="15"/>
      <c r="AB1188" s="15"/>
      <c r="AC1188" s="15"/>
      <c r="AD1188" s="15"/>
      <c r="AE1188" s="15"/>
      <c r="AF1188" s="15"/>
      <c r="AG1188" s="15"/>
      <c r="AH1188" s="15"/>
      <c r="AI1188" s="15"/>
      <c r="AJ1188" s="15"/>
      <c r="AK1188" s="15"/>
      <c r="AL1188" s="15"/>
      <c r="AM1188" s="15"/>
      <c r="AN1188" s="15"/>
      <c r="AO1188" s="15"/>
      <c r="AP1188" s="15"/>
      <c r="AQ1188" s="15"/>
      <c r="AR1188" s="15"/>
      <c r="AS1188" s="15"/>
      <c r="AT1188" s="15"/>
      <c r="AU1188" s="15"/>
      <c r="AV1188" s="15"/>
      <c r="AW1188" s="15"/>
      <c r="AX1188" s="15"/>
      <c r="AY1188" s="15"/>
      <c r="AZ1188" s="15"/>
      <c r="BA1188" s="15"/>
      <c r="BB1188" s="15"/>
      <c r="BC1188" s="15"/>
      <c r="BD1188" s="15"/>
      <c r="BE1188" s="15"/>
      <c r="BF1188" s="15"/>
      <c r="BG1188" s="15"/>
      <c r="BH1188" s="15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  <c r="CA1188" s="15"/>
      <c r="CB1188" s="15"/>
      <c r="CC1188" s="15"/>
      <c r="CD1188" s="15"/>
      <c r="CE1188" s="15"/>
      <c r="CF1188" s="15"/>
      <c r="CG1188" s="15"/>
      <c r="CH1188" s="15"/>
      <c r="CI1188" s="15"/>
      <c r="CJ1188" s="15"/>
      <c r="CK1188" s="15"/>
      <c r="CL1188" s="15"/>
      <c r="CM1188" s="15"/>
      <c r="CN1188" s="15"/>
      <c r="CO1188" s="15"/>
      <c r="CP1188" s="15"/>
      <c r="CQ1188" s="15"/>
      <c r="CR1188" s="15"/>
      <c r="CS1188" s="15"/>
      <c r="CT1188" s="15"/>
      <c r="CU1188" s="15"/>
      <c r="CV1188" s="15"/>
      <c r="CW1188" s="15"/>
      <c r="CX1188" s="15"/>
      <c r="CY1188" s="15"/>
      <c r="CZ1188" s="15"/>
      <c r="DA1188" s="15"/>
      <c r="DB1188" s="15"/>
      <c r="DC1188" s="15"/>
      <c r="DD1188" s="15"/>
      <c r="DE1188" s="15"/>
      <c r="DF1188" s="15"/>
      <c r="DG1188" s="15"/>
      <c r="DH1188" s="15"/>
      <c r="DI1188" s="15"/>
      <c r="DJ1188" s="15"/>
      <c r="DK1188" s="15"/>
      <c r="DL1188" s="15"/>
      <c r="DM1188" s="15"/>
      <c r="DN1188" s="15"/>
      <c r="DO1188" s="15"/>
      <c r="DP1188" s="15"/>
      <c r="DQ1188" s="15"/>
      <c r="DR1188" s="15"/>
      <c r="DS1188" s="15"/>
      <c r="DT1188" s="15"/>
      <c r="DU1188" s="15"/>
      <c r="DV1188" s="15"/>
      <c r="DW1188" s="15"/>
      <c r="DX1188" s="15"/>
      <c r="DY1188" s="15"/>
      <c r="DZ1188" s="15"/>
      <c r="EA1188" s="15"/>
      <c r="EB1188" s="15"/>
      <c r="EC1188" s="15"/>
      <c r="ED1188" s="15"/>
      <c r="EE1188" s="15"/>
      <c r="EF1188" s="15"/>
      <c r="EG1188" s="15"/>
      <c r="EH1188" s="15"/>
      <c r="EI1188" s="15"/>
      <c r="EJ1188" s="15"/>
      <c r="EK1188" s="15"/>
      <c r="EL1188" s="15"/>
      <c r="EM1188" s="15"/>
      <c r="EN1188" s="15"/>
      <c r="EO1188" s="15"/>
      <c r="EP1188" s="15"/>
      <c r="EQ1188" s="15"/>
      <c r="ER1188" s="15"/>
      <c r="ES1188" s="15"/>
      <c r="ET1188" s="15"/>
      <c r="EU1188" s="15"/>
      <c r="EV1188" s="15"/>
      <c r="EW1188" s="15"/>
      <c r="EX1188" s="15"/>
      <c r="EY1188" s="15"/>
      <c r="EZ1188" s="15"/>
      <c r="FA1188" s="15"/>
      <c r="FB1188" s="15"/>
      <c r="FC1188" s="15"/>
      <c r="FD1188" s="15"/>
      <c r="FE1188" s="15"/>
      <c r="FF1188" s="15"/>
      <c r="FG1188" s="15"/>
      <c r="FH1188" s="15"/>
      <c r="FI1188" s="15"/>
      <c r="FJ1188" s="15"/>
      <c r="FK1188" s="15"/>
      <c r="FL1188" s="15"/>
      <c r="FM1188" s="15"/>
      <c r="FN1188" s="15"/>
      <c r="FO1188" s="15"/>
      <c r="FP1188" s="15"/>
      <c r="FQ1188" s="15"/>
      <c r="FR1188" s="15"/>
      <c r="FS1188" s="15"/>
      <c r="FT1188" s="15"/>
      <c r="FU1188" s="15"/>
      <c r="FV1188" s="15"/>
      <c r="FW1188" s="15"/>
      <c r="FX1188" s="15"/>
      <c r="FY1188" s="15"/>
      <c r="FZ1188" s="15"/>
      <c r="GA1188" s="15"/>
      <c r="GB1188" s="15"/>
      <c r="GC1188" s="15"/>
      <c r="GD1188" s="15"/>
      <c r="GE1188" s="15"/>
      <c r="GF1188" s="15"/>
      <c r="GG1188" s="15"/>
      <c r="GH1188" s="15"/>
      <c r="GI1188" s="15"/>
      <c r="GJ1188" s="15"/>
      <c r="GK1188" s="15"/>
      <c r="GL1188" s="15"/>
      <c r="GM1188" s="15"/>
      <c r="GN1188" s="15"/>
      <c r="GO1188" s="15"/>
      <c r="GP1188" s="15"/>
      <c r="GQ1188" s="15"/>
      <c r="GR1188" s="15"/>
      <c r="GS1188" s="15"/>
      <c r="GT1188" s="15"/>
      <c r="GU1188" s="15"/>
      <c r="GV1188" s="15"/>
      <c r="GW1188" s="15"/>
      <c r="GX1188" s="15"/>
      <c r="GY1188" s="15"/>
    </row>
    <row r="1189" spans="1:207" s="15" customFormat="1" ht="30" customHeight="1" x14ac:dyDescent="0.25">
      <c r="A1189" s="203">
        <v>909</v>
      </c>
      <c r="B1189" s="211" t="s">
        <v>1019</v>
      </c>
      <c r="C1189" s="204">
        <v>1960</v>
      </c>
      <c r="D1189" s="205" t="s">
        <v>143</v>
      </c>
      <c r="E1189" s="205" t="s">
        <v>16</v>
      </c>
      <c r="F1189" s="206">
        <v>5</v>
      </c>
      <c r="G1189" s="206">
        <v>2</v>
      </c>
      <c r="H1189" s="41">
        <v>1955.6</v>
      </c>
      <c r="I1189" s="41">
        <v>234.8</v>
      </c>
      <c r="J1189" s="39">
        <v>1265.5899999999999</v>
      </c>
      <c r="K1189" s="207">
        <f t="shared" si="316"/>
        <v>913265.2</v>
      </c>
      <c r="L1189" s="39">
        <v>0</v>
      </c>
      <c r="M1189" s="39">
        <v>0</v>
      </c>
      <c r="N1189" s="39">
        <v>0</v>
      </c>
      <c r="O1189" s="271">
        <f>'[1]Прод. прилож (2)'!$D$1539</f>
        <v>913265.2</v>
      </c>
      <c r="P1189" s="41">
        <f t="shared" si="332"/>
        <v>467</v>
      </c>
      <c r="Q1189" s="207">
        <v>9673</v>
      </c>
      <c r="R1189" s="272" t="s">
        <v>36</v>
      </c>
      <c r="S1189" s="90"/>
      <c r="T1189" s="89"/>
      <c r="U1189" s="89"/>
      <c r="V1189" s="89"/>
      <c r="W1189" s="89"/>
      <c r="X1189" s="89"/>
      <c r="Y1189" s="89"/>
      <c r="Z1189" s="89"/>
      <c r="AA1189" s="89"/>
      <c r="AB1189" s="89"/>
      <c r="AC1189" s="89"/>
      <c r="AD1189" s="89"/>
      <c r="AE1189" s="89"/>
      <c r="AF1189" s="89"/>
      <c r="AG1189" s="89"/>
      <c r="AH1189" s="89"/>
      <c r="AI1189" s="89"/>
      <c r="AJ1189" s="89"/>
      <c r="AK1189" s="89"/>
      <c r="AL1189" s="89"/>
      <c r="AM1189" s="89"/>
      <c r="AN1189" s="89"/>
      <c r="AO1189" s="89"/>
      <c r="AP1189" s="89"/>
      <c r="AQ1189" s="89"/>
      <c r="AR1189" s="89"/>
      <c r="AS1189" s="89"/>
      <c r="AT1189" s="89"/>
      <c r="AU1189" s="89"/>
      <c r="AV1189" s="89"/>
      <c r="AW1189" s="89"/>
      <c r="AX1189" s="89"/>
      <c r="AY1189" s="89"/>
      <c r="AZ1189" s="89"/>
      <c r="BA1189" s="89"/>
      <c r="BB1189" s="89"/>
      <c r="BC1189" s="89"/>
      <c r="BD1189" s="89"/>
      <c r="BE1189" s="89"/>
      <c r="BF1189" s="89"/>
      <c r="BG1189" s="89"/>
      <c r="BH1189" s="89"/>
      <c r="BI1189" s="89"/>
      <c r="BJ1189" s="89"/>
      <c r="BK1189" s="89"/>
      <c r="BL1189" s="89"/>
      <c r="BM1189" s="89"/>
      <c r="BN1189" s="89"/>
      <c r="BO1189" s="89"/>
      <c r="BP1189" s="89"/>
      <c r="BQ1189" s="89"/>
      <c r="BR1189" s="89"/>
      <c r="BS1189" s="89"/>
      <c r="BT1189" s="89"/>
      <c r="BU1189" s="89"/>
      <c r="BV1189" s="89"/>
      <c r="BW1189" s="89"/>
      <c r="BX1189" s="89"/>
      <c r="BY1189" s="89"/>
      <c r="BZ1189" s="89"/>
      <c r="CA1189" s="89"/>
      <c r="CB1189" s="89"/>
      <c r="CC1189" s="89"/>
      <c r="CD1189" s="89"/>
      <c r="CE1189" s="89"/>
      <c r="CF1189" s="89"/>
      <c r="CG1189" s="89"/>
      <c r="CH1189" s="89"/>
      <c r="CI1189" s="89"/>
      <c r="CJ1189" s="89"/>
      <c r="CK1189" s="89"/>
      <c r="CL1189" s="89"/>
      <c r="CM1189" s="89"/>
      <c r="CN1189" s="89"/>
      <c r="CO1189" s="89"/>
      <c r="CP1189" s="89"/>
      <c r="CQ1189" s="89"/>
      <c r="CR1189" s="89"/>
      <c r="CS1189" s="89"/>
      <c r="CT1189" s="89"/>
      <c r="CU1189" s="89"/>
      <c r="CV1189" s="89"/>
      <c r="CW1189" s="89"/>
      <c r="CX1189" s="89"/>
      <c r="CY1189" s="89"/>
      <c r="CZ1189" s="89"/>
      <c r="DA1189" s="89"/>
      <c r="DB1189" s="89"/>
      <c r="DC1189" s="89"/>
      <c r="DD1189" s="89"/>
      <c r="DE1189" s="89"/>
      <c r="DF1189" s="89"/>
      <c r="DG1189" s="89"/>
      <c r="DH1189" s="89"/>
      <c r="DI1189" s="89"/>
      <c r="DJ1189" s="89"/>
      <c r="DK1189" s="89"/>
      <c r="DL1189" s="89"/>
      <c r="DM1189" s="89"/>
      <c r="DN1189" s="89"/>
      <c r="DO1189" s="89"/>
      <c r="DP1189" s="89"/>
      <c r="DQ1189" s="89"/>
      <c r="DR1189" s="89"/>
      <c r="DS1189" s="89"/>
      <c r="DT1189" s="89"/>
      <c r="DU1189" s="89"/>
      <c r="DV1189" s="89"/>
      <c r="DW1189" s="89"/>
      <c r="DX1189" s="89"/>
      <c r="DY1189" s="89"/>
      <c r="DZ1189" s="89"/>
      <c r="EA1189" s="89"/>
      <c r="EB1189" s="89"/>
      <c r="EC1189" s="89"/>
      <c r="ED1189" s="89"/>
      <c r="EE1189" s="89"/>
      <c r="EF1189" s="89"/>
      <c r="EG1189" s="89"/>
      <c r="EH1189" s="89"/>
      <c r="EI1189" s="89"/>
      <c r="EJ1189" s="89"/>
      <c r="EK1189" s="89"/>
      <c r="EL1189" s="89"/>
      <c r="EM1189" s="89"/>
      <c r="EN1189" s="89"/>
      <c r="EO1189" s="89"/>
      <c r="EP1189" s="89"/>
      <c r="EQ1189" s="89"/>
      <c r="ER1189" s="89"/>
      <c r="ES1189" s="89"/>
      <c r="ET1189" s="89"/>
      <c r="EU1189" s="89"/>
      <c r="EV1189" s="89"/>
      <c r="EW1189" s="89"/>
      <c r="EX1189" s="89"/>
      <c r="EY1189" s="89"/>
      <c r="EZ1189" s="89"/>
      <c r="FA1189" s="89"/>
      <c r="FB1189" s="89"/>
      <c r="FC1189" s="89"/>
      <c r="FD1189" s="89"/>
      <c r="FE1189" s="89"/>
      <c r="FF1189" s="89"/>
      <c r="FG1189" s="89"/>
      <c r="FH1189" s="89"/>
      <c r="FI1189" s="89"/>
      <c r="FJ1189" s="89"/>
      <c r="FK1189" s="89"/>
      <c r="FL1189" s="89"/>
      <c r="FM1189" s="89"/>
      <c r="FN1189" s="89"/>
      <c r="FO1189" s="89"/>
      <c r="FP1189" s="89"/>
      <c r="FQ1189" s="89"/>
      <c r="FR1189" s="89"/>
      <c r="FS1189" s="89"/>
      <c r="FT1189" s="89"/>
      <c r="FU1189" s="89"/>
      <c r="FV1189" s="89"/>
      <c r="FW1189" s="89"/>
      <c r="FX1189" s="89"/>
      <c r="FY1189" s="89"/>
      <c r="FZ1189" s="89"/>
      <c r="GA1189" s="89"/>
      <c r="GB1189" s="89"/>
      <c r="GC1189" s="89"/>
      <c r="GD1189" s="89"/>
      <c r="GE1189" s="89"/>
      <c r="GF1189" s="89"/>
      <c r="GG1189" s="89"/>
      <c r="GH1189" s="89"/>
      <c r="GI1189" s="89"/>
      <c r="GJ1189" s="89"/>
      <c r="GK1189" s="89"/>
      <c r="GL1189" s="89"/>
      <c r="GM1189" s="89"/>
      <c r="GN1189" s="89"/>
      <c r="GO1189" s="89"/>
      <c r="GP1189" s="89"/>
      <c r="GQ1189" s="89"/>
      <c r="GR1189" s="89"/>
      <c r="GS1189" s="89"/>
      <c r="GT1189" s="89"/>
      <c r="GU1189" s="89"/>
      <c r="GV1189" s="89"/>
      <c r="GW1189" s="89"/>
      <c r="GX1189" s="89"/>
      <c r="GY1189" s="89"/>
    </row>
    <row r="1190" spans="1:207" s="15" customFormat="1" ht="30" customHeight="1" x14ac:dyDescent="0.25">
      <c r="A1190" s="353">
        <v>910</v>
      </c>
      <c r="B1190" s="355" t="s">
        <v>527</v>
      </c>
      <c r="C1190" s="359">
        <v>1963</v>
      </c>
      <c r="D1190" s="359" t="s">
        <v>143</v>
      </c>
      <c r="E1190" s="384" t="s">
        <v>16</v>
      </c>
      <c r="F1190" s="361">
        <v>5</v>
      </c>
      <c r="G1190" s="361">
        <v>3</v>
      </c>
      <c r="H1190" s="363">
        <f t="shared" ref="H1190:H1196" si="333">I1190+J1190</f>
        <v>2458</v>
      </c>
      <c r="I1190" s="365">
        <v>289.2</v>
      </c>
      <c r="J1190" s="363">
        <v>2168.8000000000002</v>
      </c>
      <c r="K1190" s="207">
        <f t="shared" si="316"/>
        <v>78657.649999999994</v>
      </c>
      <c r="L1190" s="271">
        <v>0</v>
      </c>
      <c r="M1190" s="271">
        <v>0</v>
      </c>
      <c r="N1190" s="271">
        <v>0</v>
      </c>
      <c r="O1190" s="39">
        <f>'[1]Прод. прилож (2)'!$D$919</f>
        <v>78657.649999999994</v>
      </c>
      <c r="P1190" s="271">
        <f t="shared" si="332"/>
        <v>32.00067127746135</v>
      </c>
      <c r="Q1190" s="41">
        <v>9673</v>
      </c>
      <c r="R1190" s="57" t="s">
        <v>35</v>
      </c>
    </row>
    <row r="1191" spans="1:207" s="15" customFormat="1" ht="30" customHeight="1" x14ac:dyDescent="0.25">
      <c r="A1191" s="354"/>
      <c r="B1191" s="356"/>
      <c r="C1191" s="360"/>
      <c r="D1191" s="360"/>
      <c r="E1191" s="385"/>
      <c r="F1191" s="362"/>
      <c r="G1191" s="362"/>
      <c r="H1191" s="364"/>
      <c r="I1191" s="366"/>
      <c r="J1191" s="364"/>
      <c r="K1191" s="207">
        <f t="shared" si="316"/>
        <v>7168750</v>
      </c>
      <c r="L1191" s="186">
        <v>0</v>
      </c>
      <c r="M1191" s="186">
        <v>0</v>
      </c>
      <c r="N1191" s="186">
        <v>0</v>
      </c>
      <c r="O1191" s="39">
        <f>'[1]Прод. прилож (2)'!$D$1540</f>
        <v>7168750</v>
      </c>
      <c r="P1191" s="271">
        <f>K1191/H1190</f>
        <v>2916.4971521562247</v>
      </c>
      <c r="Q1191" s="41">
        <v>9673</v>
      </c>
      <c r="R1191" s="57" t="s">
        <v>36</v>
      </c>
      <c r="S1191" s="46"/>
    </row>
    <row r="1192" spans="1:207" s="15" customFormat="1" ht="30" customHeight="1" x14ac:dyDescent="0.25">
      <c r="A1192" s="203">
        <v>911</v>
      </c>
      <c r="B1192" s="211" t="s">
        <v>528</v>
      </c>
      <c r="C1192" s="205">
        <v>1966</v>
      </c>
      <c r="D1192" s="205" t="s">
        <v>143</v>
      </c>
      <c r="E1192" s="205" t="s">
        <v>16</v>
      </c>
      <c r="F1192" s="204">
        <v>5</v>
      </c>
      <c r="G1192" s="204">
        <v>4</v>
      </c>
      <c r="H1192" s="39">
        <f t="shared" si="333"/>
        <v>3172.76</v>
      </c>
      <c r="I1192" s="39">
        <v>640.29999999999995</v>
      </c>
      <c r="J1192" s="39">
        <v>2532.46</v>
      </c>
      <c r="K1192" s="207">
        <f t="shared" si="316"/>
        <v>91518.07</v>
      </c>
      <c r="L1192" s="271">
        <v>0</v>
      </c>
      <c r="M1192" s="271">
        <v>0</v>
      </c>
      <c r="N1192" s="271">
        <v>0</v>
      </c>
      <c r="O1192" s="39">
        <f>'[1]Прод. прилож (2)'!$D$1541</f>
        <v>91518.07</v>
      </c>
      <c r="P1192" s="271">
        <f t="shared" si="332"/>
        <v>28.844939421828315</v>
      </c>
      <c r="Q1192" s="41">
        <v>9673</v>
      </c>
      <c r="R1192" s="57" t="s">
        <v>36</v>
      </c>
      <c r="S1192" s="53"/>
      <c r="T1192" s="16"/>
    </row>
    <row r="1193" spans="1:207" s="15" customFormat="1" ht="30" customHeight="1" x14ac:dyDescent="0.25">
      <c r="A1193" s="203">
        <v>912</v>
      </c>
      <c r="B1193" s="211" t="s">
        <v>529</v>
      </c>
      <c r="C1193" s="205">
        <v>1962</v>
      </c>
      <c r="D1193" s="205" t="s">
        <v>143</v>
      </c>
      <c r="E1193" s="205" t="s">
        <v>18</v>
      </c>
      <c r="F1193" s="26">
        <v>4</v>
      </c>
      <c r="G1193" s="26">
        <v>4</v>
      </c>
      <c r="H1193" s="39">
        <f t="shared" si="333"/>
        <v>2521.7599999999998</v>
      </c>
      <c r="I1193" s="122">
        <v>349.2</v>
      </c>
      <c r="J1193" s="39">
        <v>2172.56</v>
      </c>
      <c r="K1193" s="207">
        <f t="shared" si="316"/>
        <v>8398210</v>
      </c>
      <c r="L1193" s="271">
        <v>0</v>
      </c>
      <c r="M1193" s="271">
        <v>0</v>
      </c>
      <c r="N1193" s="271">
        <v>0</v>
      </c>
      <c r="O1193" s="39">
        <f>'[1]Прод. прилож (2)'!$D$316</f>
        <v>8398210</v>
      </c>
      <c r="P1193" s="271">
        <f t="shared" si="332"/>
        <v>3330.2970940930145</v>
      </c>
      <c r="Q1193" s="41">
        <v>9673</v>
      </c>
      <c r="R1193" s="57" t="s">
        <v>34</v>
      </c>
      <c r="S1193" s="144"/>
    </row>
    <row r="1194" spans="1:207" s="15" customFormat="1" ht="30" customHeight="1" x14ac:dyDescent="0.25">
      <c r="A1194" s="203">
        <v>913</v>
      </c>
      <c r="B1194" s="211" t="s">
        <v>530</v>
      </c>
      <c r="C1194" s="47">
        <v>1963</v>
      </c>
      <c r="D1194" s="205" t="s">
        <v>143</v>
      </c>
      <c r="E1194" s="47" t="s">
        <v>16</v>
      </c>
      <c r="F1194" s="26">
        <v>5</v>
      </c>
      <c r="G1194" s="26">
        <v>4</v>
      </c>
      <c r="H1194" s="39">
        <f t="shared" si="333"/>
        <v>3454.0800000000004</v>
      </c>
      <c r="I1194" s="122">
        <v>261.3</v>
      </c>
      <c r="J1194" s="39">
        <v>3192.78</v>
      </c>
      <c r="K1194" s="207">
        <f t="shared" si="316"/>
        <v>9455000</v>
      </c>
      <c r="L1194" s="271">
        <v>0</v>
      </c>
      <c r="M1194" s="271">
        <v>0</v>
      </c>
      <c r="N1194" s="271">
        <v>0</v>
      </c>
      <c r="O1194" s="39">
        <f>'[1]Прод. прилож (2)'!$D$1542</f>
        <v>9455000</v>
      </c>
      <c r="P1194" s="271">
        <f t="shared" si="332"/>
        <v>2737.3425050954229</v>
      </c>
      <c r="Q1194" s="41">
        <v>9673</v>
      </c>
      <c r="R1194" s="57" t="s">
        <v>36</v>
      </c>
      <c r="S1194" s="46"/>
    </row>
    <row r="1195" spans="1:207" s="15" customFormat="1" ht="30" customHeight="1" x14ac:dyDescent="0.25">
      <c r="A1195" s="203">
        <v>914</v>
      </c>
      <c r="B1195" s="211" t="s">
        <v>531</v>
      </c>
      <c r="C1195" s="47">
        <v>1967</v>
      </c>
      <c r="D1195" s="205" t="s">
        <v>143</v>
      </c>
      <c r="E1195" s="205" t="s">
        <v>16</v>
      </c>
      <c r="F1195" s="204">
        <v>5</v>
      </c>
      <c r="G1195" s="204">
        <v>2</v>
      </c>
      <c r="H1195" s="39">
        <f t="shared" si="333"/>
        <v>1797.49</v>
      </c>
      <c r="I1195" s="39">
        <v>0</v>
      </c>
      <c r="J1195" s="39">
        <v>1797.49</v>
      </c>
      <c r="K1195" s="207">
        <f t="shared" si="316"/>
        <v>52884.97</v>
      </c>
      <c r="L1195" s="271">
        <v>0</v>
      </c>
      <c r="M1195" s="271">
        <v>0</v>
      </c>
      <c r="N1195" s="271">
        <v>0</v>
      </c>
      <c r="O1195" s="39">
        <f>'[1]Прод. прилож (2)'!$D$1543</f>
        <v>52884.97</v>
      </c>
      <c r="P1195" s="271">
        <f t="shared" si="332"/>
        <v>29.421565627625188</v>
      </c>
      <c r="Q1195" s="41">
        <v>9673</v>
      </c>
      <c r="R1195" s="57" t="s">
        <v>36</v>
      </c>
    </row>
    <row r="1196" spans="1:207" s="15" customFormat="1" ht="30" customHeight="1" x14ac:dyDescent="0.25">
      <c r="A1196" s="203">
        <v>915</v>
      </c>
      <c r="B1196" s="211" t="s">
        <v>532</v>
      </c>
      <c r="C1196" s="205">
        <v>1963</v>
      </c>
      <c r="D1196" s="205" t="s">
        <v>143</v>
      </c>
      <c r="E1196" s="47" t="s">
        <v>16</v>
      </c>
      <c r="F1196" s="26">
        <v>5</v>
      </c>
      <c r="G1196" s="26">
        <v>4</v>
      </c>
      <c r="H1196" s="39">
        <f t="shared" si="333"/>
        <v>3130.8500000000004</v>
      </c>
      <c r="I1196" s="122">
        <v>589.79999999999995</v>
      </c>
      <c r="J1196" s="39">
        <v>2541.0500000000002</v>
      </c>
      <c r="K1196" s="207">
        <f t="shared" si="316"/>
        <v>98092.46</v>
      </c>
      <c r="L1196" s="271">
        <v>0</v>
      </c>
      <c r="M1196" s="271">
        <v>0</v>
      </c>
      <c r="N1196" s="271">
        <v>0</v>
      </c>
      <c r="O1196" s="39">
        <f>'[1]Прод. прилож (2)'!$D$920</f>
        <v>98092.46</v>
      </c>
      <c r="P1196" s="271">
        <f t="shared" si="332"/>
        <v>31.330935688391328</v>
      </c>
      <c r="Q1196" s="41">
        <v>9673</v>
      </c>
      <c r="R1196" s="57" t="s">
        <v>35</v>
      </c>
      <c r="S1196" s="46"/>
    </row>
    <row r="1197" spans="1:207" s="15" customFormat="1" ht="30" customHeight="1" x14ac:dyDescent="0.25">
      <c r="A1197" s="353">
        <v>916</v>
      </c>
      <c r="B1197" s="355" t="s">
        <v>728</v>
      </c>
      <c r="C1197" s="359">
        <v>1983</v>
      </c>
      <c r="D1197" s="359" t="s">
        <v>143</v>
      </c>
      <c r="E1197" s="384" t="s">
        <v>16</v>
      </c>
      <c r="F1197" s="361">
        <v>9</v>
      </c>
      <c r="G1197" s="361">
        <v>4</v>
      </c>
      <c r="H1197" s="363">
        <v>11378.5</v>
      </c>
      <c r="I1197" s="365">
        <v>0</v>
      </c>
      <c r="J1197" s="394">
        <v>7734.18</v>
      </c>
      <c r="K1197" s="207">
        <f t="shared" ref="K1197" si="334">SUM(L1197:O1197)</f>
        <v>6369489.79</v>
      </c>
      <c r="L1197" s="271">
        <v>0</v>
      </c>
      <c r="M1197" s="271">
        <v>0</v>
      </c>
      <c r="N1197" s="271">
        <v>0</v>
      </c>
      <c r="O1197" s="39">
        <f>'[1]Прод. прилож (2)'!$D$317</f>
        <v>6369489.79</v>
      </c>
      <c r="P1197" s="271">
        <f t="shared" ref="P1197" si="335">K1197/H1197</f>
        <v>559.78290547963263</v>
      </c>
      <c r="Q1197" s="41">
        <v>9673</v>
      </c>
      <c r="R1197" s="57" t="s">
        <v>34</v>
      </c>
      <c r="S1197" s="144"/>
    </row>
    <row r="1198" spans="1:207" s="15" customFormat="1" ht="30" customHeight="1" x14ac:dyDescent="0.25">
      <c r="A1198" s="354"/>
      <c r="B1198" s="356"/>
      <c r="C1198" s="360"/>
      <c r="D1198" s="360"/>
      <c r="E1198" s="385"/>
      <c r="F1198" s="362"/>
      <c r="G1198" s="362"/>
      <c r="H1198" s="364"/>
      <c r="I1198" s="366"/>
      <c r="J1198" s="395"/>
      <c r="K1198" s="207">
        <f t="shared" si="316"/>
        <v>14124493.529999999</v>
      </c>
      <c r="L1198" s="271">
        <v>0</v>
      </c>
      <c r="M1198" s="271">
        <v>0</v>
      </c>
      <c r="N1198" s="271">
        <v>0</v>
      </c>
      <c r="O1198" s="39">
        <f>'[1]Прод. прилож (2)'!$D$921</f>
        <v>14124493.529999999</v>
      </c>
      <c r="P1198" s="271">
        <f>O1198/H1197</f>
        <v>1241.331768686558</v>
      </c>
      <c r="Q1198" s="41">
        <v>9673</v>
      </c>
      <c r="R1198" s="57" t="s">
        <v>35</v>
      </c>
      <c r="S1198" s="46"/>
    </row>
    <row r="1199" spans="1:207" s="15" customFormat="1" ht="30" customHeight="1" x14ac:dyDescent="0.25">
      <c r="A1199" s="203">
        <v>917</v>
      </c>
      <c r="B1199" s="211" t="s">
        <v>533</v>
      </c>
      <c r="C1199" s="47">
        <v>1962</v>
      </c>
      <c r="D1199" s="205" t="s">
        <v>143</v>
      </c>
      <c r="E1199" s="205" t="s">
        <v>18</v>
      </c>
      <c r="F1199" s="26">
        <v>4</v>
      </c>
      <c r="G1199" s="26">
        <v>4</v>
      </c>
      <c r="H1199" s="39">
        <f>I1199+J1199</f>
        <v>2450</v>
      </c>
      <c r="I1199" s="122">
        <v>357.6</v>
      </c>
      <c r="J1199" s="263">
        <v>2092.4</v>
      </c>
      <c r="K1199" s="207">
        <f t="shared" si="316"/>
        <v>8197175</v>
      </c>
      <c r="L1199" s="271">
        <v>0</v>
      </c>
      <c r="M1199" s="271">
        <v>0</v>
      </c>
      <c r="N1199" s="271">
        <v>0</v>
      </c>
      <c r="O1199" s="39">
        <f>'[1]Прод. прилож (2)'!$D$318</f>
        <v>8197175</v>
      </c>
      <c r="P1199" s="271">
        <f t="shared" si="332"/>
        <v>3345.7857142857142</v>
      </c>
      <c r="Q1199" s="41">
        <v>9673</v>
      </c>
      <c r="R1199" s="57" t="s">
        <v>34</v>
      </c>
      <c r="S1199" s="144"/>
    </row>
    <row r="1200" spans="1:207" s="116" customFormat="1" ht="30" customHeight="1" x14ac:dyDescent="0.25">
      <c r="A1200" s="203">
        <v>918</v>
      </c>
      <c r="B1200" s="211" t="s">
        <v>534</v>
      </c>
      <c r="C1200" s="47">
        <v>1963</v>
      </c>
      <c r="D1200" s="205" t="s">
        <v>143</v>
      </c>
      <c r="E1200" s="47" t="s">
        <v>16</v>
      </c>
      <c r="F1200" s="26">
        <v>5</v>
      </c>
      <c r="G1200" s="26">
        <v>4</v>
      </c>
      <c r="H1200" s="39">
        <v>4483</v>
      </c>
      <c r="I1200" s="122">
        <v>30.4</v>
      </c>
      <c r="J1200" s="263">
        <v>3182.79</v>
      </c>
      <c r="K1200" s="207">
        <f t="shared" si="316"/>
        <v>20516071.900000002</v>
      </c>
      <c r="L1200" s="271">
        <v>0</v>
      </c>
      <c r="M1200" s="271">
        <v>0</v>
      </c>
      <c r="N1200" s="271">
        <v>0</v>
      </c>
      <c r="O1200" s="39">
        <f>'[1]Прод. прилож (2)'!$D$319</f>
        <v>20516071.900000002</v>
      </c>
      <c r="P1200" s="271">
        <f t="shared" si="332"/>
        <v>4576.4157706892711</v>
      </c>
      <c r="Q1200" s="41">
        <v>9673</v>
      </c>
      <c r="R1200" s="57" t="s">
        <v>34</v>
      </c>
      <c r="S1200" s="144"/>
      <c r="T1200" s="15"/>
      <c r="U1200" s="15"/>
      <c r="V1200" s="15"/>
      <c r="W1200" s="15"/>
      <c r="X1200" s="15"/>
      <c r="Y1200" s="15"/>
      <c r="Z1200" s="15"/>
      <c r="AA1200" s="15"/>
      <c r="AB1200" s="15"/>
      <c r="AC1200" s="15"/>
      <c r="AD1200" s="15"/>
      <c r="AE1200" s="15"/>
      <c r="AF1200" s="15"/>
      <c r="AG1200" s="15"/>
      <c r="AH1200" s="15"/>
      <c r="AI1200" s="15"/>
      <c r="AJ1200" s="15"/>
      <c r="AK1200" s="15"/>
      <c r="AL1200" s="15"/>
      <c r="AM1200" s="15"/>
      <c r="AN1200" s="15"/>
      <c r="AO1200" s="15"/>
      <c r="AP1200" s="15"/>
      <c r="AQ1200" s="15"/>
      <c r="AR1200" s="15"/>
      <c r="AS1200" s="15"/>
      <c r="AT1200" s="15"/>
      <c r="AU1200" s="15"/>
      <c r="AV1200" s="15"/>
      <c r="AW1200" s="15"/>
      <c r="AX1200" s="15"/>
      <c r="AY1200" s="15"/>
      <c r="AZ1200" s="15"/>
      <c r="BA1200" s="15"/>
      <c r="BB1200" s="15"/>
      <c r="BC1200" s="15"/>
      <c r="BD1200" s="15"/>
      <c r="BE1200" s="15"/>
      <c r="BF1200" s="15"/>
      <c r="BG1200" s="15"/>
      <c r="BH1200" s="15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  <c r="CA1200" s="15"/>
      <c r="CB1200" s="15"/>
      <c r="CC1200" s="15"/>
      <c r="CD1200" s="15"/>
      <c r="CE1200" s="15"/>
      <c r="CF1200" s="15"/>
      <c r="CG1200" s="15"/>
      <c r="CH1200" s="15"/>
      <c r="CI1200" s="15"/>
      <c r="CJ1200" s="15"/>
      <c r="CK1200" s="15"/>
      <c r="CL1200" s="15"/>
      <c r="CM1200" s="15"/>
      <c r="CN1200" s="15"/>
      <c r="CO1200" s="15"/>
      <c r="CP1200" s="15"/>
      <c r="CQ1200" s="15"/>
      <c r="CR1200" s="15"/>
      <c r="CS1200" s="15"/>
      <c r="CT1200" s="15"/>
      <c r="CU1200" s="15"/>
      <c r="CV1200" s="15"/>
      <c r="CW1200" s="15"/>
      <c r="CX1200" s="15"/>
      <c r="CY1200" s="15"/>
      <c r="CZ1200" s="15"/>
      <c r="DA1200" s="15"/>
      <c r="DB1200" s="15"/>
      <c r="DC1200" s="15"/>
      <c r="DD1200" s="15"/>
      <c r="DE1200" s="15"/>
      <c r="DF1200" s="15"/>
      <c r="DG1200" s="15"/>
      <c r="DH1200" s="15"/>
      <c r="DI1200" s="15"/>
      <c r="DJ1200" s="15"/>
      <c r="DK1200" s="15"/>
      <c r="DL1200" s="15"/>
      <c r="DM1200" s="15"/>
      <c r="DN1200" s="15"/>
      <c r="DO1200" s="15"/>
      <c r="DP1200" s="15"/>
      <c r="DQ1200" s="15"/>
      <c r="DR1200" s="15"/>
      <c r="DS1200" s="15"/>
      <c r="DT1200" s="15"/>
      <c r="DU1200" s="15"/>
      <c r="DV1200" s="15"/>
      <c r="DW1200" s="15"/>
      <c r="DX1200" s="15"/>
      <c r="DY1200" s="15"/>
      <c r="DZ1200" s="15"/>
      <c r="EA1200" s="15"/>
      <c r="EB1200" s="15"/>
      <c r="EC1200" s="15"/>
      <c r="ED1200" s="15"/>
      <c r="EE1200" s="15"/>
      <c r="EF1200" s="15"/>
      <c r="EG1200" s="15"/>
      <c r="EH1200" s="15"/>
      <c r="EI1200" s="15"/>
      <c r="EJ1200" s="15"/>
      <c r="EK1200" s="15"/>
      <c r="EL1200" s="15"/>
      <c r="EM1200" s="15"/>
      <c r="EN1200" s="15"/>
      <c r="EO1200" s="15"/>
      <c r="EP1200" s="15"/>
      <c r="EQ1200" s="15"/>
      <c r="ER1200" s="15"/>
      <c r="ES1200" s="15"/>
      <c r="ET1200" s="15"/>
      <c r="EU1200" s="15"/>
      <c r="EV1200" s="15"/>
      <c r="EW1200" s="15"/>
      <c r="EX1200" s="15"/>
      <c r="EY1200" s="15"/>
      <c r="EZ1200" s="15"/>
      <c r="FA1200" s="15"/>
      <c r="FB1200" s="15"/>
      <c r="FC1200" s="15"/>
      <c r="FD1200" s="15"/>
      <c r="FE1200" s="15"/>
      <c r="FF1200" s="15"/>
      <c r="FG1200" s="15"/>
      <c r="FH1200" s="15"/>
      <c r="FI1200" s="15"/>
      <c r="FJ1200" s="15"/>
      <c r="FK1200" s="15"/>
      <c r="FL1200" s="15"/>
      <c r="FM1200" s="15"/>
      <c r="FN1200" s="15"/>
      <c r="FO1200" s="15"/>
      <c r="FP1200" s="15"/>
      <c r="FQ1200" s="15"/>
      <c r="FR1200" s="15"/>
      <c r="FS1200" s="15"/>
      <c r="FT1200" s="15"/>
      <c r="FU1200" s="15"/>
      <c r="FV1200" s="15"/>
      <c r="FW1200" s="15"/>
      <c r="FX1200" s="15"/>
      <c r="FY1200" s="15"/>
      <c r="FZ1200" s="15"/>
      <c r="GA1200" s="15"/>
      <c r="GB1200" s="15"/>
      <c r="GC1200" s="15"/>
      <c r="GD1200" s="15"/>
      <c r="GE1200" s="15"/>
      <c r="GF1200" s="15"/>
      <c r="GG1200" s="15"/>
      <c r="GH1200" s="15"/>
      <c r="GI1200" s="15"/>
      <c r="GJ1200" s="15"/>
      <c r="GK1200" s="15"/>
      <c r="GL1200" s="15"/>
      <c r="GM1200" s="15"/>
      <c r="GN1200" s="15"/>
      <c r="GO1200" s="15"/>
      <c r="GP1200" s="15"/>
      <c r="GQ1200" s="15"/>
      <c r="GR1200" s="15"/>
      <c r="GS1200" s="15"/>
      <c r="GT1200" s="15"/>
      <c r="GU1200" s="15"/>
      <c r="GV1200" s="15"/>
      <c r="GW1200" s="15"/>
      <c r="GX1200" s="15"/>
      <c r="GY1200" s="15"/>
    </row>
    <row r="1201" spans="1:21" s="15" customFormat="1" ht="30" customHeight="1" x14ac:dyDescent="0.25">
      <c r="A1201" s="333">
        <v>919</v>
      </c>
      <c r="B1201" s="298" t="s">
        <v>525</v>
      </c>
      <c r="C1201" s="50">
        <v>1960</v>
      </c>
      <c r="D1201" s="299">
        <v>2020</v>
      </c>
      <c r="E1201" s="47" t="s">
        <v>16</v>
      </c>
      <c r="F1201" s="26">
        <v>5</v>
      </c>
      <c r="G1201" s="26">
        <v>4</v>
      </c>
      <c r="H1201" s="39">
        <v>4166</v>
      </c>
      <c r="I1201" s="309">
        <v>1147.7</v>
      </c>
      <c r="J1201" s="309">
        <v>2596.6</v>
      </c>
      <c r="K1201" s="301">
        <f t="shared" si="316"/>
        <v>1120476.72</v>
      </c>
      <c r="L1201" s="330">
        <v>0</v>
      </c>
      <c r="M1201" s="330">
        <v>0</v>
      </c>
      <c r="N1201" s="330">
        <v>0</v>
      </c>
      <c r="O1201" s="39">
        <f>'[1]Прод. прилож (2)'!$D$320</f>
        <v>1120476.72</v>
      </c>
      <c r="P1201" s="330">
        <f t="shared" si="332"/>
        <v>268.95744599135861</v>
      </c>
      <c r="Q1201" s="41">
        <v>9673</v>
      </c>
      <c r="R1201" s="57" t="s">
        <v>34</v>
      </c>
      <c r="S1201" s="134"/>
    </row>
    <row r="1202" spans="1:21" s="15" customFormat="1" ht="30" customHeight="1" x14ac:dyDescent="0.25">
      <c r="A1202" s="353">
        <v>920</v>
      </c>
      <c r="B1202" s="355" t="s">
        <v>535</v>
      </c>
      <c r="C1202" s="384">
        <v>1962</v>
      </c>
      <c r="D1202" s="359" t="s">
        <v>143</v>
      </c>
      <c r="E1202" s="359" t="s">
        <v>18</v>
      </c>
      <c r="F1202" s="361">
        <v>5</v>
      </c>
      <c r="G1202" s="361">
        <v>4</v>
      </c>
      <c r="H1202" s="363">
        <f t="shared" ref="H1202:H1212" si="336">I1202+J1202</f>
        <v>3529.3399999999997</v>
      </c>
      <c r="I1202" s="365">
        <v>659.1</v>
      </c>
      <c r="J1202" s="394">
        <v>2870.24</v>
      </c>
      <c r="K1202" s="207">
        <f t="shared" si="316"/>
        <v>4508868.18</v>
      </c>
      <c r="L1202" s="271">
        <v>0</v>
      </c>
      <c r="M1202" s="271">
        <v>0</v>
      </c>
      <c r="N1202" s="271">
        <v>0</v>
      </c>
      <c r="O1202" s="39">
        <f>'[1]Прод. прилож (2)'!$D$321</f>
        <v>4508868.18</v>
      </c>
      <c r="P1202" s="271">
        <f t="shared" si="332"/>
        <v>1277.5386276187617</v>
      </c>
      <c r="Q1202" s="41">
        <v>9673</v>
      </c>
      <c r="R1202" s="57" t="s">
        <v>34</v>
      </c>
      <c r="S1202" s="144"/>
    </row>
    <row r="1203" spans="1:21" s="15" customFormat="1" ht="30" customHeight="1" x14ac:dyDescent="0.25">
      <c r="A1203" s="354"/>
      <c r="B1203" s="356"/>
      <c r="C1203" s="385"/>
      <c r="D1203" s="360"/>
      <c r="E1203" s="360"/>
      <c r="F1203" s="362"/>
      <c r="G1203" s="362"/>
      <c r="H1203" s="364"/>
      <c r="I1203" s="366"/>
      <c r="J1203" s="395"/>
      <c r="K1203" s="207">
        <f t="shared" si="316"/>
        <v>7502000</v>
      </c>
      <c r="L1203" s="186">
        <v>0</v>
      </c>
      <c r="M1203" s="186">
        <v>0</v>
      </c>
      <c r="N1203" s="186">
        <v>0</v>
      </c>
      <c r="O1203" s="39">
        <f>'[1]Прод. прилож (2)'!$D$1544</f>
        <v>7502000</v>
      </c>
      <c r="P1203" s="271">
        <f>K1203/H1202</f>
        <v>2125.609887401044</v>
      </c>
      <c r="Q1203" s="41">
        <v>9673</v>
      </c>
      <c r="R1203" s="57" t="s">
        <v>36</v>
      </c>
      <c r="S1203" s="144"/>
    </row>
    <row r="1204" spans="1:21" s="15" customFormat="1" ht="30" customHeight="1" x14ac:dyDescent="0.25">
      <c r="A1204" s="353">
        <v>921</v>
      </c>
      <c r="B1204" s="355" t="s">
        <v>536</v>
      </c>
      <c r="C1204" s="384">
        <v>1962</v>
      </c>
      <c r="D1204" s="359" t="s">
        <v>143</v>
      </c>
      <c r="E1204" s="359" t="s">
        <v>18</v>
      </c>
      <c r="F1204" s="361">
        <v>5</v>
      </c>
      <c r="G1204" s="361">
        <v>4</v>
      </c>
      <c r="H1204" s="363">
        <f t="shared" si="336"/>
        <v>3444.99</v>
      </c>
      <c r="I1204" s="365">
        <v>554.29999999999995</v>
      </c>
      <c r="J1204" s="394">
        <v>2890.69</v>
      </c>
      <c r="K1204" s="207">
        <f t="shared" si="316"/>
        <v>4694716.13</v>
      </c>
      <c r="L1204" s="271">
        <v>0</v>
      </c>
      <c r="M1204" s="271">
        <v>0</v>
      </c>
      <c r="N1204" s="271">
        <v>0</v>
      </c>
      <c r="O1204" s="39">
        <f>'[1]Прод. прилож (2)'!$D$322</f>
        <v>4694716.13</v>
      </c>
      <c r="P1204" s="271">
        <f t="shared" si="332"/>
        <v>1362.7662576669309</v>
      </c>
      <c r="Q1204" s="41">
        <v>9673</v>
      </c>
      <c r="R1204" s="57" t="s">
        <v>34</v>
      </c>
      <c r="S1204" s="144"/>
    </row>
    <row r="1205" spans="1:21" s="15" customFormat="1" ht="30" customHeight="1" x14ac:dyDescent="0.25">
      <c r="A1205" s="354"/>
      <c r="B1205" s="356"/>
      <c r="C1205" s="385"/>
      <c r="D1205" s="360"/>
      <c r="E1205" s="360"/>
      <c r="F1205" s="362"/>
      <c r="G1205" s="362"/>
      <c r="H1205" s="364"/>
      <c r="I1205" s="366"/>
      <c r="J1205" s="395"/>
      <c r="K1205" s="207">
        <f t="shared" si="316"/>
        <v>7502000</v>
      </c>
      <c r="L1205" s="186">
        <v>0</v>
      </c>
      <c r="M1205" s="186">
        <v>0</v>
      </c>
      <c r="N1205" s="186">
        <v>0</v>
      </c>
      <c r="O1205" s="39">
        <f>'[1]Прод. прилож (2)'!$D$1545</f>
        <v>7502000</v>
      </c>
      <c r="P1205" s="271">
        <f>K1205/H1204</f>
        <v>2177.6550875329103</v>
      </c>
      <c r="Q1205" s="41">
        <v>9673</v>
      </c>
      <c r="R1205" s="57" t="s">
        <v>36</v>
      </c>
      <c r="S1205" s="144"/>
    </row>
    <row r="1206" spans="1:21" s="15" customFormat="1" ht="30" customHeight="1" x14ac:dyDescent="0.25">
      <c r="A1206" s="203">
        <v>922</v>
      </c>
      <c r="B1206" s="211" t="s">
        <v>537</v>
      </c>
      <c r="C1206" s="47">
        <v>1965</v>
      </c>
      <c r="D1206" s="205" t="s">
        <v>143</v>
      </c>
      <c r="E1206" s="47" t="s">
        <v>16</v>
      </c>
      <c r="F1206" s="204">
        <v>5</v>
      </c>
      <c r="G1206" s="204">
        <v>4</v>
      </c>
      <c r="H1206" s="39">
        <f t="shared" si="336"/>
        <v>2940.86</v>
      </c>
      <c r="I1206" s="39">
        <v>289</v>
      </c>
      <c r="J1206" s="263">
        <v>2651.86</v>
      </c>
      <c r="K1206" s="207">
        <f t="shared" si="316"/>
        <v>94201.8</v>
      </c>
      <c r="L1206" s="271">
        <v>0</v>
      </c>
      <c r="M1206" s="271">
        <v>0</v>
      </c>
      <c r="N1206" s="271">
        <v>0</v>
      </c>
      <c r="O1206" s="39">
        <f>'[1]Прод. прилож (2)'!$D$1546</f>
        <v>94201.8</v>
      </c>
      <c r="P1206" s="271">
        <f t="shared" si="332"/>
        <v>32.032058649510688</v>
      </c>
      <c r="Q1206" s="41">
        <v>9673</v>
      </c>
      <c r="R1206" s="57" t="s">
        <v>36</v>
      </c>
      <c r="S1206" s="53"/>
      <c r="T1206" s="16"/>
    </row>
    <row r="1207" spans="1:21" s="116" customFormat="1" ht="30" customHeight="1" x14ac:dyDescent="0.25">
      <c r="A1207" s="203">
        <v>923</v>
      </c>
      <c r="B1207" s="211" t="s">
        <v>1192</v>
      </c>
      <c r="C1207" s="47">
        <v>1977</v>
      </c>
      <c r="D1207" s="205" t="s">
        <v>143</v>
      </c>
      <c r="E1207" s="47" t="s">
        <v>16</v>
      </c>
      <c r="F1207" s="26">
        <v>9</v>
      </c>
      <c r="G1207" s="26">
        <v>2</v>
      </c>
      <c r="H1207" s="39">
        <v>4821.9399999999996</v>
      </c>
      <c r="I1207" s="122">
        <v>0</v>
      </c>
      <c r="J1207" s="263">
        <v>4821.9399999999996</v>
      </c>
      <c r="K1207" s="207">
        <f t="shared" ref="K1207" si="337">SUM(L1207:O1207)</f>
        <v>7160269.1400000006</v>
      </c>
      <c r="L1207" s="271">
        <v>0</v>
      </c>
      <c r="M1207" s="271">
        <v>0</v>
      </c>
      <c r="N1207" s="271">
        <v>0</v>
      </c>
      <c r="O1207" s="39">
        <f>'[1]Прод. прилож (2)'!$D$922</f>
        <v>7160269.1400000006</v>
      </c>
      <c r="P1207" s="271">
        <f t="shared" ref="P1207" si="338">K1207/H1207</f>
        <v>1484.9353455248306</v>
      </c>
      <c r="Q1207" s="41">
        <v>9673</v>
      </c>
      <c r="R1207" s="57" t="s">
        <v>35</v>
      </c>
      <c r="S1207" s="46"/>
      <c r="T1207" s="15"/>
      <c r="U1207" s="15"/>
    </row>
    <row r="1208" spans="1:21" s="116" customFormat="1" ht="30" customHeight="1" x14ac:dyDescent="0.25">
      <c r="A1208" s="203">
        <v>924</v>
      </c>
      <c r="B1208" s="211" t="s">
        <v>1193</v>
      </c>
      <c r="C1208" s="47">
        <v>1979</v>
      </c>
      <c r="D1208" s="205" t="s">
        <v>143</v>
      </c>
      <c r="E1208" s="47" t="s">
        <v>16</v>
      </c>
      <c r="F1208" s="26">
        <v>9</v>
      </c>
      <c r="G1208" s="26">
        <v>2</v>
      </c>
      <c r="H1208" s="39">
        <v>4613.3999999999996</v>
      </c>
      <c r="I1208" s="122">
        <v>0</v>
      </c>
      <c r="J1208" s="263">
        <v>4613.3999999999996</v>
      </c>
      <c r="K1208" s="207">
        <f t="shared" si="316"/>
        <v>7079971.9800000004</v>
      </c>
      <c r="L1208" s="271">
        <v>0</v>
      </c>
      <c r="M1208" s="271">
        <v>0</v>
      </c>
      <c r="N1208" s="271">
        <v>0</v>
      </c>
      <c r="O1208" s="39">
        <f>'[1]Прод. прилож (2)'!$D$923</f>
        <v>7079971.9800000004</v>
      </c>
      <c r="P1208" s="271">
        <f t="shared" si="332"/>
        <v>1534.6538301469634</v>
      </c>
      <c r="Q1208" s="41">
        <v>9673</v>
      </c>
      <c r="R1208" s="57" t="s">
        <v>35</v>
      </c>
      <c r="S1208" s="46"/>
      <c r="T1208" s="15"/>
      <c r="U1208" s="15"/>
    </row>
    <row r="1209" spans="1:21" s="15" customFormat="1" ht="30" customHeight="1" x14ac:dyDescent="0.25">
      <c r="A1209" s="353">
        <v>925</v>
      </c>
      <c r="B1209" s="355" t="s">
        <v>526</v>
      </c>
      <c r="C1209" s="495">
        <v>1963</v>
      </c>
      <c r="D1209" s="359" t="s">
        <v>143</v>
      </c>
      <c r="E1209" s="384" t="s">
        <v>16</v>
      </c>
      <c r="F1209" s="361">
        <v>5</v>
      </c>
      <c r="G1209" s="361">
        <v>2</v>
      </c>
      <c r="H1209" s="363">
        <f t="shared" si="336"/>
        <v>1612.59</v>
      </c>
      <c r="I1209" s="365">
        <v>332.55</v>
      </c>
      <c r="J1209" s="394">
        <v>1280.04</v>
      </c>
      <c r="K1209" s="207">
        <f t="shared" si="316"/>
        <v>49910.9</v>
      </c>
      <c r="L1209" s="271">
        <v>0</v>
      </c>
      <c r="M1209" s="271">
        <v>0</v>
      </c>
      <c r="N1209" s="271">
        <v>0</v>
      </c>
      <c r="O1209" s="39">
        <f>'[1]Прод. прилож (2)'!$D$924</f>
        <v>49910.9</v>
      </c>
      <c r="P1209" s="271">
        <f t="shared" si="332"/>
        <v>30.95076863926975</v>
      </c>
      <c r="Q1209" s="41">
        <v>9673</v>
      </c>
      <c r="R1209" s="57" t="s">
        <v>35</v>
      </c>
      <c r="S1209" s="46"/>
    </row>
    <row r="1210" spans="1:21" s="15" customFormat="1" ht="30" customHeight="1" x14ac:dyDescent="0.25">
      <c r="A1210" s="354"/>
      <c r="B1210" s="356"/>
      <c r="C1210" s="496"/>
      <c r="D1210" s="360"/>
      <c r="E1210" s="385"/>
      <c r="F1210" s="362"/>
      <c r="G1210" s="362"/>
      <c r="H1210" s="364"/>
      <c r="I1210" s="366"/>
      <c r="J1210" s="395"/>
      <c r="K1210" s="207">
        <f t="shared" si="316"/>
        <v>10952046</v>
      </c>
      <c r="L1210" s="186">
        <v>0</v>
      </c>
      <c r="M1210" s="186">
        <v>0</v>
      </c>
      <c r="N1210" s="186">
        <v>0</v>
      </c>
      <c r="O1210" s="39">
        <f>'[1]Прод. прилож (2)'!$D$1547</f>
        <v>10952046</v>
      </c>
      <c r="P1210" s="271">
        <f>K1210/H1209</f>
        <v>6791.5874462820684</v>
      </c>
      <c r="Q1210" s="41">
        <v>9673</v>
      </c>
      <c r="R1210" s="57" t="s">
        <v>36</v>
      </c>
      <c r="S1210" s="46"/>
    </row>
    <row r="1211" spans="1:21" s="15" customFormat="1" ht="30" customHeight="1" x14ac:dyDescent="0.25">
      <c r="A1211" s="203">
        <v>926</v>
      </c>
      <c r="B1211" s="211" t="s">
        <v>538</v>
      </c>
      <c r="C1211" s="47">
        <v>1965</v>
      </c>
      <c r="D1211" s="205" t="s">
        <v>143</v>
      </c>
      <c r="E1211" s="47" t="s">
        <v>16</v>
      </c>
      <c r="F1211" s="204">
        <v>5</v>
      </c>
      <c r="G1211" s="204">
        <v>3</v>
      </c>
      <c r="H1211" s="39">
        <f t="shared" si="336"/>
        <v>2523.0300000000002</v>
      </c>
      <c r="I1211" s="39">
        <v>29.5</v>
      </c>
      <c r="J1211" s="263">
        <v>2493.5300000000002</v>
      </c>
      <c r="K1211" s="207">
        <f t="shared" si="316"/>
        <v>73447.960000000006</v>
      </c>
      <c r="L1211" s="271">
        <v>0</v>
      </c>
      <c r="M1211" s="271">
        <v>0</v>
      </c>
      <c r="N1211" s="271">
        <v>0</v>
      </c>
      <c r="O1211" s="39">
        <f>'[1]Прод. прилож (2)'!$D$1548</f>
        <v>73447.960000000006</v>
      </c>
      <c r="P1211" s="271">
        <f t="shared" si="332"/>
        <v>29.11101334506526</v>
      </c>
      <c r="Q1211" s="41">
        <v>9673</v>
      </c>
      <c r="R1211" s="57" t="s">
        <v>36</v>
      </c>
      <c r="S1211" s="46"/>
    </row>
    <row r="1212" spans="1:21" s="15" customFormat="1" ht="30" customHeight="1" x14ac:dyDescent="0.25">
      <c r="A1212" s="203">
        <v>927</v>
      </c>
      <c r="B1212" s="211" t="s">
        <v>539</v>
      </c>
      <c r="C1212" s="47">
        <v>1967</v>
      </c>
      <c r="D1212" s="205" t="s">
        <v>143</v>
      </c>
      <c r="E1212" s="205" t="s">
        <v>16</v>
      </c>
      <c r="F1212" s="204">
        <v>5</v>
      </c>
      <c r="G1212" s="204">
        <v>3</v>
      </c>
      <c r="H1212" s="39">
        <f t="shared" si="336"/>
        <v>2525.0899999999997</v>
      </c>
      <c r="I1212" s="39">
        <v>50.2</v>
      </c>
      <c r="J1212" s="263">
        <v>2474.89</v>
      </c>
      <c r="K1212" s="207">
        <f t="shared" si="316"/>
        <v>76349.47</v>
      </c>
      <c r="L1212" s="271">
        <v>0</v>
      </c>
      <c r="M1212" s="271">
        <v>0</v>
      </c>
      <c r="N1212" s="271">
        <v>0</v>
      </c>
      <c r="O1212" s="39">
        <f>'[1]Прод. прилож (2)'!$D$1549</f>
        <v>76349.47</v>
      </c>
      <c r="P1212" s="271">
        <f t="shared" si="332"/>
        <v>30.236336130593369</v>
      </c>
      <c r="Q1212" s="41">
        <v>9673</v>
      </c>
      <c r="R1212" s="57" t="s">
        <v>36</v>
      </c>
      <c r="S1212" s="53"/>
      <c r="T1212" s="16"/>
    </row>
    <row r="1213" spans="1:21" s="15" customFormat="1" ht="30" customHeight="1" x14ac:dyDescent="0.25">
      <c r="A1213" s="203">
        <v>928</v>
      </c>
      <c r="B1213" s="211" t="s">
        <v>1260</v>
      </c>
      <c r="C1213" s="47">
        <v>1968</v>
      </c>
      <c r="D1213" s="205" t="s">
        <v>143</v>
      </c>
      <c r="E1213" s="205" t="s">
        <v>16</v>
      </c>
      <c r="F1213" s="204">
        <v>5</v>
      </c>
      <c r="G1213" s="204">
        <v>1</v>
      </c>
      <c r="H1213" s="39">
        <v>2503</v>
      </c>
      <c r="I1213" s="39">
        <v>29.1</v>
      </c>
      <c r="J1213" s="263">
        <v>1482.1</v>
      </c>
      <c r="K1213" s="207">
        <f>SUM(L1213:O1213)</f>
        <v>515000</v>
      </c>
      <c r="L1213" s="271">
        <v>0</v>
      </c>
      <c r="M1213" s="271">
        <f>'[1]Прод. прилож (2)'!$D$925</f>
        <v>515000</v>
      </c>
      <c r="N1213" s="271">
        <v>0</v>
      </c>
      <c r="O1213" s="39">
        <v>0</v>
      </c>
      <c r="P1213" s="271">
        <f>K1213/H1213</f>
        <v>205.75309628445865</v>
      </c>
      <c r="Q1213" s="41">
        <v>9673</v>
      </c>
      <c r="R1213" s="57" t="s">
        <v>35</v>
      </c>
      <c r="S1213" s="53"/>
      <c r="T1213" s="16"/>
    </row>
    <row r="1214" spans="1:21" s="116" customFormat="1" ht="30" customHeight="1" x14ac:dyDescent="0.25">
      <c r="A1214" s="203">
        <v>929</v>
      </c>
      <c r="B1214" s="211" t="s">
        <v>1215</v>
      </c>
      <c r="C1214" s="47">
        <v>1959</v>
      </c>
      <c r="D1214" s="205" t="s">
        <v>143</v>
      </c>
      <c r="E1214" s="47" t="s">
        <v>16</v>
      </c>
      <c r="F1214" s="26">
        <v>9</v>
      </c>
      <c r="G1214" s="26">
        <v>5</v>
      </c>
      <c r="H1214" s="39">
        <v>8494.81</v>
      </c>
      <c r="I1214" s="122">
        <v>0</v>
      </c>
      <c r="J1214" s="263">
        <v>8494.81</v>
      </c>
      <c r="K1214" s="207">
        <f t="shared" si="316"/>
        <v>17199259.84</v>
      </c>
      <c r="L1214" s="271">
        <v>0</v>
      </c>
      <c r="M1214" s="271">
        <v>0</v>
      </c>
      <c r="N1214" s="271">
        <v>0</v>
      </c>
      <c r="O1214" s="39">
        <f>'[1]Прод. прилож (2)'!$D$926</f>
        <v>17199259.84</v>
      </c>
      <c r="P1214" s="271">
        <f t="shared" si="332"/>
        <v>2024.6785790382598</v>
      </c>
      <c r="Q1214" s="41">
        <v>9673</v>
      </c>
      <c r="R1214" s="57" t="s">
        <v>35</v>
      </c>
      <c r="S1214" s="46"/>
      <c r="T1214" s="15"/>
      <c r="U1214" s="15"/>
    </row>
    <row r="1215" spans="1:21" s="116" customFormat="1" ht="30" customHeight="1" x14ac:dyDescent="0.25">
      <c r="A1215" s="203">
        <v>930</v>
      </c>
      <c r="B1215" s="211" t="s">
        <v>1194</v>
      </c>
      <c r="C1215" s="47" t="s">
        <v>1236</v>
      </c>
      <c r="D1215" s="205" t="s">
        <v>143</v>
      </c>
      <c r="E1215" s="47" t="s">
        <v>16</v>
      </c>
      <c r="F1215" s="26">
        <v>9</v>
      </c>
      <c r="G1215" s="26">
        <v>5</v>
      </c>
      <c r="H1215" s="39">
        <v>13744.82</v>
      </c>
      <c r="I1215" s="122">
        <v>0</v>
      </c>
      <c r="J1215" s="263">
        <v>13744.82</v>
      </c>
      <c r="K1215" s="207">
        <f t="shared" ref="K1215" si="339">SUM(L1215:O1215)</f>
        <v>17604348.539999999</v>
      </c>
      <c r="L1215" s="271">
        <v>0</v>
      </c>
      <c r="M1215" s="271">
        <v>0</v>
      </c>
      <c r="N1215" s="271">
        <v>0</v>
      </c>
      <c r="O1215" s="39">
        <f>'[1]Прод. прилож (2)'!$D$927</f>
        <v>17604348.539999999</v>
      </c>
      <c r="P1215" s="271">
        <f t="shared" ref="P1215" si="340">K1215/H1215</f>
        <v>1280.7987692818094</v>
      </c>
      <c r="Q1215" s="41">
        <v>9673</v>
      </c>
      <c r="R1215" s="57" t="s">
        <v>35</v>
      </c>
      <c r="S1215" s="46"/>
      <c r="T1215" s="15"/>
      <c r="U1215" s="15"/>
    </row>
    <row r="1216" spans="1:21" s="15" customFormat="1" ht="30" customHeight="1" x14ac:dyDescent="0.25">
      <c r="A1216" s="203">
        <v>931</v>
      </c>
      <c r="B1216" s="211" t="s">
        <v>540</v>
      </c>
      <c r="C1216" s="205">
        <v>1962</v>
      </c>
      <c r="D1216" s="205" t="s">
        <v>143</v>
      </c>
      <c r="E1216" s="47" t="s">
        <v>16</v>
      </c>
      <c r="F1216" s="26">
        <v>2</v>
      </c>
      <c r="G1216" s="26">
        <v>2</v>
      </c>
      <c r="H1216" s="39">
        <v>560.4</v>
      </c>
      <c r="I1216" s="122">
        <v>46</v>
      </c>
      <c r="J1216" s="263">
        <v>372.43</v>
      </c>
      <c r="K1216" s="207">
        <f t="shared" si="316"/>
        <v>5760098</v>
      </c>
      <c r="L1216" s="271">
        <v>0</v>
      </c>
      <c r="M1216" s="271">
        <v>0</v>
      </c>
      <c r="N1216" s="271">
        <v>0</v>
      </c>
      <c r="O1216" s="39">
        <f>'[1]Прод. прилож (2)'!$D$323</f>
        <v>5760098</v>
      </c>
      <c r="P1216" s="271">
        <f t="shared" si="332"/>
        <v>10278.547466095646</v>
      </c>
      <c r="Q1216" s="41">
        <v>9673</v>
      </c>
      <c r="R1216" s="57" t="s">
        <v>34</v>
      </c>
      <c r="S1216" s="144"/>
    </row>
    <row r="1217" spans="1:207" s="15" customFormat="1" ht="30" customHeight="1" x14ac:dyDescent="0.25">
      <c r="A1217" s="353">
        <v>932</v>
      </c>
      <c r="B1217" s="355" t="s">
        <v>541</v>
      </c>
      <c r="C1217" s="384">
        <v>1964</v>
      </c>
      <c r="D1217" s="359" t="s">
        <v>143</v>
      </c>
      <c r="E1217" s="384" t="s">
        <v>16</v>
      </c>
      <c r="F1217" s="361">
        <v>5</v>
      </c>
      <c r="G1217" s="361">
        <v>4</v>
      </c>
      <c r="H1217" s="363">
        <f>I1217+J1217</f>
        <v>3170.22</v>
      </c>
      <c r="I1217" s="365">
        <v>72.599999999999994</v>
      </c>
      <c r="J1217" s="394">
        <v>3097.62</v>
      </c>
      <c r="K1217" s="207">
        <f t="shared" si="316"/>
        <v>99384.960000000006</v>
      </c>
      <c r="L1217" s="271">
        <v>0</v>
      </c>
      <c r="M1217" s="271">
        <v>0</v>
      </c>
      <c r="N1217" s="271">
        <v>0</v>
      </c>
      <c r="O1217" s="39">
        <f>'[1]Прод. прилож (2)'!$D$928</f>
        <v>99384.960000000006</v>
      </c>
      <c r="P1217" s="271">
        <f t="shared" si="332"/>
        <v>31.349546719155143</v>
      </c>
      <c r="Q1217" s="41">
        <v>9673</v>
      </c>
      <c r="R1217" s="57" t="s">
        <v>35</v>
      </c>
      <c r="S1217" s="46"/>
    </row>
    <row r="1218" spans="1:207" s="15" customFormat="1" ht="30" customHeight="1" x14ac:dyDescent="0.25">
      <c r="A1218" s="354"/>
      <c r="B1218" s="356"/>
      <c r="C1218" s="385"/>
      <c r="D1218" s="360"/>
      <c r="E1218" s="385"/>
      <c r="F1218" s="362"/>
      <c r="G1218" s="362"/>
      <c r="H1218" s="364"/>
      <c r="I1218" s="366"/>
      <c r="J1218" s="395"/>
      <c r="K1218" s="207">
        <f t="shared" si="316"/>
        <v>24627375</v>
      </c>
      <c r="L1218" s="186">
        <v>0</v>
      </c>
      <c r="M1218" s="186">
        <v>0</v>
      </c>
      <c r="N1218" s="186">
        <v>0</v>
      </c>
      <c r="O1218" s="39">
        <f>'[1]Прод. прилож (2)'!$D$1550</f>
        <v>24627375</v>
      </c>
      <c r="P1218" s="271">
        <f>K1218/H1217</f>
        <v>7768.3488843045598</v>
      </c>
      <c r="Q1218" s="41">
        <v>9673</v>
      </c>
      <c r="R1218" s="57" t="s">
        <v>36</v>
      </c>
      <c r="S1218" s="46"/>
    </row>
    <row r="1219" spans="1:207" s="15" customFormat="1" ht="30" customHeight="1" x14ac:dyDescent="0.25">
      <c r="A1219" s="203">
        <v>933</v>
      </c>
      <c r="B1219" s="211" t="s">
        <v>542</v>
      </c>
      <c r="C1219" s="47">
        <v>1966</v>
      </c>
      <c r="D1219" s="205" t="s">
        <v>143</v>
      </c>
      <c r="E1219" s="205" t="s">
        <v>16</v>
      </c>
      <c r="F1219" s="204">
        <v>5</v>
      </c>
      <c r="G1219" s="204">
        <v>3</v>
      </c>
      <c r="H1219" s="39">
        <f>I1219+J1219</f>
        <v>2539.34</v>
      </c>
      <c r="I1219" s="39">
        <v>124.3</v>
      </c>
      <c r="J1219" s="263">
        <v>2415.04</v>
      </c>
      <c r="K1219" s="207">
        <f t="shared" si="316"/>
        <v>79826.33</v>
      </c>
      <c r="L1219" s="271">
        <v>0</v>
      </c>
      <c r="M1219" s="271">
        <v>0</v>
      </c>
      <c r="N1219" s="271">
        <v>0</v>
      </c>
      <c r="O1219" s="39">
        <f>'[1]Прод. прилож (2)'!$D$1552</f>
        <v>79826.33</v>
      </c>
      <c r="P1219" s="271">
        <f t="shared" si="332"/>
        <v>31.435857348759914</v>
      </c>
      <c r="Q1219" s="41">
        <v>9673</v>
      </c>
      <c r="R1219" s="57" t="s">
        <v>36</v>
      </c>
      <c r="S1219" s="46"/>
      <c r="U1219" s="16"/>
    </row>
    <row r="1220" spans="1:207" s="15" customFormat="1" ht="30" customHeight="1" x14ac:dyDescent="0.25">
      <c r="A1220" s="203">
        <v>934</v>
      </c>
      <c r="B1220" s="211" t="s">
        <v>543</v>
      </c>
      <c r="C1220" s="47">
        <v>1962</v>
      </c>
      <c r="D1220" s="205" t="s">
        <v>143</v>
      </c>
      <c r="E1220" s="205" t="s">
        <v>18</v>
      </c>
      <c r="F1220" s="26">
        <v>5</v>
      </c>
      <c r="G1220" s="26">
        <v>4</v>
      </c>
      <c r="H1220" s="39">
        <f>I1220+J1220</f>
        <v>3487.97</v>
      </c>
      <c r="I1220" s="122">
        <v>153.6</v>
      </c>
      <c r="J1220" s="263">
        <v>3334.37</v>
      </c>
      <c r="K1220" s="207">
        <f t="shared" si="316"/>
        <v>8379647.6500000004</v>
      </c>
      <c r="L1220" s="271">
        <v>0</v>
      </c>
      <c r="M1220" s="271">
        <v>0</v>
      </c>
      <c r="N1220" s="271">
        <v>0</v>
      </c>
      <c r="O1220" s="39">
        <f>'[1]Прод. прилож (2)'!$D$324</f>
        <v>8379647.6500000004</v>
      </c>
      <c r="P1220" s="271">
        <f t="shared" si="332"/>
        <v>2402.4425812148615</v>
      </c>
      <c r="Q1220" s="41">
        <v>9673</v>
      </c>
      <c r="R1220" s="57" t="s">
        <v>34</v>
      </c>
      <c r="S1220" s="144"/>
    </row>
    <row r="1221" spans="1:207" s="15" customFormat="1" ht="30" customHeight="1" x14ac:dyDescent="0.25">
      <c r="A1221" s="353">
        <v>935</v>
      </c>
      <c r="B1221" s="355" t="s">
        <v>544</v>
      </c>
      <c r="C1221" s="384">
        <v>1963</v>
      </c>
      <c r="D1221" s="359" t="s">
        <v>143</v>
      </c>
      <c r="E1221" s="359" t="s">
        <v>18</v>
      </c>
      <c r="F1221" s="361">
        <v>5</v>
      </c>
      <c r="G1221" s="361">
        <v>4</v>
      </c>
      <c r="H1221" s="363">
        <f>I1221+J1221</f>
        <v>3532.16</v>
      </c>
      <c r="I1221" s="365">
        <v>42.1</v>
      </c>
      <c r="J1221" s="394">
        <v>3490.06</v>
      </c>
      <c r="K1221" s="207">
        <f t="shared" si="316"/>
        <v>97995.41</v>
      </c>
      <c r="L1221" s="271">
        <v>0</v>
      </c>
      <c r="M1221" s="271">
        <v>0</v>
      </c>
      <c r="N1221" s="271">
        <v>0</v>
      </c>
      <c r="O1221" s="39">
        <f>'[1]Прод. прилож (2)'!$D$929</f>
        <v>97995.41</v>
      </c>
      <c r="P1221" s="271">
        <f t="shared" si="332"/>
        <v>27.74376302319261</v>
      </c>
      <c r="Q1221" s="41">
        <v>9673</v>
      </c>
      <c r="R1221" s="57" t="s">
        <v>35</v>
      </c>
      <c r="S1221" s="46"/>
    </row>
    <row r="1222" spans="1:207" s="15" customFormat="1" ht="30" customHeight="1" x14ac:dyDescent="0.25">
      <c r="A1222" s="354"/>
      <c r="B1222" s="356"/>
      <c r="C1222" s="385"/>
      <c r="D1222" s="360"/>
      <c r="E1222" s="360"/>
      <c r="F1222" s="362"/>
      <c r="G1222" s="362"/>
      <c r="H1222" s="364"/>
      <c r="I1222" s="366"/>
      <c r="J1222" s="395"/>
      <c r="K1222" s="207">
        <f t="shared" si="316"/>
        <v>33451757</v>
      </c>
      <c r="L1222" s="186">
        <v>0</v>
      </c>
      <c r="M1222" s="186">
        <v>0</v>
      </c>
      <c r="N1222" s="186">
        <v>0</v>
      </c>
      <c r="O1222" s="39">
        <f>'[1]Прод. прилож (2)'!$D$1551</f>
        <v>33451757</v>
      </c>
      <c r="P1222" s="271">
        <f>K1222/H1221</f>
        <v>9470.6233579452801</v>
      </c>
      <c r="Q1222" s="41">
        <v>9673</v>
      </c>
      <c r="R1222" s="57" t="s">
        <v>36</v>
      </c>
      <c r="S1222" s="46"/>
    </row>
    <row r="1223" spans="1:207" s="89" customFormat="1" ht="30" customHeight="1" x14ac:dyDescent="0.25">
      <c r="A1223" s="380">
        <v>936</v>
      </c>
      <c r="B1223" s="355" t="s">
        <v>545</v>
      </c>
      <c r="C1223" s="367">
        <v>1959</v>
      </c>
      <c r="D1223" s="359" t="s">
        <v>143</v>
      </c>
      <c r="E1223" s="384" t="s">
        <v>16</v>
      </c>
      <c r="F1223" s="361">
        <v>4</v>
      </c>
      <c r="G1223" s="361">
        <v>1</v>
      </c>
      <c r="H1223" s="363">
        <v>2525.6</v>
      </c>
      <c r="I1223" s="394">
        <v>2533.3000000000002</v>
      </c>
      <c r="J1223" s="365">
        <v>489.5</v>
      </c>
      <c r="K1223" s="207">
        <f t="shared" ref="K1223" si="341">SUM(L1223:O1223)</f>
        <v>5808202.7599999998</v>
      </c>
      <c r="L1223" s="271">
        <v>0</v>
      </c>
      <c r="M1223" s="271">
        <v>0</v>
      </c>
      <c r="N1223" s="271">
        <v>0</v>
      </c>
      <c r="O1223" s="39">
        <f>'[1]Прод. прилож (2)'!$D$325</f>
        <v>5808202.7599999998</v>
      </c>
      <c r="P1223" s="271">
        <f t="shared" ref="P1223" si="342">K1223/H1223</f>
        <v>2299.7318498574596</v>
      </c>
      <c r="Q1223" s="41">
        <v>9673</v>
      </c>
      <c r="R1223" s="57" t="s">
        <v>34</v>
      </c>
      <c r="S1223" s="134"/>
      <c r="T1223" s="16"/>
      <c r="U1223" s="15"/>
      <c r="V1223" s="15"/>
      <c r="W1223" s="15"/>
      <c r="X1223" s="15"/>
      <c r="Y1223" s="15"/>
      <c r="Z1223" s="15"/>
      <c r="AA1223" s="15"/>
      <c r="AB1223" s="15"/>
      <c r="AC1223" s="15"/>
      <c r="AD1223" s="15"/>
      <c r="AE1223" s="15"/>
      <c r="AF1223" s="15"/>
      <c r="AG1223" s="15"/>
      <c r="AH1223" s="15"/>
      <c r="AI1223" s="15"/>
      <c r="AJ1223" s="15"/>
      <c r="AK1223" s="15"/>
      <c r="AL1223" s="15"/>
      <c r="AM1223" s="15"/>
      <c r="AN1223" s="15"/>
      <c r="AO1223" s="15"/>
      <c r="AP1223" s="15"/>
      <c r="AQ1223" s="15"/>
      <c r="AR1223" s="15"/>
      <c r="AS1223" s="15"/>
      <c r="AT1223" s="15"/>
      <c r="AU1223" s="15"/>
      <c r="AV1223" s="15"/>
      <c r="AW1223" s="15"/>
      <c r="AX1223" s="15"/>
      <c r="AY1223" s="15"/>
      <c r="AZ1223" s="15"/>
      <c r="BA1223" s="15"/>
      <c r="BB1223" s="15"/>
      <c r="BC1223" s="15"/>
      <c r="BD1223" s="15"/>
      <c r="BE1223" s="15"/>
      <c r="BF1223" s="15"/>
      <c r="BG1223" s="15"/>
      <c r="BH1223" s="15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  <c r="CA1223" s="15"/>
      <c r="CB1223" s="15"/>
      <c r="CC1223" s="15"/>
      <c r="CD1223" s="15"/>
      <c r="CE1223" s="15"/>
      <c r="CF1223" s="15"/>
      <c r="CG1223" s="15"/>
      <c r="CH1223" s="15"/>
      <c r="CI1223" s="15"/>
      <c r="CJ1223" s="15"/>
      <c r="CK1223" s="15"/>
      <c r="CL1223" s="15"/>
      <c r="CM1223" s="15"/>
      <c r="CN1223" s="15"/>
      <c r="CO1223" s="15"/>
      <c r="CP1223" s="15"/>
      <c r="CQ1223" s="15"/>
      <c r="CR1223" s="15"/>
      <c r="CS1223" s="15"/>
      <c r="CT1223" s="15"/>
      <c r="CU1223" s="15"/>
      <c r="CV1223" s="15"/>
      <c r="CW1223" s="15"/>
      <c r="CX1223" s="15"/>
      <c r="CY1223" s="15"/>
      <c r="CZ1223" s="15"/>
      <c r="DA1223" s="15"/>
      <c r="DB1223" s="15"/>
      <c r="DC1223" s="15"/>
      <c r="DD1223" s="15"/>
      <c r="DE1223" s="15"/>
      <c r="DF1223" s="15"/>
      <c r="DG1223" s="15"/>
      <c r="DH1223" s="15"/>
      <c r="DI1223" s="15"/>
      <c r="DJ1223" s="15"/>
      <c r="DK1223" s="15"/>
      <c r="DL1223" s="15"/>
      <c r="DM1223" s="15"/>
      <c r="DN1223" s="15"/>
      <c r="DO1223" s="15"/>
      <c r="DP1223" s="15"/>
      <c r="DQ1223" s="15"/>
      <c r="DR1223" s="15"/>
      <c r="DS1223" s="15"/>
      <c r="DT1223" s="15"/>
      <c r="DU1223" s="15"/>
      <c r="DV1223" s="15"/>
      <c r="DW1223" s="15"/>
      <c r="DX1223" s="15"/>
      <c r="DY1223" s="15"/>
      <c r="DZ1223" s="15"/>
      <c r="EA1223" s="15"/>
      <c r="EB1223" s="15"/>
      <c r="EC1223" s="15"/>
      <c r="ED1223" s="15"/>
      <c r="EE1223" s="15"/>
      <c r="EF1223" s="15"/>
      <c r="EG1223" s="15"/>
      <c r="EH1223" s="15"/>
      <c r="EI1223" s="15"/>
      <c r="EJ1223" s="15"/>
      <c r="EK1223" s="15"/>
      <c r="EL1223" s="15"/>
      <c r="EM1223" s="15"/>
      <c r="EN1223" s="15"/>
      <c r="EO1223" s="15"/>
      <c r="EP1223" s="15"/>
      <c r="EQ1223" s="15"/>
      <c r="ER1223" s="15"/>
      <c r="ES1223" s="15"/>
      <c r="ET1223" s="15"/>
      <c r="EU1223" s="15"/>
      <c r="EV1223" s="15"/>
      <c r="EW1223" s="15"/>
      <c r="EX1223" s="15"/>
      <c r="EY1223" s="15"/>
      <c r="EZ1223" s="15"/>
      <c r="FA1223" s="15"/>
      <c r="FB1223" s="15"/>
      <c r="FC1223" s="15"/>
      <c r="FD1223" s="15"/>
      <c r="FE1223" s="15"/>
      <c r="FF1223" s="15"/>
      <c r="FG1223" s="15"/>
      <c r="FH1223" s="15"/>
      <c r="FI1223" s="15"/>
      <c r="FJ1223" s="15"/>
      <c r="FK1223" s="15"/>
      <c r="FL1223" s="15"/>
      <c r="FM1223" s="15"/>
      <c r="FN1223" s="15"/>
      <c r="FO1223" s="15"/>
      <c r="FP1223" s="15"/>
      <c r="FQ1223" s="15"/>
      <c r="FR1223" s="15"/>
      <c r="FS1223" s="15"/>
      <c r="FT1223" s="15"/>
      <c r="FU1223" s="15"/>
      <c r="FV1223" s="15"/>
      <c r="FW1223" s="15"/>
      <c r="FX1223" s="15"/>
      <c r="FY1223" s="15"/>
      <c r="FZ1223" s="15"/>
      <c r="GA1223" s="15"/>
      <c r="GB1223" s="15"/>
      <c r="GC1223" s="15"/>
      <c r="GD1223" s="15"/>
      <c r="GE1223" s="15"/>
      <c r="GF1223" s="15"/>
      <c r="GG1223" s="15"/>
      <c r="GH1223" s="15"/>
      <c r="GI1223" s="15"/>
      <c r="GJ1223" s="15"/>
      <c r="GK1223" s="15"/>
      <c r="GL1223" s="15"/>
      <c r="GM1223" s="15"/>
      <c r="GN1223" s="15"/>
      <c r="GO1223" s="15"/>
      <c r="GP1223" s="15"/>
      <c r="GQ1223" s="15"/>
      <c r="GR1223" s="15"/>
      <c r="GS1223" s="15"/>
      <c r="GT1223" s="15"/>
      <c r="GU1223" s="15"/>
      <c r="GV1223" s="15"/>
      <c r="GW1223" s="15"/>
      <c r="GX1223" s="15"/>
      <c r="GY1223" s="15"/>
    </row>
    <row r="1224" spans="1:207" s="89" customFormat="1" ht="30" customHeight="1" x14ac:dyDescent="0.25">
      <c r="A1224" s="381"/>
      <c r="B1224" s="356"/>
      <c r="C1224" s="450"/>
      <c r="D1224" s="360"/>
      <c r="E1224" s="385"/>
      <c r="F1224" s="362"/>
      <c r="G1224" s="362"/>
      <c r="H1224" s="364"/>
      <c r="I1224" s="395"/>
      <c r="J1224" s="366"/>
      <c r="K1224" s="207">
        <f t="shared" si="316"/>
        <v>12232773.279999999</v>
      </c>
      <c r="L1224" s="271">
        <v>0</v>
      </c>
      <c r="M1224" s="271">
        <v>0</v>
      </c>
      <c r="N1224" s="271">
        <v>0</v>
      </c>
      <c r="O1224" s="39">
        <f>'[1]Прод. прилож (2)'!$D$930</f>
        <v>12232773.279999999</v>
      </c>
      <c r="P1224" s="271">
        <f>K1224/H1223</f>
        <v>4843.5117516629707</v>
      </c>
      <c r="Q1224" s="41">
        <v>9673</v>
      </c>
      <c r="R1224" s="57" t="s">
        <v>35</v>
      </c>
      <c r="S1224" s="16"/>
      <c r="T1224" s="16"/>
      <c r="U1224" s="15"/>
      <c r="V1224" s="15"/>
      <c r="W1224" s="15"/>
      <c r="X1224" s="15"/>
      <c r="Y1224" s="15"/>
      <c r="Z1224" s="15"/>
      <c r="AA1224" s="15"/>
      <c r="AB1224" s="15"/>
      <c r="AC1224" s="15"/>
      <c r="AD1224" s="15"/>
      <c r="AE1224" s="15"/>
      <c r="AF1224" s="15"/>
      <c r="AG1224" s="15"/>
      <c r="AH1224" s="15"/>
      <c r="AI1224" s="15"/>
      <c r="AJ1224" s="15"/>
      <c r="AK1224" s="15"/>
      <c r="AL1224" s="15"/>
      <c r="AM1224" s="15"/>
      <c r="AN1224" s="15"/>
      <c r="AO1224" s="15"/>
      <c r="AP1224" s="15"/>
      <c r="AQ1224" s="15"/>
      <c r="AR1224" s="15"/>
      <c r="AS1224" s="15"/>
      <c r="AT1224" s="15"/>
      <c r="AU1224" s="15"/>
      <c r="AV1224" s="15"/>
      <c r="AW1224" s="15"/>
      <c r="AX1224" s="15"/>
      <c r="AY1224" s="15"/>
      <c r="AZ1224" s="15"/>
      <c r="BA1224" s="15"/>
      <c r="BB1224" s="15"/>
      <c r="BC1224" s="15"/>
      <c r="BD1224" s="15"/>
      <c r="BE1224" s="15"/>
      <c r="BF1224" s="15"/>
      <c r="BG1224" s="15"/>
      <c r="BH1224" s="15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  <c r="CA1224" s="15"/>
      <c r="CB1224" s="15"/>
      <c r="CC1224" s="15"/>
      <c r="CD1224" s="15"/>
      <c r="CE1224" s="15"/>
      <c r="CF1224" s="15"/>
      <c r="CG1224" s="15"/>
      <c r="CH1224" s="15"/>
      <c r="CI1224" s="15"/>
      <c r="CJ1224" s="15"/>
      <c r="CK1224" s="15"/>
      <c r="CL1224" s="15"/>
      <c r="CM1224" s="15"/>
      <c r="CN1224" s="15"/>
      <c r="CO1224" s="15"/>
      <c r="CP1224" s="15"/>
      <c r="CQ1224" s="15"/>
      <c r="CR1224" s="15"/>
      <c r="CS1224" s="15"/>
      <c r="CT1224" s="15"/>
      <c r="CU1224" s="15"/>
      <c r="CV1224" s="15"/>
      <c r="CW1224" s="15"/>
      <c r="CX1224" s="15"/>
      <c r="CY1224" s="15"/>
      <c r="CZ1224" s="15"/>
      <c r="DA1224" s="15"/>
      <c r="DB1224" s="15"/>
      <c r="DC1224" s="15"/>
      <c r="DD1224" s="15"/>
      <c r="DE1224" s="15"/>
      <c r="DF1224" s="15"/>
      <c r="DG1224" s="15"/>
      <c r="DH1224" s="15"/>
      <c r="DI1224" s="15"/>
      <c r="DJ1224" s="15"/>
      <c r="DK1224" s="15"/>
      <c r="DL1224" s="15"/>
      <c r="DM1224" s="15"/>
      <c r="DN1224" s="15"/>
      <c r="DO1224" s="15"/>
      <c r="DP1224" s="15"/>
      <c r="DQ1224" s="15"/>
      <c r="DR1224" s="15"/>
      <c r="DS1224" s="15"/>
      <c r="DT1224" s="15"/>
      <c r="DU1224" s="15"/>
      <c r="DV1224" s="15"/>
      <c r="DW1224" s="15"/>
      <c r="DX1224" s="15"/>
      <c r="DY1224" s="15"/>
      <c r="DZ1224" s="15"/>
      <c r="EA1224" s="15"/>
      <c r="EB1224" s="15"/>
      <c r="EC1224" s="15"/>
      <c r="ED1224" s="15"/>
      <c r="EE1224" s="15"/>
      <c r="EF1224" s="15"/>
      <c r="EG1224" s="15"/>
      <c r="EH1224" s="15"/>
      <c r="EI1224" s="15"/>
      <c r="EJ1224" s="15"/>
      <c r="EK1224" s="15"/>
      <c r="EL1224" s="15"/>
      <c r="EM1224" s="15"/>
      <c r="EN1224" s="15"/>
      <c r="EO1224" s="15"/>
      <c r="EP1224" s="15"/>
      <c r="EQ1224" s="15"/>
      <c r="ER1224" s="15"/>
      <c r="ES1224" s="15"/>
      <c r="ET1224" s="15"/>
      <c r="EU1224" s="15"/>
      <c r="EV1224" s="15"/>
      <c r="EW1224" s="15"/>
      <c r="EX1224" s="15"/>
      <c r="EY1224" s="15"/>
      <c r="EZ1224" s="15"/>
      <c r="FA1224" s="15"/>
      <c r="FB1224" s="15"/>
      <c r="FC1224" s="15"/>
      <c r="FD1224" s="15"/>
      <c r="FE1224" s="15"/>
      <c r="FF1224" s="15"/>
      <c r="FG1224" s="15"/>
      <c r="FH1224" s="15"/>
      <c r="FI1224" s="15"/>
      <c r="FJ1224" s="15"/>
      <c r="FK1224" s="15"/>
      <c r="FL1224" s="15"/>
      <c r="FM1224" s="15"/>
      <c r="FN1224" s="15"/>
      <c r="FO1224" s="15"/>
      <c r="FP1224" s="15"/>
      <c r="FQ1224" s="15"/>
      <c r="FR1224" s="15"/>
      <c r="FS1224" s="15"/>
      <c r="FT1224" s="15"/>
      <c r="FU1224" s="15"/>
      <c r="FV1224" s="15"/>
      <c r="FW1224" s="15"/>
      <c r="FX1224" s="15"/>
      <c r="FY1224" s="15"/>
      <c r="FZ1224" s="15"/>
      <c r="GA1224" s="15"/>
      <c r="GB1224" s="15"/>
      <c r="GC1224" s="15"/>
      <c r="GD1224" s="15"/>
      <c r="GE1224" s="15"/>
      <c r="GF1224" s="15"/>
      <c r="GG1224" s="15"/>
      <c r="GH1224" s="15"/>
      <c r="GI1224" s="15"/>
      <c r="GJ1224" s="15"/>
      <c r="GK1224" s="15"/>
      <c r="GL1224" s="15"/>
      <c r="GM1224" s="15"/>
      <c r="GN1224" s="15"/>
      <c r="GO1224" s="15"/>
      <c r="GP1224" s="15"/>
      <c r="GQ1224" s="15"/>
      <c r="GR1224" s="15"/>
      <c r="GS1224" s="15"/>
      <c r="GT1224" s="15"/>
      <c r="GU1224" s="15"/>
      <c r="GV1224" s="15"/>
      <c r="GW1224" s="15"/>
      <c r="GX1224" s="15"/>
      <c r="GY1224" s="15"/>
    </row>
    <row r="1225" spans="1:207" s="15" customFormat="1" ht="30" customHeight="1" x14ac:dyDescent="0.25">
      <c r="A1225" s="203">
        <v>937</v>
      </c>
      <c r="B1225" s="211" t="s">
        <v>546</v>
      </c>
      <c r="C1225" s="205">
        <v>1967</v>
      </c>
      <c r="D1225" s="205" t="s">
        <v>143</v>
      </c>
      <c r="E1225" s="205" t="s">
        <v>18</v>
      </c>
      <c r="F1225" s="204">
        <v>5</v>
      </c>
      <c r="G1225" s="204">
        <v>4</v>
      </c>
      <c r="H1225" s="39">
        <v>2581.04</v>
      </c>
      <c r="I1225" s="39">
        <v>853.7</v>
      </c>
      <c r="J1225" s="263">
        <v>1727.34</v>
      </c>
      <c r="K1225" s="207">
        <f t="shared" si="316"/>
        <v>70427.100000000006</v>
      </c>
      <c r="L1225" s="271">
        <v>0</v>
      </c>
      <c r="M1225" s="271">
        <v>0</v>
      </c>
      <c r="N1225" s="271">
        <v>0</v>
      </c>
      <c r="O1225" s="39">
        <f>'[1]Прод. прилож (2)'!$D$1553</f>
        <v>70427.100000000006</v>
      </c>
      <c r="P1225" s="271">
        <f t="shared" si="332"/>
        <v>27.286326442054367</v>
      </c>
      <c r="Q1225" s="41">
        <v>9673</v>
      </c>
      <c r="R1225" s="57" t="s">
        <v>36</v>
      </c>
      <c r="S1225" s="46"/>
    </row>
    <row r="1226" spans="1:207" s="15" customFormat="1" ht="30" customHeight="1" x14ac:dyDescent="0.25">
      <c r="A1226" s="203">
        <v>938</v>
      </c>
      <c r="B1226" s="211" t="s">
        <v>547</v>
      </c>
      <c r="C1226" s="47">
        <v>1966</v>
      </c>
      <c r="D1226" s="205" t="s">
        <v>143</v>
      </c>
      <c r="E1226" s="47" t="s">
        <v>18</v>
      </c>
      <c r="F1226" s="204">
        <v>5</v>
      </c>
      <c r="G1226" s="204">
        <v>3</v>
      </c>
      <c r="H1226" s="39">
        <f>I1226+J1226</f>
        <v>2620.2599999999998</v>
      </c>
      <c r="I1226" s="39">
        <v>131.6</v>
      </c>
      <c r="J1226" s="263">
        <v>2488.66</v>
      </c>
      <c r="K1226" s="207">
        <f t="shared" si="316"/>
        <v>3422952</v>
      </c>
      <c r="L1226" s="271">
        <v>0</v>
      </c>
      <c r="M1226" s="271">
        <v>0</v>
      </c>
      <c r="N1226" s="271">
        <v>0</v>
      </c>
      <c r="O1226" s="39">
        <f>'[1]Прод. прилож (2)'!$D$1554</f>
        <v>3422952</v>
      </c>
      <c r="P1226" s="271">
        <f t="shared" si="332"/>
        <v>1306.340592154977</v>
      </c>
      <c r="Q1226" s="41">
        <v>9673</v>
      </c>
      <c r="R1226" s="57" t="s">
        <v>36</v>
      </c>
      <c r="S1226" s="46"/>
    </row>
    <row r="1227" spans="1:207" s="15" customFormat="1" ht="30" customHeight="1" x14ac:dyDescent="0.25">
      <c r="A1227" s="203">
        <v>939</v>
      </c>
      <c r="B1227" s="211" t="s">
        <v>548</v>
      </c>
      <c r="C1227" s="205">
        <v>1966</v>
      </c>
      <c r="D1227" s="205" t="s">
        <v>143</v>
      </c>
      <c r="E1227" s="205" t="s">
        <v>18</v>
      </c>
      <c r="F1227" s="204">
        <v>5</v>
      </c>
      <c r="G1227" s="204">
        <v>4</v>
      </c>
      <c r="H1227" s="39">
        <v>2631.13</v>
      </c>
      <c r="I1227" s="39">
        <v>867.9</v>
      </c>
      <c r="J1227" s="263">
        <v>1763.23</v>
      </c>
      <c r="K1227" s="207">
        <f t="shared" ref="K1227:K1334" si="343">SUM(L1227:O1227)</f>
        <v>54572.7</v>
      </c>
      <c r="L1227" s="271">
        <v>0</v>
      </c>
      <c r="M1227" s="271">
        <v>0</v>
      </c>
      <c r="N1227" s="271">
        <v>0</v>
      </c>
      <c r="O1227" s="39">
        <f>'[1]Прод. прилож (2)'!$D$1555</f>
        <v>54572.7</v>
      </c>
      <c r="P1227" s="271">
        <f t="shared" si="332"/>
        <v>20.741164442653915</v>
      </c>
      <c r="Q1227" s="41">
        <v>9673</v>
      </c>
      <c r="R1227" s="57" t="s">
        <v>36</v>
      </c>
      <c r="S1227" s="46"/>
    </row>
    <row r="1228" spans="1:207" s="116" customFormat="1" ht="30" customHeight="1" x14ac:dyDescent="0.25">
      <c r="A1228" s="203">
        <v>940</v>
      </c>
      <c r="B1228" s="211" t="s">
        <v>1195</v>
      </c>
      <c r="C1228" s="47">
        <v>1978</v>
      </c>
      <c r="D1228" s="205" t="s">
        <v>143</v>
      </c>
      <c r="E1228" s="47" t="s">
        <v>16</v>
      </c>
      <c r="F1228" s="26">
        <v>9</v>
      </c>
      <c r="G1228" s="26">
        <v>2</v>
      </c>
      <c r="H1228" s="39">
        <v>5141.3999999999996</v>
      </c>
      <c r="I1228" s="122">
        <v>0</v>
      </c>
      <c r="J1228" s="263">
        <v>5141.3999999999996</v>
      </c>
      <c r="K1228" s="207">
        <f t="shared" si="343"/>
        <v>7162042.2300000004</v>
      </c>
      <c r="L1228" s="271">
        <v>0</v>
      </c>
      <c r="M1228" s="271">
        <v>0</v>
      </c>
      <c r="N1228" s="271">
        <v>0</v>
      </c>
      <c r="O1228" s="39">
        <f>'[1]Прод. прилож (2)'!$D$931</f>
        <v>7162042.2300000004</v>
      </c>
      <c r="P1228" s="271">
        <f t="shared" si="332"/>
        <v>1393.0140098027775</v>
      </c>
      <c r="Q1228" s="41">
        <v>9673</v>
      </c>
      <c r="R1228" s="57" t="s">
        <v>35</v>
      </c>
      <c r="S1228" s="46"/>
      <c r="T1228" s="15"/>
      <c r="U1228" s="15"/>
    </row>
    <row r="1229" spans="1:207" s="15" customFormat="1" ht="30" customHeight="1" x14ac:dyDescent="0.25">
      <c r="A1229" s="203">
        <v>941</v>
      </c>
      <c r="B1229" s="211" t="s">
        <v>549</v>
      </c>
      <c r="C1229" s="205">
        <v>1966</v>
      </c>
      <c r="D1229" s="205" t="s">
        <v>143</v>
      </c>
      <c r="E1229" s="205" t="s">
        <v>18</v>
      </c>
      <c r="F1229" s="204">
        <v>5</v>
      </c>
      <c r="G1229" s="204">
        <v>4</v>
      </c>
      <c r="H1229" s="39">
        <v>2607.41</v>
      </c>
      <c r="I1229" s="39">
        <v>752.35</v>
      </c>
      <c r="J1229" s="263">
        <v>1855.06</v>
      </c>
      <c r="K1229" s="207">
        <f t="shared" si="343"/>
        <v>54572.7</v>
      </c>
      <c r="L1229" s="271">
        <v>0</v>
      </c>
      <c r="M1229" s="271">
        <v>0</v>
      </c>
      <c r="N1229" s="271">
        <v>0</v>
      </c>
      <c r="O1229" s="39">
        <f>'[1]Прод. прилож (2)'!$D$1556</f>
        <v>54572.7</v>
      </c>
      <c r="P1229" s="271">
        <f t="shared" si="332"/>
        <v>20.929849927706037</v>
      </c>
      <c r="Q1229" s="41">
        <v>9673</v>
      </c>
      <c r="R1229" s="57" t="s">
        <v>36</v>
      </c>
      <c r="S1229" s="46"/>
    </row>
    <row r="1230" spans="1:207" s="121" customFormat="1" ht="30" customHeight="1" x14ac:dyDescent="0.25">
      <c r="A1230" s="353">
        <v>942</v>
      </c>
      <c r="B1230" s="355" t="s">
        <v>550</v>
      </c>
      <c r="C1230" s="359">
        <v>1964</v>
      </c>
      <c r="D1230" s="359" t="s">
        <v>143</v>
      </c>
      <c r="E1230" s="359" t="s">
        <v>18</v>
      </c>
      <c r="F1230" s="361">
        <v>5</v>
      </c>
      <c r="G1230" s="361">
        <v>3</v>
      </c>
      <c r="H1230" s="363">
        <v>2811.02</v>
      </c>
      <c r="I1230" s="365">
        <v>0</v>
      </c>
      <c r="J1230" s="394">
        <v>2604.7199999999998</v>
      </c>
      <c r="K1230" s="194">
        <f t="shared" si="343"/>
        <v>68586.58</v>
      </c>
      <c r="L1230" s="214">
        <v>0</v>
      </c>
      <c r="M1230" s="214">
        <v>0</v>
      </c>
      <c r="N1230" s="214">
        <v>0</v>
      </c>
      <c r="O1230" s="186">
        <f>'[1]Прод. прилож (2)'!$D$932</f>
        <v>68586.58</v>
      </c>
      <c r="P1230" s="214">
        <f t="shared" si="332"/>
        <v>24.39917894572077</v>
      </c>
      <c r="Q1230" s="216">
        <v>9673</v>
      </c>
      <c r="R1230" s="234" t="s">
        <v>35</v>
      </c>
      <c r="S1230" s="174"/>
    </row>
    <row r="1231" spans="1:207" s="15" customFormat="1" ht="30" customHeight="1" x14ac:dyDescent="0.25">
      <c r="A1231" s="354"/>
      <c r="B1231" s="356"/>
      <c r="C1231" s="360"/>
      <c r="D1231" s="360"/>
      <c r="E1231" s="360"/>
      <c r="F1231" s="362"/>
      <c r="G1231" s="362"/>
      <c r="H1231" s="364"/>
      <c r="I1231" s="366"/>
      <c r="J1231" s="395"/>
      <c r="K1231" s="207">
        <f t="shared" si="343"/>
        <v>3875040</v>
      </c>
      <c r="L1231" s="39">
        <v>0</v>
      </c>
      <c r="M1231" s="39">
        <v>0</v>
      </c>
      <c r="N1231" s="39">
        <v>0</v>
      </c>
      <c r="O1231" s="39">
        <f>'[1]Прод. прилож (2)'!$D$1557</f>
        <v>3875040</v>
      </c>
      <c r="P1231" s="271">
        <f>K1231/H1230</f>
        <v>1378.5174064930168</v>
      </c>
      <c r="Q1231" s="41">
        <v>9673</v>
      </c>
      <c r="R1231" s="57" t="s">
        <v>36</v>
      </c>
    </row>
    <row r="1232" spans="1:207" s="116" customFormat="1" ht="30" customHeight="1" x14ac:dyDescent="0.25">
      <c r="A1232" s="353">
        <v>943</v>
      </c>
      <c r="B1232" s="355" t="s">
        <v>1225</v>
      </c>
      <c r="C1232" s="384">
        <v>1993</v>
      </c>
      <c r="D1232" s="359" t="s">
        <v>143</v>
      </c>
      <c r="E1232" s="384" t="s">
        <v>16</v>
      </c>
      <c r="F1232" s="361">
        <v>9</v>
      </c>
      <c r="G1232" s="361">
        <v>2</v>
      </c>
      <c r="H1232" s="363">
        <v>12114.72</v>
      </c>
      <c r="I1232" s="365">
        <v>0</v>
      </c>
      <c r="J1232" s="394">
        <v>12114.72</v>
      </c>
      <c r="K1232" s="207">
        <f t="shared" ref="K1232:K1233" si="344">SUM(L1232:O1232)</f>
        <v>26759.58</v>
      </c>
      <c r="L1232" s="271">
        <v>0</v>
      </c>
      <c r="M1232" s="271">
        <v>0</v>
      </c>
      <c r="N1232" s="271">
        <v>0</v>
      </c>
      <c r="O1232" s="39">
        <f>'[1]Прод. прилож (2)'!$D$933</f>
        <v>26759.58</v>
      </c>
      <c r="P1232" s="271">
        <f t="shared" ref="P1232" si="345">K1232/H1232</f>
        <v>2.2088484092079721</v>
      </c>
      <c r="Q1232" s="41">
        <v>9673</v>
      </c>
      <c r="R1232" s="57" t="s">
        <v>35</v>
      </c>
      <c r="S1232" s="46"/>
      <c r="T1232" s="15"/>
      <c r="U1232" s="15"/>
    </row>
    <row r="1233" spans="1:207" s="116" customFormat="1" ht="30" customHeight="1" x14ac:dyDescent="0.25">
      <c r="A1233" s="354"/>
      <c r="B1233" s="356"/>
      <c r="C1233" s="385"/>
      <c r="D1233" s="360"/>
      <c r="E1233" s="385"/>
      <c r="F1233" s="362"/>
      <c r="G1233" s="362"/>
      <c r="H1233" s="364"/>
      <c r="I1233" s="366"/>
      <c r="J1233" s="395"/>
      <c r="K1233" s="207">
        <f t="shared" si="344"/>
        <v>6726672</v>
      </c>
      <c r="L1233" s="186">
        <v>0</v>
      </c>
      <c r="M1233" s="186">
        <v>0</v>
      </c>
      <c r="N1233" s="186">
        <v>0</v>
      </c>
      <c r="O1233" s="39">
        <f>'[1]Прод. прилож (2)'!$D$1558</f>
        <v>6726672</v>
      </c>
      <c r="P1233" s="271">
        <f>K1233/H1232</f>
        <v>555.24783073814342</v>
      </c>
      <c r="Q1233" s="41">
        <v>9673</v>
      </c>
      <c r="R1233" s="57" t="s">
        <v>36</v>
      </c>
      <c r="S1233" s="46"/>
      <c r="T1233" s="15"/>
      <c r="U1233" s="15"/>
    </row>
    <row r="1234" spans="1:207" s="15" customFormat="1" ht="30" customHeight="1" x14ac:dyDescent="0.25">
      <c r="A1234" s="203">
        <v>944</v>
      </c>
      <c r="B1234" s="211" t="s">
        <v>551</v>
      </c>
      <c r="C1234" s="205">
        <v>1967</v>
      </c>
      <c r="D1234" s="205" t="s">
        <v>143</v>
      </c>
      <c r="E1234" s="205" t="s">
        <v>18</v>
      </c>
      <c r="F1234" s="204">
        <v>5</v>
      </c>
      <c r="G1234" s="204">
        <v>3</v>
      </c>
      <c r="H1234" s="39">
        <v>2622.76</v>
      </c>
      <c r="I1234" s="39">
        <v>861.6</v>
      </c>
      <c r="J1234" s="263">
        <v>1761.18</v>
      </c>
      <c r="K1234" s="207">
        <f t="shared" si="343"/>
        <v>71850.53</v>
      </c>
      <c r="L1234" s="271">
        <v>0</v>
      </c>
      <c r="M1234" s="271">
        <v>0</v>
      </c>
      <c r="N1234" s="271">
        <v>0</v>
      </c>
      <c r="O1234" s="39">
        <f>'[1]Прод. прилож (2)'!$D$1559</f>
        <v>71850.53</v>
      </c>
      <c r="P1234" s="271">
        <f t="shared" si="332"/>
        <v>27.395007549299208</v>
      </c>
      <c r="Q1234" s="41">
        <v>9673</v>
      </c>
      <c r="R1234" s="57" t="s">
        <v>36</v>
      </c>
      <c r="S1234" s="46"/>
    </row>
    <row r="1235" spans="1:207" s="116" customFormat="1" ht="30" customHeight="1" x14ac:dyDescent="0.25">
      <c r="A1235" s="203">
        <v>945</v>
      </c>
      <c r="B1235" s="211" t="s">
        <v>1196</v>
      </c>
      <c r="C1235" s="47">
        <v>1980</v>
      </c>
      <c r="D1235" s="205" t="s">
        <v>143</v>
      </c>
      <c r="E1235" s="47" t="s">
        <v>16</v>
      </c>
      <c r="F1235" s="26">
        <v>9</v>
      </c>
      <c r="G1235" s="26">
        <v>3</v>
      </c>
      <c r="H1235" s="39">
        <v>8794.2999999999993</v>
      </c>
      <c r="I1235" s="122">
        <v>0</v>
      </c>
      <c r="J1235" s="263">
        <v>8794.2999999999993</v>
      </c>
      <c r="K1235" s="207">
        <f t="shared" ref="K1235" si="346">SUM(L1235:O1235)</f>
        <v>10661792.800000001</v>
      </c>
      <c r="L1235" s="271">
        <v>0</v>
      </c>
      <c r="M1235" s="271">
        <v>0</v>
      </c>
      <c r="N1235" s="271">
        <v>0</v>
      </c>
      <c r="O1235" s="39">
        <f>'[1]Прод. прилож (2)'!$D$934</f>
        <v>10661792.800000001</v>
      </c>
      <c r="P1235" s="271">
        <f t="shared" ref="P1235" si="347">K1235/H1235</f>
        <v>1212.352637503838</v>
      </c>
      <c r="Q1235" s="41">
        <v>9673</v>
      </c>
      <c r="R1235" s="57" t="s">
        <v>35</v>
      </c>
      <c r="S1235" s="46"/>
      <c r="T1235" s="15"/>
      <c r="U1235" s="15"/>
    </row>
    <row r="1236" spans="1:207" s="15" customFormat="1" ht="30" customHeight="1" x14ac:dyDescent="0.25">
      <c r="A1236" s="203">
        <v>946</v>
      </c>
      <c r="B1236" s="211" t="s">
        <v>552</v>
      </c>
      <c r="C1236" s="205">
        <v>1965</v>
      </c>
      <c r="D1236" s="205" t="s">
        <v>143</v>
      </c>
      <c r="E1236" s="47" t="s">
        <v>16</v>
      </c>
      <c r="F1236" s="204">
        <v>5</v>
      </c>
      <c r="G1236" s="204">
        <v>4</v>
      </c>
      <c r="H1236" s="39">
        <v>4101.5</v>
      </c>
      <c r="I1236" s="39">
        <v>1543.4</v>
      </c>
      <c r="J1236" s="263">
        <v>2558.1</v>
      </c>
      <c r="K1236" s="207">
        <f t="shared" si="343"/>
        <v>101547.37</v>
      </c>
      <c r="L1236" s="271">
        <v>0</v>
      </c>
      <c r="M1236" s="271">
        <v>0</v>
      </c>
      <c r="N1236" s="271">
        <v>0</v>
      </c>
      <c r="O1236" s="39">
        <f>'[1]Прод. прилож (2)'!$D$1560</f>
        <v>101547.37</v>
      </c>
      <c r="P1236" s="271">
        <f t="shared" si="332"/>
        <v>24.758593197610629</v>
      </c>
      <c r="Q1236" s="41">
        <v>9673</v>
      </c>
      <c r="R1236" s="57" t="s">
        <v>36</v>
      </c>
      <c r="S1236" s="46"/>
    </row>
    <row r="1237" spans="1:207" s="15" customFormat="1" ht="30" customHeight="1" x14ac:dyDescent="0.25">
      <c r="A1237" s="203">
        <v>947</v>
      </c>
      <c r="B1237" s="211" t="s">
        <v>553</v>
      </c>
      <c r="C1237" s="47">
        <v>1964</v>
      </c>
      <c r="D1237" s="205" t="s">
        <v>143</v>
      </c>
      <c r="E1237" s="47" t="s">
        <v>16</v>
      </c>
      <c r="F1237" s="26">
        <v>5</v>
      </c>
      <c r="G1237" s="26">
        <v>2</v>
      </c>
      <c r="H1237" s="39">
        <f>I1237+J1237</f>
        <v>1651.72</v>
      </c>
      <c r="I1237" s="122">
        <v>383</v>
      </c>
      <c r="J1237" s="263">
        <v>1268.72</v>
      </c>
      <c r="K1237" s="207">
        <f t="shared" si="343"/>
        <v>3870571.29</v>
      </c>
      <c r="L1237" s="271">
        <v>0</v>
      </c>
      <c r="M1237" s="271">
        <v>0</v>
      </c>
      <c r="N1237" s="271">
        <v>0</v>
      </c>
      <c r="O1237" s="39">
        <f>'[1]Прод. прилож (2)'!$D$935</f>
        <v>3870571.29</v>
      </c>
      <c r="P1237" s="271">
        <f t="shared" si="332"/>
        <v>2343.358008621316</v>
      </c>
      <c r="Q1237" s="41">
        <v>9673</v>
      </c>
      <c r="R1237" s="57" t="s">
        <v>35</v>
      </c>
      <c r="S1237" s="46"/>
    </row>
    <row r="1238" spans="1:207" s="15" customFormat="1" ht="30" customHeight="1" x14ac:dyDescent="0.25">
      <c r="A1238" s="333">
        <v>948</v>
      </c>
      <c r="B1238" s="298" t="s">
        <v>554</v>
      </c>
      <c r="C1238" s="47">
        <v>1962</v>
      </c>
      <c r="D1238" s="308" t="s">
        <v>143</v>
      </c>
      <c r="E1238" s="47" t="s">
        <v>18</v>
      </c>
      <c r="F1238" s="26">
        <v>5</v>
      </c>
      <c r="G1238" s="26">
        <v>3</v>
      </c>
      <c r="H1238" s="39">
        <f>I1238+J1238</f>
        <v>2483.2600000000002</v>
      </c>
      <c r="I1238" s="122">
        <v>452.58</v>
      </c>
      <c r="J1238" s="309">
        <v>2030.68</v>
      </c>
      <c r="K1238" s="301">
        <f t="shared" si="343"/>
        <v>5889380</v>
      </c>
      <c r="L1238" s="330">
        <v>0</v>
      </c>
      <c r="M1238" s="330">
        <v>0</v>
      </c>
      <c r="N1238" s="330">
        <v>0</v>
      </c>
      <c r="O1238" s="39">
        <f>'[1]Прод. прилож (2)'!$D$326</f>
        <v>5889380</v>
      </c>
      <c r="P1238" s="330">
        <f t="shared" si="332"/>
        <v>2371.6324508911671</v>
      </c>
      <c r="Q1238" s="41">
        <v>9673</v>
      </c>
      <c r="R1238" s="57" t="s">
        <v>34</v>
      </c>
      <c r="S1238" s="134"/>
    </row>
    <row r="1239" spans="1:207" s="116" customFormat="1" ht="30" customHeight="1" x14ac:dyDescent="0.25">
      <c r="A1239" s="203">
        <v>949</v>
      </c>
      <c r="B1239" s="211" t="s">
        <v>1237</v>
      </c>
      <c r="C1239" s="47">
        <v>1969</v>
      </c>
      <c r="D1239" s="205" t="s">
        <v>143</v>
      </c>
      <c r="E1239" s="47" t="s">
        <v>16</v>
      </c>
      <c r="F1239" s="26">
        <v>9</v>
      </c>
      <c r="G1239" s="26">
        <v>1</v>
      </c>
      <c r="H1239" s="39">
        <v>2491.7199999999998</v>
      </c>
      <c r="I1239" s="122">
        <v>0</v>
      </c>
      <c r="J1239" s="263">
        <v>2491.7199999999998</v>
      </c>
      <c r="K1239" s="207">
        <f t="shared" si="343"/>
        <v>3663229.4899999998</v>
      </c>
      <c r="L1239" s="271">
        <v>0</v>
      </c>
      <c r="M1239" s="271">
        <v>0</v>
      </c>
      <c r="N1239" s="271">
        <v>0</v>
      </c>
      <c r="O1239" s="39">
        <f>'[1]Прод. прилож (2)'!$D$936</f>
        <v>3663229.4899999998</v>
      </c>
      <c r="P1239" s="271">
        <f t="shared" si="332"/>
        <v>1470.1609691297579</v>
      </c>
      <c r="Q1239" s="41">
        <v>9673</v>
      </c>
      <c r="R1239" s="57" t="s">
        <v>35</v>
      </c>
      <c r="S1239" s="46"/>
      <c r="T1239" s="15"/>
      <c r="U1239" s="15"/>
    </row>
    <row r="1240" spans="1:207" s="15" customFormat="1" ht="30" customHeight="1" x14ac:dyDescent="0.25">
      <c r="A1240" s="203">
        <v>950</v>
      </c>
      <c r="B1240" s="209" t="s">
        <v>896</v>
      </c>
      <c r="C1240" s="180">
        <v>1968</v>
      </c>
      <c r="D1240" s="180" t="s">
        <v>143</v>
      </c>
      <c r="E1240" s="180" t="s">
        <v>270</v>
      </c>
      <c r="F1240" s="218">
        <v>5</v>
      </c>
      <c r="G1240" s="218">
        <v>2</v>
      </c>
      <c r="H1240" s="186">
        <v>2481.6999999999998</v>
      </c>
      <c r="I1240" s="220">
        <v>0</v>
      </c>
      <c r="J1240" s="190">
        <v>1812.95</v>
      </c>
      <c r="K1240" s="207">
        <f t="shared" ref="K1240" si="348">SUM(L1240:O1240)</f>
        <v>13124791.780000001</v>
      </c>
      <c r="L1240" s="271">
        <v>0</v>
      </c>
      <c r="M1240" s="271">
        <v>0</v>
      </c>
      <c r="N1240" s="271">
        <v>0</v>
      </c>
      <c r="O1240" s="39">
        <f>'[1]Прод. прилож (2)'!$D$327</f>
        <v>13124791.780000001</v>
      </c>
      <c r="P1240" s="271">
        <f t="shared" ref="P1240" si="349">K1240/H1240</f>
        <v>5288.6294797920791</v>
      </c>
      <c r="Q1240" s="41">
        <v>9673</v>
      </c>
      <c r="R1240" s="57" t="s">
        <v>34</v>
      </c>
      <c r="S1240" s="144"/>
    </row>
    <row r="1241" spans="1:207" s="15" customFormat="1" ht="30" customHeight="1" x14ac:dyDescent="0.25">
      <c r="A1241" s="353">
        <v>951</v>
      </c>
      <c r="B1241" s="355" t="s">
        <v>555</v>
      </c>
      <c r="C1241" s="359">
        <v>1962</v>
      </c>
      <c r="D1241" s="359" t="s">
        <v>143</v>
      </c>
      <c r="E1241" s="359" t="s">
        <v>270</v>
      </c>
      <c r="F1241" s="361">
        <v>5</v>
      </c>
      <c r="G1241" s="361">
        <v>4</v>
      </c>
      <c r="H1241" s="363">
        <v>4063</v>
      </c>
      <c r="I1241" s="394">
        <v>1090.7</v>
      </c>
      <c r="J1241" s="363">
        <v>2972.3</v>
      </c>
      <c r="K1241" s="207">
        <f t="shared" ref="K1241" si="350">SUM(L1241:O1241)</f>
        <v>15579206.039999999</v>
      </c>
      <c r="L1241" s="271">
        <v>0</v>
      </c>
      <c r="M1241" s="271">
        <v>0</v>
      </c>
      <c r="N1241" s="271">
        <v>0</v>
      </c>
      <c r="O1241" s="39">
        <f>'[1]Прод. прилож (2)'!$D$328</f>
        <v>15579206.039999999</v>
      </c>
      <c r="P1241" s="271">
        <f t="shared" ref="P1241" si="351">K1241/H1241</f>
        <v>3834.4095594388382</v>
      </c>
      <c r="Q1241" s="41">
        <v>9673</v>
      </c>
      <c r="R1241" s="57" t="s">
        <v>34</v>
      </c>
      <c r="S1241" s="144"/>
    </row>
    <row r="1242" spans="1:207" s="15" customFormat="1" ht="30" customHeight="1" x14ac:dyDescent="0.25">
      <c r="A1242" s="354"/>
      <c r="B1242" s="356"/>
      <c r="C1242" s="360"/>
      <c r="D1242" s="360"/>
      <c r="E1242" s="360"/>
      <c r="F1242" s="362"/>
      <c r="G1242" s="362"/>
      <c r="H1242" s="364"/>
      <c r="I1242" s="395"/>
      <c r="J1242" s="364"/>
      <c r="K1242" s="207">
        <f t="shared" si="343"/>
        <v>4647481.34</v>
      </c>
      <c r="L1242" s="271">
        <v>0</v>
      </c>
      <c r="M1242" s="271">
        <v>0</v>
      </c>
      <c r="N1242" s="271">
        <v>0</v>
      </c>
      <c r="O1242" s="39">
        <f>'[1]Прод. прилож (2)'!$D$937</f>
        <v>4647481.34</v>
      </c>
      <c r="P1242" s="271">
        <f>K1242/H1241</f>
        <v>1143.8546246615801</v>
      </c>
      <c r="Q1242" s="41">
        <v>9673</v>
      </c>
      <c r="R1242" s="57" t="s">
        <v>35</v>
      </c>
      <c r="S1242" s="46"/>
    </row>
    <row r="1243" spans="1:207" s="15" customFormat="1" ht="30" customHeight="1" x14ac:dyDescent="0.25">
      <c r="A1243" s="203">
        <v>952</v>
      </c>
      <c r="B1243" s="211" t="s">
        <v>1261</v>
      </c>
      <c r="C1243" s="205">
        <v>1956</v>
      </c>
      <c r="D1243" s="205" t="s">
        <v>143</v>
      </c>
      <c r="E1243" s="205" t="s">
        <v>16</v>
      </c>
      <c r="F1243" s="26">
        <v>7</v>
      </c>
      <c r="G1243" s="26">
        <v>4</v>
      </c>
      <c r="H1243" s="39">
        <v>3694.77</v>
      </c>
      <c r="I1243" s="263">
        <v>371.3</v>
      </c>
      <c r="J1243" s="39">
        <v>2854.32</v>
      </c>
      <c r="K1243" s="207">
        <f>SUM(L1243:O1243)</f>
        <v>20618.099999999999</v>
      </c>
      <c r="L1243" s="271">
        <v>0</v>
      </c>
      <c r="M1243" s="271">
        <v>0</v>
      </c>
      <c r="N1243" s="271">
        <v>0</v>
      </c>
      <c r="O1243" s="39">
        <f>'[1]Прод. прилож (2)'!$D$938</f>
        <v>20618.099999999999</v>
      </c>
      <c r="P1243" s="271">
        <f>K1243/H1243</f>
        <v>5.5803473558570627</v>
      </c>
      <c r="Q1243" s="41">
        <v>9673</v>
      </c>
      <c r="R1243" s="57" t="s">
        <v>35</v>
      </c>
    </row>
    <row r="1244" spans="1:207" s="15" customFormat="1" ht="30" customHeight="1" x14ac:dyDescent="0.25">
      <c r="A1244" s="203">
        <v>953</v>
      </c>
      <c r="B1244" s="211" t="s">
        <v>1020</v>
      </c>
      <c r="C1244" s="204">
        <v>1960</v>
      </c>
      <c r="D1244" s="205" t="s">
        <v>143</v>
      </c>
      <c r="E1244" s="205" t="s">
        <v>16</v>
      </c>
      <c r="F1244" s="206">
        <v>5</v>
      </c>
      <c r="G1244" s="206">
        <v>10</v>
      </c>
      <c r="H1244" s="41">
        <v>15869.9</v>
      </c>
      <c r="I1244" s="263">
        <v>3139.7</v>
      </c>
      <c r="J1244" s="39">
        <v>10103.9</v>
      </c>
      <c r="K1244" s="207">
        <f t="shared" si="343"/>
        <v>1391086.8</v>
      </c>
      <c r="L1244" s="39">
        <v>0</v>
      </c>
      <c r="M1244" s="39">
        <v>0</v>
      </c>
      <c r="N1244" s="39">
        <v>0</v>
      </c>
      <c r="O1244" s="271">
        <f>'[1]Прод. прилож (2)'!$D$329</f>
        <v>1391086.8</v>
      </c>
      <c r="P1244" s="41">
        <f t="shared" si="332"/>
        <v>87.655675209043537</v>
      </c>
      <c r="Q1244" s="207">
        <v>9673</v>
      </c>
      <c r="R1244" s="272" t="s">
        <v>34</v>
      </c>
      <c r="S1244" s="149"/>
      <c r="T1244" s="89"/>
      <c r="U1244" s="89"/>
      <c r="V1244" s="89"/>
      <c r="W1244" s="89"/>
      <c r="X1244" s="89"/>
      <c r="Y1244" s="89"/>
      <c r="Z1244" s="89"/>
      <c r="AA1244" s="89"/>
      <c r="AB1244" s="89"/>
      <c r="AC1244" s="89"/>
      <c r="AD1244" s="89"/>
      <c r="AE1244" s="89"/>
      <c r="AF1244" s="89"/>
      <c r="AG1244" s="89"/>
      <c r="AH1244" s="89"/>
      <c r="AI1244" s="89"/>
      <c r="AJ1244" s="89"/>
      <c r="AK1244" s="89"/>
      <c r="AL1244" s="89"/>
      <c r="AM1244" s="89"/>
      <c r="AN1244" s="89"/>
      <c r="AO1244" s="89"/>
      <c r="AP1244" s="89"/>
      <c r="AQ1244" s="89"/>
      <c r="AR1244" s="89"/>
      <c r="AS1244" s="89"/>
      <c r="AT1244" s="89"/>
      <c r="AU1244" s="89"/>
      <c r="AV1244" s="89"/>
      <c r="AW1244" s="89"/>
      <c r="AX1244" s="89"/>
      <c r="AY1244" s="89"/>
      <c r="AZ1244" s="89"/>
      <c r="BA1244" s="89"/>
      <c r="BB1244" s="89"/>
      <c r="BC1244" s="89"/>
      <c r="BD1244" s="89"/>
      <c r="BE1244" s="89"/>
      <c r="BF1244" s="89"/>
      <c r="BG1244" s="89"/>
      <c r="BH1244" s="89"/>
      <c r="BI1244" s="89"/>
      <c r="BJ1244" s="89"/>
      <c r="BK1244" s="89"/>
      <c r="BL1244" s="89"/>
      <c r="BM1244" s="89"/>
      <c r="BN1244" s="89"/>
      <c r="BO1244" s="89"/>
      <c r="BP1244" s="89"/>
      <c r="BQ1244" s="89"/>
      <c r="BR1244" s="89"/>
      <c r="BS1244" s="89"/>
      <c r="BT1244" s="89"/>
      <c r="BU1244" s="89"/>
      <c r="BV1244" s="89"/>
      <c r="BW1244" s="89"/>
      <c r="BX1244" s="89"/>
      <c r="BY1244" s="89"/>
      <c r="BZ1244" s="89"/>
      <c r="CA1244" s="89"/>
      <c r="CB1244" s="89"/>
      <c r="CC1244" s="89"/>
      <c r="CD1244" s="89"/>
      <c r="CE1244" s="89"/>
      <c r="CF1244" s="89"/>
      <c r="CG1244" s="89"/>
      <c r="CH1244" s="89"/>
      <c r="CI1244" s="89"/>
      <c r="CJ1244" s="89"/>
      <c r="CK1244" s="89"/>
      <c r="CL1244" s="89"/>
      <c r="CM1244" s="89"/>
      <c r="CN1244" s="89"/>
      <c r="CO1244" s="89"/>
      <c r="CP1244" s="89"/>
      <c r="CQ1244" s="89"/>
      <c r="CR1244" s="89"/>
      <c r="CS1244" s="89"/>
      <c r="CT1244" s="89"/>
      <c r="CU1244" s="89"/>
      <c r="CV1244" s="89"/>
      <c r="CW1244" s="89"/>
      <c r="CX1244" s="89"/>
      <c r="CY1244" s="89"/>
      <c r="CZ1244" s="89"/>
      <c r="DA1244" s="89"/>
      <c r="DB1244" s="89"/>
      <c r="DC1244" s="89"/>
      <c r="DD1244" s="89"/>
      <c r="DE1244" s="89"/>
      <c r="DF1244" s="89"/>
      <c r="DG1244" s="89"/>
      <c r="DH1244" s="89"/>
      <c r="DI1244" s="89"/>
      <c r="DJ1244" s="89"/>
      <c r="DK1244" s="89"/>
      <c r="DL1244" s="89"/>
      <c r="DM1244" s="89"/>
      <c r="DN1244" s="89"/>
      <c r="DO1244" s="89"/>
      <c r="DP1244" s="89"/>
      <c r="DQ1244" s="89"/>
      <c r="DR1244" s="89"/>
      <c r="DS1244" s="89"/>
      <c r="DT1244" s="89"/>
      <c r="DU1244" s="89"/>
      <c r="DV1244" s="89"/>
      <c r="DW1244" s="89"/>
      <c r="DX1244" s="89"/>
      <c r="DY1244" s="89"/>
      <c r="DZ1244" s="89"/>
      <c r="EA1244" s="89"/>
      <c r="EB1244" s="89"/>
      <c r="EC1244" s="89"/>
      <c r="ED1244" s="89"/>
      <c r="EE1244" s="89"/>
      <c r="EF1244" s="89"/>
      <c r="EG1244" s="89"/>
      <c r="EH1244" s="89"/>
      <c r="EI1244" s="89"/>
      <c r="EJ1244" s="89"/>
      <c r="EK1244" s="89"/>
      <c r="EL1244" s="89"/>
      <c r="EM1244" s="89"/>
      <c r="EN1244" s="89"/>
      <c r="EO1244" s="89"/>
      <c r="EP1244" s="89"/>
      <c r="EQ1244" s="89"/>
      <c r="ER1244" s="89"/>
      <c r="ES1244" s="89"/>
      <c r="ET1244" s="89"/>
      <c r="EU1244" s="89"/>
      <c r="EV1244" s="89"/>
      <c r="EW1244" s="89"/>
      <c r="EX1244" s="89"/>
      <c r="EY1244" s="89"/>
      <c r="EZ1244" s="89"/>
      <c r="FA1244" s="89"/>
      <c r="FB1244" s="89"/>
      <c r="FC1244" s="89"/>
      <c r="FD1244" s="89"/>
      <c r="FE1244" s="89"/>
      <c r="FF1244" s="89"/>
      <c r="FG1244" s="89"/>
      <c r="FH1244" s="89"/>
      <c r="FI1244" s="89"/>
      <c r="FJ1244" s="89"/>
      <c r="FK1244" s="89"/>
      <c r="FL1244" s="89"/>
      <c r="FM1244" s="89"/>
      <c r="FN1244" s="89"/>
      <c r="FO1244" s="89"/>
      <c r="FP1244" s="89"/>
      <c r="FQ1244" s="89"/>
      <c r="FR1244" s="89"/>
      <c r="FS1244" s="89"/>
      <c r="FT1244" s="89"/>
      <c r="FU1244" s="89"/>
      <c r="FV1244" s="89"/>
      <c r="FW1244" s="89"/>
      <c r="FX1244" s="89"/>
      <c r="FY1244" s="89"/>
      <c r="FZ1244" s="89"/>
      <c r="GA1244" s="89"/>
      <c r="GB1244" s="89"/>
      <c r="GC1244" s="89"/>
      <c r="GD1244" s="89"/>
      <c r="GE1244" s="89"/>
      <c r="GF1244" s="89"/>
      <c r="GG1244" s="89"/>
      <c r="GH1244" s="89"/>
      <c r="GI1244" s="89"/>
      <c r="GJ1244" s="89"/>
      <c r="GK1244" s="89"/>
      <c r="GL1244" s="89"/>
      <c r="GM1244" s="89"/>
      <c r="GN1244" s="89"/>
      <c r="GO1244" s="89"/>
      <c r="GP1244" s="89"/>
      <c r="GQ1244" s="89"/>
      <c r="GR1244" s="89"/>
      <c r="GS1244" s="89"/>
      <c r="GT1244" s="89"/>
      <c r="GU1244" s="89"/>
      <c r="GV1244" s="89"/>
      <c r="GW1244" s="89"/>
      <c r="GX1244" s="89"/>
      <c r="GY1244" s="89"/>
    </row>
    <row r="1245" spans="1:207" s="116" customFormat="1" ht="30" customHeight="1" x14ac:dyDescent="0.25">
      <c r="A1245" s="203">
        <v>954</v>
      </c>
      <c r="B1245" s="211" t="s">
        <v>1197</v>
      </c>
      <c r="C1245" s="47">
        <v>1978</v>
      </c>
      <c r="D1245" s="205" t="s">
        <v>143</v>
      </c>
      <c r="E1245" s="47" t="s">
        <v>16</v>
      </c>
      <c r="F1245" s="26">
        <v>9</v>
      </c>
      <c r="G1245" s="26">
        <v>1</v>
      </c>
      <c r="H1245" s="39">
        <v>5850.6</v>
      </c>
      <c r="I1245" s="122">
        <v>0</v>
      </c>
      <c r="J1245" s="39">
        <v>5850.6</v>
      </c>
      <c r="K1245" s="207">
        <f t="shared" ref="K1245" si="352">SUM(L1245:O1245)</f>
        <v>5893616.4500000002</v>
      </c>
      <c r="L1245" s="271">
        <v>0</v>
      </c>
      <c r="M1245" s="271">
        <v>0</v>
      </c>
      <c r="N1245" s="271">
        <v>0</v>
      </c>
      <c r="O1245" s="39">
        <f>'[1]Прод. прилож (2)'!$D$939</f>
        <v>5893616.4500000002</v>
      </c>
      <c r="P1245" s="271">
        <f t="shared" ref="P1245" si="353">K1245/H1245</f>
        <v>1007.3524852151916</v>
      </c>
      <c r="Q1245" s="41">
        <v>9673</v>
      </c>
      <c r="R1245" s="57" t="s">
        <v>35</v>
      </c>
      <c r="S1245" s="46"/>
      <c r="T1245" s="15"/>
      <c r="U1245" s="15"/>
    </row>
    <row r="1246" spans="1:207" s="15" customFormat="1" ht="30" customHeight="1" x14ac:dyDescent="0.25">
      <c r="A1246" s="353">
        <v>955</v>
      </c>
      <c r="B1246" s="528" t="s">
        <v>1151</v>
      </c>
      <c r="C1246" s="420">
        <v>1958</v>
      </c>
      <c r="D1246" s="522" t="s">
        <v>143</v>
      </c>
      <c r="E1246" s="522" t="s">
        <v>16</v>
      </c>
      <c r="F1246" s="524" t="s">
        <v>1154</v>
      </c>
      <c r="G1246" s="524" t="s">
        <v>1153</v>
      </c>
      <c r="H1246" s="376">
        <v>4321.6899999999996</v>
      </c>
      <c r="I1246" s="378">
        <v>0</v>
      </c>
      <c r="J1246" s="363">
        <v>3151.9</v>
      </c>
      <c r="K1246" s="207">
        <f>SUM(L1246:O1246)</f>
        <v>4611217.04</v>
      </c>
      <c r="L1246" s="39">
        <v>0</v>
      </c>
      <c r="M1246" s="39">
        <v>0</v>
      </c>
      <c r="N1246" s="39">
        <v>0</v>
      </c>
      <c r="O1246" s="271">
        <f>'[1]Прод. прилож (2)'!$D$940</f>
        <v>4611217.04</v>
      </c>
      <c r="P1246" s="41">
        <f t="shared" si="332"/>
        <v>1066.9939398707452</v>
      </c>
      <c r="Q1246" s="207">
        <v>9673</v>
      </c>
      <c r="R1246" s="272" t="s">
        <v>35</v>
      </c>
      <c r="S1246" s="90"/>
      <c r="T1246" s="89"/>
      <c r="U1246" s="89"/>
      <c r="V1246" s="89"/>
      <c r="W1246" s="89"/>
      <c r="X1246" s="89"/>
      <c r="Y1246" s="89"/>
      <c r="Z1246" s="89"/>
      <c r="AA1246" s="89"/>
      <c r="AB1246" s="89"/>
      <c r="AC1246" s="89"/>
      <c r="AD1246" s="89"/>
      <c r="AE1246" s="89"/>
      <c r="AF1246" s="89"/>
      <c r="AG1246" s="89"/>
      <c r="AH1246" s="89"/>
      <c r="AI1246" s="89"/>
      <c r="AJ1246" s="89"/>
      <c r="AK1246" s="89"/>
      <c r="AL1246" s="89"/>
      <c r="AM1246" s="89"/>
      <c r="AN1246" s="89"/>
      <c r="AO1246" s="89"/>
      <c r="AP1246" s="89"/>
      <c r="AQ1246" s="89"/>
      <c r="AR1246" s="89"/>
      <c r="AS1246" s="89"/>
      <c r="AT1246" s="89"/>
      <c r="AU1246" s="89"/>
      <c r="AV1246" s="89"/>
      <c r="AW1246" s="89"/>
      <c r="AX1246" s="89"/>
      <c r="AY1246" s="89"/>
      <c r="AZ1246" s="89"/>
      <c r="BA1246" s="89"/>
      <c r="BB1246" s="89"/>
      <c r="BC1246" s="89"/>
      <c r="BD1246" s="89"/>
      <c r="BE1246" s="89"/>
      <c r="BF1246" s="89"/>
      <c r="BG1246" s="89"/>
      <c r="BH1246" s="89"/>
      <c r="BI1246" s="89"/>
      <c r="BJ1246" s="89"/>
      <c r="BK1246" s="89"/>
      <c r="BL1246" s="89"/>
      <c r="BM1246" s="89"/>
      <c r="BN1246" s="89"/>
      <c r="BO1246" s="89"/>
      <c r="BP1246" s="89"/>
      <c r="BQ1246" s="89"/>
      <c r="BR1246" s="89"/>
      <c r="BS1246" s="89"/>
      <c r="BT1246" s="89"/>
      <c r="BU1246" s="89"/>
      <c r="BV1246" s="89"/>
      <c r="BW1246" s="89"/>
      <c r="BX1246" s="89"/>
      <c r="BY1246" s="89"/>
      <c r="BZ1246" s="89"/>
      <c r="CA1246" s="89"/>
      <c r="CB1246" s="89"/>
      <c r="CC1246" s="89"/>
      <c r="CD1246" s="89"/>
      <c r="CE1246" s="89"/>
      <c r="CF1246" s="89"/>
      <c r="CG1246" s="89"/>
      <c r="CH1246" s="89"/>
      <c r="CI1246" s="89"/>
      <c r="CJ1246" s="89"/>
      <c r="CK1246" s="89"/>
      <c r="CL1246" s="89"/>
      <c r="CM1246" s="89"/>
      <c r="CN1246" s="89"/>
      <c r="CO1246" s="89"/>
      <c r="CP1246" s="89"/>
      <c r="CQ1246" s="89"/>
      <c r="CR1246" s="89"/>
      <c r="CS1246" s="89"/>
      <c r="CT1246" s="89"/>
      <c r="CU1246" s="89"/>
      <c r="CV1246" s="89"/>
      <c r="CW1246" s="89"/>
      <c r="CX1246" s="89"/>
      <c r="CY1246" s="89"/>
      <c r="CZ1246" s="89"/>
      <c r="DA1246" s="89"/>
      <c r="DB1246" s="89"/>
      <c r="DC1246" s="89"/>
      <c r="DD1246" s="89"/>
      <c r="DE1246" s="89"/>
      <c r="DF1246" s="89"/>
      <c r="DG1246" s="89"/>
      <c r="DH1246" s="89"/>
      <c r="DI1246" s="89"/>
      <c r="DJ1246" s="89"/>
      <c r="DK1246" s="89"/>
      <c r="DL1246" s="89"/>
      <c r="DM1246" s="89"/>
      <c r="DN1246" s="89"/>
      <c r="DO1246" s="89"/>
      <c r="DP1246" s="89"/>
      <c r="DQ1246" s="89"/>
      <c r="DR1246" s="89"/>
      <c r="DS1246" s="89"/>
      <c r="DT1246" s="89"/>
      <c r="DU1246" s="89"/>
      <c r="DV1246" s="89"/>
      <c r="DW1246" s="89"/>
      <c r="DX1246" s="89"/>
      <c r="DY1246" s="89"/>
      <c r="DZ1246" s="89"/>
      <c r="EA1246" s="89"/>
      <c r="EB1246" s="89"/>
      <c r="EC1246" s="89"/>
      <c r="ED1246" s="89"/>
      <c r="EE1246" s="89"/>
      <c r="EF1246" s="89"/>
      <c r="EG1246" s="89"/>
      <c r="EH1246" s="89"/>
      <c r="EI1246" s="89"/>
      <c r="EJ1246" s="89"/>
      <c r="EK1246" s="89"/>
      <c r="EL1246" s="89"/>
      <c r="EM1246" s="89"/>
      <c r="EN1246" s="89"/>
      <c r="EO1246" s="89"/>
      <c r="EP1246" s="89"/>
      <c r="EQ1246" s="89"/>
      <c r="ER1246" s="89"/>
      <c r="ES1246" s="89"/>
      <c r="ET1246" s="89"/>
      <c r="EU1246" s="89"/>
      <c r="EV1246" s="89"/>
      <c r="EW1246" s="89"/>
      <c r="EX1246" s="89"/>
      <c r="EY1246" s="89"/>
      <c r="EZ1246" s="89"/>
      <c r="FA1246" s="89"/>
      <c r="FB1246" s="89"/>
      <c r="FC1246" s="89"/>
      <c r="FD1246" s="89"/>
      <c r="FE1246" s="89"/>
      <c r="FF1246" s="89"/>
      <c r="FG1246" s="89"/>
      <c r="FH1246" s="89"/>
      <c r="FI1246" s="89"/>
      <c r="FJ1246" s="89"/>
      <c r="FK1246" s="89"/>
      <c r="FL1246" s="89"/>
      <c r="FM1246" s="89"/>
      <c r="FN1246" s="89"/>
      <c r="FO1246" s="89"/>
      <c r="FP1246" s="89"/>
      <c r="FQ1246" s="89"/>
      <c r="FR1246" s="89"/>
      <c r="FS1246" s="89"/>
      <c r="FT1246" s="89"/>
      <c r="FU1246" s="89"/>
      <c r="FV1246" s="89"/>
      <c r="FW1246" s="89"/>
      <c r="FX1246" s="89"/>
      <c r="FY1246" s="89"/>
      <c r="FZ1246" s="89"/>
      <c r="GA1246" s="89"/>
      <c r="GB1246" s="89"/>
      <c r="GC1246" s="89"/>
      <c r="GD1246" s="89"/>
      <c r="GE1246" s="89"/>
      <c r="GF1246" s="89"/>
      <c r="GG1246" s="89"/>
      <c r="GH1246" s="89"/>
      <c r="GI1246" s="89"/>
      <c r="GJ1246" s="89"/>
      <c r="GK1246" s="89"/>
      <c r="GL1246" s="89"/>
      <c r="GM1246" s="89"/>
      <c r="GN1246" s="89"/>
      <c r="GO1246" s="89"/>
      <c r="GP1246" s="89"/>
      <c r="GQ1246" s="89"/>
      <c r="GR1246" s="89"/>
      <c r="GS1246" s="89"/>
      <c r="GT1246" s="89"/>
      <c r="GU1246" s="89"/>
      <c r="GV1246" s="89"/>
      <c r="GW1246" s="89"/>
      <c r="GX1246" s="89"/>
      <c r="GY1246" s="89"/>
    </row>
    <row r="1247" spans="1:207" s="15" customFormat="1" ht="30" customHeight="1" x14ac:dyDescent="0.25">
      <c r="A1247" s="354"/>
      <c r="B1247" s="529"/>
      <c r="C1247" s="381"/>
      <c r="D1247" s="523"/>
      <c r="E1247" s="523"/>
      <c r="F1247" s="525"/>
      <c r="G1247" s="525"/>
      <c r="H1247" s="377"/>
      <c r="I1247" s="379"/>
      <c r="J1247" s="364"/>
      <c r="K1247" s="207">
        <f>SUM(L1247:O1247)</f>
        <v>2018229.2299999997</v>
      </c>
      <c r="L1247" s="186">
        <v>0</v>
      </c>
      <c r="M1247" s="186">
        <v>0</v>
      </c>
      <c r="N1247" s="186">
        <v>0</v>
      </c>
      <c r="O1247" s="271">
        <f>'[1]Прод. прилож (2)'!$D$1561</f>
        <v>2018229.2299999997</v>
      </c>
      <c r="P1247" s="41">
        <f>K1247/H1246</f>
        <v>467</v>
      </c>
      <c r="Q1247" s="41">
        <v>9673</v>
      </c>
      <c r="R1247" s="272" t="s">
        <v>36</v>
      </c>
      <c r="S1247" s="90"/>
      <c r="T1247" s="89"/>
      <c r="U1247" s="89"/>
      <c r="V1247" s="89"/>
      <c r="W1247" s="89"/>
      <c r="X1247" s="89"/>
      <c r="Y1247" s="89"/>
      <c r="Z1247" s="89"/>
      <c r="AA1247" s="89"/>
      <c r="AB1247" s="89"/>
      <c r="AC1247" s="89"/>
      <c r="AD1247" s="89"/>
      <c r="AE1247" s="89"/>
      <c r="AF1247" s="89"/>
      <c r="AG1247" s="89"/>
      <c r="AH1247" s="89"/>
      <c r="AI1247" s="89"/>
      <c r="AJ1247" s="89"/>
      <c r="AK1247" s="89"/>
      <c r="AL1247" s="89"/>
      <c r="AM1247" s="89"/>
      <c r="AN1247" s="89"/>
      <c r="AO1247" s="89"/>
      <c r="AP1247" s="89"/>
      <c r="AQ1247" s="89"/>
      <c r="AR1247" s="89"/>
      <c r="AS1247" s="89"/>
      <c r="AT1247" s="89"/>
      <c r="AU1247" s="89"/>
      <c r="AV1247" s="89"/>
      <c r="AW1247" s="89"/>
      <c r="AX1247" s="89"/>
      <c r="AY1247" s="89"/>
      <c r="AZ1247" s="89"/>
      <c r="BA1247" s="89"/>
      <c r="BB1247" s="89"/>
      <c r="BC1247" s="89"/>
      <c r="BD1247" s="89"/>
      <c r="BE1247" s="89"/>
      <c r="BF1247" s="89"/>
      <c r="BG1247" s="89"/>
      <c r="BH1247" s="89"/>
      <c r="BI1247" s="89"/>
      <c r="BJ1247" s="89"/>
      <c r="BK1247" s="89"/>
      <c r="BL1247" s="89"/>
      <c r="BM1247" s="89"/>
      <c r="BN1247" s="89"/>
      <c r="BO1247" s="89"/>
      <c r="BP1247" s="89"/>
      <c r="BQ1247" s="89"/>
      <c r="BR1247" s="89"/>
      <c r="BS1247" s="89"/>
      <c r="BT1247" s="89"/>
      <c r="BU1247" s="89"/>
      <c r="BV1247" s="89"/>
      <c r="BW1247" s="89"/>
      <c r="BX1247" s="89"/>
      <c r="BY1247" s="89"/>
      <c r="BZ1247" s="89"/>
      <c r="CA1247" s="89"/>
      <c r="CB1247" s="89"/>
      <c r="CC1247" s="89"/>
      <c r="CD1247" s="89"/>
      <c r="CE1247" s="89"/>
      <c r="CF1247" s="89"/>
      <c r="CG1247" s="89"/>
      <c r="CH1247" s="89"/>
      <c r="CI1247" s="89"/>
      <c r="CJ1247" s="89"/>
      <c r="CK1247" s="89"/>
      <c r="CL1247" s="89"/>
      <c r="CM1247" s="89"/>
      <c r="CN1247" s="89"/>
      <c r="CO1247" s="89"/>
      <c r="CP1247" s="89"/>
      <c r="CQ1247" s="89"/>
      <c r="CR1247" s="89"/>
      <c r="CS1247" s="89"/>
      <c r="CT1247" s="89"/>
      <c r="CU1247" s="89"/>
      <c r="CV1247" s="89"/>
      <c r="CW1247" s="89"/>
      <c r="CX1247" s="89"/>
      <c r="CY1247" s="89"/>
      <c r="CZ1247" s="89"/>
      <c r="DA1247" s="89"/>
      <c r="DB1247" s="89"/>
      <c r="DC1247" s="89"/>
      <c r="DD1247" s="89"/>
      <c r="DE1247" s="89"/>
      <c r="DF1247" s="89"/>
      <c r="DG1247" s="89"/>
      <c r="DH1247" s="89"/>
      <c r="DI1247" s="89"/>
      <c r="DJ1247" s="89"/>
      <c r="DK1247" s="89"/>
      <c r="DL1247" s="89"/>
      <c r="DM1247" s="89"/>
      <c r="DN1247" s="89"/>
      <c r="DO1247" s="89"/>
      <c r="DP1247" s="89"/>
      <c r="DQ1247" s="89"/>
      <c r="DR1247" s="89"/>
      <c r="DS1247" s="89"/>
      <c r="DT1247" s="89"/>
      <c r="DU1247" s="89"/>
      <c r="DV1247" s="89"/>
      <c r="DW1247" s="89"/>
      <c r="DX1247" s="89"/>
      <c r="DY1247" s="89"/>
      <c r="DZ1247" s="89"/>
      <c r="EA1247" s="89"/>
      <c r="EB1247" s="89"/>
      <c r="EC1247" s="89"/>
      <c r="ED1247" s="89"/>
      <c r="EE1247" s="89"/>
      <c r="EF1247" s="89"/>
      <c r="EG1247" s="89"/>
      <c r="EH1247" s="89"/>
      <c r="EI1247" s="89"/>
      <c r="EJ1247" s="89"/>
      <c r="EK1247" s="89"/>
      <c r="EL1247" s="89"/>
      <c r="EM1247" s="89"/>
      <c r="EN1247" s="89"/>
      <c r="EO1247" s="89"/>
      <c r="EP1247" s="89"/>
      <c r="EQ1247" s="89"/>
      <c r="ER1247" s="89"/>
      <c r="ES1247" s="89"/>
      <c r="ET1247" s="89"/>
      <c r="EU1247" s="89"/>
      <c r="EV1247" s="89"/>
      <c r="EW1247" s="89"/>
      <c r="EX1247" s="89"/>
      <c r="EY1247" s="89"/>
      <c r="EZ1247" s="89"/>
      <c r="FA1247" s="89"/>
      <c r="FB1247" s="89"/>
      <c r="FC1247" s="89"/>
      <c r="FD1247" s="89"/>
      <c r="FE1247" s="89"/>
      <c r="FF1247" s="89"/>
      <c r="FG1247" s="89"/>
      <c r="FH1247" s="89"/>
      <c r="FI1247" s="89"/>
      <c r="FJ1247" s="89"/>
      <c r="FK1247" s="89"/>
      <c r="FL1247" s="89"/>
      <c r="FM1247" s="89"/>
      <c r="FN1247" s="89"/>
      <c r="FO1247" s="89"/>
      <c r="FP1247" s="89"/>
      <c r="FQ1247" s="89"/>
      <c r="FR1247" s="89"/>
      <c r="FS1247" s="89"/>
      <c r="FT1247" s="89"/>
      <c r="FU1247" s="89"/>
      <c r="FV1247" s="89"/>
      <c r="FW1247" s="89"/>
      <c r="FX1247" s="89"/>
      <c r="FY1247" s="89"/>
      <c r="FZ1247" s="89"/>
      <c r="GA1247" s="89"/>
      <c r="GB1247" s="89"/>
      <c r="GC1247" s="89"/>
      <c r="GD1247" s="89"/>
      <c r="GE1247" s="89"/>
      <c r="GF1247" s="89"/>
      <c r="GG1247" s="89"/>
      <c r="GH1247" s="89"/>
      <c r="GI1247" s="89"/>
      <c r="GJ1247" s="89"/>
      <c r="GK1247" s="89"/>
      <c r="GL1247" s="89"/>
      <c r="GM1247" s="89"/>
      <c r="GN1247" s="89"/>
      <c r="GO1247" s="89"/>
      <c r="GP1247" s="89"/>
      <c r="GQ1247" s="89"/>
      <c r="GR1247" s="89"/>
      <c r="GS1247" s="89"/>
      <c r="GT1247" s="89"/>
      <c r="GU1247" s="89"/>
      <c r="GV1247" s="89"/>
      <c r="GW1247" s="89"/>
      <c r="GX1247" s="89"/>
      <c r="GY1247" s="89"/>
    </row>
    <row r="1248" spans="1:207" s="15" customFormat="1" ht="30" customHeight="1" x14ac:dyDescent="0.25">
      <c r="A1248" s="203">
        <v>956</v>
      </c>
      <c r="B1248" s="103" t="s">
        <v>1011</v>
      </c>
      <c r="C1248" s="57">
        <v>1958</v>
      </c>
      <c r="D1248" s="96" t="s">
        <v>143</v>
      </c>
      <c r="E1248" s="96" t="s">
        <v>16</v>
      </c>
      <c r="F1248" s="97">
        <v>2</v>
      </c>
      <c r="G1248" s="97">
        <v>2</v>
      </c>
      <c r="H1248" s="41">
        <v>281.91000000000003</v>
      </c>
      <c r="I1248" s="128">
        <v>0</v>
      </c>
      <c r="J1248" s="39">
        <v>281.91000000000003</v>
      </c>
      <c r="K1248" s="207">
        <f t="shared" si="343"/>
        <v>2024532.5</v>
      </c>
      <c r="L1248" s="39">
        <v>0</v>
      </c>
      <c r="M1248" s="39">
        <v>0</v>
      </c>
      <c r="N1248" s="39">
        <v>0</v>
      </c>
      <c r="O1248" s="271">
        <f>'[1]Прод. прилож (2)'!$D$941</f>
        <v>2024532.5</v>
      </c>
      <c r="P1248" s="41">
        <f>O1248/H1248</f>
        <v>7181.4852257812772</v>
      </c>
      <c r="Q1248" s="207">
        <v>9673</v>
      </c>
      <c r="R1248" s="272" t="s">
        <v>35</v>
      </c>
      <c r="S1248" s="90"/>
      <c r="T1248" s="89"/>
      <c r="U1248" s="89"/>
      <c r="V1248" s="89"/>
      <c r="W1248" s="89"/>
      <c r="X1248" s="89"/>
      <c r="Y1248" s="89"/>
      <c r="Z1248" s="89"/>
      <c r="AA1248" s="89"/>
      <c r="AB1248" s="89"/>
      <c r="AC1248" s="89"/>
      <c r="AD1248" s="89"/>
      <c r="AE1248" s="89"/>
      <c r="AF1248" s="89"/>
      <c r="AG1248" s="89"/>
      <c r="AH1248" s="89"/>
      <c r="AI1248" s="89"/>
      <c r="AJ1248" s="89"/>
      <c r="AK1248" s="89"/>
      <c r="AL1248" s="89"/>
      <c r="AM1248" s="89"/>
      <c r="AN1248" s="89"/>
      <c r="AO1248" s="89"/>
      <c r="AP1248" s="89"/>
      <c r="AQ1248" s="89"/>
      <c r="AR1248" s="89"/>
      <c r="AS1248" s="89"/>
      <c r="AT1248" s="89"/>
      <c r="AU1248" s="89"/>
      <c r="AV1248" s="89"/>
      <c r="AW1248" s="89"/>
      <c r="AX1248" s="89"/>
      <c r="AY1248" s="89"/>
      <c r="AZ1248" s="89"/>
      <c r="BA1248" s="89"/>
      <c r="BB1248" s="89"/>
      <c r="BC1248" s="89"/>
      <c r="BD1248" s="89"/>
      <c r="BE1248" s="89"/>
      <c r="BF1248" s="89"/>
      <c r="BG1248" s="89"/>
      <c r="BH1248" s="89"/>
      <c r="BI1248" s="89"/>
      <c r="BJ1248" s="89"/>
      <c r="BK1248" s="89"/>
      <c r="BL1248" s="89"/>
      <c r="BM1248" s="89"/>
      <c r="BN1248" s="89"/>
      <c r="BO1248" s="89"/>
      <c r="BP1248" s="89"/>
      <c r="BQ1248" s="89"/>
      <c r="BR1248" s="89"/>
      <c r="BS1248" s="89"/>
      <c r="BT1248" s="89"/>
      <c r="BU1248" s="89"/>
      <c r="BV1248" s="89"/>
      <c r="BW1248" s="89"/>
      <c r="BX1248" s="89"/>
      <c r="BY1248" s="89"/>
      <c r="BZ1248" s="89"/>
      <c r="CA1248" s="89"/>
      <c r="CB1248" s="89"/>
      <c r="CC1248" s="89"/>
      <c r="CD1248" s="89"/>
      <c r="CE1248" s="89"/>
      <c r="CF1248" s="89"/>
      <c r="CG1248" s="89"/>
      <c r="CH1248" s="89"/>
      <c r="CI1248" s="89"/>
      <c r="CJ1248" s="89"/>
      <c r="CK1248" s="89"/>
      <c r="CL1248" s="89"/>
      <c r="CM1248" s="89"/>
      <c r="CN1248" s="89"/>
      <c r="CO1248" s="89"/>
      <c r="CP1248" s="89"/>
      <c r="CQ1248" s="89"/>
      <c r="CR1248" s="89"/>
      <c r="CS1248" s="89"/>
      <c r="CT1248" s="89"/>
      <c r="CU1248" s="89"/>
      <c r="CV1248" s="89"/>
      <c r="CW1248" s="89"/>
      <c r="CX1248" s="89"/>
      <c r="CY1248" s="89"/>
      <c r="CZ1248" s="89"/>
      <c r="DA1248" s="89"/>
      <c r="DB1248" s="89"/>
      <c r="DC1248" s="89"/>
      <c r="DD1248" s="89"/>
      <c r="DE1248" s="89"/>
      <c r="DF1248" s="89"/>
      <c r="DG1248" s="89"/>
      <c r="DH1248" s="89"/>
      <c r="DI1248" s="89"/>
      <c r="DJ1248" s="89"/>
      <c r="DK1248" s="89"/>
      <c r="DL1248" s="89"/>
      <c r="DM1248" s="89"/>
      <c r="DN1248" s="89"/>
      <c r="DO1248" s="89"/>
      <c r="DP1248" s="89"/>
      <c r="DQ1248" s="89"/>
      <c r="DR1248" s="89"/>
      <c r="DS1248" s="89"/>
      <c r="DT1248" s="89"/>
      <c r="DU1248" s="89"/>
      <c r="DV1248" s="89"/>
      <c r="DW1248" s="89"/>
      <c r="DX1248" s="89"/>
      <c r="DY1248" s="89"/>
      <c r="DZ1248" s="89"/>
      <c r="EA1248" s="89"/>
      <c r="EB1248" s="89"/>
      <c r="EC1248" s="89"/>
      <c r="ED1248" s="89"/>
      <c r="EE1248" s="89"/>
      <c r="EF1248" s="89"/>
      <c r="EG1248" s="89"/>
      <c r="EH1248" s="89"/>
      <c r="EI1248" s="89"/>
      <c r="EJ1248" s="89"/>
      <c r="EK1248" s="89"/>
      <c r="EL1248" s="89"/>
      <c r="EM1248" s="89"/>
      <c r="EN1248" s="89"/>
      <c r="EO1248" s="89"/>
      <c r="EP1248" s="89"/>
      <c r="EQ1248" s="89"/>
      <c r="ER1248" s="89"/>
      <c r="ES1248" s="89"/>
      <c r="ET1248" s="89"/>
      <c r="EU1248" s="89"/>
      <c r="EV1248" s="89"/>
      <c r="EW1248" s="89"/>
      <c r="EX1248" s="89"/>
      <c r="EY1248" s="89"/>
      <c r="EZ1248" s="89"/>
      <c r="FA1248" s="89"/>
      <c r="FB1248" s="89"/>
      <c r="FC1248" s="89"/>
      <c r="FD1248" s="89"/>
      <c r="FE1248" s="89"/>
      <c r="FF1248" s="89"/>
      <c r="FG1248" s="89"/>
      <c r="FH1248" s="89"/>
      <c r="FI1248" s="89"/>
      <c r="FJ1248" s="89"/>
      <c r="FK1248" s="89"/>
      <c r="FL1248" s="89"/>
      <c r="FM1248" s="89"/>
      <c r="FN1248" s="89"/>
      <c r="FO1248" s="89"/>
      <c r="FP1248" s="89"/>
      <c r="FQ1248" s="89"/>
      <c r="FR1248" s="89"/>
      <c r="FS1248" s="89"/>
      <c r="FT1248" s="89"/>
      <c r="FU1248" s="89"/>
      <c r="FV1248" s="89"/>
      <c r="FW1248" s="89"/>
      <c r="FX1248" s="89"/>
      <c r="FY1248" s="89"/>
      <c r="FZ1248" s="89"/>
      <c r="GA1248" s="89"/>
      <c r="GB1248" s="89"/>
      <c r="GC1248" s="89"/>
      <c r="GD1248" s="89"/>
      <c r="GE1248" s="89"/>
      <c r="GF1248" s="89"/>
      <c r="GG1248" s="89"/>
      <c r="GH1248" s="89"/>
      <c r="GI1248" s="89"/>
      <c r="GJ1248" s="89"/>
      <c r="GK1248" s="89"/>
      <c r="GL1248" s="89"/>
      <c r="GM1248" s="89"/>
      <c r="GN1248" s="89"/>
      <c r="GO1248" s="89"/>
      <c r="GP1248" s="89"/>
      <c r="GQ1248" s="89"/>
      <c r="GR1248" s="89"/>
      <c r="GS1248" s="89"/>
      <c r="GT1248" s="89"/>
      <c r="GU1248" s="89"/>
      <c r="GV1248" s="89"/>
      <c r="GW1248" s="89"/>
      <c r="GX1248" s="89"/>
      <c r="GY1248" s="89"/>
    </row>
    <row r="1249" spans="1:21" s="116" customFormat="1" ht="30" customHeight="1" x14ac:dyDescent="0.25">
      <c r="A1249" s="203">
        <v>957</v>
      </c>
      <c r="B1249" s="211" t="s">
        <v>1198</v>
      </c>
      <c r="C1249" s="47">
        <v>1978</v>
      </c>
      <c r="D1249" s="205" t="s">
        <v>143</v>
      </c>
      <c r="E1249" s="47" t="s">
        <v>16</v>
      </c>
      <c r="F1249" s="26">
        <v>9</v>
      </c>
      <c r="G1249" s="26">
        <v>4</v>
      </c>
      <c r="H1249" s="39">
        <v>10185.9</v>
      </c>
      <c r="I1249" s="122">
        <v>0</v>
      </c>
      <c r="J1249" s="39">
        <v>10185.9</v>
      </c>
      <c r="K1249" s="207">
        <f t="shared" ref="K1249:K1250" si="354">SUM(L1249:O1249)</f>
        <v>14159735.16</v>
      </c>
      <c r="L1249" s="271">
        <v>0</v>
      </c>
      <c r="M1249" s="271">
        <v>0</v>
      </c>
      <c r="N1249" s="271">
        <v>0</v>
      </c>
      <c r="O1249" s="39">
        <f>'[1]Прод. прилож (2)'!$D$942</f>
        <v>14159735.16</v>
      </c>
      <c r="P1249" s="271">
        <f>K1249/H1249</f>
        <v>1390.1309810620564</v>
      </c>
      <c r="Q1249" s="41">
        <v>9673</v>
      </c>
      <c r="R1249" s="57" t="s">
        <v>35</v>
      </c>
      <c r="S1249" s="46"/>
      <c r="T1249" s="15"/>
      <c r="U1249" s="15"/>
    </row>
    <row r="1250" spans="1:21" s="116" customFormat="1" ht="30" customHeight="1" x14ac:dyDescent="0.25">
      <c r="A1250" s="203">
        <v>958</v>
      </c>
      <c r="B1250" s="211" t="s">
        <v>1403</v>
      </c>
      <c r="C1250" s="47">
        <v>1979</v>
      </c>
      <c r="D1250" s="205" t="s">
        <v>143</v>
      </c>
      <c r="E1250" s="47" t="s">
        <v>16</v>
      </c>
      <c r="F1250" s="26">
        <v>9</v>
      </c>
      <c r="G1250" s="26">
        <v>6</v>
      </c>
      <c r="H1250" s="39">
        <v>15415.88</v>
      </c>
      <c r="I1250" s="122">
        <v>0</v>
      </c>
      <c r="J1250" s="39">
        <v>15415.88</v>
      </c>
      <c r="K1250" s="207">
        <f t="shared" si="354"/>
        <v>21200000</v>
      </c>
      <c r="L1250" s="271">
        <v>0</v>
      </c>
      <c r="M1250" s="271">
        <v>0</v>
      </c>
      <c r="N1250" s="271">
        <v>0</v>
      </c>
      <c r="O1250" s="39">
        <f>'[1]Прод. прилож (2)'!$D$1562</f>
        <v>21200000</v>
      </c>
      <c r="P1250" s="271">
        <f>K1250/H1250</f>
        <v>1375.2053077735427</v>
      </c>
      <c r="Q1250" s="207">
        <v>9673</v>
      </c>
      <c r="R1250" s="272" t="s">
        <v>36</v>
      </c>
      <c r="S1250" s="46"/>
      <c r="T1250" s="15"/>
      <c r="U1250" s="15"/>
    </row>
    <row r="1251" spans="1:21" s="15" customFormat="1" ht="30" customHeight="1" x14ac:dyDescent="0.25">
      <c r="A1251" s="203">
        <v>959</v>
      </c>
      <c r="B1251" s="211" t="s">
        <v>556</v>
      </c>
      <c r="C1251" s="47">
        <v>1962</v>
      </c>
      <c r="D1251" s="205" t="s">
        <v>143</v>
      </c>
      <c r="E1251" s="47" t="s">
        <v>16</v>
      </c>
      <c r="F1251" s="130">
        <v>5</v>
      </c>
      <c r="G1251" s="130">
        <v>2</v>
      </c>
      <c r="H1251" s="39">
        <f t="shared" ref="H1251:H1270" si="355">I1251+J1251</f>
        <v>1615.08</v>
      </c>
      <c r="I1251" s="122">
        <v>72</v>
      </c>
      <c r="J1251" s="39">
        <v>1543.08</v>
      </c>
      <c r="K1251" s="207">
        <f t="shared" si="343"/>
        <v>2396116.08</v>
      </c>
      <c r="L1251" s="271">
        <v>0</v>
      </c>
      <c r="M1251" s="271">
        <v>0</v>
      </c>
      <c r="N1251" s="271">
        <v>0</v>
      </c>
      <c r="O1251" s="39">
        <f>'[1]Прод. прилож (2)'!$D$330</f>
        <v>2396116.08</v>
      </c>
      <c r="P1251" s="271">
        <f t="shared" ref="P1251:P1292" si="356">K1251/H1251</f>
        <v>1483.5897169180475</v>
      </c>
      <c r="Q1251" s="41">
        <v>9673</v>
      </c>
      <c r="R1251" s="57" t="s">
        <v>34</v>
      </c>
      <c r="S1251" s="144"/>
    </row>
    <row r="1252" spans="1:21" s="15" customFormat="1" ht="30" customHeight="1" x14ac:dyDescent="0.25">
      <c r="A1252" s="203">
        <v>960</v>
      </c>
      <c r="B1252" s="211" t="s">
        <v>557</v>
      </c>
      <c r="C1252" s="47">
        <v>1962</v>
      </c>
      <c r="D1252" s="205" t="s">
        <v>143</v>
      </c>
      <c r="E1252" s="47" t="s">
        <v>16</v>
      </c>
      <c r="F1252" s="130">
        <v>5</v>
      </c>
      <c r="G1252" s="130">
        <v>2</v>
      </c>
      <c r="H1252" s="39">
        <f t="shared" si="355"/>
        <v>1621.73</v>
      </c>
      <c r="I1252" s="122">
        <v>72.400000000000006</v>
      </c>
      <c r="J1252" s="39">
        <v>1549.33</v>
      </c>
      <c r="K1252" s="207">
        <f t="shared" si="343"/>
        <v>2326859.94</v>
      </c>
      <c r="L1252" s="271">
        <v>0</v>
      </c>
      <c r="M1252" s="271">
        <v>0</v>
      </c>
      <c r="N1252" s="271">
        <v>0</v>
      </c>
      <c r="O1252" s="39">
        <f>'[1]Прод. прилож (2)'!$D$331</f>
        <v>2326859.94</v>
      </c>
      <c r="P1252" s="271">
        <f t="shared" si="356"/>
        <v>1434.8010704617907</v>
      </c>
      <c r="Q1252" s="41">
        <v>9673</v>
      </c>
      <c r="R1252" s="57" t="s">
        <v>34</v>
      </c>
      <c r="S1252" s="144"/>
    </row>
    <row r="1253" spans="1:21" s="15" customFormat="1" ht="30" customHeight="1" x14ac:dyDescent="0.25">
      <c r="A1253" s="353">
        <v>961</v>
      </c>
      <c r="B1253" s="355" t="s">
        <v>558</v>
      </c>
      <c r="C1253" s="384">
        <v>1963</v>
      </c>
      <c r="D1253" s="359" t="s">
        <v>143</v>
      </c>
      <c r="E1253" s="359" t="s">
        <v>18</v>
      </c>
      <c r="F1253" s="526">
        <v>5</v>
      </c>
      <c r="G1253" s="526">
        <v>4</v>
      </c>
      <c r="H1253" s="363">
        <f t="shared" si="355"/>
        <v>3552.17</v>
      </c>
      <c r="I1253" s="365">
        <v>0</v>
      </c>
      <c r="J1253" s="363">
        <v>3552.17</v>
      </c>
      <c r="K1253" s="207">
        <f t="shared" si="343"/>
        <v>49149.78</v>
      </c>
      <c r="L1253" s="271">
        <v>0</v>
      </c>
      <c r="M1253" s="271">
        <v>0</v>
      </c>
      <c r="N1253" s="271">
        <v>0</v>
      </c>
      <c r="O1253" s="39">
        <f>'[1]Прод. прилож (2)'!$D$944</f>
        <v>49149.78</v>
      </c>
      <c r="P1253" s="271">
        <f t="shared" si="356"/>
        <v>13.836550615539233</v>
      </c>
      <c r="Q1253" s="41">
        <v>9673</v>
      </c>
      <c r="R1253" s="57" t="s">
        <v>35</v>
      </c>
      <c r="S1253" s="46"/>
    </row>
    <row r="1254" spans="1:21" s="15" customFormat="1" ht="30" customHeight="1" x14ac:dyDescent="0.25">
      <c r="A1254" s="354"/>
      <c r="B1254" s="356"/>
      <c r="C1254" s="385"/>
      <c r="D1254" s="360"/>
      <c r="E1254" s="360"/>
      <c r="F1254" s="527"/>
      <c r="G1254" s="527"/>
      <c r="H1254" s="364"/>
      <c r="I1254" s="366"/>
      <c r="J1254" s="364"/>
      <c r="K1254" s="207">
        <f t="shared" si="343"/>
        <v>25957071.469999999</v>
      </c>
      <c r="L1254" s="186">
        <v>0</v>
      </c>
      <c r="M1254" s="186">
        <v>0</v>
      </c>
      <c r="N1254" s="186">
        <v>0</v>
      </c>
      <c r="O1254" s="39">
        <f>'[1]Прод. прилож (2)'!$D$1563</f>
        <v>25957071.469999999</v>
      </c>
      <c r="P1254" s="271">
        <f>K1254/H1253</f>
        <v>7307.3843509741928</v>
      </c>
      <c r="Q1254" s="41">
        <v>9673</v>
      </c>
      <c r="R1254" s="57" t="s">
        <v>36</v>
      </c>
      <c r="S1254" s="46"/>
    </row>
    <row r="1255" spans="1:21" s="15" customFormat="1" ht="30" customHeight="1" x14ac:dyDescent="0.25">
      <c r="A1255" s="353">
        <v>962</v>
      </c>
      <c r="B1255" s="355" t="s">
        <v>559</v>
      </c>
      <c r="C1255" s="384">
        <v>1963</v>
      </c>
      <c r="D1255" s="359" t="s">
        <v>143</v>
      </c>
      <c r="E1255" s="359" t="s">
        <v>18</v>
      </c>
      <c r="F1255" s="526">
        <v>5</v>
      </c>
      <c r="G1255" s="526">
        <v>4</v>
      </c>
      <c r="H1255" s="363">
        <f t="shared" si="355"/>
        <v>3553.03</v>
      </c>
      <c r="I1255" s="365">
        <v>0</v>
      </c>
      <c r="J1255" s="363">
        <v>3553.03</v>
      </c>
      <c r="K1255" s="207">
        <f t="shared" si="343"/>
        <v>49149.78</v>
      </c>
      <c r="L1255" s="271">
        <v>0</v>
      </c>
      <c r="M1255" s="271">
        <v>0</v>
      </c>
      <c r="N1255" s="271">
        <v>0</v>
      </c>
      <c r="O1255" s="39">
        <f>'[1]Прод. прилож (2)'!$D$945</f>
        <v>49149.78</v>
      </c>
      <c r="P1255" s="271">
        <f t="shared" si="356"/>
        <v>13.833201520955352</v>
      </c>
      <c r="Q1255" s="41">
        <v>9673</v>
      </c>
      <c r="R1255" s="57" t="s">
        <v>35</v>
      </c>
      <c r="S1255" s="46"/>
    </row>
    <row r="1256" spans="1:21" s="15" customFormat="1" ht="30" customHeight="1" x14ac:dyDescent="0.25">
      <c r="A1256" s="354"/>
      <c r="B1256" s="356"/>
      <c r="C1256" s="385"/>
      <c r="D1256" s="360"/>
      <c r="E1256" s="360"/>
      <c r="F1256" s="527"/>
      <c r="G1256" s="527"/>
      <c r="H1256" s="364"/>
      <c r="I1256" s="366"/>
      <c r="J1256" s="364"/>
      <c r="K1256" s="207">
        <f t="shared" si="343"/>
        <v>13451526.67</v>
      </c>
      <c r="L1256" s="186">
        <v>0</v>
      </c>
      <c r="M1256" s="186">
        <v>0</v>
      </c>
      <c r="N1256" s="186">
        <v>0</v>
      </c>
      <c r="O1256" s="39">
        <f>'[1]Прод. прилож (2)'!$D$1564</f>
        <v>13451526.67</v>
      </c>
      <c r="P1256" s="271">
        <f>K1256/H1255</f>
        <v>3785.9310701007307</v>
      </c>
      <c r="Q1256" s="41">
        <v>9673</v>
      </c>
      <c r="R1256" s="57" t="s">
        <v>36</v>
      </c>
      <c r="S1256" s="46"/>
    </row>
    <row r="1257" spans="1:21" s="116" customFormat="1" ht="30" customHeight="1" x14ac:dyDescent="0.25">
      <c r="A1257" s="203">
        <v>963</v>
      </c>
      <c r="B1257" s="211" t="s">
        <v>1199</v>
      </c>
      <c r="C1257" s="47" t="s">
        <v>1238</v>
      </c>
      <c r="D1257" s="205" t="s">
        <v>143</v>
      </c>
      <c r="E1257" s="47" t="s">
        <v>16</v>
      </c>
      <c r="F1257" s="26">
        <v>9</v>
      </c>
      <c r="G1257" s="26">
        <v>2</v>
      </c>
      <c r="H1257" s="39">
        <v>17132.599999999999</v>
      </c>
      <c r="I1257" s="122">
        <v>0</v>
      </c>
      <c r="J1257" s="39">
        <v>15132.6</v>
      </c>
      <c r="K1257" s="207">
        <f t="shared" si="343"/>
        <v>19830694</v>
      </c>
      <c r="L1257" s="271">
        <v>0</v>
      </c>
      <c r="M1257" s="271">
        <v>19502000</v>
      </c>
      <c r="N1257" s="271">
        <v>0</v>
      </c>
      <c r="O1257" s="39">
        <v>328694</v>
      </c>
      <c r="P1257" s="271">
        <f t="shared" si="356"/>
        <v>1157.4830440213395</v>
      </c>
      <c r="Q1257" s="41">
        <v>9673</v>
      </c>
      <c r="R1257" s="57" t="s">
        <v>35</v>
      </c>
      <c r="S1257" s="46"/>
      <c r="T1257" s="15"/>
      <c r="U1257" s="15"/>
    </row>
    <row r="1258" spans="1:21" s="15" customFormat="1" ht="30" customHeight="1" x14ac:dyDescent="0.25">
      <c r="A1258" s="203">
        <v>964</v>
      </c>
      <c r="B1258" s="211" t="s">
        <v>560</v>
      </c>
      <c r="C1258" s="47">
        <v>1966</v>
      </c>
      <c r="D1258" s="205" t="s">
        <v>143</v>
      </c>
      <c r="E1258" s="47" t="s">
        <v>16</v>
      </c>
      <c r="F1258" s="62">
        <v>5</v>
      </c>
      <c r="G1258" s="62">
        <v>2</v>
      </c>
      <c r="H1258" s="39">
        <f t="shared" si="355"/>
        <v>1628.7800000000002</v>
      </c>
      <c r="I1258" s="39">
        <v>78.400000000000006</v>
      </c>
      <c r="J1258" s="39">
        <v>1550.38</v>
      </c>
      <c r="K1258" s="207">
        <f t="shared" si="343"/>
        <v>47990.47</v>
      </c>
      <c r="L1258" s="271">
        <v>0</v>
      </c>
      <c r="M1258" s="271">
        <v>0</v>
      </c>
      <c r="N1258" s="271">
        <v>0</v>
      </c>
      <c r="O1258" s="39">
        <f>'[1]Прод. прилож (2)'!$D$1565</f>
        <v>47990.47</v>
      </c>
      <c r="P1258" s="271">
        <f t="shared" si="356"/>
        <v>29.4640589889365</v>
      </c>
      <c r="Q1258" s="41">
        <v>9673</v>
      </c>
      <c r="R1258" s="57" t="s">
        <v>36</v>
      </c>
      <c r="S1258" s="46"/>
    </row>
    <row r="1259" spans="1:21" s="15" customFormat="1" ht="30" customHeight="1" x14ac:dyDescent="0.25">
      <c r="A1259" s="353">
        <v>965</v>
      </c>
      <c r="B1259" s="355" t="s">
        <v>561</v>
      </c>
      <c r="C1259" s="384">
        <v>1964</v>
      </c>
      <c r="D1259" s="359" t="s">
        <v>143</v>
      </c>
      <c r="E1259" s="384" t="s">
        <v>18</v>
      </c>
      <c r="F1259" s="526">
        <v>5</v>
      </c>
      <c r="G1259" s="526">
        <v>4</v>
      </c>
      <c r="H1259" s="363">
        <f t="shared" si="355"/>
        <v>35259.199999999997</v>
      </c>
      <c r="I1259" s="365">
        <v>0</v>
      </c>
      <c r="J1259" s="363">
        <v>35259.199999999997</v>
      </c>
      <c r="K1259" s="207">
        <f t="shared" si="343"/>
        <v>49149.78</v>
      </c>
      <c r="L1259" s="271">
        <v>0</v>
      </c>
      <c r="M1259" s="271">
        <v>0</v>
      </c>
      <c r="N1259" s="271">
        <v>0</v>
      </c>
      <c r="O1259" s="39">
        <f>'[1]Прод. прилож (2)'!$D$946</f>
        <v>49149.78</v>
      </c>
      <c r="P1259" s="271">
        <f t="shared" si="356"/>
        <v>1.3939561873213233</v>
      </c>
      <c r="Q1259" s="41">
        <v>9673</v>
      </c>
      <c r="R1259" s="57" t="s">
        <v>35</v>
      </c>
      <c r="S1259" s="46"/>
    </row>
    <row r="1260" spans="1:21" s="15" customFormat="1" ht="30" customHeight="1" x14ac:dyDescent="0.25">
      <c r="A1260" s="354"/>
      <c r="B1260" s="356"/>
      <c r="C1260" s="385"/>
      <c r="D1260" s="360"/>
      <c r="E1260" s="385"/>
      <c r="F1260" s="527"/>
      <c r="G1260" s="527"/>
      <c r="H1260" s="364"/>
      <c r="I1260" s="366"/>
      <c r="J1260" s="364"/>
      <c r="K1260" s="207">
        <f t="shared" si="343"/>
        <v>7884519.2300000004</v>
      </c>
      <c r="L1260" s="186">
        <v>0</v>
      </c>
      <c r="M1260" s="186">
        <v>0</v>
      </c>
      <c r="N1260" s="186">
        <v>0</v>
      </c>
      <c r="O1260" s="39">
        <f>'[1]Прод. прилож (2)'!$D$1566</f>
        <v>7884519.2300000004</v>
      </c>
      <c r="P1260" s="271">
        <f>K1260/H1259</f>
        <v>223.61594222217184</v>
      </c>
      <c r="Q1260" s="41">
        <v>9673</v>
      </c>
      <c r="R1260" s="57" t="s">
        <v>36</v>
      </c>
      <c r="S1260" s="46"/>
    </row>
    <row r="1261" spans="1:21" s="15" customFormat="1" ht="30" customHeight="1" x14ac:dyDescent="0.25">
      <c r="A1261" s="203">
        <v>966</v>
      </c>
      <c r="B1261" s="211" t="s">
        <v>562</v>
      </c>
      <c r="C1261" s="47">
        <v>1965</v>
      </c>
      <c r="D1261" s="205" t="s">
        <v>143</v>
      </c>
      <c r="E1261" s="47" t="s">
        <v>18</v>
      </c>
      <c r="F1261" s="62">
        <v>5</v>
      </c>
      <c r="G1261" s="62">
        <v>4</v>
      </c>
      <c r="H1261" s="39">
        <f t="shared" si="355"/>
        <v>3551.82</v>
      </c>
      <c r="I1261" s="39">
        <v>0</v>
      </c>
      <c r="J1261" s="39">
        <v>3551.82</v>
      </c>
      <c r="K1261" s="207">
        <f t="shared" si="343"/>
        <v>95967.07</v>
      </c>
      <c r="L1261" s="271">
        <v>0</v>
      </c>
      <c r="M1261" s="271">
        <v>0</v>
      </c>
      <c r="N1261" s="271">
        <v>0</v>
      </c>
      <c r="O1261" s="39">
        <f>'[1]Прод. прилож (2)'!$D$1567</f>
        <v>95967.07</v>
      </c>
      <c r="P1261" s="271">
        <f t="shared" si="356"/>
        <v>27.019125406129817</v>
      </c>
      <c r="Q1261" s="41">
        <v>9673</v>
      </c>
      <c r="R1261" s="57" t="s">
        <v>36</v>
      </c>
      <c r="S1261" s="46"/>
    </row>
    <row r="1262" spans="1:21" s="15" customFormat="1" ht="30" customHeight="1" x14ac:dyDescent="0.25">
      <c r="A1262" s="203">
        <v>967</v>
      </c>
      <c r="B1262" s="211" t="s">
        <v>563</v>
      </c>
      <c r="C1262" s="47">
        <v>1965</v>
      </c>
      <c r="D1262" s="205" t="s">
        <v>143</v>
      </c>
      <c r="E1262" s="47" t="s">
        <v>18</v>
      </c>
      <c r="F1262" s="62">
        <v>5</v>
      </c>
      <c r="G1262" s="62">
        <v>4</v>
      </c>
      <c r="H1262" s="39">
        <f t="shared" si="355"/>
        <v>3557.48</v>
      </c>
      <c r="I1262" s="39">
        <v>0</v>
      </c>
      <c r="J1262" s="39">
        <v>3557.48</v>
      </c>
      <c r="K1262" s="207">
        <f t="shared" si="343"/>
        <v>95926.2</v>
      </c>
      <c r="L1262" s="271">
        <v>0</v>
      </c>
      <c r="M1262" s="271">
        <v>0</v>
      </c>
      <c r="N1262" s="271">
        <v>0</v>
      </c>
      <c r="O1262" s="39">
        <f>'[1]Прод. прилож (2)'!$D$1568</f>
        <v>95926.2</v>
      </c>
      <c r="P1262" s="271">
        <f t="shared" si="356"/>
        <v>26.964649133656408</v>
      </c>
      <c r="Q1262" s="41">
        <v>9673</v>
      </c>
      <c r="R1262" s="57" t="s">
        <v>36</v>
      </c>
      <c r="S1262" s="46"/>
    </row>
    <row r="1263" spans="1:21" s="116" customFormat="1" ht="30" customHeight="1" x14ac:dyDescent="0.25">
      <c r="A1263" s="203">
        <v>968</v>
      </c>
      <c r="B1263" s="211" t="s">
        <v>1266</v>
      </c>
      <c r="C1263" s="47">
        <v>1974</v>
      </c>
      <c r="D1263" s="205" t="s">
        <v>143</v>
      </c>
      <c r="E1263" s="47" t="s">
        <v>18</v>
      </c>
      <c r="F1263" s="26">
        <v>5</v>
      </c>
      <c r="G1263" s="26">
        <v>2</v>
      </c>
      <c r="H1263" s="39">
        <v>4603.6000000000004</v>
      </c>
      <c r="I1263" s="122">
        <v>135</v>
      </c>
      <c r="J1263" s="39">
        <v>4102</v>
      </c>
      <c r="K1263" s="207">
        <f t="shared" si="343"/>
        <v>4850074.24</v>
      </c>
      <c r="L1263" s="271">
        <v>0</v>
      </c>
      <c r="M1263" s="271">
        <v>0</v>
      </c>
      <c r="N1263" s="271">
        <v>0</v>
      </c>
      <c r="O1263" s="39">
        <f>'[1]Прод. прилож (2)'!$D$947</f>
        <v>4850074.24</v>
      </c>
      <c r="P1263" s="271">
        <f t="shared" si="356"/>
        <v>1053.539456077852</v>
      </c>
      <c r="Q1263" s="41">
        <v>9673</v>
      </c>
      <c r="R1263" s="57" t="s">
        <v>35</v>
      </c>
      <c r="S1263" s="46"/>
      <c r="T1263" s="15"/>
      <c r="U1263" s="15"/>
    </row>
    <row r="1264" spans="1:21" s="116" customFormat="1" ht="30" customHeight="1" x14ac:dyDescent="0.25">
      <c r="A1264" s="203">
        <v>969</v>
      </c>
      <c r="B1264" s="211" t="s">
        <v>1267</v>
      </c>
      <c r="C1264" s="47">
        <v>1974</v>
      </c>
      <c r="D1264" s="205" t="s">
        <v>143</v>
      </c>
      <c r="E1264" s="47" t="s">
        <v>18</v>
      </c>
      <c r="F1264" s="26">
        <v>6</v>
      </c>
      <c r="G1264" s="26">
        <v>2</v>
      </c>
      <c r="H1264" s="39">
        <v>4528.97</v>
      </c>
      <c r="I1264" s="122">
        <v>0</v>
      </c>
      <c r="J1264" s="39">
        <v>4528.97</v>
      </c>
      <c r="K1264" s="207">
        <f t="shared" si="343"/>
        <v>5026733.68</v>
      </c>
      <c r="L1264" s="271">
        <v>0</v>
      </c>
      <c r="M1264" s="271">
        <v>0</v>
      </c>
      <c r="N1264" s="271">
        <v>0</v>
      </c>
      <c r="O1264" s="39">
        <f>'[1]Прод. прилож (2)'!$D$948</f>
        <v>5026733.68</v>
      </c>
      <c r="P1264" s="271">
        <f t="shared" si="356"/>
        <v>1109.9065968641876</v>
      </c>
      <c r="Q1264" s="41">
        <v>9673</v>
      </c>
      <c r="R1264" s="57" t="s">
        <v>35</v>
      </c>
      <c r="S1264" s="46"/>
      <c r="T1264" s="15"/>
      <c r="U1264" s="15"/>
    </row>
    <row r="1265" spans="1:207" s="15" customFormat="1" ht="30" customHeight="1" x14ac:dyDescent="0.25">
      <c r="A1265" s="203">
        <v>970</v>
      </c>
      <c r="B1265" s="211" t="s">
        <v>564</v>
      </c>
      <c r="C1265" s="47">
        <v>1962</v>
      </c>
      <c r="D1265" s="205" t="s">
        <v>143</v>
      </c>
      <c r="E1265" s="47" t="s">
        <v>16</v>
      </c>
      <c r="F1265" s="130">
        <v>4</v>
      </c>
      <c r="G1265" s="130">
        <v>4</v>
      </c>
      <c r="H1265" s="39">
        <f t="shared" si="355"/>
        <v>2566.4499999999998</v>
      </c>
      <c r="I1265" s="122">
        <v>0</v>
      </c>
      <c r="J1265" s="39">
        <v>2566.4499999999998</v>
      </c>
      <c r="K1265" s="207">
        <f t="shared" si="343"/>
        <v>4282856.1500000004</v>
      </c>
      <c r="L1265" s="271">
        <v>0</v>
      </c>
      <c r="M1265" s="271">
        <v>0</v>
      </c>
      <c r="N1265" s="271">
        <v>0</v>
      </c>
      <c r="O1265" s="39">
        <f>'[1]Прод. прилож (2)'!$D$332</f>
        <v>4282856.1500000004</v>
      </c>
      <c r="P1265" s="271">
        <f t="shared" si="356"/>
        <v>1668.7861248027434</v>
      </c>
      <c r="Q1265" s="41">
        <v>9673</v>
      </c>
      <c r="R1265" s="57" t="s">
        <v>34</v>
      </c>
      <c r="S1265" s="144"/>
    </row>
    <row r="1266" spans="1:207" s="116" customFormat="1" ht="30" customHeight="1" x14ac:dyDescent="0.25">
      <c r="A1266" s="203">
        <v>971</v>
      </c>
      <c r="B1266" s="211" t="s">
        <v>1200</v>
      </c>
      <c r="C1266" s="47">
        <v>1983</v>
      </c>
      <c r="D1266" s="205" t="s">
        <v>143</v>
      </c>
      <c r="E1266" s="47" t="s">
        <v>16</v>
      </c>
      <c r="F1266" s="26">
        <v>9</v>
      </c>
      <c r="G1266" s="26">
        <v>2</v>
      </c>
      <c r="H1266" s="39">
        <v>5678.4</v>
      </c>
      <c r="I1266" s="122">
        <v>0</v>
      </c>
      <c r="J1266" s="39">
        <v>5378.4</v>
      </c>
      <c r="K1266" s="207">
        <f t="shared" ref="K1266" si="357">SUM(L1266:O1266)</f>
        <v>5894565.4699999997</v>
      </c>
      <c r="L1266" s="271">
        <v>0</v>
      </c>
      <c r="M1266" s="271">
        <v>0</v>
      </c>
      <c r="N1266" s="271">
        <v>0</v>
      </c>
      <c r="O1266" s="39">
        <f>'[1]Прод. прилож (2)'!$D$949</f>
        <v>5894565.4699999997</v>
      </c>
      <c r="P1266" s="271">
        <f t="shared" ref="P1266" si="358">K1266/H1266</f>
        <v>1038.0680244435052</v>
      </c>
      <c r="Q1266" s="41">
        <v>9673</v>
      </c>
      <c r="R1266" s="57" t="s">
        <v>35</v>
      </c>
      <c r="S1266" s="46"/>
      <c r="T1266" s="15"/>
      <c r="U1266" s="15"/>
    </row>
    <row r="1267" spans="1:207" s="116" customFormat="1" ht="30" customHeight="1" x14ac:dyDescent="0.25">
      <c r="A1267" s="203">
        <v>972</v>
      </c>
      <c r="B1267" s="211" t="s">
        <v>1201</v>
      </c>
      <c r="C1267" s="47">
        <v>1976</v>
      </c>
      <c r="D1267" s="205" t="s">
        <v>143</v>
      </c>
      <c r="E1267" s="47" t="s">
        <v>16</v>
      </c>
      <c r="F1267" s="26">
        <v>9</v>
      </c>
      <c r="G1267" s="26">
        <v>4</v>
      </c>
      <c r="H1267" s="39">
        <v>10556.8</v>
      </c>
      <c r="I1267" s="122">
        <v>0</v>
      </c>
      <c r="J1267" s="39">
        <v>10056.799999999999</v>
      </c>
      <c r="K1267" s="207">
        <f t="shared" ref="K1267" si="359">SUM(L1267:O1267)</f>
        <v>14158682.879999999</v>
      </c>
      <c r="L1267" s="271">
        <v>0</v>
      </c>
      <c r="M1267" s="271">
        <v>0</v>
      </c>
      <c r="N1267" s="271">
        <v>0</v>
      </c>
      <c r="O1267" s="39">
        <f>'[1]Прод. прилож (2)'!$D$950</f>
        <v>14158682.879999999</v>
      </c>
      <c r="P1267" s="271">
        <f t="shared" ref="P1267" si="360">K1267/H1267</f>
        <v>1341.1907850863897</v>
      </c>
      <c r="Q1267" s="41">
        <v>9673</v>
      </c>
      <c r="R1267" s="57" t="s">
        <v>35</v>
      </c>
      <c r="S1267" s="46"/>
      <c r="T1267" s="15"/>
      <c r="U1267" s="15"/>
    </row>
    <row r="1268" spans="1:207" s="121" customFormat="1" ht="30" customHeight="1" x14ac:dyDescent="0.25">
      <c r="A1268" s="353">
        <v>973</v>
      </c>
      <c r="B1268" s="355" t="s">
        <v>565</v>
      </c>
      <c r="C1268" s="384">
        <v>1963</v>
      </c>
      <c r="D1268" s="359" t="s">
        <v>143</v>
      </c>
      <c r="E1268" s="359" t="s">
        <v>18</v>
      </c>
      <c r="F1268" s="526">
        <v>5</v>
      </c>
      <c r="G1268" s="526">
        <v>4</v>
      </c>
      <c r="H1268" s="363">
        <f t="shared" si="355"/>
        <v>3557.43</v>
      </c>
      <c r="I1268" s="365">
        <v>0</v>
      </c>
      <c r="J1268" s="363">
        <v>3557.43</v>
      </c>
      <c r="K1268" s="194">
        <f t="shared" si="343"/>
        <v>49149.78</v>
      </c>
      <c r="L1268" s="214">
        <v>0</v>
      </c>
      <c r="M1268" s="214">
        <v>0</v>
      </c>
      <c r="N1268" s="214">
        <v>0</v>
      </c>
      <c r="O1268" s="186">
        <f>'[1]Прод. прилож (2)'!$D$951</f>
        <v>49149.78</v>
      </c>
      <c r="P1268" s="214">
        <f t="shared" si="356"/>
        <v>13.816091954022989</v>
      </c>
      <c r="Q1268" s="216">
        <v>9673</v>
      </c>
      <c r="R1268" s="234" t="s">
        <v>35</v>
      </c>
      <c r="S1268" s="174"/>
    </row>
    <row r="1269" spans="1:207" s="15" customFormat="1" ht="30" customHeight="1" x14ac:dyDescent="0.25">
      <c r="A1269" s="354"/>
      <c r="B1269" s="356"/>
      <c r="C1269" s="385"/>
      <c r="D1269" s="360"/>
      <c r="E1269" s="360"/>
      <c r="F1269" s="527"/>
      <c r="G1269" s="527"/>
      <c r="H1269" s="364"/>
      <c r="I1269" s="366"/>
      <c r="J1269" s="364"/>
      <c r="K1269" s="207">
        <f t="shared" si="343"/>
        <v>25531955.27</v>
      </c>
      <c r="L1269" s="39">
        <v>0</v>
      </c>
      <c r="M1269" s="39">
        <v>0</v>
      </c>
      <c r="N1269" s="39">
        <v>0</v>
      </c>
      <c r="O1269" s="39">
        <f>'[1]Прод. прилож (2)'!$D$1569</f>
        <v>25531955.27</v>
      </c>
      <c r="P1269" s="271">
        <f>K1269/H1268</f>
        <v>7177.0787534821484</v>
      </c>
      <c r="Q1269" s="41">
        <v>9673</v>
      </c>
      <c r="R1269" s="57" t="s">
        <v>36</v>
      </c>
    </row>
    <row r="1270" spans="1:207" s="15" customFormat="1" ht="30" customHeight="1" x14ac:dyDescent="0.25">
      <c r="A1270" s="353">
        <v>974</v>
      </c>
      <c r="B1270" s="355" t="s">
        <v>566</v>
      </c>
      <c r="C1270" s="384">
        <v>1963</v>
      </c>
      <c r="D1270" s="359" t="s">
        <v>143</v>
      </c>
      <c r="E1270" s="359" t="s">
        <v>18</v>
      </c>
      <c r="F1270" s="526">
        <v>5</v>
      </c>
      <c r="G1270" s="526">
        <v>4</v>
      </c>
      <c r="H1270" s="363">
        <f t="shared" si="355"/>
        <v>3563.78</v>
      </c>
      <c r="I1270" s="365">
        <v>0</v>
      </c>
      <c r="J1270" s="363">
        <v>3563.78</v>
      </c>
      <c r="K1270" s="207">
        <f t="shared" si="343"/>
        <v>49149.78</v>
      </c>
      <c r="L1270" s="271">
        <v>0</v>
      </c>
      <c r="M1270" s="271">
        <v>0</v>
      </c>
      <c r="N1270" s="271">
        <v>0</v>
      </c>
      <c r="O1270" s="39">
        <f>'[1]Прод. прилож (2)'!$D$952</f>
        <v>49149.78</v>
      </c>
      <c r="P1270" s="271">
        <f t="shared" si="356"/>
        <v>13.791474221192104</v>
      </c>
      <c r="Q1270" s="41">
        <v>9673</v>
      </c>
      <c r="R1270" s="57" t="s">
        <v>35</v>
      </c>
      <c r="S1270" s="46"/>
    </row>
    <row r="1271" spans="1:207" s="15" customFormat="1" ht="30" customHeight="1" x14ac:dyDescent="0.25">
      <c r="A1271" s="354"/>
      <c r="B1271" s="356"/>
      <c r="C1271" s="385"/>
      <c r="D1271" s="360"/>
      <c r="E1271" s="360"/>
      <c r="F1271" s="527"/>
      <c r="G1271" s="527"/>
      <c r="H1271" s="364"/>
      <c r="I1271" s="366"/>
      <c r="J1271" s="364"/>
      <c r="K1271" s="207">
        <f t="shared" si="343"/>
        <v>25531955.27</v>
      </c>
      <c r="L1271" s="186">
        <v>0</v>
      </c>
      <c r="M1271" s="186">
        <v>0</v>
      </c>
      <c r="N1271" s="186">
        <v>0</v>
      </c>
      <c r="O1271" s="39">
        <f>'[1]Прод. прилож (2)'!$D$1570</f>
        <v>25531955.27</v>
      </c>
      <c r="P1271" s="271">
        <f>K1271/H1270</f>
        <v>7164.2905201780131</v>
      </c>
      <c r="Q1271" s="41">
        <v>9673</v>
      </c>
      <c r="R1271" s="57" t="s">
        <v>36</v>
      </c>
      <c r="S1271" s="46"/>
    </row>
    <row r="1272" spans="1:207" s="15" customFormat="1" ht="30" customHeight="1" x14ac:dyDescent="0.25">
      <c r="A1272" s="203">
        <v>975</v>
      </c>
      <c r="B1272" s="211" t="s">
        <v>1012</v>
      </c>
      <c r="C1272" s="204">
        <v>1956</v>
      </c>
      <c r="D1272" s="205" t="s">
        <v>143</v>
      </c>
      <c r="E1272" s="205" t="s">
        <v>16</v>
      </c>
      <c r="F1272" s="206">
        <v>5</v>
      </c>
      <c r="G1272" s="206">
        <v>6</v>
      </c>
      <c r="H1272" s="41">
        <v>4863</v>
      </c>
      <c r="I1272" s="128">
        <v>504</v>
      </c>
      <c r="J1272" s="39">
        <v>4359</v>
      </c>
      <c r="K1272" s="207">
        <f t="shared" si="343"/>
        <v>38092800</v>
      </c>
      <c r="L1272" s="39">
        <v>0</v>
      </c>
      <c r="M1272" s="39">
        <v>0</v>
      </c>
      <c r="N1272" s="39">
        <v>0</v>
      </c>
      <c r="O1272" s="271">
        <f>'[1]Прод. прилож (2)'!$D$1571</f>
        <v>38092800</v>
      </c>
      <c r="P1272" s="41">
        <f t="shared" si="356"/>
        <v>7833.1893892658854</v>
      </c>
      <c r="Q1272" s="207">
        <v>9673</v>
      </c>
      <c r="R1272" s="272" t="s">
        <v>36</v>
      </c>
      <c r="S1272" s="90" t="s">
        <v>944</v>
      </c>
      <c r="T1272" s="89"/>
      <c r="U1272" s="89"/>
      <c r="V1272" s="89"/>
      <c r="W1272" s="89"/>
      <c r="X1272" s="89"/>
      <c r="Y1272" s="89"/>
      <c r="Z1272" s="89"/>
      <c r="AA1272" s="89"/>
      <c r="AB1272" s="89"/>
      <c r="AC1272" s="89"/>
      <c r="AD1272" s="89"/>
      <c r="AE1272" s="89"/>
      <c r="AF1272" s="89"/>
      <c r="AG1272" s="89"/>
      <c r="AH1272" s="89"/>
      <c r="AI1272" s="89"/>
      <c r="AJ1272" s="89"/>
      <c r="AK1272" s="89"/>
      <c r="AL1272" s="89"/>
      <c r="AM1272" s="89"/>
      <c r="AN1272" s="89"/>
      <c r="AO1272" s="89"/>
      <c r="AP1272" s="89"/>
      <c r="AQ1272" s="89"/>
      <c r="AR1272" s="89"/>
      <c r="AS1272" s="89"/>
      <c r="AT1272" s="89"/>
      <c r="AU1272" s="89"/>
      <c r="AV1272" s="89"/>
      <c r="AW1272" s="89"/>
      <c r="AX1272" s="89"/>
      <c r="AY1272" s="89"/>
      <c r="AZ1272" s="89"/>
      <c r="BA1272" s="89"/>
      <c r="BB1272" s="89"/>
      <c r="BC1272" s="89"/>
      <c r="BD1272" s="89"/>
      <c r="BE1272" s="89"/>
      <c r="BF1272" s="89"/>
      <c r="BG1272" s="89"/>
      <c r="BH1272" s="89"/>
      <c r="BI1272" s="89"/>
      <c r="BJ1272" s="89"/>
      <c r="BK1272" s="89"/>
      <c r="BL1272" s="89"/>
      <c r="BM1272" s="89"/>
      <c r="BN1272" s="89"/>
      <c r="BO1272" s="89"/>
      <c r="BP1272" s="89"/>
      <c r="BQ1272" s="89"/>
      <c r="BR1272" s="89"/>
      <c r="BS1272" s="89"/>
      <c r="BT1272" s="89"/>
      <c r="BU1272" s="89"/>
      <c r="BV1272" s="89"/>
      <c r="BW1272" s="89"/>
      <c r="BX1272" s="89"/>
      <c r="BY1272" s="89"/>
      <c r="BZ1272" s="89"/>
      <c r="CA1272" s="89"/>
      <c r="CB1272" s="89"/>
      <c r="CC1272" s="89"/>
      <c r="CD1272" s="89"/>
      <c r="CE1272" s="89"/>
      <c r="CF1272" s="89"/>
      <c r="CG1272" s="89"/>
      <c r="CH1272" s="89"/>
      <c r="CI1272" s="89"/>
      <c r="CJ1272" s="89"/>
      <c r="CK1272" s="89"/>
      <c r="CL1272" s="89"/>
      <c r="CM1272" s="89"/>
      <c r="CN1272" s="89"/>
      <c r="CO1272" s="89"/>
      <c r="CP1272" s="89"/>
      <c r="CQ1272" s="89"/>
      <c r="CR1272" s="89"/>
      <c r="CS1272" s="89"/>
      <c r="CT1272" s="89"/>
      <c r="CU1272" s="89"/>
      <c r="CV1272" s="89"/>
      <c r="CW1272" s="89"/>
      <c r="CX1272" s="89"/>
      <c r="CY1272" s="89"/>
      <c r="CZ1272" s="89"/>
      <c r="DA1272" s="89"/>
      <c r="DB1272" s="89"/>
      <c r="DC1272" s="89"/>
      <c r="DD1272" s="89"/>
      <c r="DE1272" s="89"/>
      <c r="DF1272" s="89"/>
      <c r="DG1272" s="89"/>
      <c r="DH1272" s="89"/>
      <c r="DI1272" s="89"/>
      <c r="DJ1272" s="89"/>
      <c r="DK1272" s="89"/>
      <c r="DL1272" s="89"/>
      <c r="DM1272" s="89"/>
      <c r="DN1272" s="89"/>
      <c r="DO1272" s="89"/>
      <c r="DP1272" s="89"/>
      <c r="DQ1272" s="89"/>
      <c r="DR1272" s="89"/>
      <c r="DS1272" s="89"/>
      <c r="DT1272" s="89"/>
      <c r="DU1272" s="89"/>
      <c r="DV1272" s="89"/>
      <c r="DW1272" s="89"/>
      <c r="DX1272" s="89"/>
      <c r="DY1272" s="89"/>
      <c r="DZ1272" s="89"/>
      <c r="EA1272" s="89"/>
      <c r="EB1272" s="89"/>
      <c r="EC1272" s="89"/>
      <c r="ED1272" s="89"/>
      <c r="EE1272" s="89"/>
      <c r="EF1272" s="89"/>
      <c r="EG1272" s="89"/>
      <c r="EH1272" s="89"/>
      <c r="EI1272" s="89"/>
      <c r="EJ1272" s="89"/>
      <c r="EK1272" s="89"/>
      <c r="EL1272" s="89"/>
      <c r="EM1272" s="89"/>
      <c r="EN1272" s="89"/>
      <c r="EO1272" s="89"/>
      <c r="EP1272" s="89"/>
      <c r="EQ1272" s="89"/>
      <c r="ER1272" s="89"/>
      <c r="ES1272" s="89"/>
      <c r="ET1272" s="89"/>
      <c r="EU1272" s="89"/>
      <c r="EV1272" s="89"/>
      <c r="EW1272" s="89"/>
      <c r="EX1272" s="89"/>
      <c r="EY1272" s="89"/>
      <c r="EZ1272" s="89"/>
      <c r="FA1272" s="89"/>
      <c r="FB1272" s="89"/>
      <c r="FC1272" s="89"/>
      <c r="FD1272" s="89"/>
      <c r="FE1272" s="89"/>
      <c r="FF1272" s="89"/>
      <c r="FG1272" s="89"/>
      <c r="FH1272" s="89"/>
      <c r="FI1272" s="89"/>
      <c r="FJ1272" s="89"/>
      <c r="FK1272" s="89"/>
      <c r="FL1272" s="89"/>
      <c r="FM1272" s="89"/>
      <c r="FN1272" s="89"/>
      <c r="FO1272" s="89"/>
      <c r="FP1272" s="89"/>
      <c r="FQ1272" s="89"/>
      <c r="FR1272" s="89"/>
      <c r="FS1272" s="89"/>
      <c r="FT1272" s="89"/>
      <c r="FU1272" s="89"/>
      <c r="FV1272" s="89"/>
      <c r="FW1272" s="89"/>
      <c r="FX1272" s="89"/>
      <c r="FY1272" s="89"/>
      <c r="FZ1272" s="89"/>
      <c r="GA1272" s="89"/>
      <c r="GB1272" s="89"/>
      <c r="GC1272" s="89"/>
      <c r="GD1272" s="89"/>
      <c r="GE1272" s="89"/>
      <c r="GF1272" s="89"/>
      <c r="GG1272" s="89"/>
      <c r="GH1272" s="89"/>
      <c r="GI1272" s="89"/>
      <c r="GJ1272" s="89"/>
      <c r="GK1272" s="89"/>
      <c r="GL1272" s="89"/>
      <c r="GM1272" s="89"/>
      <c r="GN1272" s="89"/>
      <c r="GO1272" s="89"/>
      <c r="GP1272" s="89"/>
      <c r="GQ1272" s="89"/>
      <c r="GR1272" s="89"/>
      <c r="GS1272" s="89"/>
      <c r="GT1272" s="89"/>
      <c r="GU1272" s="89"/>
      <c r="GV1272" s="89"/>
      <c r="GW1272" s="89"/>
      <c r="GX1272" s="89"/>
      <c r="GY1272" s="89"/>
    </row>
    <row r="1273" spans="1:207" s="15" customFormat="1" ht="30" customHeight="1" x14ac:dyDescent="0.25">
      <c r="A1273" s="353">
        <v>976</v>
      </c>
      <c r="B1273" s="355" t="s">
        <v>1013</v>
      </c>
      <c r="C1273" s="357">
        <v>1955</v>
      </c>
      <c r="D1273" s="359" t="s">
        <v>143</v>
      </c>
      <c r="E1273" s="359" t="s">
        <v>16</v>
      </c>
      <c r="F1273" s="369">
        <v>5</v>
      </c>
      <c r="G1273" s="369">
        <v>9</v>
      </c>
      <c r="H1273" s="376">
        <v>8202.5</v>
      </c>
      <c r="I1273" s="394">
        <v>1838.1</v>
      </c>
      <c r="J1273" s="363">
        <v>6364.4</v>
      </c>
      <c r="K1273" s="207">
        <f t="shared" si="343"/>
        <v>66130.63</v>
      </c>
      <c r="L1273" s="39">
        <v>0</v>
      </c>
      <c r="M1273" s="39">
        <v>0</v>
      </c>
      <c r="N1273" s="39">
        <v>0</v>
      </c>
      <c r="O1273" s="271">
        <f>'[1]Прод. прилож (2)'!$D$953</f>
        <v>66130.63</v>
      </c>
      <c r="P1273" s="41">
        <f t="shared" si="356"/>
        <v>8.0622529716549831</v>
      </c>
      <c r="Q1273" s="207">
        <v>9673</v>
      </c>
      <c r="R1273" s="272" t="s">
        <v>35</v>
      </c>
      <c r="S1273" s="90"/>
      <c r="T1273" s="89"/>
      <c r="U1273" s="89"/>
      <c r="V1273" s="89"/>
      <c r="W1273" s="89"/>
      <c r="X1273" s="89"/>
      <c r="Y1273" s="89"/>
      <c r="Z1273" s="89"/>
      <c r="AA1273" s="89"/>
      <c r="AB1273" s="89"/>
      <c r="AC1273" s="89"/>
      <c r="AD1273" s="89"/>
      <c r="AE1273" s="89"/>
      <c r="AF1273" s="89"/>
      <c r="AG1273" s="89"/>
      <c r="AH1273" s="89"/>
      <c r="AI1273" s="89"/>
      <c r="AJ1273" s="89"/>
      <c r="AK1273" s="89"/>
      <c r="AL1273" s="89"/>
      <c r="AM1273" s="89"/>
      <c r="AN1273" s="89"/>
      <c r="AO1273" s="89"/>
      <c r="AP1273" s="89"/>
      <c r="AQ1273" s="89"/>
      <c r="AR1273" s="89"/>
      <c r="AS1273" s="89"/>
      <c r="AT1273" s="89"/>
      <c r="AU1273" s="89"/>
      <c r="AV1273" s="89"/>
      <c r="AW1273" s="89"/>
      <c r="AX1273" s="89"/>
      <c r="AY1273" s="89"/>
      <c r="AZ1273" s="89"/>
      <c r="BA1273" s="89"/>
      <c r="BB1273" s="89"/>
      <c r="BC1273" s="89"/>
      <c r="BD1273" s="89"/>
      <c r="BE1273" s="89"/>
      <c r="BF1273" s="89"/>
      <c r="BG1273" s="89"/>
      <c r="BH1273" s="89"/>
      <c r="BI1273" s="89"/>
      <c r="BJ1273" s="89"/>
      <c r="BK1273" s="89"/>
      <c r="BL1273" s="89"/>
      <c r="BM1273" s="89"/>
      <c r="BN1273" s="89"/>
      <c r="BO1273" s="89"/>
      <c r="BP1273" s="89"/>
      <c r="BQ1273" s="89"/>
      <c r="BR1273" s="89"/>
      <c r="BS1273" s="89"/>
      <c r="BT1273" s="89"/>
      <c r="BU1273" s="89"/>
      <c r="BV1273" s="89"/>
      <c r="BW1273" s="89"/>
      <c r="BX1273" s="89"/>
      <c r="BY1273" s="89"/>
      <c r="BZ1273" s="89"/>
      <c r="CA1273" s="89"/>
      <c r="CB1273" s="89"/>
      <c r="CC1273" s="89"/>
      <c r="CD1273" s="89"/>
      <c r="CE1273" s="89"/>
      <c r="CF1273" s="89"/>
      <c r="CG1273" s="89"/>
      <c r="CH1273" s="89"/>
      <c r="CI1273" s="89"/>
      <c r="CJ1273" s="89"/>
      <c r="CK1273" s="89"/>
      <c r="CL1273" s="89"/>
      <c r="CM1273" s="89"/>
      <c r="CN1273" s="89"/>
      <c r="CO1273" s="89"/>
      <c r="CP1273" s="89"/>
      <c r="CQ1273" s="89"/>
      <c r="CR1273" s="89"/>
      <c r="CS1273" s="89"/>
      <c r="CT1273" s="89"/>
      <c r="CU1273" s="89"/>
      <c r="CV1273" s="89"/>
      <c r="CW1273" s="89"/>
      <c r="CX1273" s="89"/>
      <c r="CY1273" s="89"/>
      <c r="CZ1273" s="89"/>
      <c r="DA1273" s="89"/>
      <c r="DB1273" s="89"/>
      <c r="DC1273" s="89"/>
      <c r="DD1273" s="89"/>
      <c r="DE1273" s="89"/>
      <c r="DF1273" s="89"/>
      <c r="DG1273" s="89"/>
      <c r="DH1273" s="89"/>
      <c r="DI1273" s="89"/>
      <c r="DJ1273" s="89"/>
      <c r="DK1273" s="89"/>
      <c r="DL1273" s="89"/>
      <c r="DM1273" s="89"/>
      <c r="DN1273" s="89"/>
      <c r="DO1273" s="89"/>
      <c r="DP1273" s="89"/>
      <c r="DQ1273" s="89"/>
      <c r="DR1273" s="89"/>
      <c r="DS1273" s="89"/>
      <c r="DT1273" s="89"/>
      <c r="DU1273" s="89"/>
      <c r="DV1273" s="89"/>
      <c r="DW1273" s="89"/>
      <c r="DX1273" s="89"/>
      <c r="DY1273" s="89"/>
      <c r="DZ1273" s="89"/>
      <c r="EA1273" s="89"/>
      <c r="EB1273" s="89"/>
      <c r="EC1273" s="89"/>
      <c r="ED1273" s="89"/>
      <c r="EE1273" s="89"/>
      <c r="EF1273" s="89"/>
      <c r="EG1273" s="89"/>
      <c r="EH1273" s="89"/>
      <c r="EI1273" s="89"/>
      <c r="EJ1273" s="89"/>
      <c r="EK1273" s="89"/>
      <c r="EL1273" s="89"/>
      <c r="EM1273" s="89"/>
      <c r="EN1273" s="89"/>
      <c r="EO1273" s="89"/>
      <c r="EP1273" s="89"/>
      <c r="EQ1273" s="89"/>
      <c r="ER1273" s="89"/>
      <c r="ES1273" s="89"/>
      <c r="ET1273" s="89"/>
      <c r="EU1273" s="89"/>
      <c r="EV1273" s="89"/>
      <c r="EW1273" s="89"/>
      <c r="EX1273" s="89"/>
      <c r="EY1273" s="89"/>
      <c r="EZ1273" s="89"/>
      <c r="FA1273" s="89"/>
      <c r="FB1273" s="89"/>
      <c r="FC1273" s="89"/>
      <c r="FD1273" s="89"/>
      <c r="FE1273" s="89"/>
      <c r="FF1273" s="89"/>
      <c r="FG1273" s="89"/>
      <c r="FH1273" s="89"/>
      <c r="FI1273" s="89"/>
      <c r="FJ1273" s="89"/>
      <c r="FK1273" s="89"/>
      <c r="FL1273" s="89"/>
      <c r="FM1273" s="89"/>
      <c r="FN1273" s="89"/>
      <c r="FO1273" s="89"/>
      <c r="FP1273" s="89"/>
      <c r="FQ1273" s="89"/>
      <c r="FR1273" s="89"/>
      <c r="FS1273" s="89"/>
      <c r="FT1273" s="89"/>
      <c r="FU1273" s="89"/>
      <c r="FV1273" s="89"/>
      <c r="FW1273" s="89"/>
      <c r="FX1273" s="89"/>
      <c r="FY1273" s="89"/>
      <c r="FZ1273" s="89"/>
      <c r="GA1273" s="89"/>
      <c r="GB1273" s="89"/>
      <c r="GC1273" s="89"/>
      <c r="GD1273" s="89"/>
      <c r="GE1273" s="89"/>
      <c r="GF1273" s="89"/>
      <c r="GG1273" s="89"/>
      <c r="GH1273" s="89"/>
      <c r="GI1273" s="89"/>
      <c r="GJ1273" s="89"/>
      <c r="GK1273" s="89"/>
      <c r="GL1273" s="89"/>
      <c r="GM1273" s="89"/>
      <c r="GN1273" s="89"/>
      <c r="GO1273" s="89"/>
      <c r="GP1273" s="89"/>
      <c r="GQ1273" s="89"/>
      <c r="GR1273" s="89"/>
      <c r="GS1273" s="89"/>
      <c r="GT1273" s="89"/>
      <c r="GU1273" s="89"/>
      <c r="GV1273" s="89"/>
      <c r="GW1273" s="89"/>
      <c r="GX1273" s="89"/>
      <c r="GY1273" s="89"/>
    </row>
    <row r="1274" spans="1:207" s="15" customFormat="1" ht="30" customHeight="1" x14ac:dyDescent="0.25">
      <c r="A1274" s="354"/>
      <c r="B1274" s="356"/>
      <c r="C1274" s="358"/>
      <c r="D1274" s="360"/>
      <c r="E1274" s="360"/>
      <c r="F1274" s="370"/>
      <c r="G1274" s="370"/>
      <c r="H1274" s="377"/>
      <c r="I1274" s="395"/>
      <c r="J1274" s="364"/>
      <c r="K1274" s="207">
        <f t="shared" si="343"/>
        <v>87793400</v>
      </c>
      <c r="L1274" s="186">
        <v>0</v>
      </c>
      <c r="M1274" s="186">
        <v>0</v>
      </c>
      <c r="N1274" s="186">
        <v>0</v>
      </c>
      <c r="O1274" s="271">
        <f>'[1]Прод. прилож (2)'!$D$1572</f>
        <v>87793400</v>
      </c>
      <c r="P1274" s="41">
        <f>K1274/H1273</f>
        <v>10703.249009448338</v>
      </c>
      <c r="Q1274" s="41">
        <v>9673</v>
      </c>
      <c r="R1274" s="272" t="s">
        <v>36</v>
      </c>
      <c r="S1274" s="90"/>
      <c r="T1274" s="89"/>
      <c r="U1274" s="89"/>
      <c r="V1274" s="89"/>
      <c r="W1274" s="89"/>
      <c r="X1274" s="89"/>
      <c r="Y1274" s="89"/>
      <c r="Z1274" s="89"/>
      <c r="AA1274" s="89"/>
      <c r="AB1274" s="89"/>
      <c r="AC1274" s="89"/>
      <c r="AD1274" s="89"/>
      <c r="AE1274" s="89"/>
      <c r="AF1274" s="89"/>
      <c r="AG1274" s="89"/>
      <c r="AH1274" s="89"/>
      <c r="AI1274" s="89"/>
      <c r="AJ1274" s="89"/>
      <c r="AK1274" s="89"/>
      <c r="AL1274" s="89"/>
      <c r="AM1274" s="89"/>
      <c r="AN1274" s="89"/>
      <c r="AO1274" s="89"/>
      <c r="AP1274" s="89"/>
      <c r="AQ1274" s="89"/>
      <c r="AR1274" s="89"/>
      <c r="AS1274" s="89"/>
      <c r="AT1274" s="89"/>
      <c r="AU1274" s="89"/>
      <c r="AV1274" s="89"/>
      <c r="AW1274" s="89"/>
      <c r="AX1274" s="89"/>
      <c r="AY1274" s="89"/>
      <c r="AZ1274" s="89"/>
      <c r="BA1274" s="89"/>
      <c r="BB1274" s="89"/>
      <c r="BC1274" s="89"/>
      <c r="BD1274" s="89"/>
      <c r="BE1274" s="89"/>
      <c r="BF1274" s="89"/>
      <c r="BG1274" s="89"/>
      <c r="BH1274" s="89"/>
      <c r="BI1274" s="89"/>
      <c r="BJ1274" s="89"/>
      <c r="BK1274" s="89"/>
      <c r="BL1274" s="89"/>
      <c r="BM1274" s="89"/>
      <c r="BN1274" s="89"/>
      <c r="BO1274" s="89"/>
      <c r="BP1274" s="89"/>
      <c r="BQ1274" s="89"/>
      <c r="BR1274" s="89"/>
      <c r="BS1274" s="89"/>
      <c r="BT1274" s="89"/>
      <c r="BU1274" s="89"/>
      <c r="BV1274" s="89"/>
      <c r="BW1274" s="89"/>
      <c r="BX1274" s="89"/>
      <c r="BY1274" s="89"/>
      <c r="BZ1274" s="89"/>
      <c r="CA1274" s="89"/>
      <c r="CB1274" s="89"/>
      <c r="CC1274" s="89"/>
      <c r="CD1274" s="89"/>
      <c r="CE1274" s="89"/>
      <c r="CF1274" s="89"/>
      <c r="CG1274" s="89"/>
      <c r="CH1274" s="89"/>
      <c r="CI1274" s="89"/>
      <c r="CJ1274" s="89"/>
      <c r="CK1274" s="89"/>
      <c r="CL1274" s="89"/>
      <c r="CM1274" s="89"/>
      <c r="CN1274" s="89"/>
      <c r="CO1274" s="89"/>
      <c r="CP1274" s="89"/>
      <c r="CQ1274" s="89"/>
      <c r="CR1274" s="89"/>
      <c r="CS1274" s="89"/>
      <c r="CT1274" s="89"/>
      <c r="CU1274" s="89"/>
      <c r="CV1274" s="89"/>
      <c r="CW1274" s="89"/>
      <c r="CX1274" s="89"/>
      <c r="CY1274" s="89"/>
      <c r="CZ1274" s="89"/>
      <c r="DA1274" s="89"/>
      <c r="DB1274" s="89"/>
      <c r="DC1274" s="89"/>
      <c r="DD1274" s="89"/>
      <c r="DE1274" s="89"/>
      <c r="DF1274" s="89"/>
      <c r="DG1274" s="89"/>
      <c r="DH1274" s="89"/>
      <c r="DI1274" s="89"/>
      <c r="DJ1274" s="89"/>
      <c r="DK1274" s="89"/>
      <c r="DL1274" s="89"/>
      <c r="DM1274" s="89"/>
      <c r="DN1274" s="89"/>
      <c r="DO1274" s="89"/>
      <c r="DP1274" s="89"/>
      <c r="DQ1274" s="89"/>
      <c r="DR1274" s="89"/>
      <c r="DS1274" s="89"/>
      <c r="DT1274" s="89"/>
      <c r="DU1274" s="89"/>
      <c r="DV1274" s="89"/>
      <c r="DW1274" s="89"/>
      <c r="DX1274" s="89"/>
      <c r="DY1274" s="89"/>
      <c r="DZ1274" s="89"/>
      <c r="EA1274" s="89"/>
      <c r="EB1274" s="89"/>
      <c r="EC1274" s="89"/>
      <c r="ED1274" s="89"/>
      <c r="EE1274" s="89"/>
      <c r="EF1274" s="89"/>
      <c r="EG1274" s="89"/>
      <c r="EH1274" s="89"/>
      <c r="EI1274" s="89"/>
      <c r="EJ1274" s="89"/>
      <c r="EK1274" s="89"/>
      <c r="EL1274" s="89"/>
      <c r="EM1274" s="89"/>
      <c r="EN1274" s="89"/>
      <c r="EO1274" s="89"/>
      <c r="EP1274" s="89"/>
      <c r="EQ1274" s="89"/>
      <c r="ER1274" s="89"/>
      <c r="ES1274" s="89"/>
      <c r="ET1274" s="89"/>
      <c r="EU1274" s="89"/>
      <c r="EV1274" s="89"/>
      <c r="EW1274" s="89"/>
      <c r="EX1274" s="89"/>
      <c r="EY1274" s="89"/>
      <c r="EZ1274" s="89"/>
      <c r="FA1274" s="89"/>
      <c r="FB1274" s="89"/>
      <c r="FC1274" s="89"/>
      <c r="FD1274" s="89"/>
      <c r="FE1274" s="89"/>
      <c r="FF1274" s="89"/>
      <c r="FG1274" s="89"/>
      <c r="FH1274" s="89"/>
      <c r="FI1274" s="89"/>
      <c r="FJ1274" s="89"/>
      <c r="FK1274" s="89"/>
      <c r="FL1274" s="89"/>
      <c r="FM1274" s="89"/>
      <c r="FN1274" s="89"/>
      <c r="FO1274" s="89"/>
      <c r="FP1274" s="89"/>
      <c r="FQ1274" s="89"/>
      <c r="FR1274" s="89"/>
      <c r="FS1274" s="89"/>
      <c r="FT1274" s="89"/>
      <c r="FU1274" s="89"/>
      <c r="FV1274" s="89"/>
      <c r="FW1274" s="89"/>
      <c r="FX1274" s="89"/>
      <c r="FY1274" s="89"/>
      <c r="FZ1274" s="89"/>
      <c r="GA1274" s="89"/>
      <c r="GB1274" s="89"/>
      <c r="GC1274" s="89"/>
      <c r="GD1274" s="89"/>
      <c r="GE1274" s="89"/>
      <c r="GF1274" s="89"/>
      <c r="GG1274" s="89"/>
      <c r="GH1274" s="89"/>
      <c r="GI1274" s="89"/>
      <c r="GJ1274" s="89"/>
      <c r="GK1274" s="89"/>
      <c r="GL1274" s="89"/>
      <c r="GM1274" s="89"/>
      <c r="GN1274" s="89"/>
      <c r="GO1274" s="89"/>
      <c r="GP1274" s="89"/>
      <c r="GQ1274" s="89"/>
      <c r="GR1274" s="89"/>
      <c r="GS1274" s="89"/>
      <c r="GT1274" s="89"/>
      <c r="GU1274" s="89"/>
      <c r="GV1274" s="89"/>
      <c r="GW1274" s="89"/>
      <c r="GX1274" s="89"/>
      <c r="GY1274" s="89"/>
    </row>
    <row r="1275" spans="1:207" s="15" customFormat="1" ht="30" customHeight="1" x14ac:dyDescent="0.25">
      <c r="A1275" s="333">
        <v>977</v>
      </c>
      <c r="B1275" s="298" t="s">
        <v>1306</v>
      </c>
      <c r="C1275" s="299">
        <v>1957</v>
      </c>
      <c r="D1275" s="308" t="s">
        <v>143</v>
      </c>
      <c r="E1275" s="308" t="s">
        <v>16</v>
      </c>
      <c r="F1275" s="300">
        <v>5</v>
      </c>
      <c r="G1275" s="300">
        <v>5</v>
      </c>
      <c r="H1275" s="41">
        <v>4949.6499999999996</v>
      </c>
      <c r="I1275" s="309">
        <v>371.7</v>
      </c>
      <c r="J1275" s="39">
        <v>4408.9399999999996</v>
      </c>
      <c r="K1275" s="301">
        <f>SUM(L1275:O1275)</f>
        <v>29980379</v>
      </c>
      <c r="L1275" s="39">
        <v>0</v>
      </c>
      <c r="M1275" s="39">
        <v>0</v>
      </c>
      <c r="N1275" s="39">
        <v>0</v>
      </c>
      <c r="O1275" s="330">
        <f>'[1]Прод. прилож (2)'!$D$1573</f>
        <v>29980379</v>
      </c>
      <c r="P1275" s="41">
        <f t="shared" si="356"/>
        <v>6057.0704999343388</v>
      </c>
      <c r="Q1275" s="301">
        <v>9673</v>
      </c>
      <c r="R1275" s="304" t="s">
        <v>36</v>
      </c>
      <c r="S1275" s="89"/>
      <c r="T1275" s="89"/>
      <c r="U1275" s="89"/>
      <c r="V1275" s="89"/>
      <c r="W1275" s="89"/>
      <c r="X1275" s="89"/>
      <c r="Y1275" s="89"/>
      <c r="Z1275" s="89"/>
      <c r="AA1275" s="89"/>
      <c r="AB1275" s="89"/>
      <c r="AC1275" s="89"/>
      <c r="AD1275" s="89"/>
      <c r="AE1275" s="89"/>
      <c r="AF1275" s="89"/>
      <c r="AG1275" s="89"/>
      <c r="AH1275" s="89"/>
      <c r="AI1275" s="89"/>
      <c r="AJ1275" s="89"/>
      <c r="AK1275" s="89"/>
      <c r="AL1275" s="89"/>
      <c r="AM1275" s="89"/>
      <c r="AN1275" s="89"/>
      <c r="AO1275" s="89"/>
      <c r="AP1275" s="89"/>
      <c r="AQ1275" s="89"/>
      <c r="AR1275" s="89"/>
      <c r="AS1275" s="89"/>
      <c r="AT1275" s="89"/>
      <c r="AU1275" s="89"/>
      <c r="AV1275" s="89"/>
      <c r="AW1275" s="89"/>
      <c r="AX1275" s="89"/>
      <c r="AY1275" s="89"/>
      <c r="AZ1275" s="89"/>
      <c r="BA1275" s="89"/>
      <c r="BB1275" s="89"/>
      <c r="BC1275" s="89"/>
      <c r="BD1275" s="89"/>
      <c r="BE1275" s="89"/>
      <c r="BF1275" s="89"/>
      <c r="BG1275" s="89"/>
      <c r="BH1275" s="89"/>
      <c r="BI1275" s="89"/>
      <c r="BJ1275" s="89"/>
      <c r="BK1275" s="89"/>
      <c r="BL1275" s="89"/>
      <c r="BM1275" s="89"/>
      <c r="BN1275" s="89"/>
      <c r="BO1275" s="89"/>
      <c r="BP1275" s="89"/>
      <c r="BQ1275" s="89"/>
      <c r="BR1275" s="89"/>
      <c r="BS1275" s="89"/>
      <c r="BT1275" s="89"/>
      <c r="BU1275" s="89"/>
      <c r="BV1275" s="89"/>
      <c r="BW1275" s="89"/>
      <c r="BX1275" s="89"/>
      <c r="BY1275" s="89"/>
      <c r="BZ1275" s="89"/>
      <c r="CA1275" s="89"/>
      <c r="CB1275" s="89"/>
      <c r="CC1275" s="89"/>
      <c r="CD1275" s="89"/>
      <c r="CE1275" s="89"/>
      <c r="CF1275" s="89"/>
      <c r="CG1275" s="89"/>
      <c r="CH1275" s="89"/>
      <c r="CI1275" s="89"/>
      <c r="CJ1275" s="89"/>
      <c r="CK1275" s="89"/>
      <c r="CL1275" s="89"/>
      <c r="CM1275" s="89"/>
      <c r="CN1275" s="89"/>
      <c r="CO1275" s="89"/>
      <c r="CP1275" s="89"/>
      <c r="CQ1275" s="89"/>
      <c r="CR1275" s="89"/>
      <c r="CS1275" s="89"/>
      <c r="CT1275" s="89"/>
      <c r="CU1275" s="89"/>
      <c r="CV1275" s="89"/>
      <c r="CW1275" s="89"/>
      <c r="CX1275" s="89"/>
      <c r="CY1275" s="89"/>
      <c r="CZ1275" s="89"/>
      <c r="DA1275" s="89"/>
      <c r="DB1275" s="89"/>
      <c r="DC1275" s="89"/>
      <c r="DD1275" s="89"/>
      <c r="DE1275" s="89"/>
      <c r="DF1275" s="89"/>
      <c r="DG1275" s="89"/>
      <c r="DH1275" s="89"/>
      <c r="DI1275" s="89"/>
      <c r="DJ1275" s="89"/>
      <c r="DK1275" s="89"/>
      <c r="DL1275" s="89"/>
      <c r="DM1275" s="89"/>
      <c r="DN1275" s="89"/>
      <c r="DO1275" s="89"/>
      <c r="DP1275" s="89"/>
      <c r="DQ1275" s="89"/>
      <c r="DR1275" s="89"/>
      <c r="DS1275" s="89"/>
      <c r="DT1275" s="89"/>
      <c r="DU1275" s="89"/>
      <c r="DV1275" s="89"/>
      <c r="DW1275" s="89"/>
      <c r="DX1275" s="89"/>
      <c r="DY1275" s="89"/>
      <c r="DZ1275" s="89"/>
      <c r="EA1275" s="89"/>
      <c r="EB1275" s="89"/>
      <c r="EC1275" s="89"/>
      <c r="ED1275" s="89"/>
      <c r="EE1275" s="89"/>
      <c r="EF1275" s="89"/>
      <c r="EG1275" s="89"/>
      <c r="EH1275" s="89"/>
      <c r="EI1275" s="89"/>
      <c r="EJ1275" s="89"/>
      <c r="EK1275" s="89"/>
      <c r="EL1275" s="89"/>
      <c r="EM1275" s="89"/>
      <c r="EN1275" s="89"/>
      <c r="EO1275" s="89"/>
      <c r="EP1275" s="89"/>
      <c r="EQ1275" s="89"/>
      <c r="ER1275" s="89"/>
      <c r="ES1275" s="89"/>
      <c r="ET1275" s="89"/>
      <c r="EU1275" s="89"/>
      <c r="EV1275" s="89"/>
      <c r="EW1275" s="89"/>
      <c r="EX1275" s="89"/>
      <c r="EY1275" s="89"/>
      <c r="EZ1275" s="89"/>
      <c r="FA1275" s="89"/>
      <c r="FB1275" s="89"/>
      <c r="FC1275" s="89"/>
      <c r="FD1275" s="89"/>
      <c r="FE1275" s="89"/>
      <c r="FF1275" s="89"/>
      <c r="FG1275" s="89"/>
      <c r="FH1275" s="89"/>
      <c r="FI1275" s="89"/>
      <c r="FJ1275" s="89"/>
      <c r="FK1275" s="89"/>
      <c r="FL1275" s="89"/>
      <c r="FM1275" s="89"/>
      <c r="FN1275" s="89"/>
      <c r="FO1275" s="89"/>
      <c r="FP1275" s="89"/>
      <c r="FQ1275" s="89"/>
      <c r="FR1275" s="89"/>
      <c r="FS1275" s="89"/>
      <c r="FT1275" s="89"/>
      <c r="FU1275" s="89"/>
      <c r="FV1275" s="89"/>
      <c r="FW1275" s="89"/>
      <c r="FX1275" s="89"/>
      <c r="FY1275" s="89"/>
      <c r="FZ1275" s="89"/>
      <c r="GA1275" s="89"/>
      <c r="GB1275" s="89"/>
      <c r="GC1275" s="89"/>
      <c r="GD1275" s="89"/>
      <c r="GE1275" s="89"/>
      <c r="GF1275" s="89"/>
      <c r="GG1275" s="89"/>
      <c r="GH1275" s="89"/>
      <c r="GI1275" s="89"/>
      <c r="GJ1275" s="89"/>
      <c r="GK1275" s="89"/>
      <c r="GL1275" s="89"/>
      <c r="GM1275" s="89"/>
      <c r="GN1275" s="89"/>
      <c r="GO1275" s="89"/>
      <c r="GP1275" s="89"/>
      <c r="GQ1275" s="89"/>
      <c r="GR1275" s="89"/>
      <c r="GS1275" s="89"/>
      <c r="GT1275" s="89"/>
      <c r="GU1275" s="89"/>
      <c r="GV1275" s="89"/>
      <c r="GW1275" s="89"/>
      <c r="GX1275" s="89"/>
      <c r="GY1275" s="89"/>
    </row>
    <row r="1276" spans="1:207" s="15" customFormat="1" ht="30" customHeight="1" x14ac:dyDescent="0.25">
      <c r="A1276" s="353">
        <v>978</v>
      </c>
      <c r="B1276" s="355" t="s">
        <v>567</v>
      </c>
      <c r="C1276" s="384">
        <v>1964</v>
      </c>
      <c r="D1276" s="359" t="s">
        <v>143</v>
      </c>
      <c r="E1276" s="359" t="s">
        <v>16</v>
      </c>
      <c r="F1276" s="361">
        <v>5</v>
      </c>
      <c r="G1276" s="361">
        <v>3</v>
      </c>
      <c r="H1276" s="363">
        <f t="shared" ref="H1276:H1291" si="361">I1276+J1276</f>
        <v>2527.38</v>
      </c>
      <c r="I1276" s="365">
        <v>328.6</v>
      </c>
      <c r="J1276" s="363">
        <v>2198.7800000000002</v>
      </c>
      <c r="K1276" s="207">
        <f t="shared" si="343"/>
        <v>77167.66</v>
      </c>
      <c r="L1276" s="271">
        <v>0</v>
      </c>
      <c r="M1276" s="271">
        <v>0</v>
      </c>
      <c r="N1276" s="271">
        <v>0</v>
      </c>
      <c r="O1276" s="39">
        <f>'[1]Прод. прилож (2)'!$D$954</f>
        <v>77167.66</v>
      </c>
      <c r="P1276" s="271">
        <f t="shared" si="356"/>
        <v>30.532670196013264</v>
      </c>
      <c r="Q1276" s="41">
        <v>9673</v>
      </c>
      <c r="R1276" s="57" t="s">
        <v>35</v>
      </c>
      <c r="S1276" s="46"/>
    </row>
    <row r="1277" spans="1:207" s="15" customFormat="1" ht="30" customHeight="1" x14ac:dyDescent="0.25">
      <c r="A1277" s="354"/>
      <c r="B1277" s="356"/>
      <c r="C1277" s="385"/>
      <c r="D1277" s="360"/>
      <c r="E1277" s="360"/>
      <c r="F1277" s="362"/>
      <c r="G1277" s="362"/>
      <c r="H1277" s="364"/>
      <c r="I1277" s="366"/>
      <c r="J1277" s="364"/>
      <c r="K1277" s="207">
        <f t="shared" si="343"/>
        <v>17933652.32</v>
      </c>
      <c r="L1277" s="186">
        <v>0</v>
      </c>
      <c r="M1277" s="186">
        <v>0</v>
      </c>
      <c r="N1277" s="186">
        <v>0</v>
      </c>
      <c r="O1277" s="39">
        <f>'[1]Прод. прилож (2)'!$D$1574</f>
        <v>17933652.32</v>
      </c>
      <c r="P1277" s="271">
        <f>K1277/H1276</f>
        <v>7095.7482926983675</v>
      </c>
      <c r="Q1277" s="41">
        <v>9673</v>
      </c>
      <c r="R1277" s="57" t="s">
        <v>36</v>
      </c>
      <c r="S1277" s="46"/>
    </row>
    <row r="1278" spans="1:207" s="15" customFormat="1" ht="30" customHeight="1" x14ac:dyDescent="0.25">
      <c r="A1278" s="353">
        <v>979</v>
      </c>
      <c r="B1278" s="355" t="s">
        <v>568</v>
      </c>
      <c r="C1278" s="384">
        <v>1963</v>
      </c>
      <c r="D1278" s="359" t="s">
        <v>143</v>
      </c>
      <c r="E1278" s="359" t="s">
        <v>16</v>
      </c>
      <c r="F1278" s="361">
        <v>2</v>
      </c>
      <c r="G1278" s="361">
        <v>2</v>
      </c>
      <c r="H1278" s="363">
        <f t="shared" si="361"/>
        <v>642.12</v>
      </c>
      <c r="I1278" s="365">
        <v>0</v>
      </c>
      <c r="J1278" s="363">
        <v>642.12</v>
      </c>
      <c r="K1278" s="207">
        <f t="shared" si="343"/>
        <v>31536.54</v>
      </c>
      <c r="L1278" s="271">
        <v>0</v>
      </c>
      <c r="M1278" s="271">
        <v>0</v>
      </c>
      <c r="N1278" s="271">
        <v>0</v>
      </c>
      <c r="O1278" s="39">
        <f>'[1]Прод. прилож (2)'!$D$955</f>
        <v>31536.54</v>
      </c>
      <c r="P1278" s="271">
        <f t="shared" si="356"/>
        <v>49.11315641936087</v>
      </c>
      <c r="Q1278" s="41">
        <v>9673</v>
      </c>
      <c r="R1278" s="57" t="s">
        <v>35</v>
      </c>
      <c r="S1278" s="46"/>
    </row>
    <row r="1279" spans="1:207" s="15" customFormat="1" ht="30" customHeight="1" x14ac:dyDescent="0.25">
      <c r="A1279" s="354"/>
      <c r="B1279" s="356"/>
      <c r="C1279" s="385"/>
      <c r="D1279" s="360"/>
      <c r="E1279" s="360"/>
      <c r="F1279" s="362"/>
      <c r="G1279" s="362"/>
      <c r="H1279" s="364"/>
      <c r="I1279" s="366"/>
      <c r="J1279" s="364"/>
      <c r="K1279" s="207">
        <f t="shared" si="343"/>
        <v>5425967.1200000001</v>
      </c>
      <c r="L1279" s="186">
        <v>0</v>
      </c>
      <c r="M1279" s="186">
        <v>0</v>
      </c>
      <c r="N1279" s="186">
        <v>0</v>
      </c>
      <c r="O1279" s="39">
        <f>'[1]Прод. прилож (2)'!$D$1577</f>
        <v>5425967.1200000001</v>
      </c>
      <c r="P1279" s="271">
        <f>K1279/H1278</f>
        <v>8450.0827259702237</v>
      </c>
      <c r="Q1279" s="41">
        <v>9673</v>
      </c>
      <c r="R1279" s="57" t="s">
        <v>36</v>
      </c>
      <c r="S1279" s="46"/>
    </row>
    <row r="1280" spans="1:207" s="15" customFormat="1" ht="30" customHeight="1" x14ac:dyDescent="0.25">
      <c r="A1280" s="353">
        <v>980</v>
      </c>
      <c r="B1280" s="355" t="s">
        <v>569</v>
      </c>
      <c r="C1280" s="384">
        <v>1962</v>
      </c>
      <c r="D1280" s="359" t="s">
        <v>143</v>
      </c>
      <c r="E1280" s="384" t="s">
        <v>16</v>
      </c>
      <c r="F1280" s="361">
        <v>2</v>
      </c>
      <c r="G1280" s="361">
        <v>1</v>
      </c>
      <c r="H1280" s="363">
        <f t="shared" si="361"/>
        <v>284.5</v>
      </c>
      <c r="I1280" s="365">
        <v>0</v>
      </c>
      <c r="J1280" s="363">
        <v>284.5</v>
      </c>
      <c r="K1280" s="207">
        <f t="shared" si="343"/>
        <v>14771.54</v>
      </c>
      <c r="L1280" s="271">
        <v>0</v>
      </c>
      <c r="M1280" s="271">
        <v>0</v>
      </c>
      <c r="N1280" s="271">
        <v>0</v>
      </c>
      <c r="O1280" s="39">
        <f>'[1]Прод. прилож (2)'!$D$956</f>
        <v>14771.54</v>
      </c>
      <c r="P1280" s="271">
        <f t="shared" si="356"/>
        <v>51.921054481546577</v>
      </c>
      <c r="Q1280" s="41">
        <v>9673</v>
      </c>
      <c r="R1280" s="57" t="s">
        <v>35</v>
      </c>
      <c r="S1280" s="46"/>
    </row>
    <row r="1281" spans="1:207" s="15" customFormat="1" ht="30" customHeight="1" x14ac:dyDescent="0.25">
      <c r="A1281" s="354"/>
      <c r="B1281" s="356"/>
      <c r="C1281" s="385"/>
      <c r="D1281" s="360"/>
      <c r="E1281" s="385"/>
      <c r="F1281" s="362"/>
      <c r="G1281" s="362"/>
      <c r="H1281" s="364"/>
      <c r="I1281" s="366"/>
      <c r="J1281" s="364"/>
      <c r="K1281" s="207">
        <f t="shared" si="343"/>
        <v>2168450</v>
      </c>
      <c r="L1281" s="186">
        <v>0</v>
      </c>
      <c r="M1281" s="186">
        <v>0</v>
      </c>
      <c r="N1281" s="186">
        <v>0</v>
      </c>
      <c r="O1281" s="39">
        <f>'[1]Прод. прилож (2)'!$D$1578</f>
        <v>2168450</v>
      </c>
      <c r="P1281" s="271">
        <f>K1281/H1280</f>
        <v>7621.9683655536028</v>
      </c>
      <c r="Q1281" s="41">
        <v>9673</v>
      </c>
      <c r="R1281" s="57" t="s">
        <v>36</v>
      </c>
      <c r="S1281" s="46"/>
    </row>
    <row r="1282" spans="1:207" s="15" customFormat="1" ht="30" customHeight="1" x14ac:dyDescent="0.25">
      <c r="A1282" s="203">
        <v>981</v>
      </c>
      <c r="B1282" s="211" t="s">
        <v>570</v>
      </c>
      <c r="C1282" s="47">
        <v>1963</v>
      </c>
      <c r="D1282" s="205" t="s">
        <v>143</v>
      </c>
      <c r="E1282" s="205" t="s">
        <v>159</v>
      </c>
      <c r="F1282" s="26">
        <v>2</v>
      </c>
      <c r="G1282" s="26">
        <v>1</v>
      </c>
      <c r="H1282" s="39">
        <f t="shared" si="361"/>
        <v>509.99</v>
      </c>
      <c r="I1282" s="122">
        <v>0</v>
      </c>
      <c r="J1282" s="39">
        <v>509.99</v>
      </c>
      <c r="K1282" s="207">
        <f t="shared" si="343"/>
        <v>26276.400000000001</v>
      </c>
      <c r="L1282" s="271">
        <v>0</v>
      </c>
      <c r="M1282" s="271">
        <v>0</v>
      </c>
      <c r="N1282" s="271">
        <v>0</v>
      </c>
      <c r="O1282" s="39">
        <f>'[1]Прод. прилож (2)'!$D$1579</f>
        <v>26276.400000000001</v>
      </c>
      <c r="P1282" s="271">
        <f t="shared" si="356"/>
        <v>51.523363203200063</v>
      </c>
      <c r="Q1282" s="41">
        <v>9673</v>
      </c>
      <c r="R1282" s="57" t="s">
        <v>36</v>
      </c>
      <c r="S1282" s="46"/>
    </row>
    <row r="1283" spans="1:207" s="15" customFormat="1" ht="30" customHeight="1" x14ac:dyDescent="0.25">
      <c r="A1283" s="203">
        <v>982</v>
      </c>
      <c r="B1283" s="211" t="s">
        <v>571</v>
      </c>
      <c r="C1283" s="205">
        <v>1963</v>
      </c>
      <c r="D1283" s="205" t="s">
        <v>143</v>
      </c>
      <c r="E1283" s="205" t="s">
        <v>159</v>
      </c>
      <c r="F1283" s="131">
        <v>2</v>
      </c>
      <c r="G1283" s="131">
        <v>1</v>
      </c>
      <c r="H1283" s="39">
        <f t="shared" si="361"/>
        <v>533.53</v>
      </c>
      <c r="I1283" s="122">
        <v>0</v>
      </c>
      <c r="J1283" s="39">
        <v>533.53</v>
      </c>
      <c r="K1283" s="207">
        <f t="shared" si="343"/>
        <v>26276.400000000001</v>
      </c>
      <c r="L1283" s="271">
        <v>0</v>
      </c>
      <c r="M1283" s="271">
        <v>0</v>
      </c>
      <c r="N1283" s="271">
        <v>0</v>
      </c>
      <c r="O1283" s="39">
        <f>'[1]Прод. прилож (2)'!$D$1580</f>
        <v>26276.400000000001</v>
      </c>
      <c r="P1283" s="271">
        <f t="shared" si="356"/>
        <v>49.250089029670313</v>
      </c>
      <c r="Q1283" s="41">
        <v>9673</v>
      </c>
      <c r="R1283" s="57" t="s">
        <v>36</v>
      </c>
      <c r="S1283" s="46"/>
    </row>
    <row r="1284" spans="1:207" s="15" customFormat="1" ht="30" customHeight="1" x14ac:dyDescent="0.25">
      <c r="A1284" s="203">
        <v>983</v>
      </c>
      <c r="B1284" s="211" t="s">
        <v>572</v>
      </c>
      <c r="C1284" s="47">
        <v>1963</v>
      </c>
      <c r="D1284" s="205" t="s">
        <v>143</v>
      </c>
      <c r="E1284" s="205" t="s">
        <v>159</v>
      </c>
      <c r="F1284" s="26">
        <v>2</v>
      </c>
      <c r="G1284" s="26">
        <v>1</v>
      </c>
      <c r="H1284" s="39">
        <f t="shared" si="361"/>
        <v>506.06</v>
      </c>
      <c r="I1284" s="122">
        <v>0</v>
      </c>
      <c r="J1284" s="39">
        <v>506.06</v>
      </c>
      <c r="K1284" s="207">
        <f t="shared" si="343"/>
        <v>26221.27</v>
      </c>
      <c r="L1284" s="271">
        <v>0</v>
      </c>
      <c r="M1284" s="271">
        <v>0</v>
      </c>
      <c r="N1284" s="271">
        <v>0</v>
      </c>
      <c r="O1284" s="39">
        <f>'[1]Прод. прилож (2)'!$D$1581</f>
        <v>26221.27</v>
      </c>
      <c r="P1284" s="271">
        <f t="shared" si="356"/>
        <v>51.814547682093036</v>
      </c>
      <c r="Q1284" s="41">
        <v>9673</v>
      </c>
      <c r="R1284" s="57" t="s">
        <v>36</v>
      </c>
      <c r="S1284" s="46"/>
    </row>
    <row r="1285" spans="1:207" s="15" customFormat="1" ht="30" customHeight="1" x14ac:dyDescent="0.25">
      <c r="A1285" s="203">
        <v>984</v>
      </c>
      <c r="B1285" s="211" t="s">
        <v>573</v>
      </c>
      <c r="C1285" s="47">
        <v>1964</v>
      </c>
      <c r="D1285" s="205" t="s">
        <v>143</v>
      </c>
      <c r="E1285" s="205" t="s">
        <v>16</v>
      </c>
      <c r="F1285" s="26">
        <v>2</v>
      </c>
      <c r="G1285" s="26">
        <v>2</v>
      </c>
      <c r="H1285" s="39">
        <f t="shared" si="361"/>
        <v>377</v>
      </c>
      <c r="I1285" s="122">
        <v>0</v>
      </c>
      <c r="J1285" s="39">
        <v>377</v>
      </c>
      <c r="K1285" s="207">
        <f t="shared" si="343"/>
        <v>2861326.12</v>
      </c>
      <c r="L1285" s="271">
        <v>0</v>
      </c>
      <c r="M1285" s="271">
        <v>0</v>
      </c>
      <c r="N1285" s="271">
        <v>0</v>
      </c>
      <c r="O1285" s="39">
        <f>'[1]Прод. прилож (2)'!$D$333</f>
        <v>2861326.12</v>
      </c>
      <c r="P1285" s="271">
        <f t="shared" si="356"/>
        <v>7589.7244562334217</v>
      </c>
      <c r="Q1285" s="41">
        <v>9673</v>
      </c>
      <c r="R1285" s="57" t="s">
        <v>34</v>
      </c>
      <c r="S1285" s="144"/>
    </row>
    <row r="1286" spans="1:207" s="15" customFormat="1" ht="30" customHeight="1" x14ac:dyDescent="0.25">
      <c r="A1286" s="353">
        <v>985</v>
      </c>
      <c r="B1286" s="355" t="s">
        <v>574</v>
      </c>
      <c r="C1286" s="384">
        <v>1963</v>
      </c>
      <c r="D1286" s="359" t="s">
        <v>143</v>
      </c>
      <c r="E1286" s="384" t="s">
        <v>16</v>
      </c>
      <c r="F1286" s="361">
        <v>2</v>
      </c>
      <c r="G1286" s="361">
        <v>2</v>
      </c>
      <c r="H1286" s="363">
        <f t="shared" si="361"/>
        <v>489.6</v>
      </c>
      <c r="I1286" s="365">
        <v>0</v>
      </c>
      <c r="J1286" s="363">
        <v>489.6</v>
      </c>
      <c r="K1286" s="207">
        <f t="shared" si="343"/>
        <v>30654.11</v>
      </c>
      <c r="L1286" s="271">
        <v>0</v>
      </c>
      <c r="M1286" s="271">
        <v>0</v>
      </c>
      <c r="N1286" s="271">
        <v>0</v>
      </c>
      <c r="O1286" s="39">
        <f>'[1]Прод. прилож (2)'!$D$957</f>
        <v>30654.11</v>
      </c>
      <c r="P1286" s="271">
        <f t="shared" si="356"/>
        <v>62.610518790849675</v>
      </c>
      <c r="Q1286" s="41">
        <v>9673</v>
      </c>
      <c r="R1286" s="57" t="s">
        <v>35</v>
      </c>
      <c r="S1286" s="46"/>
    </row>
    <row r="1287" spans="1:207" s="15" customFormat="1" ht="30" customHeight="1" x14ac:dyDescent="0.25">
      <c r="A1287" s="354"/>
      <c r="B1287" s="356"/>
      <c r="C1287" s="385"/>
      <c r="D1287" s="360"/>
      <c r="E1287" s="385"/>
      <c r="F1287" s="362"/>
      <c r="G1287" s="362"/>
      <c r="H1287" s="364"/>
      <c r="I1287" s="366"/>
      <c r="J1287" s="364"/>
      <c r="K1287" s="207">
        <f t="shared" si="343"/>
        <v>4092000</v>
      </c>
      <c r="L1287" s="186">
        <v>0</v>
      </c>
      <c r="M1287" s="186">
        <v>0</v>
      </c>
      <c r="N1287" s="186">
        <v>0</v>
      </c>
      <c r="O1287" s="39">
        <f>'[1]Прод. прилож (2)'!$D$1575</f>
        <v>4092000</v>
      </c>
      <c r="P1287" s="271">
        <f>K1287/H1286</f>
        <v>8357.8431372549021</v>
      </c>
      <c r="Q1287" s="41">
        <v>9673</v>
      </c>
      <c r="R1287" s="57" t="s">
        <v>36</v>
      </c>
      <c r="S1287" s="46"/>
    </row>
    <row r="1288" spans="1:207" s="15" customFormat="1" ht="30" customHeight="1" x14ac:dyDescent="0.25">
      <c r="A1288" s="353">
        <v>986</v>
      </c>
      <c r="B1288" s="355" t="s">
        <v>575</v>
      </c>
      <c r="C1288" s="384">
        <v>1962</v>
      </c>
      <c r="D1288" s="359" t="s">
        <v>143</v>
      </c>
      <c r="E1288" s="384" t="s">
        <v>16</v>
      </c>
      <c r="F1288" s="361">
        <v>2</v>
      </c>
      <c r="G1288" s="361">
        <v>1</v>
      </c>
      <c r="H1288" s="363">
        <f t="shared" si="361"/>
        <v>283.93</v>
      </c>
      <c r="I1288" s="365">
        <v>0</v>
      </c>
      <c r="J1288" s="363">
        <v>283.93</v>
      </c>
      <c r="K1288" s="207">
        <f t="shared" si="343"/>
        <v>14860.99</v>
      </c>
      <c r="L1288" s="271">
        <v>0</v>
      </c>
      <c r="M1288" s="271">
        <v>0</v>
      </c>
      <c r="N1288" s="271">
        <v>0</v>
      </c>
      <c r="O1288" s="39">
        <f>'[1]Прод. прилож (2)'!$D$958</f>
        <v>14860.99</v>
      </c>
      <c r="P1288" s="271">
        <f t="shared" si="356"/>
        <v>52.340330363117666</v>
      </c>
      <c r="Q1288" s="41">
        <v>9673</v>
      </c>
      <c r="R1288" s="57" t="s">
        <v>35</v>
      </c>
      <c r="S1288" s="53"/>
      <c r="T1288" s="16"/>
      <c r="V1288" s="116"/>
      <c r="W1288" s="18"/>
      <c r="X1288" s="116"/>
      <c r="Y1288" s="116"/>
      <c r="Z1288" s="116"/>
      <c r="AA1288" s="116"/>
      <c r="AB1288" s="116"/>
      <c r="AC1288" s="116"/>
      <c r="AD1288" s="116"/>
      <c r="AE1288" s="116"/>
      <c r="AF1288" s="116"/>
      <c r="AG1288" s="116"/>
      <c r="AH1288" s="116"/>
      <c r="AI1288" s="116"/>
      <c r="AJ1288" s="116"/>
      <c r="AK1288" s="116"/>
      <c r="AL1288" s="116"/>
      <c r="AM1288" s="116"/>
      <c r="AN1288" s="116"/>
      <c r="AO1288" s="116"/>
      <c r="AP1288" s="116"/>
      <c r="AQ1288" s="116"/>
      <c r="AR1288" s="116"/>
      <c r="AS1288" s="116"/>
      <c r="AT1288" s="116"/>
      <c r="AU1288" s="116"/>
      <c r="AV1288" s="116"/>
      <c r="AW1288" s="116"/>
      <c r="AX1288" s="116"/>
      <c r="AY1288" s="116"/>
      <c r="AZ1288" s="116"/>
      <c r="BA1288" s="116"/>
      <c r="BB1288" s="116"/>
      <c r="BC1288" s="116"/>
      <c r="BD1288" s="116"/>
      <c r="BE1288" s="116"/>
      <c r="BF1288" s="116"/>
      <c r="BG1288" s="116"/>
      <c r="BH1288" s="116"/>
      <c r="BI1288" s="116"/>
      <c r="BJ1288" s="116"/>
      <c r="BK1288" s="116"/>
      <c r="BL1288" s="116"/>
      <c r="BM1288" s="116"/>
      <c r="BN1288" s="116"/>
      <c r="BO1288" s="116"/>
      <c r="BP1288" s="116"/>
      <c r="BQ1288" s="116"/>
      <c r="BR1288" s="116"/>
      <c r="BS1288" s="116"/>
      <c r="BT1288" s="116"/>
      <c r="BU1288" s="116"/>
      <c r="BV1288" s="116"/>
      <c r="BW1288" s="116"/>
      <c r="BX1288" s="116"/>
      <c r="BY1288" s="116"/>
      <c r="BZ1288" s="116"/>
      <c r="CA1288" s="116"/>
      <c r="CB1288" s="116"/>
      <c r="CC1288" s="116"/>
      <c r="CD1288" s="116"/>
      <c r="CE1288" s="116"/>
      <c r="CF1288" s="116"/>
      <c r="CG1288" s="116"/>
      <c r="CH1288" s="116"/>
      <c r="CI1288" s="116"/>
      <c r="CJ1288" s="116"/>
      <c r="CK1288" s="116"/>
      <c r="CL1288" s="116"/>
      <c r="CM1288" s="116"/>
      <c r="CN1288" s="116"/>
      <c r="CO1288" s="116"/>
      <c r="CP1288" s="116"/>
      <c r="CQ1288" s="116"/>
      <c r="CR1288" s="116"/>
      <c r="CS1288" s="116"/>
      <c r="CT1288" s="116"/>
      <c r="CU1288" s="116"/>
      <c r="CV1288" s="116"/>
      <c r="CW1288" s="116"/>
      <c r="CX1288" s="116"/>
      <c r="CY1288" s="116"/>
      <c r="CZ1288" s="116"/>
      <c r="DA1288" s="116"/>
      <c r="DB1288" s="116"/>
      <c r="DC1288" s="116"/>
      <c r="DD1288" s="116"/>
      <c r="DE1288" s="116"/>
      <c r="DF1288" s="116"/>
      <c r="DG1288" s="116"/>
      <c r="DH1288" s="116"/>
      <c r="DI1288" s="116"/>
      <c r="DJ1288" s="116"/>
      <c r="DK1288" s="116"/>
      <c r="DL1288" s="116"/>
      <c r="DM1288" s="116"/>
      <c r="DN1288" s="116"/>
      <c r="DO1288" s="116"/>
      <c r="DP1288" s="116"/>
      <c r="DQ1288" s="116"/>
      <c r="DR1288" s="116"/>
      <c r="DS1288" s="116"/>
      <c r="DT1288" s="116"/>
      <c r="DU1288" s="116"/>
      <c r="DV1288" s="116"/>
      <c r="DW1288" s="116"/>
      <c r="DX1288" s="116"/>
      <c r="DY1288" s="116"/>
      <c r="DZ1288" s="116"/>
      <c r="EA1288" s="116"/>
      <c r="EB1288" s="116"/>
      <c r="EC1288" s="116"/>
      <c r="ED1288" s="116"/>
      <c r="EE1288" s="116"/>
      <c r="EF1288" s="116"/>
      <c r="EG1288" s="116"/>
      <c r="EH1288" s="116"/>
      <c r="EI1288" s="116"/>
      <c r="EJ1288" s="116"/>
      <c r="EK1288" s="116"/>
      <c r="EL1288" s="116"/>
      <c r="EM1288" s="116"/>
      <c r="EN1288" s="116"/>
      <c r="EO1288" s="116"/>
      <c r="EP1288" s="116"/>
      <c r="EQ1288" s="116"/>
      <c r="ER1288" s="116"/>
      <c r="ES1288" s="116"/>
      <c r="ET1288" s="116"/>
      <c r="EU1288" s="116"/>
      <c r="EV1288" s="116"/>
      <c r="EW1288" s="116"/>
      <c r="EX1288" s="116"/>
      <c r="EY1288" s="116"/>
      <c r="EZ1288" s="116"/>
      <c r="FA1288" s="116"/>
      <c r="FB1288" s="116"/>
      <c r="FC1288" s="116"/>
      <c r="FD1288" s="116"/>
      <c r="FE1288" s="116"/>
      <c r="FF1288" s="116"/>
      <c r="FG1288" s="116"/>
      <c r="FH1288" s="116"/>
      <c r="FI1288" s="116"/>
      <c r="FJ1288" s="116"/>
      <c r="FK1288" s="116"/>
      <c r="FL1288" s="116"/>
      <c r="FM1288" s="116"/>
      <c r="FN1288" s="116"/>
      <c r="FO1288" s="116"/>
      <c r="FP1288" s="116"/>
      <c r="FQ1288" s="116"/>
      <c r="FR1288" s="116"/>
      <c r="FS1288" s="116"/>
      <c r="FT1288" s="116"/>
      <c r="FU1288" s="116"/>
      <c r="FV1288" s="116"/>
      <c r="FW1288" s="116"/>
      <c r="FX1288" s="116"/>
      <c r="FY1288" s="116"/>
      <c r="FZ1288" s="116"/>
      <c r="GA1288" s="116"/>
      <c r="GB1288" s="116"/>
      <c r="GC1288" s="116"/>
      <c r="GD1288" s="116"/>
      <c r="GE1288" s="116"/>
      <c r="GF1288" s="116"/>
      <c r="GG1288" s="116"/>
      <c r="GH1288" s="116"/>
      <c r="GI1288" s="116"/>
      <c r="GJ1288" s="116"/>
      <c r="GK1288" s="116"/>
      <c r="GL1288" s="116"/>
      <c r="GM1288" s="116"/>
      <c r="GN1288" s="116"/>
      <c r="GO1288" s="116"/>
      <c r="GP1288" s="116"/>
      <c r="GQ1288" s="116"/>
      <c r="GR1288" s="116"/>
      <c r="GS1288" s="116"/>
      <c r="GT1288" s="116"/>
      <c r="GU1288" s="116"/>
      <c r="GV1288" s="116"/>
      <c r="GW1288" s="116"/>
      <c r="GX1288" s="116"/>
      <c r="GY1288" s="116"/>
    </row>
    <row r="1289" spans="1:207" s="15" customFormat="1" ht="30" customHeight="1" x14ac:dyDescent="0.25">
      <c r="A1289" s="354"/>
      <c r="B1289" s="356"/>
      <c r="C1289" s="385"/>
      <c r="D1289" s="360"/>
      <c r="E1289" s="385"/>
      <c r="F1289" s="362"/>
      <c r="G1289" s="362"/>
      <c r="H1289" s="364"/>
      <c r="I1289" s="366"/>
      <c r="J1289" s="364"/>
      <c r="K1289" s="207">
        <f t="shared" si="343"/>
        <v>2092500</v>
      </c>
      <c r="L1289" s="186">
        <v>0</v>
      </c>
      <c r="M1289" s="186">
        <v>0</v>
      </c>
      <c r="N1289" s="186">
        <v>0</v>
      </c>
      <c r="O1289" s="39">
        <f>'[1]Прод. прилож (2)'!$D$1576</f>
        <v>2092500</v>
      </c>
      <c r="P1289" s="271">
        <f>K1289/H1288</f>
        <v>7369.7742401296091</v>
      </c>
      <c r="Q1289" s="41">
        <v>9673</v>
      </c>
      <c r="R1289" s="57" t="s">
        <v>36</v>
      </c>
      <c r="S1289" s="53"/>
      <c r="T1289" s="16"/>
      <c r="V1289" s="116"/>
      <c r="W1289" s="18"/>
      <c r="X1289" s="116"/>
      <c r="Y1289" s="116"/>
      <c r="Z1289" s="116"/>
      <c r="AA1289" s="116"/>
      <c r="AB1289" s="116"/>
      <c r="AC1289" s="116"/>
      <c r="AD1289" s="116"/>
      <c r="AE1289" s="116"/>
      <c r="AF1289" s="116"/>
      <c r="AG1289" s="116"/>
      <c r="AH1289" s="116"/>
      <c r="AI1289" s="116"/>
      <c r="AJ1289" s="116"/>
      <c r="AK1289" s="116"/>
      <c r="AL1289" s="116"/>
      <c r="AM1289" s="116"/>
      <c r="AN1289" s="116"/>
      <c r="AO1289" s="116"/>
      <c r="AP1289" s="116"/>
      <c r="AQ1289" s="116"/>
      <c r="AR1289" s="116"/>
      <c r="AS1289" s="116"/>
      <c r="AT1289" s="116"/>
      <c r="AU1289" s="116"/>
      <c r="AV1289" s="116"/>
      <c r="AW1289" s="116"/>
      <c r="AX1289" s="116"/>
      <c r="AY1289" s="116"/>
      <c r="AZ1289" s="116"/>
      <c r="BA1289" s="116"/>
      <c r="BB1289" s="116"/>
      <c r="BC1289" s="116"/>
      <c r="BD1289" s="116"/>
      <c r="BE1289" s="116"/>
      <c r="BF1289" s="116"/>
      <c r="BG1289" s="116"/>
      <c r="BH1289" s="116"/>
      <c r="BI1289" s="116"/>
      <c r="BJ1289" s="116"/>
      <c r="BK1289" s="116"/>
      <c r="BL1289" s="116"/>
      <c r="BM1289" s="116"/>
      <c r="BN1289" s="116"/>
      <c r="BO1289" s="116"/>
      <c r="BP1289" s="116"/>
      <c r="BQ1289" s="116"/>
      <c r="BR1289" s="116"/>
      <c r="BS1289" s="116"/>
      <c r="BT1289" s="116"/>
      <c r="BU1289" s="116"/>
      <c r="BV1289" s="116"/>
      <c r="BW1289" s="116"/>
      <c r="BX1289" s="116"/>
      <c r="BY1289" s="116"/>
      <c r="BZ1289" s="116"/>
      <c r="CA1289" s="116"/>
      <c r="CB1289" s="116"/>
      <c r="CC1289" s="116"/>
      <c r="CD1289" s="116"/>
      <c r="CE1289" s="116"/>
      <c r="CF1289" s="116"/>
      <c r="CG1289" s="116"/>
      <c r="CH1289" s="116"/>
      <c r="CI1289" s="116"/>
      <c r="CJ1289" s="116"/>
      <c r="CK1289" s="116"/>
      <c r="CL1289" s="116"/>
      <c r="CM1289" s="116"/>
      <c r="CN1289" s="116"/>
      <c r="CO1289" s="116"/>
      <c r="CP1289" s="116"/>
      <c r="CQ1289" s="116"/>
      <c r="CR1289" s="116"/>
      <c r="CS1289" s="116"/>
      <c r="CT1289" s="116"/>
      <c r="CU1289" s="116"/>
      <c r="CV1289" s="116"/>
      <c r="CW1289" s="116"/>
      <c r="CX1289" s="116"/>
      <c r="CY1289" s="116"/>
      <c r="CZ1289" s="116"/>
      <c r="DA1289" s="116"/>
      <c r="DB1289" s="116"/>
      <c r="DC1289" s="116"/>
      <c r="DD1289" s="116"/>
      <c r="DE1289" s="116"/>
      <c r="DF1289" s="116"/>
      <c r="DG1289" s="116"/>
      <c r="DH1289" s="116"/>
      <c r="DI1289" s="116"/>
      <c r="DJ1289" s="116"/>
      <c r="DK1289" s="116"/>
      <c r="DL1289" s="116"/>
      <c r="DM1289" s="116"/>
      <c r="DN1289" s="116"/>
      <c r="DO1289" s="116"/>
      <c r="DP1289" s="116"/>
      <c r="DQ1289" s="116"/>
      <c r="DR1289" s="116"/>
      <c r="DS1289" s="116"/>
      <c r="DT1289" s="116"/>
      <c r="DU1289" s="116"/>
      <c r="DV1289" s="116"/>
      <c r="DW1289" s="116"/>
      <c r="DX1289" s="116"/>
      <c r="DY1289" s="116"/>
      <c r="DZ1289" s="116"/>
      <c r="EA1289" s="116"/>
      <c r="EB1289" s="116"/>
      <c r="EC1289" s="116"/>
      <c r="ED1289" s="116"/>
      <c r="EE1289" s="116"/>
      <c r="EF1289" s="116"/>
      <c r="EG1289" s="116"/>
      <c r="EH1289" s="116"/>
      <c r="EI1289" s="116"/>
      <c r="EJ1289" s="116"/>
      <c r="EK1289" s="116"/>
      <c r="EL1289" s="116"/>
      <c r="EM1289" s="116"/>
      <c r="EN1289" s="116"/>
      <c r="EO1289" s="116"/>
      <c r="EP1289" s="116"/>
      <c r="EQ1289" s="116"/>
      <c r="ER1289" s="116"/>
      <c r="ES1289" s="116"/>
      <c r="ET1289" s="116"/>
      <c r="EU1289" s="116"/>
      <c r="EV1289" s="116"/>
      <c r="EW1289" s="116"/>
      <c r="EX1289" s="116"/>
      <c r="EY1289" s="116"/>
      <c r="EZ1289" s="116"/>
      <c r="FA1289" s="116"/>
      <c r="FB1289" s="116"/>
      <c r="FC1289" s="116"/>
      <c r="FD1289" s="116"/>
      <c r="FE1289" s="116"/>
      <c r="FF1289" s="116"/>
      <c r="FG1289" s="116"/>
      <c r="FH1289" s="116"/>
      <c r="FI1289" s="116"/>
      <c r="FJ1289" s="116"/>
      <c r="FK1289" s="116"/>
      <c r="FL1289" s="116"/>
      <c r="FM1289" s="116"/>
      <c r="FN1289" s="116"/>
      <c r="FO1289" s="116"/>
      <c r="FP1289" s="116"/>
      <c r="FQ1289" s="116"/>
      <c r="FR1289" s="116"/>
      <c r="FS1289" s="116"/>
      <c r="FT1289" s="116"/>
      <c r="FU1289" s="116"/>
      <c r="FV1289" s="116"/>
      <c r="FW1289" s="116"/>
      <c r="FX1289" s="116"/>
      <c r="FY1289" s="116"/>
      <c r="FZ1289" s="116"/>
      <c r="GA1289" s="116"/>
      <c r="GB1289" s="116"/>
      <c r="GC1289" s="116"/>
      <c r="GD1289" s="116"/>
      <c r="GE1289" s="116"/>
      <c r="GF1289" s="116"/>
      <c r="GG1289" s="116"/>
      <c r="GH1289" s="116"/>
      <c r="GI1289" s="116"/>
      <c r="GJ1289" s="116"/>
      <c r="GK1289" s="116"/>
      <c r="GL1289" s="116"/>
      <c r="GM1289" s="116"/>
      <c r="GN1289" s="116"/>
      <c r="GO1289" s="116"/>
      <c r="GP1289" s="116"/>
      <c r="GQ1289" s="116"/>
      <c r="GR1289" s="116"/>
      <c r="GS1289" s="116"/>
      <c r="GT1289" s="116"/>
      <c r="GU1289" s="116"/>
      <c r="GV1289" s="116"/>
      <c r="GW1289" s="116"/>
      <c r="GX1289" s="116"/>
      <c r="GY1289" s="116"/>
    </row>
    <row r="1290" spans="1:207" s="116" customFormat="1" ht="30" customHeight="1" x14ac:dyDescent="0.25">
      <c r="A1290" s="203">
        <v>987</v>
      </c>
      <c r="B1290" s="211" t="s">
        <v>1202</v>
      </c>
      <c r="C1290" s="47">
        <v>1979</v>
      </c>
      <c r="D1290" s="205" t="s">
        <v>143</v>
      </c>
      <c r="E1290" s="47" t="s">
        <v>16</v>
      </c>
      <c r="F1290" s="26">
        <v>9</v>
      </c>
      <c r="G1290" s="26">
        <v>3</v>
      </c>
      <c r="H1290" s="39">
        <v>7383.2</v>
      </c>
      <c r="I1290" s="122">
        <v>0</v>
      </c>
      <c r="J1290" s="39">
        <v>7083.2</v>
      </c>
      <c r="K1290" s="207">
        <f t="shared" si="343"/>
        <v>10663317.73</v>
      </c>
      <c r="L1290" s="271">
        <v>0</v>
      </c>
      <c r="M1290" s="271">
        <v>0</v>
      </c>
      <c r="N1290" s="271">
        <v>0</v>
      </c>
      <c r="O1290" s="39">
        <f>'[1]Прод. прилож (2)'!$D$959</f>
        <v>10663317.73</v>
      </c>
      <c r="P1290" s="271">
        <f t="shared" si="356"/>
        <v>1444.2677605916135</v>
      </c>
      <c r="Q1290" s="41">
        <v>9673</v>
      </c>
      <c r="R1290" s="57" t="s">
        <v>35</v>
      </c>
      <c r="S1290" s="46"/>
      <c r="T1290" s="15"/>
      <c r="U1290" s="15"/>
    </row>
    <row r="1291" spans="1:207" s="15" customFormat="1" ht="30" customHeight="1" x14ac:dyDescent="0.25">
      <c r="A1291" s="203">
        <v>988</v>
      </c>
      <c r="B1291" s="81" t="s">
        <v>576</v>
      </c>
      <c r="C1291" s="47">
        <v>1962</v>
      </c>
      <c r="D1291" s="205" t="s">
        <v>143</v>
      </c>
      <c r="E1291" s="47" t="s">
        <v>16</v>
      </c>
      <c r="F1291" s="26">
        <v>5</v>
      </c>
      <c r="G1291" s="26">
        <v>4</v>
      </c>
      <c r="H1291" s="39">
        <f t="shared" si="361"/>
        <v>3240.25</v>
      </c>
      <c r="I1291" s="122">
        <v>139.4</v>
      </c>
      <c r="J1291" s="39">
        <v>3100.85</v>
      </c>
      <c r="K1291" s="207">
        <f t="shared" si="343"/>
        <v>98511.31</v>
      </c>
      <c r="L1291" s="271">
        <v>0</v>
      </c>
      <c r="M1291" s="271">
        <v>0</v>
      </c>
      <c r="N1291" s="271">
        <v>0</v>
      </c>
      <c r="O1291" s="39">
        <f>'[1]Прод. прилож (2)'!$D$960</f>
        <v>98511.31</v>
      </c>
      <c r="P1291" s="271">
        <f t="shared" si="356"/>
        <v>30.402379446030398</v>
      </c>
      <c r="Q1291" s="41">
        <v>9673</v>
      </c>
      <c r="R1291" s="57" t="s">
        <v>35</v>
      </c>
      <c r="S1291" s="46"/>
      <c r="U1291" s="16"/>
    </row>
    <row r="1292" spans="1:207" s="85" customFormat="1" ht="30" customHeight="1" x14ac:dyDescent="0.25">
      <c r="A1292" s="203">
        <v>989</v>
      </c>
      <c r="B1292" s="211" t="s">
        <v>1121</v>
      </c>
      <c r="C1292" s="204">
        <v>1959</v>
      </c>
      <c r="D1292" s="205" t="s">
        <v>143</v>
      </c>
      <c r="E1292" s="205" t="s">
        <v>16</v>
      </c>
      <c r="F1292" s="206">
        <v>2</v>
      </c>
      <c r="G1292" s="206">
        <v>1</v>
      </c>
      <c r="H1292" s="41">
        <v>573.6</v>
      </c>
      <c r="I1292" s="128">
        <v>0</v>
      </c>
      <c r="J1292" s="39">
        <v>573.6</v>
      </c>
      <c r="K1292" s="207">
        <f t="shared" ref="K1292" si="362">SUM(L1292:O1292)</f>
        <v>36303.25</v>
      </c>
      <c r="L1292" s="39">
        <v>0</v>
      </c>
      <c r="M1292" s="39">
        <v>0</v>
      </c>
      <c r="N1292" s="39">
        <v>0</v>
      </c>
      <c r="O1292" s="271">
        <f>'[1]Прод. прилож (2)'!$D$961</f>
        <v>36303.25</v>
      </c>
      <c r="P1292" s="41">
        <f t="shared" si="356"/>
        <v>63.290184797768475</v>
      </c>
      <c r="Q1292" s="207">
        <v>9673</v>
      </c>
      <c r="R1292" s="272" t="s">
        <v>35</v>
      </c>
    </row>
    <row r="1293" spans="1:207" s="15" customFormat="1" ht="30" customHeight="1" x14ac:dyDescent="0.25">
      <c r="A1293" s="353">
        <v>990</v>
      </c>
      <c r="B1293" s="355" t="s">
        <v>577</v>
      </c>
      <c r="C1293" s="357">
        <v>1946</v>
      </c>
      <c r="D1293" s="357" t="s">
        <v>143</v>
      </c>
      <c r="E1293" s="357" t="s">
        <v>16</v>
      </c>
      <c r="F1293" s="369">
        <v>2</v>
      </c>
      <c r="G1293" s="369">
        <v>1</v>
      </c>
      <c r="H1293" s="376">
        <v>546.1</v>
      </c>
      <c r="I1293" s="378">
        <v>304.39999999999998</v>
      </c>
      <c r="J1293" s="363">
        <v>187.4</v>
      </c>
      <c r="K1293" s="41">
        <f t="shared" si="343"/>
        <v>1557148.6400000001</v>
      </c>
      <c r="L1293" s="41">
        <v>0</v>
      </c>
      <c r="M1293" s="41">
        <v>0</v>
      </c>
      <c r="N1293" s="41">
        <v>0</v>
      </c>
      <c r="O1293" s="271">
        <f>'[1]Прод. прилож (2)'!$D$962</f>
        <v>1557148.6400000001</v>
      </c>
      <c r="P1293" s="41">
        <f>O1293/H1293</f>
        <v>2851.3983519501926</v>
      </c>
      <c r="Q1293" s="41">
        <v>9673</v>
      </c>
      <c r="R1293" s="272" t="s">
        <v>35</v>
      </c>
      <c r="S1293" s="105"/>
      <c r="T1293" s="41"/>
      <c r="U1293" s="271"/>
      <c r="V1293" s="41"/>
      <c r="W1293" s="41"/>
      <c r="X1293" s="272"/>
      <c r="Y1293" s="86"/>
      <c r="Z1293" s="86"/>
      <c r="AA1293" s="86"/>
      <c r="AB1293" s="86"/>
      <c r="AC1293" s="86"/>
      <c r="AD1293" s="86"/>
      <c r="AE1293" s="86"/>
      <c r="AF1293" s="86"/>
      <c r="AG1293" s="86"/>
      <c r="AH1293" s="86"/>
      <c r="AI1293" s="86"/>
      <c r="AJ1293" s="86"/>
      <c r="AK1293" s="86"/>
      <c r="AL1293" s="86"/>
      <c r="AM1293" s="86"/>
      <c r="AN1293" s="86"/>
      <c r="AO1293" s="86"/>
      <c r="AP1293" s="86"/>
      <c r="AQ1293" s="86"/>
      <c r="AR1293" s="86"/>
      <c r="AS1293" s="86"/>
      <c r="AT1293" s="86"/>
      <c r="AU1293" s="86"/>
      <c r="AV1293" s="86"/>
      <c r="AW1293" s="86"/>
      <c r="AX1293" s="86"/>
      <c r="AY1293" s="86"/>
      <c r="AZ1293" s="86"/>
      <c r="BA1293" s="86"/>
      <c r="BB1293" s="86"/>
      <c r="BC1293" s="86"/>
      <c r="BD1293" s="86"/>
      <c r="BE1293" s="86"/>
      <c r="BF1293" s="86"/>
      <c r="BG1293" s="86"/>
      <c r="BH1293" s="86"/>
      <c r="BI1293" s="86"/>
      <c r="BJ1293" s="86"/>
      <c r="BK1293" s="86"/>
      <c r="BL1293" s="86"/>
      <c r="BM1293" s="86"/>
      <c r="BN1293" s="86"/>
      <c r="BO1293" s="86"/>
      <c r="BP1293" s="86"/>
      <c r="BQ1293" s="86"/>
      <c r="BR1293" s="86"/>
      <c r="BS1293" s="86"/>
      <c r="BT1293" s="86"/>
      <c r="BU1293" s="86"/>
      <c r="BV1293" s="86"/>
      <c r="BW1293" s="86"/>
      <c r="BX1293" s="86"/>
      <c r="BY1293" s="86"/>
      <c r="BZ1293" s="86"/>
      <c r="CA1293" s="86"/>
      <c r="CB1293" s="86"/>
      <c r="CC1293" s="86"/>
      <c r="CD1293" s="86"/>
      <c r="CE1293" s="86"/>
      <c r="CF1293" s="86"/>
      <c r="CG1293" s="86"/>
      <c r="CH1293" s="86"/>
      <c r="CI1293" s="86"/>
      <c r="CJ1293" s="86"/>
      <c r="CK1293" s="86"/>
      <c r="CL1293" s="86"/>
      <c r="CM1293" s="86"/>
      <c r="CN1293" s="86"/>
      <c r="CO1293" s="86"/>
      <c r="CP1293" s="86"/>
      <c r="CQ1293" s="86"/>
      <c r="CR1293" s="86"/>
      <c r="CS1293" s="86"/>
      <c r="CT1293" s="86"/>
      <c r="CU1293" s="86"/>
      <c r="CV1293" s="86"/>
      <c r="CW1293" s="86"/>
      <c r="CX1293" s="86"/>
      <c r="CY1293" s="86"/>
      <c r="CZ1293" s="86"/>
      <c r="DA1293" s="86"/>
      <c r="DB1293" s="86"/>
      <c r="DC1293" s="86"/>
      <c r="DD1293" s="86"/>
      <c r="DE1293" s="86"/>
      <c r="DF1293" s="86"/>
      <c r="DG1293" s="86"/>
      <c r="DH1293" s="86"/>
      <c r="DI1293" s="86"/>
      <c r="DJ1293" s="86"/>
      <c r="DK1293" s="86"/>
      <c r="DL1293" s="86"/>
      <c r="DM1293" s="86"/>
      <c r="DN1293" s="86"/>
      <c r="DO1293" s="86"/>
      <c r="DP1293" s="86"/>
      <c r="DQ1293" s="86"/>
      <c r="DR1293" s="86"/>
      <c r="DS1293" s="86"/>
      <c r="DT1293" s="86"/>
      <c r="DU1293" s="86"/>
      <c r="DV1293" s="86"/>
      <c r="DW1293" s="86"/>
      <c r="DX1293" s="86"/>
      <c r="DY1293" s="86"/>
      <c r="DZ1293" s="86"/>
      <c r="EA1293" s="86"/>
      <c r="EB1293" s="86"/>
      <c r="EC1293" s="86"/>
      <c r="ED1293" s="86"/>
      <c r="EE1293" s="86"/>
      <c r="EF1293" s="86"/>
      <c r="EG1293" s="86"/>
      <c r="EH1293" s="86"/>
      <c r="EI1293" s="86"/>
      <c r="EJ1293" s="86"/>
      <c r="EK1293" s="86"/>
      <c r="EL1293" s="86"/>
      <c r="EM1293" s="86"/>
      <c r="EN1293" s="86"/>
      <c r="EO1293" s="86"/>
      <c r="EP1293" s="86"/>
      <c r="EQ1293" s="86"/>
      <c r="ER1293" s="86"/>
      <c r="ES1293" s="86"/>
      <c r="ET1293" s="86"/>
      <c r="EU1293" s="86"/>
      <c r="EV1293" s="86"/>
      <c r="EW1293" s="86"/>
      <c r="EX1293" s="86"/>
      <c r="EY1293" s="86"/>
      <c r="EZ1293" s="86"/>
      <c r="FA1293" s="86"/>
      <c r="FB1293" s="86"/>
      <c r="FC1293" s="86"/>
      <c r="FD1293" s="86"/>
      <c r="FE1293" s="86"/>
      <c r="FF1293" s="86"/>
      <c r="FG1293" s="86"/>
      <c r="FH1293" s="86"/>
      <c r="FI1293" s="86"/>
      <c r="FJ1293" s="86"/>
      <c r="FK1293" s="86"/>
      <c r="FL1293" s="86"/>
      <c r="FM1293" s="86"/>
      <c r="FN1293" s="86"/>
      <c r="FO1293" s="86"/>
      <c r="FP1293" s="86"/>
      <c r="FQ1293" s="86"/>
      <c r="FR1293" s="86"/>
      <c r="FS1293" s="86"/>
      <c r="FT1293" s="86"/>
      <c r="FU1293" s="86"/>
      <c r="FV1293" s="86"/>
      <c r="FW1293" s="86"/>
      <c r="FX1293" s="86"/>
      <c r="FY1293" s="86"/>
      <c r="FZ1293" s="86"/>
      <c r="GA1293" s="86"/>
      <c r="GB1293" s="86"/>
      <c r="GC1293" s="86"/>
      <c r="GD1293" s="86"/>
      <c r="GE1293" s="86"/>
      <c r="GF1293" s="86"/>
      <c r="GG1293" s="86"/>
      <c r="GH1293" s="86"/>
      <c r="GI1293" s="86"/>
      <c r="GJ1293" s="86"/>
      <c r="GK1293" s="86"/>
      <c r="GL1293" s="86"/>
      <c r="GM1293" s="86"/>
      <c r="GN1293" s="86"/>
      <c r="GO1293" s="86"/>
      <c r="GP1293" s="86"/>
      <c r="GQ1293" s="86"/>
      <c r="GR1293" s="86"/>
      <c r="GS1293" s="86"/>
      <c r="GT1293" s="86"/>
      <c r="GU1293" s="86"/>
      <c r="GV1293" s="86"/>
      <c r="GW1293" s="86"/>
      <c r="GX1293" s="86"/>
      <c r="GY1293" s="86"/>
    </row>
    <row r="1294" spans="1:207" s="14" customFormat="1" ht="30" customHeight="1" x14ac:dyDescent="0.25">
      <c r="A1294" s="354"/>
      <c r="B1294" s="356"/>
      <c r="C1294" s="358"/>
      <c r="D1294" s="358"/>
      <c r="E1294" s="358"/>
      <c r="F1294" s="370"/>
      <c r="G1294" s="370"/>
      <c r="H1294" s="377"/>
      <c r="I1294" s="379"/>
      <c r="J1294" s="364"/>
      <c r="K1294" s="41">
        <f t="shared" si="343"/>
        <v>22397.86</v>
      </c>
      <c r="L1294" s="186">
        <v>0</v>
      </c>
      <c r="M1294" s="186">
        <v>0</v>
      </c>
      <c r="N1294" s="186">
        <v>0</v>
      </c>
      <c r="O1294" s="271">
        <f>'[1]Прод. прилож (2)'!$D$1582</f>
        <v>22397.86</v>
      </c>
      <c r="P1294" s="41">
        <f>K1294/H1293</f>
        <v>41.014209851675517</v>
      </c>
      <c r="Q1294" s="41">
        <v>9673</v>
      </c>
      <c r="R1294" s="272" t="s">
        <v>36</v>
      </c>
      <c r="S1294" s="6"/>
      <c r="T1294" s="6"/>
      <c r="U1294" s="95"/>
      <c r="V1294" s="6"/>
      <c r="W1294" s="6"/>
      <c r="X1294" s="171"/>
      <c r="Y1294" s="84"/>
      <c r="Z1294" s="84"/>
      <c r="AA1294" s="84"/>
      <c r="AB1294" s="84"/>
      <c r="AC1294" s="84"/>
      <c r="AD1294" s="84"/>
      <c r="AE1294" s="84"/>
      <c r="AF1294" s="84"/>
      <c r="AG1294" s="84"/>
      <c r="AH1294" s="84"/>
      <c r="AI1294" s="84"/>
      <c r="AJ1294" s="84"/>
      <c r="AK1294" s="84"/>
      <c r="AL1294" s="84"/>
      <c r="AM1294" s="84"/>
      <c r="AN1294" s="84"/>
      <c r="AO1294" s="84"/>
      <c r="AP1294" s="84"/>
      <c r="AQ1294" s="84"/>
      <c r="AR1294" s="84"/>
      <c r="AS1294" s="84"/>
      <c r="AT1294" s="84"/>
      <c r="AU1294" s="84"/>
      <c r="AV1294" s="84"/>
      <c r="AW1294" s="84"/>
      <c r="AX1294" s="84"/>
      <c r="AY1294" s="84"/>
      <c r="AZ1294" s="84"/>
      <c r="BA1294" s="84"/>
      <c r="BB1294" s="84"/>
      <c r="BC1294" s="84"/>
      <c r="BD1294" s="84"/>
      <c r="BE1294" s="84"/>
      <c r="BF1294" s="84"/>
      <c r="BG1294" s="84"/>
      <c r="BH1294" s="84"/>
      <c r="BI1294" s="84"/>
      <c r="BJ1294" s="84"/>
      <c r="BK1294" s="84"/>
      <c r="BL1294" s="84"/>
      <c r="BM1294" s="84"/>
      <c r="BN1294" s="84"/>
      <c r="BO1294" s="84"/>
      <c r="BP1294" s="84"/>
      <c r="BQ1294" s="84"/>
      <c r="BR1294" s="84"/>
      <c r="BS1294" s="84"/>
      <c r="BT1294" s="84"/>
      <c r="BU1294" s="84"/>
      <c r="BV1294" s="84"/>
      <c r="BW1294" s="84"/>
      <c r="BX1294" s="84"/>
      <c r="BY1294" s="84"/>
      <c r="BZ1294" s="84"/>
      <c r="CA1294" s="84"/>
      <c r="CB1294" s="84"/>
      <c r="CC1294" s="84"/>
      <c r="CD1294" s="84"/>
      <c r="CE1294" s="84"/>
      <c r="CF1294" s="84"/>
      <c r="CG1294" s="84"/>
      <c r="CH1294" s="84"/>
      <c r="CI1294" s="84"/>
      <c r="CJ1294" s="84"/>
      <c r="CK1294" s="84"/>
      <c r="CL1294" s="84"/>
      <c r="CM1294" s="84"/>
      <c r="CN1294" s="84"/>
      <c r="CO1294" s="84"/>
      <c r="CP1294" s="84"/>
      <c r="CQ1294" s="84"/>
      <c r="CR1294" s="84"/>
      <c r="CS1294" s="84"/>
      <c r="CT1294" s="84"/>
      <c r="CU1294" s="84"/>
      <c r="CV1294" s="84"/>
      <c r="CW1294" s="84"/>
      <c r="CX1294" s="84"/>
      <c r="CY1294" s="84"/>
      <c r="CZ1294" s="84"/>
      <c r="DA1294" s="84"/>
      <c r="DB1294" s="84"/>
      <c r="DC1294" s="84"/>
      <c r="DD1294" s="84"/>
      <c r="DE1294" s="84"/>
      <c r="DF1294" s="84"/>
      <c r="DG1294" s="84"/>
      <c r="DH1294" s="84"/>
      <c r="DI1294" s="84"/>
      <c r="DJ1294" s="84"/>
      <c r="DK1294" s="84"/>
      <c r="DL1294" s="84"/>
      <c r="DM1294" s="84"/>
      <c r="DN1294" s="84"/>
      <c r="DO1294" s="84"/>
      <c r="DP1294" s="84"/>
      <c r="DQ1294" s="84"/>
      <c r="DR1294" s="84"/>
      <c r="DS1294" s="84"/>
      <c r="DT1294" s="84"/>
      <c r="DU1294" s="84"/>
      <c r="DV1294" s="84"/>
      <c r="DW1294" s="84"/>
      <c r="DX1294" s="84"/>
      <c r="DY1294" s="84"/>
      <c r="DZ1294" s="84"/>
      <c r="EA1294" s="84"/>
      <c r="EB1294" s="84"/>
      <c r="EC1294" s="84"/>
      <c r="ED1294" s="84"/>
      <c r="EE1294" s="84"/>
      <c r="EF1294" s="84"/>
      <c r="EG1294" s="84"/>
      <c r="EH1294" s="84"/>
      <c r="EI1294" s="84"/>
      <c r="EJ1294" s="84"/>
      <c r="EK1294" s="84"/>
      <c r="EL1294" s="84"/>
      <c r="EM1294" s="84"/>
      <c r="EN1294" s="84"/>
      <c r="EO1294" s="84"/>
      <c r="EP1294" s="84"/>
      <c r="EQ1294" s="84"/>
      <c r="ER1294" s="84"/>
      <c r="ES1294" s="84"/>
      <c r="ET1294" s="84"/>
      <c r="EU1294" s="84"/>
      <c r="EV1294" s="84"/>
      <c r="EW1294" s="84"/>
      <c r="EX1294" s="84"/>
      <c r="EY1294" s="84"/>
      <c r="EZ1294" s="84"/>
      <c r="FA1294" s="84"/>
      <c r="FB1294" s="84"/>
      <c r="FC1294" s="84"/>
      <c r="FD1294" s="84"/>
      <c r="FE1294" s="84"/>
      <c r="FF1294" s="84"/>
      <c r="FG1294" s="84"/>
      <c r="FH1294" s="84"/>
      <c r="FI1294" s="84"/>
      <c r="FJ1294" s="84"/>
      <c r="FK1294" s="84"/>
      <c r="FL1294" s="84"/>
      <c r="FM1294" s="84"/>
      <c r="FN1294" s="84"/>
      <c r="FO1294" s="84"/>
      <c r="FP1294" s="84"/>
      <c r="FQ1294" s="84"/>
      <c r="FR1294" s="84"/>
      <c r="FS1294" s="84"/>
      <c r="FT1294" s="84"/>
      <c r="FU1294" s="84"/>
      <c r="FV1294" s="84"/>
      <c r="FW1294" s="84"/>
      <c r="FX1294" s="84"/>
      <c r="FY1294" s="84"/>
      <c r="FZ1294" s="84"/>
      <c r="GA1294" s="84"/>
      <c r="GB1294" s="84"/>
      <c r="GC1294" s="84"/>
      <c r="GD1294" s="84"/>
      <c r="GE1294" s="84"/>
      <c r="GF1294" s="84"/>
      <c r="GG1294" s="84"/>
      <c r="GH1294" s="84"/>
      <c r="GI1294" s="84"/>
      <c r="GJ1294" s="84"/>
      <c r="GK1294" s="84"/>
      <c r="GL1294" s="84"/>
      <c r="GM1294" s="84"/>
      <c r="GN1294" s="84"/>
      <c r="GO1294" s="84"/>
      <c r="GP1294" s="84"/>
      <c r="GQ1294" s="84"/>
      <c r="GR1294" s="84"/>
      <c r="GS1294" s="84"/>
      <c r="GT1294" s="84"/>
      <c r="GU1294" s="84"/>
      <c r="GV1294" s="84"/>
      <c r="GW1294" s="84"/>
      <c r="GX1294" s="84"/>
      <c r="GY1294" s="84"/>
    </row>
    <row r="1295" spans="1:207" s="15" customFormat="1" ht="30" customHeight="1" x14ac:dyDescent="0.25">
      <c r="A1295" s="203">
        <v>991</v>
      </c>
      <c r="B1295" s="211" t="s">
        <v>578</v>
      </c>
      <c r="C1295" s="47">
        <v>1967</v>
      </c>
      <c r="D1295" s="205" t="s">
        <v>143</v>
      </c>
      <c r="E1295" s="47" t="s">
        <v>18</v>
      </c>
      <c r="F1295" s="62">
        <v>5</v>
      </c>
      <c r="G1295" s="62">
        <v>6</v>
      </c>
      <c r="H1295" s="39">
        <f>I1295+J1295</f>
        <v>4478.3</v>
      </c>
      <c r="I1295" s="39">
        <v>137.5</v>
      </c>
      <c r="J1295" s="39">
        <v>4340.8</v>
      </c>
      <c r="K1295" s="207">
        <f t="shared" si="343"/>
        <v>104258.03</v>
      </c>
      <c r="L1295" s="271">
        <v>0</v>
      </c>
      <c r="M1295" s="271">
        <v>0</v>
      </c>
      <c r="N1295" s="271">
        <v>0</v>
      </c>
      <c r="O1295" s="39">
        <f>'[1]Прод. прилож (2)'!$D$1583</f>
        <v>104258.03</v>
      </c>
      <c r="P1295" s="271">
        <f t="shared" ref="P1295:P1309" si="363">K1295/H1295</f>
        <v>23.280715896657213</v>
      </c>
      <c r="Q1295" s="41">
        <v>9673</v>
      </c>
      <c r="R1295" s="57" t="s">
        <v>36</v>
      </c>
      <c r="S1295" s="46"/>
    </row>
    <row r="1296" spans="1:207" s="15" customFormat="1" ht="30" customHeight="1" x14ac:dyDescent="0.25">
      <c r="A1296" s="203">
        <v>992</v>
      </c>
      <c r="B1296" s="211" t="s">
        <v>579</v>
      </c>
      <c r="C1296" s="47">
        <v>1967</v>
      </c>
      <c r="D1296" s="205" t="s">
        <v>143</v>
      </c>
      <c r="E1296" s="47" t="s">
        <v>18</v>
      </c>
      <c r="F1296" s="62">
        <v>5</v>
      </c>
      <c r="G1296" s="62">
        <v>4</v>
      </c>
      <c r="H1296" s="39">
        <f>I1296+J1296</f>
        <v>3592.86</v>
      </c>
      <c r="I1296" s="39">
        <v>0</v>
      </c>
      <c r="J1296" s="39">
        <v>3592.86</v>
      </c>
      <c r="K1296" s="207">
        <f t="shared" si="343"/>
        <v>92376.83</v>
      </c>
      <c r="L1296" s="271">
        <v>0</v>
      </c>
      <c r="M1296" s="271">
        <v>0</v>
      </c>
      <c r="N1296" s="271">
        <v>0</v>
      </c>
      <c r="O1296" s="39">
        <f>'[1]Прод. прилож (2)'!$D$1584</f>
        <v>92376.83</v>
      </c>
      <c r="P1296" s="271">
        <f t="shared" si="363"/>
        <v>25.711224484115718</v>
      </c>
      <c r="Q1296" s="41">
        <v>9673</v>
      </c>
      <c r="R1296" s="57" t="s">
        <v>36</v>
      </c>
      <c r="S1296" s="46"/>
    </row>
    <row r="1297" spans="1:207" s="15" customFormat="1" ht="30" customHeight="1" x14ac:dyDescent="0.25">
      <c r="A1297" s="203">
        <v>993</v>
      </c>
      <c r="B1297" s="211" t="s">
        <v>580</v>
      </c>
      <c r="C1297" s="205">
        <v>1976</v>
      </c>
      <c r="D1297" s="205" t="s">
        <v>143</v>
      </c>
      <c r="E1297" s="205" t="s">
        <v>16</v>
      </c>
      <c r="F1297" s="26">
        <v>5</v>
      </c>
      <c r="G1297" s="26">
        <v>6</v>
      </c>
      <c r="H1297" s="39">
        <v>6527.67</v>
      </c>
      <c r="I1297" s="263">
        <v>2418</v>
      </c>
      <c r="J1297" s="39">
        <v>3672.27</v>
      </c>
      <c r="K1297" s="207">
        <f t="shared" si="343"/>
        <v>29683643.640000001</v>
      </c>
      <c r="L1297" s="271">
        <v>0</v>
      </c>
      <c r="M1297" s="271">
        <v>0</v>
      </c>
      <c r="N1297" s="271">
        <v>0</v>
      </c>
      <c r="O1297" s="39">
        <f>'[1]Прод. прилож (2)'!$D$334</f>
        <v>29683643.640000001</v>
      </c>
      <c r="P1297" s="271">
        <f t="shared" si="363"/>
        <v>4547.3566586546194</v>
      </c>
      <c r="Q1297" s="41">
        <v>9673</v>
      </c>
      <c r="R1297" s="57" t="s">
        <v>34</v>
      </c>
      <c r="S1297" s="144"/>
    </row>
    <row r="1298" spans="1:207" s="116" customFormat="1" ht="30" customHeight="1" x14ac:dyDescent="0.25">
      <c r="A1298" s="203">
        <v>994</v>
      </c>
      <c r="B1298" s="211" t="s">
        <v>581</v>
      </c>
      <c r="C1298" s="47">
        <v>1988</v>
      </c>
      <c r="D1298" s="205" t="s">
        <v>143</v>
      </c>
      <c r="E1298" s="205" t="s">
        <v>16</v>
      </c>
      <c r="F1298" s="204">
        <v>9</v>
      </c>
      <c r="G1298" s="204">
        <v>2</v>
      </c>
      <c r="H1298" s="39">
        <v>5757.91</v>
      </c>
      <c r="I1298" s="39">
        <v>0</v>
      </c>
      <c r="J1298" s="39">
        <v>3952.11</v>
      </c>
      <c r="K1298" s="207">
        <f t="shared" si="343"/>
        <v>43208.1</v>
      </c>
      <c r="L1298" s="271">
        <v>0</v>
      </c>
      <c r="M1298" s="271">
        <v>0</v>
      </c>
      <c r="N1298" s="271">
        <v>0</v>
      </c>
      <c r="O1298" s="39">
        <f>'[1]Прод. прилож (2)'!$D$1585</f>
        <v>43208.1</v>
      </c>
      <c r="P1298" s="271">
        <f t="shared" si="363"/>
        <v>7.504129102400003</v>
      </c>
      <c r="Q1298" s="41">
        <v>9673</v>
      </c>
      <c r="R1298" s="57" t="s">
        <v>36</v>
      </c>
      <c r="S1298" s="46"/>
      <c r="T1298" s="15"/>
      <c r="U1298" s="15"/>
      <c r="V1298" s="15"/>
      <c r="W1298" s="15"/>
      <c r="X1298" s="15"/>
      <c r="Y1298" s="15"/>
      <c r="Z1298" s="15"/>
      <c r="AA1298" s="15"/>
      <c r="AB1298" s="15"/>
      <c r="AC1298" s="15"/>
      <c r="AD1298" s="15"/>
      <c r="AE1298" s="15"/>
      <c r="AF1298" s="15"/>
      <c r="AG1298" s="15"/>
      <c r="AH1298" s="15"/>
      <c r="AI1298" s="15"/>
      <c r="AJ1298" s="15"/>
      <c r="AK1298" s="15"/>
      <c r="AL1298" s="15"/>
      <c r="AM1298" s="15"/>
      <c r="AN1298" s="15"/>
      <c r="AO1298" s="15"/>
      <c r="AP1298" s="15"/>
      <c r="AQ1298" s="15"/>
      <c r="AR1298" s="15"/>
      <c r="AS1298" s="15"/>
      <c r="AT1298" s="15"/>
      <c r="AU1298" s="15"/>
      <c r="AV1298" s="15"/>
      <c r="AW1298" s="15"/>
      <c r="AX1298" s="15"/>
      <c r="AY1298" s="15"/>
      <c r="AZ1298" s="15"/>
      <c r="BA1298" s="15"/>
      <c r="BB1298" s="15"/>
      <c r="BC1298" s="15"/>
      <c r="BD1298" s="15"/>
      <c r="BE1298" s="15"/>
      <c r="BF1298" s="15"/>
      <c r="BG1298" s="15"/>
      <c r="BH1298" s="15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  <c r="CA1298" s="15"/>
      <c r="CB1298" s="15"/>
      <c r="CC1298" s="15"/>
      <c r="CD1298" s="15"/>
      <c r="CE1298" s="15"/>
      <c r="CF1298" s="15"/>
      <c r="CG1298" s="15"/>
      <c r="CH1298" s="15"/>
      <c r="CI1298" s="15"/>
      <c r="CJ1298" s="15"/>
      <c r="CK1298" s="15"/>
      <c r="CL1298" s="15"/>
      <c r="CM1298" s="15"/>
      <c r="CN1298" s="15"/>
      <c r="CO1298" s="15"/>
      <c r="CP1298" s="15"/>
      <c r="CQ1298" s="15"/>
      <c r="CR1298" s="15"/>
      <c r="CS1298" s="15"/>
      <c r="CT1298" s="15"/>
      <c r="CU1298" s="15"/>
      <c r="CV1298" s="15"/>
      <c r="CW1298" s="15"/>
      <c r="CX1298" s="15"/>
      <c r="CY1298" s="15"/>
      <c r="CZ1298" s="15"/>
      <c r="DA1298" s="15"/>
      <c r="DB1298" s="15"/>
      <c r="DC1298" s="15"/>
      <c r="DD1298" s="15"/>
      <c r="DE1298" s="15"/>
      <c r="DF1298" s="15"/>
      <c r="DG1298" s="15"/>
      <c r="DH1298" s="15"/>
      <c r="DI1298" s="15"/>
      <c r="DJ1298" s="15"/>
      <c r="DK1298" s="15"/>
      <c r="DL1298" s="15"/>
      <c r="DM1298" s="15"/>
      <c r="DN1298" s="15"/>
      <c r="DO1298" s="15"/>
      <c r="DP1298" s="15"/>
      <c r="DQ1298" s="15"/>
      <c r="DR1298" s="15"/>
      <c r="DS1298" s="15"/>
      <c r="DT1298" s="15"/>
      <c r="DU1298" s="15"/>
      <c r="DV1298" s="15"/>
      <c r="DW1298" s="15"/>
      <c r="DX1298" s="15"/>
      <c r="DY1298" s="15"/>
      <c r="DZ1298" s="15"/>
      <c r="EA1298" s="15"/>
      <c r="EB1298" s="15"/>
      <c r="EC1298" s="15"/>
      <c r="ED1298" s="15"/>
      <c r="EE1298" s="15"/>
      <c r="EF1298" s="15"/>
      <c r="EG1298" s="15"/>
      <c r="EH1298" s="15"/>
      <c r="EI1298" s="15"/>
      <c r="EJ1298" s="15"/>
      <c r="EK1298" s="15"/>
      <c r="EL1298" s="15"/>
      <c r="EM1298" s="15"/>
      <c r="EN1298" s="15"/>
      <c r="EO1298" s="15"/>
      <c r="EP1298" s="15"/>
      <c r="EQ1298" s="15"/>
      <c r="ER1298" s="15"/>
      <c r="ES1298" s="15"/>
      <c r="ET1298" s="15"/>
      <c r="EU1298" s="15"/>
      <c r="EV1298" s="15"/>
      <c r="EW1298" s="15"/>
      <c r="EX1298" s="15"/>
      <c r="EY1298" s="15"/>
      <c r="EZ1298" s="15"/>
      <c r="FA1298" s="15"/>
      <c r="FB1298" s="15"/>
      <c r="FC1298" s="15"/>
      <c r="FD1298" s="15"/>
      <c r="FE1298" s="15"/>
      <c r="FF1298" s="15"/>
      <c r="FG1298" s="15"/>
      <c r="FH1298" s="15"/>
      <c r="FI1298" s="15"/>
      <c r="FJ1298" s="15"/>
      <c r="FK1298" s="15"/>
      <c r="FL1298" s="15"/>
      <c r="FM1298" s="15"/>
      <c r="FN1298" s="15"/>
      <c r="FO1298" s="15"/>
      <c r="FP1298" s="15"/>
      <c r="FQ1298" s="15"/>
      <c r="FR1298" s="15"/>
      <c r="FS1298" s="15"/>
      <c r="FT1298" s="15"/>
      <c r="FU1298" s="15"/>
      <c r="FV1298" s="15"/>
      <c r="FW1298" s="15"/>
      <c r="FX1298" s="15"/>
      <c r="FY1298" s="15"/>
      <c r="FZ1298" s="15"/>
      <c r="GA1298" s="15"/>
      <c r="GB1298" s="15"/>
      <c r="GC1298" s="15"/>
      <c r="GD1298" s="15"/>
      <c r="GE1298" s="15"/>
      <c r="GF1298" s="15"/>
      <c r="GG1298" s="15"/>
      <c r="GH1298" s="15"/>
      <c r="GI1298" s="15"/>
      <c r="GJ1298" s="15"/>
      <c r="GK1298" s="15"/>
      <c r="GL1298" s="15"/>
      <c r="GM1298" s="15"/>
      <c r="GN1298" s="15"/>
      <c r="GO1298" s="15"/>
      <c r="GP1298" s="15"/>
      <c r="GQ1298" s="15"/>
      <c r="GR1298" s="15"/>
      <c r="GS1298" s="15"/>
      <c r="GT1298" s="15"/>
      <c r="GU1298" s="15"/>
      <c r="GV1298" s="15"/>
      <c r="GW1298" s="15"/>
      <c r="GX1298" s="15"/>
      <c r="GY1298" s="15"/>
    </row>
    <row r="1299" spans="1:207" s="116" customFormat="1" ht="30" customHeight="1" x14ac:dyDescent="0.25">
      <c r="A1299" s="203">
        <v>995</v>
      </c>
      <c r="B1299" s="211" t="s">
        <v>1363</v>
      </c>
      <c r="C1299" s="47">
        <v>1967</v>
      </c>
      <c r="D1299" s="205" t="s">
        <v>143</v>
      </c>
      <c r="E1299" s="205" t="s">
        <v>16</v>
      </c>
      <c r="F1299" s="204">
        <v>2</v>
      </c>
      <c r="G1299" s="204">
        <v>2</v>
      </c>
      <c r="H1299" s="39">
        <f>SUM(I1299:J1299)</f>
        <v>632</v>
      </c>
      <c r="I1299" s="39">
        <v>0</v>
      </c>
      <c r="J1299" s="39">
        <v>632</v>
      </c>
      <c r="K1299" s="207">
        <f t="shared" si="343"/>
        <v>3727750</v>
      </c>
      <c r="L1299" s="186">
        <v>0</v>
      </c>
      <c r="M1299" s="186">
        <v>0</v>
      </c>
      <c r="N1299" s="186">
        <v>0</v>
      </c>
      <c r="O1299" s="39">
        <f>'[1]Прод. прилож (2)'!$D$1586</f>
        <v>3727750</v>
      </c>
      <c r="P1299" s="271">
        <f>K1299/H1299</f>
        <v>5898.3386075949365</v>
      </c>
      <c r="Q1299" s="41">
        <v>9673</v>
      </c>
      <c r="R1299" s="57" t="s">
        <v>36</v>
      </c>
      <c r="S1299" s="46"/>
      <c r="T1299" s="15"/>
      <c r="U1299" s="15"/>
      <c r="V1299" s="15"/>
      <c r="W1299" s="15"/>
      <c r="X1299" s="15"/>
      <c r="Y1299" s="15"/>
      <c r="Z1299" s="15"/>
      <c r="AA1299" s="15"/>
      <c r="AB1299" s="15"/>
      <c r="AC1299" s="15"/>
      <c r="AD1299" s="15"/>
      <c r="AE1299" s="15"/>
      <c r="AF1299" s="15"/>
      <c r="AG1299" s="15"/>
      <c r="AH1299" s="15"/>
      <c r="AI1299" s="15"/>
      <c r="AJ1299" s="15"/>
      <c r="AK1299" s="15"/>
      <c r="AL1299" s="15"/>
      <c r="AM1299" s="15"/>
      <c r="AN1299" s="15"/>
      <c r="AO1299" s="15"/>
      <c r="AP1299" s="15"/>
      <c r="AQ1299" s="15"/>
      <c r="AR1299" s="15"/>
      <c r="AS1299" s="15"/>
      <c r="AT1299" s="15"/>
      <c r="AU1299" s="15"/>
      <c r="AV1299" s="15"/>
      <c r="AW1299" s="15"/>
      <c r="AX1299" s="15"/>
      <c r="AY1299" s="15"/>
      <c r="AZ1299" s="15"/>
      <c r="BA1299" s="15"/>
      <c r="BB1299" s="15"/>
      <c r="BC1299" s="15"/>
      <c r="BD1299" s="15"/>
      <c r="BE1299" s="15"/>
      <c r="BF1299" s="15"/>
      <c r="BG1299" s="15"/>
      <c r="BH1299" s="15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  <c r="CA1299" s="15"/>
      <c r="CB1299" s="15"/>
      <c r="CC1299" s="15"/>
      <c r="CD1299" s="15"/>
      <c r="CE1299" s="15"/>
      <c r="CF1299" s="15"/>
      <c r="CG1299" s="15"/>
      <c r="CH1299" s="15"/>
      <c r="CI1299" s="15"/>
      <c r="CJ1299" s="15"/>
      <c r="CK1299" s="15"/>
      <c r="CL1299" s="15"/>
      <c r="CM1299" s="15"/>
      <c r="CN1299" s="15"/>
      <c r="CO1299" s="15"/>
      <c r="CP1299" s="15"/>
      <c r="CQ1299" s="15"/>
      <c r="CR1299" s="15"/>
      <c r="CS1299" s="15"/>
      <c r="CT1299" s="15"/>
      <c r="CU1299" s="15"/>
      <c r="CV1299" s="15"/>
      <c r="CW1299" s="15"/>
      <c r="CX1299" s="15"/>
      <c r="CY1299" s="15"/>
      <c r="CZ1299" s="15"/>
      <c r="DA1299" s="15"/>
      <c r="DB1299" s="15"/>
      <c r="DC1299" s="15"/>
      <c r="DD1299" s="15"/>
      <c r="DE1299" s="15"/>
      <c r="DF1299" s="15"/>
      <c r="DG1299" s="15"/>
      <c r="DH1299" s="15"/>
      <c r="DI1299" s="15"/>
      <c r="DJ1299" s="15"/>
      <c r="DK1299" s="15"/>
      <c r="DL1299" s="15"/>
      <c r="DM1299" s="15"/>
      <c r="DN1299" s="15"/>
      <c r="DO1299" s="15"/>
      <c r="DP1299" s="15"/>
      <c r="DQ1299" s="15"/>
      <c r="DR1299" s="15"/>
      <c r="DS1299" s="15"/>
      <c r="DT1299" s="15"/>
      <c r="DU1299" s="15"/>
      <c r="DV1299" s="15"/>
      <c r="DW1299" s="15"/>
      <c r="DX1299" s="15"/>
      <c r="DY1299" s="15"/>
      <c r="DZ1299" s="15"/>
      <c r="EA1299" s="15"/>
      <c r="EB1299" s="15"/>
      <c r="EC1299" s="15"/>
      <c r="ED1299" s="15"/>
      <c r="EE1299" s="15"/>
      <c r="EF1299" s="15"/>
      <c r="EG1299" s="15"/>
      <c r="EH1299" s="15"/>
      <c r="EI1299" s="15"/>
      <c r="EJ1299" s="15"/>
      <c r="EK1299" s="15"/>
      <c r="EL1299" s="15"/>
      <c r="EM1299" s="15"/>
      <c r="EN1299" s="15"/>
      <c r="EO1299" s="15"/>
      <c r="EP1299" s="15"/>
      <c r="EQ1299" s="15"/>
      <c r="ER1299" s="15"/>
      <c r="ES1299" s="15"/>
      <c r="ET1299" s="15"/>
      <c r="EU1299" s="15"/>
      <c r="EV1299" s="15"/>
      <c r="EW1299" s="15"/>
      <c r="EX1299" s="15"/>
      <c r="EY1299" s="15"/>
      <c r="EZ1299" s="15"/>
      <c r="FA1299" s="15"/>
      <c r="FB1299" s="15"/>
      <c r="FC1299" s="15"/>
      <c r="FD1299" s="15"/>
      <c r="FE1299" s="15"/>
      <c r="FF1299" s="15"/>
      <c r="FG1299" s="15"/>
      <c r="FH1299" s="15"/>
      <c r="FI1299" s="15"/>
      <c r="FJ1299" s="15"/>
      <c r="FK1299" s="15"/>
      <c r="FL1299" s="15"/>
      <c r="FM1299" s="15"/>
      <c r="FN1299" s="15"/>
      <c r="FO1299" s="15"/>
      <c r="FP1299" s="15"/>
      <c r="FQ1299" s="15"/>
      <c r="FR1299" s="15"/>
      <c r="FS1299" s="15"/>
      <c r="FT1299" s="15"/>
      <c r="FU1299" s="15"/>
      <c r="FV1299" s="15"/>
      <c r="FW1299" s="15"/>
      <c r="FX1299" s="15"/>
      <c r="FY1299" s="15"/>
      <c r="FZ1299" s="15"/>
      <c r="GA1299" s="15"/>
      <c r="GB1299" s="15"/>
      <c r="GC1299" s="15"/>
      <c r="GD1299" s="15"/>
      <c r="GE1299" s="15"/>
      <c r="GF1299" s="15"/>
      <c r="GG1299" s="15"/>
      <c r="GH1299" s="15"/>
      <c r="GI1299" s="15"/>
      <c r="GJ1299" s="15"/>
      <c r="GK1299" s="15"/>
      <c r="GL1299" s="15"/>
      <c r="GM1299" s="15"/>
      <c r="GN1299" s="15"/>
      <c r="GO1299" s="15"/>
      <c r="GP1299" s="15"/>
      <c r="GQ1299" s="15"/>
      <c r="GR1299" s="15"/>
      <c r="GS1299" s="15"/>
      <c r="GT1299" s="15"/>
      <c r="GU1299" s="15"/>
      <c r="GV1299" s="15"/>
      <c r="GW1299" s="15"/>
      <c r="GX1299" s="15"/>
      <c r="GY1299" s="15"/>
    </row>
    <row r="1300" spans="1:207" s="15" customFormat="1" ht="30" customHeight="1" x14ac:dyDescent="0.25">
      <c r="A1300" s="203">
        <v>996</v>
      </c>
      <c r="B1300" s="211" t="s">
        <v>582</v>
      </c>
      <c r="C1300" s="47">
        <v>1966</v>
      </c>
      <c r="D1300" s="205" t="s">
        <v>143</v>
      </c>
      <c r="E1300" s="204" t="s">
        <v>16</v>
      </c>
      <c r="F1300" s="204">
        <v>2</v>
      </c>
      <c r="G1300" s="204">
        <v>2</v>
      </c>
      <c r="H1300" s="39">
        <v>685.5</v>
      </c>
      <c r="I1300" s="39">
        <v>0</v>
      </c>
      <c r="J1300" s="39">
        <v>631.5</v>
      </c>
      <c r="K1300" s="207">
        <f t="shared" si="343"/>
        <v>35209.5</v>
      </c>
      <c r="L1300" s="271">
        <v>0</v>
      </c>
      <c r="M1300" s="271">
        <v>0</v>
      </c>
      <c r="N1300" s="271">
        <v>0</v>
      </c>
      <c r="O1300" s="39">
        <f>'[1]Прод. прилож (2)'!$D$1587</f>
        <v>35209.5</v>
      </c>
      <c r="P1300" s="271">
        <f t="shared" si="363"/>
        <v>51.363238512035011</v>
      </c>
      <c r="Q1300" s="41">
        <v>9673</v>
      </c>
      <c r="R1300" s="57" t="s">
        <v>36</v>
      </c>
      <c r="S1300" s="46"/>
    </row>
    <row r="1301" spans="1:207" s="15" customFormat="1" ht="30" customHeight="1" x14ac:dyDescent="0.25">
      <c r="A1301" s="353">
        <v>997</v>
      </c>
      <c r="B1301" s="355" t="s">
        <v>933</v>
      </c>
      <c r="C1301" s="384">
        <v>1960</v>
      </c>
      <c r="D1301" s="359" t="s">
        <v>143</v>
      </c>
      <c r="E1301" s="357" t="s">
        <v>16</v>
      </c>
      <c r="F1301" s="361">
        <v>2</v>
      </c>
      <c r="G1301" s="361">
        <v>1</v>
      </c>
      <c r="H1301" s="363">
        <v>295.39999999999998</v>
      </c>
      <c r="I1301" s="365">
        <v>0</v>
      </c>
      <c r="J1301" s="363">
        <v>270.2</v>
      </c>
      <c r="K1301" s="207">
        <f t="shared" si="343"/>
        <v>18287.27</v>
      </c>
      <c r="L1301" s="271">
        <v>0</v>
      </c>
      <c r="M1301" s="271">
        <v>0</v>
      </c>
      <c r="N1301" s="271">
        <v>0</v>
      </c>
      <c r="O1301" s="39">
        <f>'[1]Прод. прилож (2)'!$D$963</f>
        <v>18287.27</v>
      </c>
      <c r="P1301" s="271">
        <f t="shared" si="363"/>
        <v>61.906804333107658</v>
      </c>
      <c r="Q1301" s="41">
        <v>9673</v>
      </c>
      <c r="R1301" s="57" t="s">
        <v>35</v>
      </c>
      <c r="S1301" s="46"/>
    </row>
    <row r="1302" spans="1:207" s="15" customFormat="1" ht="30" customHeight="1" x14ac:dyDescent="0.25">
      <c r="A1302" s="354"/>
      <c r="B1302" s="356"/>
      <c r="C1302" s="385"/>
      <c r="D1302" s="360"/>
      <c r="E1302" s="358"/>
      <c r="F1302" s="362"/>
      <c r="G1302" s="362"/>
      <c r="H1302" s="364"/>
      <c r="I1302" s="366"/>
      <c r="J1302" s="364"/>
      <c r="K1302" s="207">
        <f t="shared" si="343"/>
        <v>4278000</v>
      </c>
      <c r="L1302" s="186">
        <v>0</v>
      </c>
      <c r="M1302" s="186">
        <v>0</v>
      </c>
      <c r="N1302" s="186">
        <v>0</v>
      </c>
      <c r="O1302" s="39">
        <f>'[1]Прод. прилож (2)'!$D$1590</f>
        <v>4278000</v>
      </c>
      <c r="P1302" s="271">
        <f>K1302/H1301</f>
        <v>14482.058226134057</v>
      </c>
      <c r="Q1302" s="41">
        <v>9673</v>
      </c>
      <c r="R1302" s="57" t="s">
        <v>36</v>
      </c>
      <c r="S1302" s="46"/>
    </row>
    <row r="1303" spans="1:207" s="15" customFormat="1" ht="30" customHeight="1" x14ac:dyDescent="0.25">
      <c r="A1303" s="203">
        <v>998</v>
      </c>
      <c r="B1303" s="210" t="s">
        <v>1364</v>
      </c>
      <c r="C1303" s="47">
        <v>1960</v>
      </c>
      <c r="D1303" s="205" t="s">
        <v>143</v>
      </c>
      <c r="E1303" s="204" t="s">
        <v>16</v>
      </c>
      <c r="F1303" s="26">
        <v>2</v>
      </c>
      <c r="G1303" s="26">
        <v>2</v>
      </c>
      <c r="H1303" s="39">
        <v>1306.3900000000001</v>
      </c>
      <c r="I1303" s="122">
        <v>0</v>
      </c>
      <c r="J1303" s="39">
        <v>1006.3</v>
      </c>
      <c r="K1303" s="207">
        <f t="shared" si="343"/>
        <v>891350.03999999992</v>
      </c>
      <c r="L1303" s="186">
        <v>0</v>
      </c>
      <c r="M1303" s="186">
        <v>0</v>
      </c>
      <c r="N1303" s="186">
        <v>0</v>
      </c>
      <c r="O1303" s="39">
        <f>'[1]Прод. прилож (2)'!$D$1591</f>
        <v>891350.03999999992</v>
      </c>
      <c r="P1303" s="271">
        <f>K1303/H1303</f>
        <v>682.30010946195227</v>
      </c>
      <c r="Q1303" s="41">
        <v>9673</v>
      </c>
      <c r="R1303" s="57" t="s">
        <v>36</v>
      </c>
      <c r="S1303" s="46"/>
    </row>
    <row r="1304" spans="1:207" s="15" customFormat="1" ht="30" customHeight="1" x14ac:dyDescent="0.25">
      <c r="A1304" s="353">
        <v>999</v>
      </c>
      <c r="B1304" s="355" t="s">
        <v>583</v>
      </c>
      <c r="C1304" s="384">
        <v>1963</v>
      </c>
      <c r="D1304" s="359" t="s">
        <v>143</v>
      </c>
      <c r="E1304" s="384" t="s">
        <v>16</v>
      </c>
      <c r="F1304" s="361">
        <v>4</v>
      </c>
      <c r="G1304" s="361">
        <v>3</v>
      </c>
      <c r="H1304" s="363">
        <f>I1304+J1304</f>
        <v>2032.48</v>
      </c>
      <c r="I1304" s="365">
        <v>0</v>
      </c>
      <c r="J1304" s="363">
        <v>2032.48</v>
      </c>
      <c r="K1304" s="207">
        <f t="shared" ref="K1304:K1305" si="364">SUM(L1304:O1304)</f>
        <v>70892</v>
      </c>
      <c r="L1304" s="271">
        <v>0</v>
      </c>
      <c r="M1304" s="271">
        <v>0</v>
      </c>
      <c r="N1304" s="271">
        <v>0</v>
      </c>
      <c r="O1304" s="39">
        <f>'[1]Прод. прилож (2)'!$D$964</f>
        <v>70892</v>
      </c>
      <c r="P1304" s="271">
        <f t="shared" ref="P1304" si="365">K1304/H1304</f>
        <v>34.879556010391248</v>
      </c>
      <c r="Q1304" s="41">
        <v>9673</v>
      </c>
      <c r="R1304" s="57" t="s">
        <v>35</v>
      </c>
      <c r="S1304" s="46"/>
    </row>
    <row r="1305" spans="1:207" s="15" customFormat="1" ht="30" customHeight="1" x14ac:dyDescent="0.25">
      <c r="A1305" s="354"/>
      <c r="B1305" s="356"/>
      <c r="C1305" s="385"/>
      <c r="D1305" s="360"/>
      <c r="E1305" s="385"/>
      <c r="F1305" s="362"/>
      <c r="G1305" s="362"/>
      <c r="H1305" s="364"/>
      <c r="I1305" s="366"/>
      <c r="J1305" s="364"/>
      <c r="K1305" s="207">
        <f t="shared" si="364"/>
        <v>7634912.5</v>
      </c>
      <c r="L1305" s="186">
        <v>0</v>
      </c>
      <c r="M1305" s="186">
        <v>0</v>
      </c>
      <c r="N1305" s="186">
        <v>0</v>
      </c>
      <c r="O1305" s="39">
        <f>'[1]Прод. прилож (2)'!$D$1592</f>
        <v>7634912.5</v>
      </c>
      <c r="P1305" s="271">
        <f>K1305/H1304</f>
        <v>3756.4514779973233</v>
      </c>
      <c r="Q1305" s="41">
        <v>9673</v>
      </c>
      <c r="R1305" s="57" t="s">
        <v>36</v>
      </c>
      <c r="S1305" s="46"/>
    </row>
    <row r="1306" spans="1:207" s="15" customFormat="1" ht="30" customHeight="1" x14ac:dyDescent="0.25">
      <c r="A1306" s="203">
        <v>1000</v>
      </c>
      <c r="B1306" s="211" t="s">
        <v>1230</v>
      </c>
      <c r="C1306" s="47">
        <v>1963</v>
      </c>
      <c r="D1306" s="205" t="s">
        <v>143</v>
      </c>
      <c r="E1306" s="47" t="s">
        <v>16</v>
      </c>
      <c r="F1306" s="26">
        <v>4</v>
      </c>
      <c r="G1306" s="26">
        <v>3</v>
      </c>
      <c r="H1306" s="39">
        <f>I1306+J1306</f>
        <v>2032.48</v>
      </c>
      <c r="I1306" s="122">
        <v>0</v>
      </c>
      <c r="J1306" s="39">
        <v>2032.48</v>
      </c>
      <c r="K1306" s="207">
        <f t="shared" si="343"/>
        <v>3820590.72</v>
      </c>
      <c r="L1306" s="271">
        <v>0</v>
      </c>
      <c r="M1306" s="271">
        <v>0</v>
      </c>
      <c r="N1306" s="271">
        <v>0</v>
      </c>
      <c r="O1306" s="39">
        <f>'[1]Прод. прилож (2)'!$D$965</f>
        <v>3820590.72</v>
      </c>
      <c r="P1306" s="271">
        <f t="shared" si="363"/>
        <v>1879.7679288357083</v>
      </c>
      <c r="Q1306" s="41">
        <v>9673</v>
      </c>
      <c r="R1306" s="57" t="s">
        <v>35</v>
      </c>
    </row>
    <row r="1307" spans="1:207" s="15" customFormat="1" ht="30" customHeight="1" x14ac:dyDescent="0.25">
      <c r="A1307" s="353">
        <v>1001</v>
      </c>
      <c r="B1307" s="355" t="s">
        <v>584</v>
      </c>
      <c r="C1307" s="384">
        <v>1962</v>
      </c>
      <c r="D1307" s="359" t="s">
        <v>143</v>
      </c>
      <c r="E1307" s="384" t="s">
        <v>16</v>
      </c>
      <c r="F1307" s="361">
        <v>2</v>
      </c>
      <c r="G1307" s="361">
        <v>2</v>
      </c>
      <c r="H1307" s="363">
        <f>I1307+J1307</f>
        <v>534.12</v>
      </c>
      <c r="I1307" s="365">
        <v>0</v>
      </c>
      <c r="J1307" s="363">
        <v>534.12</v>
      </c>
      <c r="K1307" s="207">
        <f t="shared" si="343"/>
        <v>31803.94</v>
      </c>
      <c r="L1307" s="271">
        <v>0</v>
      </c>
      <c r="M1307" s="271">
        <v>0</v>
      </c>
      <c r="N1307" s="271">
        <v>0</v>
      </c>
      <c r="O1307" s="39">
        <f>'[1]Прод. прилож (2)'!$D$966</f>
        <v>31803.94</v>
      </c>
      <c r="P1307" s="271">
        <f t="shared" si="363"/>
        <v>59.544559275069268</v>
      </c>
      <c r="Q1307" s="41">
        <v>9673</v>
      </c>
      <c r="R1307" s="57" t="s">
        <v>35</v>
      </c>
      <c r="S1307" s="46"/>
    </row>
    <row r="1308" spans="1:207" s="15" customFormat="1" ht="30" customHeight="1" x14ac:dyDescent="0.25">
      <c r="A1308" s="354"/>
      <c r="B1308" s="356"/>
      <c r="C1308" s="385"/>
      <c r="D1308" s="360"/>
      <c r="E1308" s="385"/>
      <c r="F1308" s="362"/>
      <c r="G1308" s="362"/>
      <c r="H1308" s="364"/>
      <c r="I1308" s="366"/>
      <c r="J1308" s="364"/>
      <c r="K1308" s="207">
        <f t="shared" si="343"/>
        <v>6900352</v>
      </c>
      <c r="L1308" s="186">
        <v>0</v>
      </c>
      <c r="M1308" s="186">
        <v>0</v>
      </c>
      <c r="N1308" s="186">
        <v>0</v>
      </c>
      <c r="O1308" s="39">
        <f>'[1]Прод. прилож (2)'!$D$1593</f>
        <v>6900352</v>
      </c>
      <c r="P1308" s="271">
        <f>K1308/H1307</f>
        <v>12919.104321126339</v>
      </c>
      <c r="Q1308" s="41">
        <v>9673</v>
      </c>
      <c r="R1308" s="57" t="s">
        <v>36</v>
      </c>
      <c r="S1308" s="46"/>
    </row>
    <row r="1309" spans="1:207" s="116" customFormat="1" ht="30" customHeight="1" x14ac:dyDescent="0.25">
      <c r="A1309" s="203">
        <v>1002</v>
      </c>
      <c r="B1309" s="211" t="s">
        <v>1216</v>
      </c>
      <c r="C1309" s="47">
        <v>1955</v>
      </c>
      <c r="D1309" s="205" t="s">
        <v>143</v>
      </c>
      <c r="E1309" s="47" t="s">
        <v>16</v>
      </c>
      <c r="F1309" s="26">
        <v>3</v>
      </c>
      <c r="G1309" s="26">
        <v>2</v>
      </c>
      <c r="H1309" s="39">
        <v>2277.1799999999998</v>
      </c>
      <c r="I1309" s="122">
        <v>0</v>
      </c>
      <c r="J1309" s="39">
        <v>2007.18</v>
      </c>
      <c r="K1309" s="207">
        <f>L1309+M1309+N1309+O1309</f>
        <v>4204896.55</v>
      </c>
      <c r="L1309" s="271">
        <v>0</v>
      </c>
      <c r="M1309" s="271">
        <v>0</v>
      </c>
      <c r="N1309" s="271">
        <v>0</v>
      </c>
      <c r="O1309" s="39">
        <f>'[1]Прод. прилож (2)'!$D$967</f>
        <v>4204896.55</v>
      </c>
      <c r="P1309" s="271">
        <f t="shared" si="363"/>
        <v>1846.5367472048763</v>
      </c>
      <c r="Q1309" s="41">
        <v>9673</v>
      </c>
      <c r="R1309" s="57" t="s">
        <v>35</v>
      </c>
      <c r="S1309" s="46"/>
      <c r="T1309" s="15"/>
      <c r="U1309" s="15"/>
    </row>
    <row r="1310" spans="1:207" s="15" customFormat="1" ht="30" customHeight="1" x14ac:dyDescent="0.25">
      <c r="A1310" s="353">
        <v>1003</v>
      </c>
      <c r="B1310" s="355" t="s">
        <v>585</v>
      </c>
      <c r="C1310" s="357">
        <v>1944</v>
      </c>
      <c r="D1310" s="357" t="s">
        <v>143</v>
      </c>
      <c r="E1310" s="357" t="s">
        <v>16</v>
      </c>
      <c r="F1310" s="369">
        <v>2</v>
      </c>
      <c r="G1310" s="369">
        <v>1</v>
      </c>
      <c r="H1310" s="376">
        <v>634.9</v>
      </c>
      <c r="I1310" s="378">
        <v>600.9</v>
      </c>
      <c r="J1310" s="363">
        <v>342.9</v>
      </c>
      <c r="K1310" s="41">
        <f t="shared" si="343"/>
        <v>3433161.99</v>
      </c>
      <c r="L1310" s="41">
        <v>0</v>
      </c>
      <c r="M1310" s="41">
        <v>0</v>
      </c>
      <c r="N1310" s="41">
        <v>0</v>
      </c>
      <c r="O1310" s="271">
        <f>'[1]Прод. прилож (2)'!$D$968</f>
        <v>3433161.99</v>
      </c>
      <c r="P1310" s="41">
        <f>O1310/H1310</f>
        <v>5407.405874940936</v>
      </c>
      <c r="Q1310" s="41">
        <v>9673</v>
      </c>
      <c r="R1310" s="272" t="s">
        <v>35</v>
      </c>
      <c r="S1310" s="88"/>
      <c r="T1310" s="85"/>
      <c r="U1310" s="85"/>
      <c r="V1310" s="85"/>
      <c r="W1310" s="85"/>
      <c r="X1310" s="85"/>
      <c r="Y1310" s="85"/>
      <c r="Z1310" s="85"/>
      <c r="AA1310" s="85"/>
      <c r="AB1310" s="85"/>
      <c r="AC1310" s="85"/>
      <c r="AD1310" s="85"/>
      <c r="AE1310" s="85"/>
      <c r="AF1310" s="85"/>
      <c r="AG1310" s="85"/>
      <c r="AH1310" s="85"/>
      <c r="AI1310" s="85"/>
      <c r="AJ1310" s="85"/>
      <c r="AK1310" s="85"/>
      <c r="AL1310" s="85"/>
      <c r="AM1310" s="85"/>
      <c r="AN1310" s="85"/>
      <c r="AO1310" s="85"/>
      <c r="AP1310" s="85"/>
      <c r="AQ1310" s="85"/>
      <c r="AR1310" s="85"/>
      <c r="AS1310" s="85"/>
      <c r="AT1310" s="85"/>
      <c r="AU1310" s="85"/>
      <c r="AV1310" s="85"/>
      <c r="AW1310" s="85"/>
      <c r="AX1310" s="85"/>
      <c r="AY1310" s="85"/>
      <c r="AZ1310" s="85"/>
      <c r="BA1310" s="85"/>
      <c r="BB1310" s="85"/>
      <c r="BC1310" s="85"/>
      <c r="BD1310" s="85"/>
      <c r="BE1310" s="85"/>
      <c r="BF1310" s="85"/>
      <c r="BG1310" s="85"/>
      <c r="BH1310" s="85"/>
      <c r="BI1310" s="85"/>
      <c r="BJ1310" s="85"/>
      <c r="BK1310" s="85"/>
      <c r="BL1310" s="85"/>
      <c r="BM1310" s="85"/>
      <c r="BN1310" s="85"/>
      <c r="BO1310" s="85"/>
      <c r="BP1310" s="85"/>
      <c r="BQ1310" s="85"/>
      <c r="BR1310" s="85"/>
      <c r="BS1310" s="85"/>
      <c r="BT1310" s="85"/>
      <c r="BU1310" s="85"/>
      <c r="BV1310" s="85"/>
      <c r="BW1310" s="85"/>
      <c r="BX1310" s="85"/>
      <c r="BY1310" s="85"/>
      <c r="BZ1310" s="85"/>
      <c r="CA1310" s="85"/>
      <c r="CB1310" s="85"/>
      <c r="CC1310" s="85"/>
      <c r="CD1310" s="85"/>
      <c r="CE1310" s="85"/>
      <c r="CF1310" s="85"/>
      <c r="CG1310" s="85"/>
      <c r="CH1310" s="85"/>
      <c r="CI1310" s="85"/>
      <c r="CJ1310" s="85"/>
      <c r="CK1310" s="85"/>
      <c r="CL1310" s="85"/>
      <c r="CM1310" s="85"/>
      <c r="CN1310" s="85"/>
      <c r="CO1310" s="85"/>
      <c r="CP1310" s="85"/>
      <c r="CQ1310" s="85"/>
      <c r="CR1310" s="85"/>
      <c r="CS1310" s="85"/>
      <c r="CT1310" s="85"/>
      <c r="CU1310" s="85"/>
      <c r="CV1310" s="85"/>
      <c r="CW1310" s="85"/>
      <c r="CX1310" s="85"/>
      <c r="CY1310" s="85"/>
      <c r="CZ1310" s="85"/>
      <c r="DA1310" s="85"/>
      <c r="DB1310" s="85"/>
      <c r="DC1310" s="85"/>
      <c r="DD1310" s="85"/>
      <c r="DE1310" s="85"/>
      <c r="DF1310" s="85"/>
      <c r="DG1310" s="85"/>
      <c r="DH1310" s="85"/>
      <c r="DI1310" s="85"/>
      <c r="DJ1310" s="85"/>
      <c r="DK1310" s="85"/>
      <c r="DL1310" s="85"/>
      <c r="DM1310" s="85"/>
      <c r="DN1310" s="85"/>
      <c r="DO1310" s="85"/>
      <c r="DP1310" s="85"/>
      <c r="DQ1310" s="85"/>
      <c r="DR1310" s="85"/>
      <c r="DS1310" s="85"/>
      <c r="DT1310" s="85"/>
      <c r="DU1310" s="85"/>
      <c r="DV1310" s="85"/>
      <c r="DW1310" s="85"/>
      <c r="DX1310" s="85"/>
      <c r="DY1310" s="85"/>
      <c r="DZ1310" s="85"/>
      <c r="EA1310" s="85"/>
      <c r="EB1310" s="85"/>
      <c r="EC1310" s="85"/>
      <c r="ED1310" s="85"/>
      <c r="EE1310" s="85"/>
      <c r="EF1310" s="85"/>
      <c r="EG1310" s="85"/>
      <c r="EH1310" s="85"/>
      <c r="EI1310" s="85"/>
      <c r="EJ1310" s="85"/>
      <c r="EK1310" s="85"/>
      <c r="EL1310" s="85"/>
      <c r="EM1310" s="85"/>
      <c r="EN1310" s="85"/>
      <c r="EO1310" s="85"/>
      <c r="EP1310" s="85"/>
      <c r="EQ1310" s="85"/>
      <c r="ER1310" s="85"/>
      <c r="ES1310" s="85"/>
      <c r="ET1310" s="85"/>
      <c r="EU1310" s="85"/>
      <c r="EV1310" s="85"/>
      <c r="EW1310" s="85"/>
      <c r="EX1310" s="85"/>
      <c r="EY1310" s="85"/>
      <c r="EZ1310" s="85"/>
      <c r="FA1310" s="85"/>
      <c r="FB1310" s="85"/>
      <c r="FC1310" s="85"/>
      <c r="FD1310" s="85"/>
      <c r="FE1310" s="85"/>
      <c r="FF1310" s="85"/>
      <c r="FG1310" s="85"/>
      <c r="FH1310" s="85"/>
      <c r="FI1310" s="85"/>
      <c r="FJ1310" s="85"/>
      <c r="FK1310" s="85"/>
      <c r="FL1310" s="85"/>
      <c r="FM1310" s="85"/>
      <c r="FN1310" s="85"/>
      <c r="FO1310" s="85"/>
      <c r="FP1310" s="85"/>
      <c r="FQ1310" s="85"/>
      <c r="FR1310" s="85"/>
      <c r="FS1310" s="85"/>
      <c r="FT1310" s="85"/>
      <c r="FU1310" s="85"/>
      <c r="FV1310" s="85"/>
      <c r="FW1310" s="85"/>
      <c r="FX1310" s="85"/>
      <c r="FY1310" s="85"/>
      <c r="FZ1310" s="85"/>
      <c r="GA1310" s="85"/>
      <c r="GB1310" s="85"/>
      <c r="GC1310" s="85"/>
      <c r="GD1310" s="85"/>
      <c r="GE1310" s="85"/>
      <c r="GF1310" s="85"/>
      <c r="GG1310" s="85"/>
      <c r="GH1310" s="85"/>
      <c r="GI1310" s="85"/>
      <c r="GJ1310" s="85"/>
      <c r="GK1310" s="85"/>
      <c r="GL1310" s="85"/>
      <c r="GM1310" s="85"/>
      <c r="GN1310" s="85"/>
      <c r="GO1310" s="85"/>
      <c r="GP1310" s="85"/>
      <c r="GQ1310" s="85"/>
      <c r="GR1310" s="85"/>
      <c r="GS1310" s="85"/>
      <c r="GT1310" s="85"/>
      <c r="GU1310" s="85"/>
      <c r="GV1310" s="85"/>
      <c r="GW1310" s="85"/>
      <c r="GX1310" s="85"/>
      <c r="GY1310" s="85"/>
    </row>
    <row r="1311" spans="1:207" s="15" customFormat="1" ht="30" customHeight="1" x14ac:dyDescent="0.25">
      <c r="A1311" s="354"/>
      <c r="B1311" s="356"/>
      <c r="C1311" s="358"/>
      <c r="D1311" s="358"/>
      <c r="E1311" s="358"/>
      <c r="F1311" s="370"/>
      <c r="G1311" s="370"/>
      <c r="H1311" s="377"/>
      <c r="I1311" s="379"/>
      <c r="J1311" s="364"/>
      <c r="K1311" s="41">
        <f t="shared" si="343"/>
        <v>58177.72</v>
      </c>
      <c r="L1311" s="186">
        <v>0</v>
      </c>
      <c r="M1311" s="186">
        <v>0</v>
      </c>
      <c r="N1311" s="186">
        <v>0</v>
      </c>
      <c r="O1311" s="271">
        <f>'[1]Прод. прилож (2)'!$D$1588</f>
        <v>58177.72</v>
      </c>
      <c r="P1311" s="41">
        <f>K1311/H1310</f>
        <v>91.632887068829746</v>
      </c>
      <c r="Q1311" s="41">
        <v>9673</v>
      </c>
      <c r="R1311" s="272" t="s">
        <v>36</v>
      </c>
      <c r="S1311" s="88"/>
      <c r="T1311" s="85"/>
      <c r="U1311" s="85"/>
      <c r="V1311" s="85"/>
      <c r="W1311" s="85"/>
      <c r="X1311" s="85"/>
      <c r="Y1311" s="85"/>
      <c r="Z1311" s="85"/>
      <c r="AA1311" s="85"/>
      <c r="AB1311" s="85"/>
      <c r="AC1311" s="85"/>
      <c r="AD1311" s="85"/>
      <c r="AE1311" s="85"/>
      <c r="AF1311" s="85"/>
      <c r="AG1311" s="85"/>
      <c r="AH1311" s="85"/>
      <c r="AI1311" s="85"/>
      <c r="AJ1311" s="85"/>
      <c r="AK1311" s="85"/>
      <c r="AL1311" s="85"/>
      <c r="AM1311" s="85"/>
      <c r="AN1311" s="85"/>
      <c r="AO1311" s="85"/>
      <c r="AP1311" s="85"/>
      <c r="AQ1311" s="85"/>
      <c r="AR1311" s="85"/>
      <c r="AS1311" s="85"/>
      <c r="AT1311" s="85"/>
      <c r="AU1311" s="85"/>
      <c r="AV1311" s="85"/>
      <c r="AW1311" s="85"/>
      <c r="AX1311" s="85"/>
      <c r="AY1311" s="85"/>
      <c r="AZ1311" s="85"/>
      <c r="BA1311" s="85"/>
      <c r="BB1311" s="85"/>
      <c r="BC1311" s="85"/>
      <c r="BD1311" s="85"/>
      <c r="BE1311" s="85"/>
      <c r="BF1311" s="85"/>
      <c r="BG1311" s="85"/>
      <c r="BH1311" s="85"/>
      <c r="BI1311" s="85"/>
      <c r="BJ1311" s="85"/>
      <c r="BK1311" s="85"/>
      <c r="BL1311" s="85"/>
      <c r="BM1311" s="85"/>
      <c r="BN1311" s="85"/>
      <c r="BO1311" s="85"/>
      <c r="BP1311" s="85"/>
      <c r="BQ1311" s="85"/>
      <c r="BR1311" s="85"/>
      <c r="BS1311" s="85"/>
      <c r="BT1311" s="85"/>
      <c r="BU1311" s="85"/>
      <c r="BV1311" s="85"/>
      <c r="BW1311" s="85"/>
      <c r="BX1311" s="85"/>
      <c r="BY1311" s="85"/>
      <c r="BZ1311" s="85"/>
      <c r="CA1311" s="85"/>
      <c r="CB1311" s="85"/>
      <c r="CC1311" s="85"/>
      <c r="CD1311" s="85"/>
      <c r="CE1311" s="85"/>
      <c r="CF1311" s="85"/>
      <c r="CG1311" s="85"/>
      <c r="CH1311" s="85"/>
      <c r="CI1311" s="85"/>
      <c r="CJ1311" s="85"/>
      <c r="CK1311" s="85"/>
      <c r="CL1311" s="85"/>
      <c r="CM1311" s="85"/>
      <c r="CN1311" s="85"/>
      <c r="CO1311" s="85"/>
      <c r="CP1311" s="85"/>
      <c r="CQ1311" s="85"/>
      <c r="CR1311" s="85"/>
      <c r="CS1311" s="85"/>
      <c r="CT1311" s="85"/>
      <c r="CU1311" s="85"/>
      <c r="CV1311" s="85"/>
      <c r="CW1311" s="85"/>
      <c r="CX1311" s="85"/>
      <c r="CY1311" s="85"/>
      <c r="CZ1311" s="85"/>
      <c r="DA1311" s="85"/>
      <c r="DB1311" s="85"/>
      <c r="DC1311" s="85"/>
      <c r="DD1311" s="85"/>
      <c r="DE1311" s="85"/>
      <c r="DF1311" s="85"/>
      <c r="DG1311" s="85"/>
      <c r="DH1311" s="85"/>
      <c r="DI1311" s="85"/>
      <c r="DJ1311" s="85"/>
      <c r="DK1311" s="85"/>
      <c r="DL1311" s="85"/>
      <c r="DM1311" s="85"/>
      <c r="DN1311" s="85"/>
      <c r="DO1311" s="85"/>
      <c r="DP1311" s="85"/>
      <c r="DQ1311" s="85"/>
      <c r="DR1311" s="85"/>
      <c r="DS1311" s="85"/>
      <c r="DT1311" s="85"/>
      <c r="DU1311" s="85"/>
      <c r="DV1311" s="85"/>
      <c r="DW1311" s="85"/>
      <c r="DX1311" s="85"/>
      <c r="DY1311" s="85"/>
      <c r="DZ1311" s="85"/>
      <c r="EA1311" s="85"/>
      <c r="EB1311" s="85"/>
      <c r="EC1311" s="85"/>
      <c r="ED1311" s="85"/>
      <c r="EE1311" s="85"/>
      <c r="EF1311" s="85"/>
      <c r="EG1311" s="85"/>
      <c r="EH1311" s="85"/>
      <c r="EI1311" s="85"/>
      <c r="EJ1311" s="85"/>
      <c r="EK1311" s="85"/>
      <c r="EL1311" s="85"/>
      <c r="EM1311" s="85"/>
      <c r="EN1311" s="85"/>
      <c r="EO1311" s="85"/>
      <c r="EP1311" s="85"/>
      <c r="EQ1311" s="85"/>
      <c r="ER1311" s="85"/>
      <c r="ES1311" s="85"/>
      <c r="ET1311" s="85"/>
      <c r="EU1311" s="85"/>
      <c r="EV1311" s="85"/>
      <c r="EW1311" s="85"/>
      <c r="EX1311" s="85"/>
      <c r="EY1311" s="85"/>
      <c r="EZ1311" s="85"/>
      <c r="FA1311" s="85"/>
      <c r="FB1311" s="85"/>
      <c r="FC1311" s="85"/>
      <c r="FD1311" s="85"/>
      <c r="FE1311" s="85"/>
      <c r="FF1311" s="85"/>
      <c r="FG1311" s="85"/>
      <c r="FH1311" s="85"/>
      <c r="FI1311" s="85"/>
      <c r="FJ1311" s="85"/>
      <c r="FK1311" s="85"/>
      <c r="FL1311" s="85"/>
      <c r="FM1311" s="85"/>
      <c r="FN1311" s="85"/>
      <c r="FO1311" s="85"/>
      <c r="FP1311" s="85"/>
      <c r="FQ1311" s="85"/>
      <c r="FR1311" s="85"/>
      <c r="FS1311" s="85"/>
      <c r="FT1311" s="85"/>
      <c r="FU1311" s="85"/>
      <c r="FV1311" s="85"/>
      <c r="FW1311" s="85"/>
      <c r="FX1311" s="85"/>
      <c r="FY1311" s="85"/>
      <c r="FZ1311" s="85"/>
      <c r="GA1311" s="85"/>
      <c r="GB1311" s="85"/>
      <c r="GC1311" s="85"/>
      <c r="GD1311" s="85"/>
      <c r="GE1311" s="85"/>
      <c r="GF1311" s="85"/>
      <c r="GG1311" s="85"/>
      <c r="GH1311" s="85"/>
      <c r="GI1311" s="85"/>
      <c r="GJ1311" s="85"/>
      <c r="GK1311" s="85"/>
      <c r="GL1311" s="85"/>
      <c r="GM1311" s="85"/>
      <c r="GN1311" s="85"/>
      <c r="GO1311" s="85"/>
      <c r="GP1311" s="85"/>
      <c r="GQ1311" s="85"/>
      <c r="GR1311" s="85"/>
      <c r="GS1311" s="85"/>
      <c r="GT1311" s="85"/>
      <c r="GU1311" s="85"/>
      <c r="GV1311" s="85"/>
      <c r="GW1311" s="85"/>
      <c r="GX1311" s="85"/>
      <c r="GY1311" s="85"/>
    </row>
    <row r="1312" spans="1:207" s="116" customFormat="1" ht="30" customHeight="1" x14ac:dyDescent="0.25">
      <c r="A1312" s="333">
        <v>1004</v>
      </c>
      <c r="B1312" s="298" t="s">
        <v>1217</v>
      </c>
      <c r="C1312" s="47">
        <v>1953</v>
      </c>
      <c r="D1312" s="308" t="s">
        <v>143</v>
      </c>
      <c r="E1312" s="47" t="s">
        <v>16</v>
      </c>
      <c r="F1312" s="26">
        <v>2</v>
      </c>
      <c r="G1312" s="26">
        <v>2</v>
      </c>
      <c r="H1312" s="39">
        <v>855.6</v>
      </c>
      <c r="I1312" s="122">
        <v>0</v>
      </c>
      <c r="J1312" s="39">
        <v>855.6</v>
      </c>
      <c r="K1312" s="301">
        <f>L1312+M1312+N1312+O1312</f>
        <v>2137094.7400000002</v>
      </c>
      <c r="L1312" s="330">
        <v>0</v>
      </c>
      <c r="M1312" s="330">
        <v>0</v>
      </c>
      <c r="N1312" s="330">
        <v>0</v>
      </c>
      <c r="O1312" s="39">
        <f>'[1]Прод. прилож (2)'!$D$969</f>
        <v>2137094.7400000002</v>
      </c>
      <c r="P1312" s="41">
        <f>O1312/H1312</f>
        <v>2497.7731884057971</v>
      </c>
      <c r="Q1312" s="41">
        <v>9673</v>
      </c>
      <c r="R1312" s="57" t="s">
        <v>35</v>
      </c>
      <c r="S1312" s="15"/>
      <c r="T1312" s="15"/>
      <c r="U1312" s="15"/>
    </row>
    <row r="1313" spans="1:207" s="15" customFormat="1" ht="30" customHeight="1" x14ac:dyDescent="0.25">
      <c r="A1313" s="203">
        <v>1005</v>
      </c>
      <c r="B1313" s="211" t="s">
        <v>586</v>
      </c>
      <c r="C1313" s="47">
        <v>1966</v>
      </c>
      <c r="D1313" s="205" t="s">
        <v>143</v>
      </c>
      <c r="E1313" s="47" t="s">
        <v>16</v>
      </c>
      <c r="F1313" s="204">
        <v>5</v>
      </c>
      <c r="G1313" s="204">
        <v>2</v>
      </c>
      <c r="H1313" s="39">
        <f>I1313+J1313</f>
        <v>1602.78</v>
      </c>
      <c r="I1313" s="39">
        <v>0</v>
      </c>
      <c r="J1313" s="39">
        <v>1602.78</v>
      </c>
      <c r="K1313" s="207">
        <f t="shared" si="343"/>
        <v>48250.06</v>
      </c>
      <c r="L1313" s="271">
        <v>0</v>
      </c>
      <c r="M1313" s="271">
        <v>0</v>
      </c>
      <c r="N1313" s="271">
        <v>0</v>
      </c>
      <c r="O1313" s="39">
        <f>'[1]Прод. прилож (2)'!$D$1589</f>
        <v>48250.06</v>
      </c>
      <c r="P1313" s="271">
        <f t="shared" ref="P1313:P1320" si="366">K1313/H1313</f>
        <v>30.103981831567651</v>
      </c>
      <c r="Q1313" s="41">
        <v>9673</v>
      </c>
      <c r="R1313" s="57" t="s">
        <v>36</v>
      </c>
      <c r="S1313" s="46"/>
    </row>
    <row r="1314" spans="1:207" s="15" customFormat="1" ht="30" customHeight="1" x14ac:dyDescent="0.25">
      <c r="A1314" s="203">
        <v>1006</v>
      </c>
      <c r="B1314" s="211" t="s">
        <v>587</v>
      </c>
      <c r="C1314" s="47">
        <v>1966</v>
      </c>
      <c r="D1314" s="205" t="s">
        <v>143</v>
      </c>
      <c r="E1314" s="47" t="s">
        <v>16</v>
      </c>
      <c r="F1314" s="204">
        <v>2</v>
      </c>
      <c r="G1314" s="204">
        <v>3</v>
      </c>
      <c r="H1314" s="39">
        <f>I1314+J1314</f>
        <v>484.2</v>
      </c>
      <c r="I1314" s="39">
        <v>0</v>
      </c>
      <c r="J1314" s="39">
        <v>484.2</v>
      </c>
      <c r="K1314" s="207">
        <f t="shared" si="343"/>
        <v>29332.06</v>
      </c>
      <c r="L1314" s="271">
        <v>0</v>
      </c>
      <c r="M1314" s="271">
        <v>0</v>
      </c>
      <c r="N1314" s="271">
        <v>0</v>
      </c>
      <c r="O1314" s="39">
        <f>'[1]Прод. прилож (2)'!$D$1594</f>
        <v>29332.06</v>
      </c>
      <c r="P1314" s="271">
        <f t="shared" si="366"/>
        <v>60.578397356464272</v>
      </c>
      <c r="Q1314" s="41">
        <v>9673</v>
      </c>
      <c r="R1314" s="57" t="s">
        <v>36</v>
      </c>
      <c r="S1314" s="46"/>
    </row>
    <row r="1315" spans="1:207" s="15" customFormat="1" ht="30" customHeight="1" x14ac:dyDescent="0.25">
      <c r="A1315" s="203">
        <v>1007</v>
      </c>
      <c r="B1315" s="211" t="s">
        <v>588</v>
      </c>
      <c r="C1315" s="205">
        <v>1961</v>
      </c>
      <c r="D1315" s="205" t="s">
        <v>143</v>
      </c>
      <c r="E1315" s="205" t="s">
        <v>432</v>
      </c>
      <c r="F1315" s="26">
        <v>2</v>
      </c>
      <c r="G1315" s="26">
        <v>1</v>
      </c>
      <c r="H1315" s="39">
        <v>354.3</v>
      </c>
      <c r="I1315" s="122">
        <v>26</v>
      </c>
      <c r="J1315" s="39">
        <v>205.01</v>
      </c>
      <c r="K1315" s="207">
        <f t="shared" si="343"/>
        <v>3794327.38</v>
      </c>
      <c r="L1315" s="271">
        <v>0</v>
      </c>
      <c r="M1315" s="271">
        <v>0</v>
      </c>
      <c r="N1315" s="271">
        <v>0</v>
      </c>
      <c r="O1315" s="39">
        <f>'[1]Прод. прилож (2)'!$D$335</f>
        <v>3794327.38</v>
      </c>
      <c r="P1315" s="271">
        <f t="shared" si="366"/>
        <v>10709.363195032458</v>
      </c>
      <c r="Q1315" s="41">
        <v>9673</v>
      </c>
      <c r="R1315" s="57" t="s">
        <v>34</v>
      </c>
      <c r="S1315" s="144"/>
    </row>
    <row r="1316" spans="1:207" s="15" customFormat="1" ht="30" customHeight="1" x14ac:dyDescent="0.25">
      <c r="A1316" s="203">
        <v>1008</v>
      </c>
      <c r="B1316" s="211" t="s">
        <v>589</v>
      </c>
      <c r="C1316" s="47">
        <v>1950</v>
      </c>
      <c r="D1316" s="205" t="s">
        <v>143</v>
      </c>
      <c r="E1316" s="47" t="s">
        <v>16</v>
      </c>
      <c r="F1316" s="26">
        <v>2</v>
      </c>
      <c r="G1316" s="26">
        <v>2</v>
      </c>
      <c r="H1316" s="39">
        <f>I1316+J1316</f>
        <v>384.35</v>
      </c>
      <c r="I1316" s="122">
        <v>0</v>
      </c>
      <c r="J1316" s="39">
        <v>384.35</v>
      </c>
      <c r="K1316" s="207">
        <f t="shared" si="343"/>
        <v>1859220.66</v>
      </c>
      <c r="L1316" s="271">
        <v>0</v>
      </c>
      <c r="M1316" s="271">
        <v>0</v>
      </c>
      <c r="N1316" s="271">
        <v>0</v>
      </c>
      <c r="O1316" s="39">
        <f>'[1]Прод. прилож (2)'!$D$336</f>
        <v>1859220.66</v>
      </c>
      <c r="P1316" s="271">
        <f t="shared" si="366"/>
        <v>4837.3114609080258</v>
      </c>
      <c r="Q1316" s="41">
        <v>9673</v>
      </c>
      <c r="R1316" s="57" t="s">
        <v>34</v>
      </c>
      <c r="S1316" s="144"/>
    </row>
    <row r="1317" spans="1:207" s="15" customFormat="1" ht="30" customHeight="1" x14ac:dyDescent="0.25">
      <c r="A1317" s="203">
        <v>1009</v>
      </c>
      <c r="B1317" s="211" t="s">
        <v>590</v>
      </c>
      <c r="C1317" s="47">
        <v>1950</v>
      </c>
      <c r="D1317" s="205" t="s">
        <v>143</v>
      </c>
      <c r="E1317" s="47" t="s">
        <v>16</v>
      </c>
      <c r="F1317" s="26">
        <v>2</v>
      </c>
      <c r="G1317" s="26">
        <v>2</v>
      </c>
      <c r="H1317" s="39">
        <f>I1317+J1317</f>
        <v>393.6</v>
      </c>
      <c r="I1317" s="122">
        <v>0</v>
      </c>
      <c r="J1317" s="39">
        <v>393.6</v>
      </c>
      <c r="K1317" s="207">
        <f t="shared" si="343"/>
        <v>1849243</v>
      </c>
      <c r="L1317" s="271">
        <v>0</v>
      </c>
      <c r="M1317" s="271">
        <v>0</v>
      </c>
      <c r="N1317" s="271">
        <v>0</v>
      </c>
      <c r="O1317" s="39">
        <f>'[1]Прод. прилож (2)'!$D$337</f>
        <v>1849243</v>
      </c>
      <c r="P1317" s="271">
        <f t="shared" si="366"/>
        <v>4698.2799796747968</v>
      </c>
      <c r="Q1317" s="41">
        <v>9673</v>
      </c>
      <c r="R1317" s="57" t="s">
        <v>34</v>
      </c>
      <c r="S1317" s="144"/>
    </row>
    <row r="1318" spans="1:207" s="15" customFormat="1" ht="30" customHeight="1" x14ac:dyDescent="0.25">
      <c r="A1318" s="353">
        <v>1010</v>
      </c>
      <c r="B1318" s="382" t="s">
        <v>591</v>
      </c>
      <c r="C1318" s="384">
        <v>1963</v>
      </c>
      <c r="D1318" s="359" t="s">
        <v>143</v>
      </c>
      <c r="E1318" s="384" t="s">
        <v>16</v>
      </c>
      <c r="F1318" s="361">
        <v>5</v>
      </c>
      <c r="G1318" s="361">
        <v>2</v>
      </c>
      <c r="H1318" s="363">
        <f>I1318+J1318</f>
        <v>1613.29</v>
      </c>
      <c r="I1318" s="365">
        <v>249.7</v>
      </c>
      <c r="J1318" s="363">
        <v>1363.59</v>
      </c>
      <c r="K1318" s="207">
        <f t="shared" si="343"/>
        <v>54559.55</v>
      </c>
      <c r="L1318" s="271">
        <v>0</v>
      </c>
      <c r="M1318" s="271">
        <v>0</v>
      </c>
      <c r="N1318" s="271">
        <v>0</v>
      </c>
      <c r="O1318" s="39">
        <f>'[1]Прод. прилож (2)'!$D$970</f>
        <v>54559.55</v>
      </c>
      <c r="P1318" s="271">
        <f t="shared" si="366"/>
        <v>33.818811249062477</v>
      </c>
      <c r="Q1318" s="41">
        <v>9673</v>
      </c>
      <c r="R1318" s="57" t="s">
        <v>35</v>
      </c>
      <c r="S1318" s="46"/>
    </row>
    <row r="1319" spans="1:207" s="15" customFormat="1" ht="30" customHeight="1" x14ac:dyDescent="0.25">
      <c r="A1319" s="354"/>
      <c r="B1319" s="383"/>
      <c r="C1319" s="385"/>
      <c r="D1319" s="360"/>
      <c r="E1319" s="385"/>
      <c r="F1319" s="362"/>
      <c r="G1319" s="362"/>
      <c r="H1319" s="364"/>
      <c r="I1319" s="366"/>
      <c r="J1319" s="364"/>
      <c r="K1319" s="207">
        <f t="shared" si="343"/>
        <v>9264944.9800000004</v>
      </c>
      <c r="L1319" s="186">
        <v>0</v>
      </c>
      <c r="M1319" s="186">
        <v>0</v>
      </c>
      <c r="N1319" s="186">
        <v>0</v>
      </c>
      <c r="O1319" s="39">
        <f>'[1]Прод. прилож (2)'!$D$1595</f>
        <v>9264944.9800000004</v>
      </c>
      <c r="P1319" s="271">
        <f>K1319/H1318</f>
        <v>5742.8887428794578</v>
      </c>
      <c r="Q1319" s="41">
        <v>9673</v>
      </c>
      <c r="R1319" s="57" t="s">
        <v>36</v>
      </c>
      <c r="S1319" s="46"/>
    </row>
    <row r="1320" spans="1:207" s="15" customFormat="1" ht="30" customHeight="1" x14ac:dyDescent="0.25">
      <c r="A1320" s="353">
        <v>1011</v>
      </c>
      <c r="B1320" s="355" t="s">
        <v>592</v>
      </c>
      <c r="C1320" s="384">
        <v>1964</v>
      </c>
      <c r="D1320" s="359" t="s">
        <v>143</v>
      </c>
      <c r="E1320" s="359" t="s">
        <v>16</v>
      </c>
      <c r="F1320" s="361">
        <v>5</v>
      </c>
      <c r="G1320" s="361">
        <v>2</v>
      </c>
      <c r="H1320" s="363">
        <f>I1320+J1320</f>
        <v>1609.6899999999998</v>
      </c>
      <c r="I1320" s="365">
        <v>85.1</v>
      </c>
      <c r="J1320" s="363">
        <v>1524.59</v>
      </c>
      <c r="K1320" s="207">
        <f t="shared" si="343"/>
        <v>54559.55</v>
      </c>
      <c r="L1320" s="271">
        <v>0</v>
      </c>
      <c r="M1320" s="271">
        <v>0</v>
      </c>
      <c r="N1320" s="271">
        <v>0</v>
      </c>
      <c r="O1320" s="39">
        <f>'[1]Прод. прилож (2)'!$D$971</f>
        <v>54559.55</v>
      </c>
      <c r="P1320" s="271">
        <f t="shared" si="366"/>
        <v>33.894445514353698</v>
      </c>
      <c r="Q1320" s="41">
        <v>9673</v>
      </c>
      <c r="R1320" s="57" t="s">
        <v>35</v>
      </c>
      <c r="S1320" s="46"/>
    </row>
    <row r="1321" spans="1:207" s="15" customFormat="1" ht="30" customHeight="1" x14ac:dyDescent="0.25">
      <c r="A1321" s="354"/>
      <c r="B1321" s="356"/>
      <c r="C1321" s="385"/>
      <c r="D1321" s="360"/>
      <c r="E1321" s="360"/>
      <c r="F1321" s="362"/>
      <c r="G1321" s="362"/>
      <c r="H1321" s="364"/>
      <c r="I1321" s="366"/>
      <c r="J1321" s="364"/>
      <c r="K1321" s="207">
        <f t="shared" si="343"/>
        <v>9291447.1500000004</v>
      </c>
      <c r="L1321" s="186">
        <v>0</v>
      </c>
      <c r="M1321" s="186">
        <v>0</v>
      </c>
      <c r="N1321" s="186">
        <v>0</v>
      </c>
      <c r="O1321" s="39">
        <f>'[1]Прод. прилож (2)'!$D$1597</f>
        <v>9291447.1500000004</v>
      </c>
      <c r="P1321" s="271">
        <f>K1321/H1320</f>
        <v>5772.1966030726426</v>
      </c>
      <c r="Q1321" s="41">
        <v>9673</v>
      </c>
      <c r="R1321" s="57" t="s">
        <v>36</v>
      </c>
      <c r="S1321" s="46"/>
    </row>
    <row r="1322" spans="1:207" s="15" customFormat="1" ht="30" customHeight="1" x14ac:dyDescent="0.25">
      <c r="A1322" s="353">
        <v>1012</v>
      </c>
      <c r="B1322" s="355" t="s">
        <v>1014</v>
      </c>
      <c r="C1322" s="357">
        <v>1950</v>
      </c>
      <c r="D1322" s="357" t="s">
        <v>143</v>
      </c>
      <c r="E1322" s="357" t="s">
        <v>16</v>
      </c>
      <c r="F1322" s="369">
        <v>4</v>
      </c>
      <c r="G1322" s="369">
        <v>5</v>
      </c>
      <c r="H1322" s="376">
        <v>4841.7</v>
      </c>
      <c r="I1322" s="378">
        <v>900</v>
      </c>
      <c r="J1322" s="363">
        <v>411.59</v>
      </c>
      <c r="K1322" s="41">
        <f t="shared" ref="K1322" si="367">SUM(L1322:O1322)</f>
        <v>12378748.5</v>
      </c>
      <c r="L1322" s="41">
        <v>0</v>
      </c>
      <c r="M1322" s="41">
        <v>0</v>
      </c>
      <c r="N1322" s="41">
        <v>0</v>
      </c>
      <c r="O1322" s="271">
        <f>'[1]Прод. прилож (2)'!$D$338</f>
        <v>12378748.5</v>
      </c>
      <c r="P1322" s="41">
        <f>K1322/H1322</f>
        <v>2556.6946527046284</v>
      </c>
      <c r="Q1322" s="41">
        <v>9673</v>
      </c>
      <c r="R1322" s="272" t="s">
        <v>34</v>
      </c>
      <c r="S1322" s="138"/>
      <c r="T1322" s="85"/>
      <c r="U1322" s="85"/>
      <c r="V1322" s="86"/>
      <c r="W1322" s="86"/>
      <c r="X1322" s="86"/>
      <c r="Y1322" s="86"/>
      <c r="Z1322" s="86"/>
      <c r="AA1322" s="86"/>
      <c r="AB1322" s="86"/>
      <c r="AC1322" s="86"/>
      <c r="AD1322" s="86"/>
      <c r="AE1322" s="86"/>
      <c r="AF1322" s="86"/>
      <c r="AG1322" s="86"/>
      <c r="AH1322" s="86"/>
      <c r="AI1322" s="86"/>
      <c r="AJ1322" s="86"/>
      <c r="AK1322" s="86"/>
      <c r="AL1322" s="86"/>
      <c r="AM1322" s="86"/>
      <c r="AN1322" s="86"/>
      <c r="AO1322" s="86"/>
      <c r="AP1322" s="86"/>
      <c r="AQ1322" s="86"/>
      <c r="AR1322" s="86"/>
      <c r="AS1322" s="86"/>
      <c r="AT1322" s="86"/>
      <c r="AU1322" s="86"/>
      <c r="AV1322" s="86"/>
      <c r="AW1322" s="86"/>
      <c r="AX1322" s="86"/>
      <c r="AY1322" s="86"/>
      <c r="AZ1322" s="86"/>
      <c r="BA1322" s="86"/>
      <c r="BB1322" s="86"/>
      <c r="BC1322" s="86"/>
      <c r="BD1322" s="86"/>
      <c r="BE1322" s="86"/>
      <c r="BF1322" s="86"/>
      <c r="BG1322" s="86"/>
      <c r="BH1322" s="86"/>
      <c r="BI1322" s="86"/>
      <c r="BJ1322" s="86"/>
      <c r="BK1322" s="86"/>
      <c r="BL1322" s="86"/>
      <c r="BM1322" s="86"/>
      <c r="BN1322" s="86"/>
      <c r="BO1322" s="86"/>
      <c r="BP1322" s="86"/>
      <c r="BQ1322" s="86"/>
      <c r="BR1322" s="86"/>
      <c r="BS1322" s="86"/>
      <c r="BT1322" s="86"/>
      <c r="BU1322" s="86"/>
      <c r="BV1322" s="86"/>
      <c r="BW1322" s="86"/>
      <c r="BX1322" s="86"/>
      <c r="BY1322" s="86"/>
      <c r="BZ1322" s="86"/>
      <c r="CA1322" s="86"/>
      <c r="CB1322" s="86"/>
      <c r="CC1322" s="86"/>
      <c r="CD1322" s="86"/>
      <c r="CE1322" s="86"/>
      <c r="CF1322" s="86"/>
      <c r="CG1322" s="86"/>
      <c r="CH1322" s="86"/>
      <c r="CI1322" s="86"/>
      <c r="CJ1322" s="86"/>
      <c r="CK1322" s="86"/>
      <c r="CL1322" s="86"/>
      <c r="CM1322" s="86"/>
      <c r="CN1322" s="86"/>
      <c r="CO1322" s="86"/>
      <c r="CP1322" s="86"/>
      <c r="CQ1322" s="86"/>
      <c r="CR1322" s="86"/>
      <c r="CS1322" s="86"/>
      <c r="CT1322" s="86"/>
      <c r="CU1322" s="86"/>
      <c r="CV1322" s="86"/>
      <c r="CW1322" s="86"/>
      <c r="CX1322" s="86"/>
      <c r="CY1322" s="86"/>
      <c r="CZ1322" s="86"/>
      <c r="DA1322" s="86"/>
      <c r="DB1322" s="86"/>
      <c r="DC1322" s="86"/>
      <c r="DD1322" s="86"/>
      <c r="DE1322" s="86"/>
      <c r="DF1322" s="86"/>
      <c r="DG1322" s="86"/>
      <c r="DH1322" s="86"/>
      <c r="DI1322" s="86"/>
      <c r="DJ1322" s="86"/>
      <c r="DK1322" s="86"/>
      <c r="DL1322" s="86"/>
      <c r="DM1322" s="86"/>
      <c r="DN1322" s="86"/>
      <c r="DO1322" s="86"/>
      <c r="DP1322" s="86"/>
      <c r="DQ1322" s="86"/>
      <c r="DR1322" s="86"/>
      <c r="DS1322" s="86"/>
      <c r="DT1322" s="86"/>
      <c r="DU1322" s="86"/>
      <c r="DV1322" s="86"/>
      <c r="DW1322" s="86"/>
      <c r="DX1322" s="86"/>
      <c r="DY1322" s="86"/>
      <c r="DZ1322" s="86"/>
      <c r="EA1322" s="86"/>
      <c r="EB1322" s="86"/>
      <c r="EC1322" s="86"/>
      <c r="ED1322" s="86"/>
      <c r="EE1322" s="86"/>
      <c r="EF1322" s="86"/>
      <c r="EG1322" s="86"/>
      <c r="EH1322" s="86"/>
      <c r="EI1322" s="86"/>
      <c r="EJ1322" s="86"/>
      <c r="EK1322" s="86"/>
      <c r="EL1322" s="86"/>
      <c r="EM1322" s="86"/>
      <c r="EN1322" s="86"/>
      <c r="EO1322" s="86"/>
      <c r="EP1322" s="86"/>
      <c r="EQ1322" s="86"/>
      <c r="ER1322" s="86"/>
      <c r="ES1322" s="86"/>
      <c r="ET1322" s="86"/>
      <c r="EU1322" s="86"/>
      <c r="EV1322" s="86"/>
      <c r="EW1322" s="86"/>
      <c r="EX1322" s="86"/>
      <c r="EY1322" s="86"/>
      <c r="EZ1322" s="86"/>
      <c r="FA1322" s="86"/>
      <c r="FB1322" s="86"/>
      <c r="FC1322" s="86"/>
      <c r="FD1322" s="86"/>
      <c r="FE1322" s="86"/>
      <c r="FF1322" s="86"/>
      <c r="FG1322" s="86"/>
      <c r="FH1322" s="86"/>
      <c r="FI1322" s="86"/>
      <c r="FJ1322" s="86"/>
      <c r="FK1322" s="86"/>
      <c r="FL1322" s="86"/>
      <c r="FM1322" s="86"/>
      <c r="FN1322" s="86"/>
      <c r="FO1322" s="86"/>
      <c r="FP1322" s="86"/>
      <c r="FQ1322" s="86"/>
      <c r="FR1322" s="86"/>
      <c r="FS1322" s="86"/>
      <c r="FT1322" s="86"/>
      <c r="FU1322" s="86"/>
      <c r="FV1322" s="86"/>
      <c r="FW1322" s="86"/>
      <c r="FX1322" s="86"/>
      <c r="FY1322" s="86"/>
      <c r="FZ1322" s="86"/>
      <c r="GA1322" s="86"/>
      <c r="GB1322" s="86"/>
      <c r="GC1322" s="86"/>
      <c r="GD1322" s="86"/>
      <c r="GE1322" s="86"/>
      <c r="GF1322" s="86"/>
      <c r="GG1322" s="86"/>
      <c r="GH1322" s="86"/>
      <c r="GI1322" s="86"/>
      <c r="GJ1322" s="86"/>
      <c r="GK1322" s="86"/>
      <c r="GL1322" s="86"/>
      <c r="GM1322" s="86"/>
      <c r="GN1322" s="86"/>
      <c r="GO1322" s="86"/>
      <c r="GP1322" s="86"/>
      <c r="GQ1322" s="86"/>
      <c r="GR1322" s="86"/>
      <c r="GS1322" s="86"/>
      <c r="GT1322" s="86"/>
      <c r="GU1322" s="86"/>
      <c r="GV1322" s="86"/>
      <c r="GW1322" s="86"/>
      <c r="GX1322" s="86"/>
      <c r="GY1322" s="86"/>
    </row>
    <row r="1323" spans="1:207" s="15" customFormat="1" ht="30" customHeight="1" x14ac:dyDescent="0.25">
      <c r="A1323" s="354"/>
      <c r="B1323" s="356"/>
      <c r="C1323" s="358"/>
      <c r="D1323" s="358"/>
      <c r="E1323" s="358"/>
      <c r="F1323" s="370"/>
      <c r="G1323" s="370"/>
      <c r="H1323" s="377"/>
      <c r="I1323" s="379"/>
      <c r="J1323" s="364"/>
      <c r="K1323" s="41">
        <f t="shared" si="343"/>
        <v>346604.95</v>
      </c>
      <c r="L1323" s="41">
        <v>0</v>
      </c>
      <c r="M1323" s="41">
        <v>0</v>
      </c>
      <c r="N1323" s="41">
        <v>0</v>
      </c>
      <c r="O1323" s="271">
        <f>'[1]Прод. прилож (2)'!$D$972</f>
        <v>346604.95</v>
      </c>
      <c r="P1323" s="41">
        <f>K1323/H1322</f>
        <v>71.587448623417401</v>
      </c>
      <c r="Q1323" s="41">
        <v>9673</v>
      </c>
      <c r="R1323" s="272" t="s">
        <v>35</v>
      </c>
      <c r="S1323" s="138"/>
      <c r="T1323" s="85"/>
      <c r="U1323" s="85"/>
      <c r="V1323" s="86"/>
      <c r="W1323" s="86"/>
      <c r="X1323" s="86"/>
      <c r="Y1323" s="86"/>
      <c r="Z1323" s="86"/>
      <c r="AA1323" s="86"/>
      <c r="AB1323" s="86"/>
      <c r="AC1323" s="86"/>
      <c r="AD1323" s="86"/>
      <c r="AE1323" s="86"/>
      <c r="AF1323" s="86"/>
      <c r="AG1323" s="86"/>
      <c r="AH1323" s="86"/>
      <c r="AI1323" s="86"/>
      <c r="AJ1323" s="86"/>
      <c r="AK1323" s="86"/>
      <c r="AL1323" s="86"/>
      <c r="AM1323" s="86"/>
      <c r="AN1323" s="86"/>
      <c r="AO1323" s="86"/>
      <c r="AP1323" s="86"/>
      <c r="AQ1323" s="86"/>
      <c r="AR1323" s="86"/>
      <c r="AS1323" s="86"/>
      <c r="AT1323" s="86"/>
      <c r="AU1323" s="86"/>
      <c r="AV1323" s="86"/>
      <c r="AW1323" s="86"/>
      <c r="AX1323" s="86"/>
      <c r="AY1323" s="86"/>
      <c r="AZ1323" s="86"/>
      <c r="BA1323" s="86"/>
      <c r="BB1323" s="86"/>
      <c r="BC1323" s="86"/>
      <c r="BD1323" s="86"/>
      <c r="BE1323" s="86"/>
      <c r="BF1323" s="86"/>
      <c r="BG1323" s="86"/>
      <c r="BH1323" s="86"/>
      <c r="BI1323" s="86"/>
      <c r="BJ1323" s="86"/>
      <c r="BK1323" s="86"/>
      <c r="BL1323" s="86"/>
      <c r="BM1323" s="86"/>
      <c r="BN1323" s="86"/>
      <c r="BO1323" s="86"/>
      <c r="BP1323" s="86"/>
      <c r="BQ1323" s="86"/>
      <c r="BR1323" s="86"/>
      <c r="BS1323" s="86"/>
      <c r="BT1323" s="86"/>
      <c r="BU1323" s="86"/>
      <c r="BV1323" s="86"/>
      <c r="BW1323" s="86"/>
      <c r="BX1323" s="86"/>
      <c r="BY1323" s="86"/>
      <c r="BZ1323" s="86"/>
      <c r="CA1323" s="86"/>
      <c r="CB1323" s="86"/>
      <c r="CC1323" s="86"/>
      <c r="CD1323" s="86"/>
      <c r="CE1323" s="86"/>
      <c r="CF1323" s="86"/>
      <c r="CG1323" s="86"/>
      <c r="CH1323" s="86"/>
      <c r="CI1323" s="86"/>
      <c r="CJ1323" s="86"/>
      <c r="CK1323" s="86"/>
      <c r="CL1323" s="86"/>
      <c r="CM1323" s="86"/>
      <c r="CN1323" s="86"/>
      <c r="CO1323" s="86"/>
      <c r="CP1323" s="86"/>
      <c r="CQ1323" s="86"/>
      <c r="CR1323" s="86"/>
      <c r="CS1323" s="86"/>
      <c r="CT1323" s="86"/>
      <c r="CU1323" s="86"/>
      <c r="CV1323" s="86"/>
      <c r="CW1323" s="86"/>
      <c r="CX1323" s="86"/>
      <c r="CY1323" s="86"/>
      <c r="CZ1323" s="86"/>
      <c r="DA1323" s="86"/>
      <c r="DB1323" s="86"/>
      <c r="DC1323" s="86"/>
      <c r="DD1323" s="86"/>
      <c r="DE1323" s="86"/>
      <c r="DF1323" s="86"/>
      <c r="DG1323" s="86"/>
      <c r="DH1323" s="86"/>
      <c r="DI1323" s="86"/>
      <c r="DJ1323" s="86"/>
      <c r="DK1323" s="86"/>
      <c r="DL1323" s="86"/>
      <c r="DM1323" s="86"/>
      <c r="DN1323" s="86"/>
      <c r="DO1323" s="86"/>
      <c r="DP1323" s="86"/>
      <c r="DQ1323" s="86"/>
      <c r="DR1323" s="86"/>
      <c r="DS1323" s="86"/>
      <c r="DT1323" s="86"/>
      <c r="DU1323" s="86"/>
      <c r="DV1323" s="86"/>
      <c r="DW1323" s="86"/>
      <c r="DX1323" s="86"/>
      <c r="DY1323" s="86"/>
      <c r="DZ1323" s="86"/>
      <c r="EA1323" s="86"/>
      <c r="EB1323" s="86"/>
      <c r="EC1323" s="86"/>
      <c r="ED1323" s="86"/>
      <c r="EE1323" s="86"/>
      <c r="EF1323" s="86"/>
      <c r="EG1323" s="86"/>
      <c r="EH1323" s="86"/>
      <c r="EI1323" s="86"/>
      <c r="EJ1323" s="86"/>
      <c r="EK1323" s="86"/>
      <c r="EL1323" s="86"/>
      <c r="EM1323" s="86"/>
      <c r="EN1323" s="86"/>
      <c r="EO1323" s="86"/>
      <c r="EP1323" s="86"/>
      <c r="EQ1323" s="86"/>
      <c r="ER1323" s="86"/>
      <c r="ES1323" s="86"/>
      <c r="ET1323" s="86"/>
      <c r="EU1323" s="86"/>
      <c r="EV1323" s="86"/>
      <c r="EW1323" s="86"/>
      <c r="EX1323" s="86"/>
      <c r="EY1323" s="86"/>
      <c r="EZ1323" s="86"/>
      <c r="FA1323" s="86"/>
      <c r="FB1323" s="86"/>
      <c r="FC1323" s="86"/>
      <c r="FD1323" s="86"/>
      <c r="FE1323" s="86"/>
      <c r="FF1323" s="86"/>
      <c r="FG1323" s="86"/>
      <c r="FH1323" s="86"/>
      <c r="FI1323" s="86"/>
      <c r="FJ1323" s="86"/>
      <c r="FK1323" s="86"/>
      <c r="FL1323" s="86"/>
      <c r="FM1323" s="86"/>
      <c r="FN1323" s="86"/>
      <c r="FO1323" s="86"/>
      <c r="FP1323" s="86"/>
      <c r="FQ1323" s="86"/>
      <c r="FR1323" s="86"/>
      <c r="FS1323" s="86"/>
      <c r="FT1323" s="86"/>
      <c r="FU1323" s="86"/>
      <c r="FV1323" s="86"/>
      <c r="FW1323" s="86"/>
      <c r="FX1323" s="86"/>
      <c r="FY1323" s="86"/>
      <c r="FZ1323" s="86"/>
      <c r="GA1323" s="86"/>
      <c r="GB1323" s="86"/>
      <c r="GC1323" s="86"/>
      <c r="GD1323" s="86"/>
      <c r="GE1323" s="86"/>
      <c r="GF1323" s="86"/>
      <c r="GG1323" s="86"/>
      <c r="GH1323" s="86"/>
      <c r="GI1323" s="86"/>
      <c r="GJ1323" s="86"/>
      <c r="GK1323" s="86"/>
      <c r="GL1323" s="86"/>
      <c r="GM1323" s="86"/>
      <c r="GN1323" s="86"/>
      <c r="GO1323" s="86"/>
      <c r="GP1323" s="86"/>
      <c r="GQ1323" s="86"/>
      <c r="GR1323" s="86"/>
      <c r="GS1323" s="86"/>
      <c r="GT1323" s="86"/>
      <c r="GU1323" s="86"/>
      <c r="GV1323" s="86"/>
      <c r="GW1323" s="86"/>
      <c r="GX1323" s="86"/>
      <c r="GY1323" s="86"/>
    </row>
    <row r="1324" spans="1:207" s="14" customFormat="1" ht="30" customHeight="1" x14ac:dyDescent="0.25">
      <c r="A1324" s="203">
        <v>1013</v>
      </c>
      <c r="B1324" s="81" t="s">
        <v>593</v>
      </c>
      <c r="C1324" s="47">
        <v>1966</v>
      </c>
      <c r="D1324" s="205" t="s">
        <v>143</v>
      </c>
      <c r="E1324" s="47" t="s">
        <v>16</v>
      </c>
      <c r="F1324" s="204">
        <v>5</v>
      </c>
      <c r="G1324" s="204">
        <v>2</v>
      </c>
      <c r="H1324" s="39">
        <f>I1324+J1324</f>
        <v>1524.9099999999999</v>
      </c>
      <c r="I1324" s="39">
        <v>62.3</v>
      </c>
      <c r="J1324" s="39">
        <v>1462.61</v>
      </c>
      <c r="K1324" s="207">
        <f t="shared" si="343"/>
        <v>46370.7</v>
      </c>
      <c r="L1324" s="271">
        <v>0</v>
      </c>
      <c r="M1324" s="271">
        <v>0</v>
      </c>
      <c r="N1324" s="271">
        <v>0</v>
      </c>
      <c r="O1324" s="39">
        <f>'[1]Прод. прилож (2)'!$D$1596</f>
        <v>46370.7</v>
      </c>
      <c r="P1324" s="271">
        <f>K1324/H1324</f>
        <v>30.408811011797418</v>
      </c>
      <c r="Q1324" s="41">
        <v>9673</v>
      </c>
      <c r="R1324" s="57" t="s">
        <v>36</v>
      </c>
      <c r="S1324" s="17"/>
      <c r="T1324" s="17"/>
    </row>
    <row r="1325" spans="1:207" s="14" customFormat="1" ht="30" customHeight="1" x14ac:dyDescent="0.25">
      <c r="A1325" s="353">
        <v>1014</v>
      </c>
      <c r="B1325" s="382" t="s">
        <v>594</v>
      </c>
      <c r="C1325" s="384">
        <v>1963</v>
      </c>
      <c r="D1325" s="359" t="s">
        <v>143</v>
      </c>
      <c r="E1325" s="384" t="s">
        <v>16</v>
      </c>
      <c r="F1325" s="361">
        <v>5</v>
      </c>
      <c r="G1325" s="361">
        <v>2</v>
      </c>
      <c r="H1325" s="363">
        <f>I1325+J1325</f>
        <v>1411.22</v>
      </c>
      <c r="I1325" s="365">
        <v>0</v>
      </c>
      <c r="J1325" s="363">
        <v>1411.22</v>
      </c>
      <c r="K1325" s="207">
        <f t="shared" si="343"/>
        <v>54559.55</v>
      </c>
      <c r="L1325" s="271">
        <v>0</v>
      </c>
      <c r="M1325" s="271">
        <v>0</v>
      </c>
      <c r="N1325" s="271">
        <v>0</v>
      </c>
      <c r="O1325" s="39">
        <f>'[1]Прод. прилож (2)'!$D$973</f>
        <v>54559.55</v>
      </c>
      <c r="P1325" s="271">
        <f>K1325/H1325</f>
        <v>38.661264721304974</v>
      </c>
      <c r="Q1325" s="41">
        <v>9673</v>
      </c>
      <c r="R1325" s="57" t="s">
        <v>35</v>
      </c>
    </row>
    <row r="1326" spans="1:207" s="14" customFormat="1" ht="30" customHeight="1" x14ac:dyDescent="0.25">
      <c r="A1326" s="354"/>
      <c r="B1326" s="383"/>
      <c r="C1326" s="385"/>
      <c r="D1326" s="360"/>
      <c r="E1326" s="385"/>
      <c r="F1326" s="362"/>
      <c r="G1326" s="362"/>
      <c r="H1326" s="364"/>
      <c r="I1326" s="366"/>
      <c r="J1326" s="364"/>
      <c r="K1326" s="207">
        <f t="shared" si="343"/>
        <v>8866561.6600000001</v>
      </c>
      <c r="L1326" s="186">
        <v>0</v>
      </c>
      <c r="M1326" s="186">
        <v>0</v>
      </c>
      <c r="N1326" s="186">
        <v>0</v>
      </c>
      <c r="O1326" s="39">
        <f>'[1]Прод. прилож (2)'!$D$1598</f>
        <v>8866561.6600000001</v>
      </c>
      <c r="P1326" s="271">
        <f>K1326/H1325</f>
        <v>6282.905330139879</v>
      </c>
      <c r="Q1326" s="41">
        <v>9673</v>
      </c>
      <c r="R1326" s="57" t="s">
        <v>36</v>
      </c>
    </row>
    <row r="1327" spans="1:207" s="14" customFormat="1" ht="30" customHeight="1" x14ac:dyDescent="0.25">
      <c r="A1327" s="380">
        <v>1015</v>
      </c>
      <c r="B1327" s="355" t="s">
        <v>595</v>
      </c>
      <c r="C1327" s="384">
        <v>1961</v>
      </c>
      <c r="D1327" s="359" t="s">
        <v>143</v>
      </c>
      <c r="E1327" s="384" t="s">
        <v>16</v>
      </c>
      <c r="F1327" s="361">
        <v>5</v>
      </c>
      <c r="G1327" s="361">
        <v>2</v>
      </c>
      <c r="H1327" s="363">
        <v>2293.1999999999998</v>
      </c>
      <c r="I1327" s="365">
        <v>0</v>
      </c>
      <c r="J1327" s="365">
        <v>1437.84</v>
      </c>
      <c r="K1327" s="207">
        <f t="shared" ref="K1327" si="368">SUM(L1327:O1327)</f>
        <v>14193783.26</v>
      </c>
      <c r="L1327" s="271">
        <v>0</v>
      </c>
      <c r="M1327" s="271">
        <v>0</v>
      </c>
      <c r="N1327" s="271">
        <v>0</v>
      </c>
      <c r="O1327" s="39">
        <f>'[1]Прод. прилож (2)'!$D$339</f>
        <v>14193783.26</v>
      </c>
      <c r="P1327" s="271">
        <f>K1327/H1327</f>
        <v>6189.5095325309612</v>
      </c>
      <c r="Q1327" s="41">
        <v>9673</v>
      </c>
      <c r="R1327" s="57" t="s">
        <v>34</v>
      </c>
      <c r="S1327" s="133"/>
    </row>
    <row r="1328" spans="1:207" s="14" customFormat="1" ht="30" customHeight="1" x14ac:dyDescent="0.25">
      <c r="A1328" s="381"/>
      <c r="B1328" s="356"/>
      <c r="C1328" s="385"/>
      <c r="D1328" s="360"/>
      <c r="E1328" s="385"/>
      <c r="F1328" s="362"/>
      <c r="G1328" s="362"/>
      <c r="H1328" s="364"/>
      <c r="I1328" s="366"/>
      <c r="J1328" s="366"/>
      <c r="K1328" s="207">
        <f t="shared" si="343"/>
        <v>432291.47</v>
      </c>
      <c r="L1328" s="271">
        <v>0</v>
      </c>
      <c r="M1328" s="271">
        <v>0</v>
      </c>
      <c r="N1328" s="271">
        <v>0</v>
      </c>
      <c r="O1328" s="39">
        <f>'[1]Прод. прилож (2)'!$D$974</f>
        <v>432291.47</v>
      </c>
      <c r="P1328" s="271">
        <f>K1328/H1327</f>
        <v>188.51014739229026</v>
      </c>
      <c r="Q1328" s="41">
        <v>9673</v>
      </c>
      <c r="R1328" s="57" t="s">
        <v>35</v>
      </c>
    </row>
    <row r="1329" spans="1:207" s="14" customFormat="1" ht="30" customHeight="1" x14ac:dyDescent="0.25">
      <c r="A1329" s="380">
        <v>1016</v>
      </c>
      <c r="B1329" s="355" t="s">
        <v>941</v>
      </c>
      <c r="C1329" s="357">
        <v>1929</v>
      </c>
      <c r="D1329" s="359" t="s">
        <v>143</v>
      </c>
      <c r="E1329" s="359" t="s">
        <v>16</v>
      </c>
      <c r="F1329" s="369">
        <v>4</v>
      </c>
      <c r="G1329" s="369">
        <v>5</v>
      </c>
      <c r="H1329" s="363">
        <v>3718.3</v>
      </c>
      <c r="I1329" s="394">
        <v>1337.6</v>
      </c>
      <c r="J1329" s="363">
        <v>1978.6</v>
      </c>
      <c r="K1329" s="41">
        <f t="shared" ref="K1329" si="369">SUM(L1329:O1329)</f>
        <v>11330041.359999999</v>
      </c>
      <c r="L1329" s="41">
        <v>0</v>
      </c>
      <c r="M1329" s="41">
        <v>0</v>
      </c>
      <c r="N1329" s="41">
        <v>0</v>
      </c>
      <c r="O1329" s="271">
        <f>'[1]Прод. прилож (2)'!$D$340</f>
        <v>11330041.359999999</v>
      </c>
      <c r="P1329" s="41">
        <f>K1329/H1329</f>
        <v>3047.1025361052089</v>
      </c>
      <c r="Q1329" s="207">
        <v>9673</v>
      </c>
      <c r="R1329" s="272" t="s">
        <v>34</v>
      </c>
      <c r="S1329" s="140"/>
      <c r="T1329" s="83"/>
      <c r="U1329" s="83"/>
      <c r="V1329" s="84"/>
      <c r="W1329" s="84"/>
      <c r="X1329" s="84"/>
      <c r="Y1329" s="84"/>
      <c r="Z1329" s="84"/>
      <c r="AA1329" s="84"/>
      <c r="AB1329" s="84"/>
      <c r="AC1329" s="84"/>
      <c r="AD1329" s="84"/>
      <c r="AE1329" s="84"/>
      <c r="AF1329" s="84"/>
      <c r="AG1329" s="84"/>
      <c r="AH1329" s="84"/>
      <c r="AI1329" s="84"/>
      <c r="AJ1329" s="84"/>
      <c r="AK1329" s="84"/>
      <c r="AL1329" s="84"/>
      <c r="AM1329" s="84"/>
      <c r="AN1329" s="84"/>
      <c r="AO1329" s="84"/>
      <c r="AP1329" s="84"/>
      <c r="AQ1329" s="84"/>
      <c r="AR1329" s="84"/>
      <c r="AS1329" s="84"/>
      <c r="AT1329" s="84"/>
      <c r="AU1329" s="84"/>
      <c r="AV1329" s="84"/>
      <c r="AW1329" s="84"/>
      <c r="AX1329" s="84"/>
      <c r="AY1329" s="84"/>
      <c r="AZ1329" s="84"/>
      <c r="BA1329" s="84"/>
      <c r="BB1329" s="84"/>
      <c r="BC1329" s="84"/>
      <c r="BD1329" s="84"/>
      <c r="BE1329" s="84"/>
      <c r="BF1329" s="84"/>
      <c r="BG1329" s="84"/>
      <c r="BH1329" s="84"/>
      <c r="BI1329" s="84"/>
      <c r="BJ1329" s="84"/>
      <c r="BK1329" s="84"/>
      <c r="BL1329" s="84"/>
      <c r="BM1329" s="84"/>
      <c r="BN1329" s="84"/>
      <c r="BO1329" s="84"/>
      <c r="BP1329" s="84"/>
      <c r="BQ1329" s="84"/>
      <c r="BR1329" s="84"/>
      <c r="BS1329" s="84"/>
      <c r="BT1329" s="84"/>
      <c r="BU1329" s="84"/>
      <c r="BV1329" s="84"/>
      <c r="BW1329" s="84"/>
      <c r="BX1329" s="84"/>
      <c r="BY1329" s="84"/>
      <c r="BZ1329" s="84"/>
      <c r="CA1329" s="84"/>
      <c r="CB1329" s="84"/>
      <c r="CC1329" s="84"/>
      <c r="CD1329" s="84"/>
      <c r="CE1329" s="84"/>
      <c r="CF1329" s="84"/>
      <c r="CG1329" s="84"/>
      <c r="CH1329" s="84"/>
      <c r="CI1329" s="84"/>
      <c r="CJ1329" s="84"/>
      <c r="CK1329" s="84"/>
      <c r="CL1329" s="84"/>
      <c r="CM1329" s="84"/>
      <c r="CN1329" s="84"/>
      <c r="CO1329" s="84"/>
      <c r="CP1329" s="84"/>
      <c r="CQ1329" s="84"/>
      <c r="CR1329" s="84"/>
      <c r="CS1329" s="84"/>
      <c r="CT1329" s="84"/>
      <c r="CU1329" s="84"/>
      <c r="CV1329" s="84"/>
      <c r="CW1329" s="84"/>
      <c r="CX1329" s="84"/>
      <c r="CY1329" s="84"/>
      <c r="CZ1329" s="84"/>
      <c r="DA1329" s="84"/>
      <c r="DB1329" s="84"/>
      <c r="DC1329" s="84"/>
      <c r="DD1329" s="84"/>
      <c r="DE1329" s="84"/>
      <c r="DF1329" s="84"/>
      <c r="DG1329" s="84"/>
      <c r="DH1329" s="84"/>
      <c r="DI1329" s="84"/>
      <c r="DJ1329" s="84"/>
      <c r="DK1329" s="84"/>
      <c r="DL1329" s="84"/>
      <c r="DM1329" s="84"/>
      <c r="DN1329" s="84"/>
      <c r="DO1329" s="84"/>
      <c r="DP1329" s="84"/>
      <c r="DQ1329" s="84"/>
      <c r="DR1329" s="84"/>
      <c r="DS1329" s="84"/>
      <c r="DT1329" s="84"/>
      <c r="DU1329" s="84"/>
      <c r="DV1329" s="84"/>
      <c r="DW1329" s="84"/>
      <c r="DX1329" s="84"/>
      <c r="DY1329" s="84"/>
      <c r="DZ1329" s="84"/>
      <c r="EA1329" s="84"/>
      <c r="EB1329" s="84"/>
      <c r="EC1329" s="84"/>
      <c r="ED1329" s="84"/>
      <c r="EE1329" s="84"/>
      <c r="EF1329" s="84"/>
      <c r="EG1329" s="84"/>
      <c r="EH1329" s="84"/>
      <c r="EI1329" s="84"/>
      <c r="EJ1329" s="84"/>
      <c r="EK1329" s="84"/>
      <c r="EL1329" s="84"/>
      <c r="EM1329" s="84"/>
      <c r="EN1329" s="84"/>
      <c r="EO1329" s="84"/>
      <c r="EP1329" s="84"/>
      <c r="EQ1329" s="84"/>
      <c r="ER1329" s="84"/>
      <c r="ES1329" s="84"/>
      <c r="ET1329" s="84"/>
      <c r="EU1329" s="84"/>
      <c r="EV1329" s="84"/>
      <c r="EW1329" s="84"/>
      <c r="EX1329" s="84"/>
      <c r="EY1329" s="84"/>
      <c r="EZ1329" s="84"/>
      <c r="FA1329" s="84"/>
      <c r="FB1329" s="84"/>
      <c r="FC1329" s="84"/>
      <c r="FD1329" s="84"/>
      <c r="FE1329" s="84"/>
      <c r="FF1329" s="84"/>
      <c r="FG1329" s="84"/>
      <c r="FH1329" s="84"/>
      <c r="FI1329" s="84"/>
      <c r="FJ1329" s="84"/>
      <c r="FK1329" s="84"/>
      <c r="FL1329" s="84"/>
      <c r="FM1329" s="84"/>
      <c r="FN1329" s="84"/>
      <c r="FO1329" s="84"/>
      <c r="FP1329" s="84"/>
      <c r="FQ1329" s="84"/>
      <c r="FR1329" s="84"/>
      <c r="FS1329" s="84"/>
      <c r="FT1329" s="84"/>
      <c r="FU1329" s="84"/>
      <c r="FV1329" s="84"/>
      <c r="FW1329" s="84"/>
      <c r="FX1329" s="84"/>
      <c r="FY1329" s="84"/>
      <c r="FZ1329" s="84"/>
      <c r="GA1329" s="84"/>
      <c r="GB1329" s="84"/>
      <c r="GC1329" s="84"/>
      <c r="GD1329" s="84"/>
      <c r="GE1329" s="84"/>
      <c r="GF1329" s="84"/>
      <c r="GG1329" s="84"/>
      <c r="GH1329" s="84"/>
      <c r="GI1329" s="84"/>
      <c r="GJ1329" s="84"/>
      <c r="GK1329" s="84"/>
      <c r="GL1329" s="84"/>
      <c r="GM1329" s="84"/>
      <c r="GN1329" s="84"/>
      <c r="GO1329" s="84"/>
      <c r="GP1329" s="84"/>
      <c r="GQ1329" s="84"/>
      <c r="GR1329" s="84"/>
      <c r="GS1329" s="84"/>
      <c r="GT1329" s="84"/>
      <c r="GU1329" s="84"/>
      <c r="GV1329" s="84"/>
      <c r="GW1329" s="84"/>
      <c r="GX1329" s="84"/>
      <c r="GY1329" s="84"/>
    </row>
    <row r="1330" spans="1:207" s="14" customFormat="1" ht="30" customHeight="1" x14ac:dyDescent="0.25">
      <c r="A1330" s="381"/>
      <c r="B1330" s="356"/>
      <c r="C1330" s="358"/>
      <c r="D1330" s="360"/>
      <c r="E1330" s="360"/>
      <c r="F1330" s="370"/>
      <c r="G1330" s="370"/>
      <c r="H1330" s="364"/>
      <c r="I1330" s="395"/>
      <c r="J1330" s="364"/>
      <c r="K1330" s="41">
        <f t="shared" si="343"/>
        <v>14652704.810000002</v>
      </c>
      <c r="L1330" s="41">
        <v>0</v>
      </c>
      <c r="M1330" s="41">
        <v>0</v>
      </c>
      <c r="N1330" s="41">
        <v>0</v>
      </c>
      <c r="O1330" s="271">
        <f>'[1]Прод. прилож (2)'!$D$1599</f>
        <v>14652704.810000002</v>
      </c>
      <c r="P1330" s="41">
        <f>K1330/H1329</f>
        <v>3940.7000000000003</v>
      </c>
      <c r="Q1330" s="207">
        <v>9673</v>
      </c>
      <c r="R1330" s="272" t="s">
        <v>36</v>
      </c>
      <c r="S1330" s="83"/>
      <c r="T1330" s="83"/>
      <c r="U1330" s="83"/>
      <c r="V1330" s="84"/>
      <c r="W1330" s="84"/>
      <c r="X1330" s="84"/>
      <c r="Y1330" s="84"/>
      <c r="Z1330" s="84"/>
      <c r="AA1330" s="84"/>
      <c r="AB1330" s="84"/>
      <c r="AC1330" s="84"/>
      <c r="AD1330" s="84"/>
      <c r="AE1330" s="84"/>
      <c r="AF1330" s="84"/>
      <c r="AG1330" s="84"/>
      <c r="AH1330" s="84"/>
      <c r="AI1330" s="84"/>
      <c r="AJ1330" s="84"/>
      <c r="AK1330" s="84"/>
      <c r="AL1330" s="84"/>
      <c r="AM1330" s="84"/>
      <c r="AN1330" s="84"/>
      <c r="AO1330" s="84"/>
      <c r="AP1330" s="84"/>
      <c r="AQ1330" s="84"/>
      <c r="AR1330" s="84"/>
      <c r="AS1330" s="84"/>
      <c r="AT1330" s="84"/>
      <c r="AU1330" s="84"/>
      <c r="AV1330" s="84"/>
      <c r="AW1330" s="84"/>
      <c r="AX1330" s="84"/>
      <c r="AY1330" s="84"/>
      <c r="AZ1330" s="84"/>
      <c r="BA1330" s="84"/>
      <c r="BB1330" s="84"/>
      <c r="BC1330" s="84"/>
      <c r="BD1330" s="84"/>
      <c r="BE1330" s="84"/>
      <c r="BF1330" s="84"/>
      <c r="BG1330" s="84"/>
      <c r="BH1330" s="84"/>
      <c r="BI1330" s="84"/>
      <c r="BJ1330" s="84"/>
      <c r="BK1330" s="84"/>
      <c r="BL1330" s="84"/>
      <c r="BM1330" s="84"/>
      <c r="BN1330" s="84"/>
      <c r="BO1330" s="84"/>
      <c r="BP1330" s="84"/>
      <c r="BQ1330" s="84"/>
      <c r="BR1330" s="84"/>
      <c r="BS1330" s="84"/>
      <c r="BT1330" s="84"/>
      <c r="BU1330" s="84"/>
      <c r="BV1330" s="84"/>
      <c r="BW1330" s="84"/>
      <c r="BX1330" s="84"/>
      <c r="BY1330" s="84"/>
      <c r="BZ1330" s="84"/>
      <c r="CA1330" s="84"/>
      <c r="CB1330" s="84"/>
      <c r="CC1330" s="84"/>
      <c r="CD1330" s="84"/>
      <c r="CE1330" s="84"/>
      <c r="CF1330" s="84"/>
      <c r="CG1330" s="84"/>
      <c r="CH1330" s="84"/>
      <c r="CI1330" s="84"/>
      <c r="CJ1330" s="84"/>
      <c r="CK1330" s="84"/>
      <c r="CL1330" s="84"/>
      <c r="CM1330" s="84"/>
      <c r="CN1330" s="84"/>
      <c r="CO1330" s="84"/>
      <c r="CP1330" s="84"/>
      <c r="CQ1330" s="84"/>
      <c r="CR1330" s="84"/>
      <c r="CS1330" s="84"/>
      <c r="CT1330" s="84"/>
      <c r="CU1330" s="84"/>
      <c r="CV1330" s="84"/>
      <c r="CW1330" s="84"/>
      <c r="CX1330" s="84"/>
      <c r="CY1330" s="84"/>
      <c r="CZ1330" s="84"/>
      <c r="DA1330" s="84"/>
      <c r="DB1330" s="84"/>
      <c r="DC1330" s="84"/>
      <c r="DD1330" s="84"/>
      <c r="DE1330" s="84"/>
      <c r="DF1330" s="84"/>
      <c r="DG1330" s="84"/>
      <c r="DH1330" s="84"/>
      <c r="DI1330" s="84"/>
      <c r="DJ1330" s="84"/>
      <c r="DK1330" s="84"/>
      <c r="DL1330" s="84"/>
      <c r="DM1330" s="84"/>
      <c r="DN1330" s="84"/>
      <c r="DO1330" s="84"/>
      <c r="DP1330" s="84"/>
      <c r="DQ1330" s="84"/>
      <c r="DR1330" s="84"/>
      <c r="DS1330" s="84"/>
      <c r="DT1330" s="84"/>
      <c r="DU1330" s="84"/>
      <c r="DV1330" s="84"/>
      <c r="DW1330" s="84"/>
      <c r="DX1330" s="84"/>
      <c r="DY1330" s="84"/>
      <c r="DZ1330" s="84"/>
      <c r="EA1330" s="84"/>
      <c r="EB1330" s="84"/>
      <c r="EC1330" s="84"/>
      <c r="ED1330" s="84"/>
      <c r="EE1330" s="84"/>
      <c r="EF1330" s="84"/>
      <c r="EG1330" s="84"/>
      <c r="EH1330" s="84"/>
      <c r="EI1330" s="84"/>
      <c r="EJ1330" s="84"/>
      <c r="EK1330" s="84"/>
      <c r="EL1330" s="84"/>
      <c r="EM1330" s="84"/>
      <c r="EN1330" s="84"/>
      <c r="EO1330" s="84"/>
      <c r="EP1330" s="84"/>
      <c r="EQ1330" s="84"/>
      <c r="ER1330" s="84"/>
      <c r="ES1330" s="84"/>
      <c r="ET1330" s="84"/>
      <c r="EU1330" s="84"/>
      <c r="EV1330" s="84"/>
      <c r="EW1330" s="84"/>
      <c r="EX1330" s="84"/>
      <c r="EY1330" s="84"/>
      <c r="EZ1330" s="84"/>
      <c r="FA1330" s="84"/>
      <c r="FB1330" s="84"/>
      <c r="FC1330" s="84"/>
      <c r="FD1330" s="84"/>
      <c r="FE1330" s="84"/>
      <c r="FF1330" s="84"/>
      <c r="FG1330" s="84"/>
      <c r="FH1330" s="84"/>
      <c r="FI1330" s="84"/>
      <c r="FJ1330" s="84"/>
      <c r="FK1330" s="84"/>
      <c r="FL1330" s="84"/>
      <c r="FM1330" s="84"/>
      <c r="FN1330" s="84"/>
      <c r="FO1330" s="84"/>
      <c r="FP1330" s="84"/>
      <c r="FQ1330" s="84"/>
      <c r="FR1330" s="84"/>
      <c r="FS1330" s="84"/>
      <c r="FT1330" s="84"/>
      <c r="FU1330" s="84"/>
      <c r="FV1330" s="84"/>
      <c r="FW1330" s="84"/>
      <c r="FX1330" s="84"/>
      <c r="FY1330" s="84"/>
      <c r="FZ1330" s="84"/>
      <c r="GA1330" s="84"/>
      <c r="GB1330" s="84"/>
      <c r="GC1330" s="84"/>
      <c r="GD1330" s="84"/>
      <c r="GE1330" s="84"/>
      <c r="GF1330" s="84"/>
      <c r="GG1330" s="84"/>
      <c r="GH1330" s="84"/>
      <c r="GI1330" s="84"/>
      <c r="GJ1330" s="84"/>
      <c r="GK1330" s="84"/>
      <c r="GL1330" s="84"/>
      <c r="GM1330" s="84"/>
      <c r="GN1330" s="84"/>
      <c r="GO1330" s="84"/>
      <c r="GP1330" s="84"/>
      <c r="GQ1330" s="84"/>
      <c r="GR1330" s="84"/>
      <c r="GS1330" s="84"/>
      <c r="GT1330" s="84"/>
      <c r="GU1330" s="84"/>
      <c r="GV1330" s="84"/>
      <c r="GW1330" s="84"/>
      <c r="GX1330" s="84"/>
      <c r="GY1330" s="84"/>
    </row>
    <row r="1331" spans="1:207" s="15" customFormat="1" ht="30" customHeight="1" x14ac:dyDescent="0.25">
      <c r="A1331" s="380">
        <v>1017</v>
      </c>
      <c r="B1331" s="355" t="s">
        <v>1015</v>
      </c>
      <c r="C1331" s="357" t="s">
        <v>997</v>
      </c>
      <c r="D1331" s="357" t="s">
        <v>143</v>
      </c>
      <c r="E1331" s="357" t="s">
        <v>16</v>
      </c>
      <c r="F1331" s="369">
        <v>4</v>
      </c>
      <c r="G1331" s="369">
        <v>4</v>
      </c>
      <c r="H1331" s="376">
        <v>3361.2</v>
      </c>
      <c r="I1331" s="394">
        <v>1000</v>
      </c>
      <c r="J1331" s="378">
        <v>320.2</v>
      </c>
      <c r="K1331" s="41">
        <f t="shared" ref="K1331" si="370">SUM(L1331:O1331)</f>
        <v>11224548.059999999</v>
      </c>
      <c r="L1331" s="41">
        <v>0</v>
      </c>
      <c r="M1331" s="41">
        <v>0</v>
      </c>
      <c r="N1331" s="41">
        <v>0</v>
      </c>
      <c r="O1331" s="271">
        <f>'[1]Прод. прилож (2)'!$D$341</f>
        <v>11224548.059999999</v>
      </c>
      <c r="P1331" s="41">
        <f>K1331/H1331</f>
        <v>3339.4466440556944</v>
      </c>
      <c r="Q1331" s="41">
        <v>9673</v>
      </c>
      <c r="R1331" s="272" t="s">
        <v>34</v>
      </c>
      <c r="S1331" s="138"/>
      <c r="T1331" s="85"/>
      <c r="U1331" s="85"/>
      <c r="V1331" s="86"/>
      <c r="W1331" s="86"/>
      <c r="X1331" s="86"/>
      <c r="Y1331" s="86"/>
      <c r="Z1331" s="86"/>
      <c r="AA1331" s="86"/>
      <c r="AB1331" s="86"/>
      <c r="AC1331" s="86"/>
      <c r="AD1331" s="86"/>
      <c r="AE1331" s="86"/>
      <c r="AF1331" s="86"/>
      <c r="AG1331" s="86"/>
      <c r="AH1331" s="86"/>
      <c r="AI1331" s="86"/>
      <c r="AJ1331" s="86"/>
      <c r="AK1331" s="86"/>
      <c r="AL1331" s="86"/>
      <c r="AM1331" s="86"/>
      <c r="AN1331" s="86"/>
      <c r="AO1331" s="86"/>
      <c r="AP1331" s="86"/>
      <c r="AQ1331" s="86"/>
      <c r="AR1331" s="86"/>
      <c r="AS1331" s="86"/>
      <c r="AT1331" s="86"/>
      <c r="AU1331" s="86"/>
      <c r="AV1331" s="86"/>
      <c r="AW1331" s="86"/>
      <c r="AX1331" s="86"/>
      <c r="AY1331" s="86"/>
      <c r="AZ1331" s="86"/>
      <c r="BA1331" s="86"/>
      <c r="BB1331" s="86"/>
      <c r="BC1331" s="86"/>
      <c r="BD1331" s="86"/>
      <c r="BE1331" s="86"/>
      <c r="BF1331" s="86"/>
      <c r="BG1331" s="86"/>
      <c r="BH1331" s="86"/>
      <c r="BI1331" s="86"/>
      <c r="BJ1331" s="86"/>
      <c r="BK1331" s="86"/>
      <c r="BL1331" s="86"/>
      <c r="BM1331" s="86"/>
      <c r="BN1331" s="86"/>
      <c r="BO1331" s="86"/>
      <c r="BP1331" s="86"/>
      <c r="BQ1331" s="86"/>
      <c r="BR1331" s="86"/>
      <c r="BS1331" s="86"/>
      <c r="BT1331" s="86"/>
      <c r="BU1331" s="86"/>
      <c r="BV1331" s="86"/>
      <c r="BW1331" s="86"/>
      <c r="BX1331" s="86"/>
      <c r="BY1331" s="86"/>
      <c r="BZ1331" s="86"/>
      <c r="CA1331" s="86"/>
      <c r="CB1331" s="86"/>
      <c r="CC1331" s="86"/>
      <c r="CD1331" s="86"/>
      <c r="CE1331" s="86"/>
      <c r="CF1331" s="86"/>
      <c r="CG1331" s="86"/>
      <c r="CH1331" s="86"/>
      <c r="CI1331" s="86"/>
      <c r="CJ1331" s="86"/>
      <c r="CK1331" s="86"/>
      <c r="CL1331" s="86"/>
      <c r="CM1331" s="86"/>
      <c r="CN1331" s="86"/>
      <c r="CO1331" s="86"/>
      <c r="CP1331" s="86"/>
      <c r="CQ1331" s="86"/>
      <c r="CR1331" s="86"/>
      <c r="CS1331" s="86"/>
      <c r="CT1331" s="86"/>
      <c r="CU1331" s="86"/>
      <c r="CV1331" s="86"/>
      <c r="CW1331" s="86"/>
      <c r="CX1331" s="86"/>
      <c r="CY1331" s="86"/>
      <c r="CZ1331" s="86"/>
      <c r="DA1331" s="86"/>
      <c r="DB1331" s="86"/>
      <c r="DC1331" s="86"/>
      <c r="DD1331" s="86"/>
      <c r="DE1331" s="86"/>
      <c r="DF1331" s="86"/>
      <c r="DG1331" s="86"/>
      <c r="DH1331" s="86"/>
      <c r="DI1331" s="86"/>
      <c r="DJ1331" s="86"/>
      <c r="DK1331" s="86"/>
      <c r="DL1331" s="86"/>
      <c r="DM1331" s="86"/>
      <c r="DN1331" s="86"/>
      <c r="DO1331" s="86"/>
      <c r="DP1331" s="86"/>
      <c r="DQ1331" s="86"/>
      <c r="DR1331" s="86"/>
      <c r="DS1331" s="86"/>
      <c r="DT1331" s="86"/>
      <c r="DU1331" s="86"/>
      <c r="DV1331" s="86"/>
      <c r="DW1331" s="86"/>
      <c r="DX1331" s="86"/>
      <c r="DY1331" s="86"/>
      <c r="DZ1331" s="86"/>
      <c r="EA1331" s="86"/>
      <c r="EB1331" s="86"/>
      <c r="EC1331" s="86"/>
      <c r="ED1331" s="86"/>
      <c r="EE1331" s="86"/>
      <c r="EF1331" s="86"/>
      <c r="EG1331" s="86"/>
      <c r="EH1331" s="86"/>
      <c r="EI1331" s="86"/>
      <c r="EJ1331" s="86"/>
      <c r="EK1331" s="86"/>
      <c r="EL1331" s="86"/>
      <c r="EM1331" s="86"/>
      <c r="EN1331" s="86"/>
      <c r="EO1331" s="86"/>
      <c r="EP1331" s="86"/>
      <c r="EQ1331" s="86"/>
      <c r="ER1331" s="86"/>
      <c r="ES1331" s="86"/>
      <c r="ET1331" s="86"/>
      <c r="EU1331" s="86"/>
      <c r="EV1331" s="86"/>
      <c r="EW1331" s="86"/>
      <c r="EX1331" s="86"/>
      <c r="EY1331" s="86"/>
      <c r="EZ1331" s="86"/>
      <c r="FA1331" s="86"/>
      <c r="FB1331" s="86"/>
      <c r="FC1331" s="86"/>
      <c r="FD1331" s="86"/>
      <c r="FE1331" s="86"/>
      <c r="FF1331" s="86"/>
      <c r="FG1331" s="86"/>
      <c r="FH1331" s="86"/>
      <c r="FI1331" s="86"/>
      <c r="FJ1331" s="86"/>
      <c r="FK1331" s="86"/>
      <c r="FL1331" s="86"/>
      <c r="FM1331" s="86"/>
      <c r="FN1331" s="86"/>
      <c r="FO1331" s="86"/>
      <c r="FP1331" s="86"/>
      <c r="FQ1331" s="86"/>
      <c r="FR1331" s="86"/>
      <c r="FS1331" s="86"/>
      <c r="FT1331" s="86"/>
      <c r="FU1331" s="86"/>
      <c r="FV1331" s="86"/>
      <c r="FW1331" s="86"/>
      <c r="FX1331" s="86"/>
      <c r="FY1331" s="86"/>
      <c r="FZ1331" s="86"/>
      <c r="GA1331" s="86"/>
      <c r="GB1331" s="86"/>
      <c r="GC1331" s="86"/>
      <c r="GD1331" s="86"/>
      <c r="GE1331" s="86"/>
      <c r="GF1331" s="86"/>
      <c r="GG1331" s="86"/>
      <c r="GH1331" s="86"/>
      <c r="GI1331" s="86"/>
      <c r="GJ1331" s="86"/>
      <c r="GK1331" s="86"/>
      <c r="GL1331" s="86"/>
      <c r="GM1331" s="86"/>
      <c r="GN1331" s="86"/>
      <c r="GO1331" s="86"/>
      <c r="GP1331" s="86"/>
      <c r="GQ1331" s="86"/>
      <c r="GR1331" s="86"/>
      <c r="GS1331" s="86"/>
      <c r="GT1331" s="86"/>
      <c r="GU1331" s="86"/>
      <c r="GV1331" s="86"/>
      <c r="GW1331" s="86"/>
      <c r="GX1331" s="86"/>
      <c r="GY1331" s="86"/>
    </row>
    <row r="1332" spans="1:207" s="15" customFormat="1" ht="30" customHeight="1" x14ac:dyDescent="0.25">
      <c r="A1332" s="381"/>
      <c r="B1332" s="356"/>
      <c r="C1332" s="358"/>
      <c r="D1332" s="358"/>
      <c r="E1332" s="358"/>
      <c r="F1332" s="370"/>
      <c r="G1332" s="370"/>
      <c r="H1332" s="377"/>
      <c r="I1332" s="395"/>
      <c r="J1332" s="379"/>
      <c r="K1332" s="41">
        <f t="shared" si="343"/>
        <v>314287.34000000003</v>
      </c>
      <c r="L1332" s="41">
        <v>0</v>
      </c>
      <c r="M1332" s="41">
        <v>0</v>
      </c>
      <c r="N1332" s="41">
        <v>0</v>
      </c>
      <c r="O1332" s="271">
        <f>'[1]Прод. прилож (2)'!$D$975</f>
        <v>314287.34000000003</v>
      </c>
      <c r="P1332" s="41">
        <f>K1332/H1331</f>
        <v>93.50450434368679</v>
      </c>
      <c r="Q1332" s="41">
        <v>9673</v>
      </c>
      <c r="R1332" s="272" t="s">
        <v>35</v>
      </c>
      <c r="S1332" s="88"/>
      <c r="T1332" s="85"/>
      <c r="U1332" s="85"/>
      <c r="V1332" s="86"/>
      <c r="W1332" s="86"/>
      <c r="X1332" s="86"/>
      <c r="Y1332" s="86"/>
      <c r="Z1332" s="86"/>
      <c r="AA1332" s="86"/>
      <c r="AB1332" s="86"/>
      <c r="AC1332" s="86"/>
      <c r="AD1332" s="86"/>
      <c r="AE1332" s="86"/>
      <c r="AF1332" s="86"/>
      <c r="AG1332" s="86"/>
      <c r="AH1332" s="86"/>
      <c r="AI1332" s="86"/>
      <c r="AJ1332" s="86"/>
      <c r="AK1332" s="86"/>
      <c r="AL1332" s="86"/>
      <c r="AM1332" s="86"/>
      <c r="AN1332" s="86"/>
      <c r="AO1332" s="86"/>
      <c r="AP1332" s="86"/>
      <c r="AQ1332" s="86"/>
      <c r="AR1332" s="86"/>
      <c r="AS1332" s="86"/>
      <c r="AT1332" s="86"/>
      <c r="AU1332" s="86"/>
      <c r="AV1332" s="86"/>
      <c r="AW1332" s="86"/>
      <c r="AX1332" s="86"/>
      <c r="AY1332" s="86"/>
      <c r="AZ1332" s="86"/>
      <c r="BA1332" s="86"/>
      <c r="BB1332" s="86"/>
      <c r="BC1332" s="86"/>
      <c r="BD1332" s="86"/>
      <c r="BE1332" s="86"/>
      <c r="BF1332" s="86"/>
      <c r="BG1332" s="86"/>
      <c r="BH1332" s="86"/>
      <c r="BI1332" s="86"/>
      <c r="BJ1332" s="86"/>
      <c r="BK1332" s="86"/>
      <c r="BL1332" s="86"/>
      <c r="BM1332" s="86"/>
      <c r="BN1332" s="86"/>
      <c r="BO1332" s="86"/>
      <c r="BP1332" s="86"/>
      <c r="BQ1332" s="86"/>
      <c r="BR1332" s="86"/>
      <c r="BS1332" s="86"/>
      <c r="BT1332" s="86"/>
      <c r="BU1332" s="86"/>
      <c r="BV1332" s="86"/>
      <c r="BW1332" s="86"/>
      <c r="BX1332" s="86"/>
      <c r="BY1332" s="86"/>
      <c r="BZ1332" s="86"/>
      <c r="CA1332" s="86"/>
      <c r="CB1332" s="86"/>
      <c r="CC1332" s="86"/>
      <c r="CD1332" s="86"/>
      <c r="CE1332" s="86"/>
      <c r="CF1332" s="86"/>
      <c r="CG1332" s="86"/>
      <c r="CH1332" s="86"/>
      <c r="CI1332" s="86"/>
      <c r="CJ1332" s="86"/>
      <c r="CK1332" s="86"/>
      <c r="CL1332" s="86"/>
      <c r="CM1332" s="86"/>
      <c r="CN1332" s="86"/>
      <c r="CO1332" s="86"/>
      <c r="CP1332" s="86"/>
      <c r="CQ1332" s="86"/>
      <c r="CR1332" s="86"/>
      <c r="CS1332" s="86"/>
      <c r="CT1332" s="86"/>
      <c r="CU1332" s="86"/>
      <c r="CV1332" s="86"/>
      <c r="CW1332" s="86"/>
      <c r="CX1332" s="86"/>
      <c r="CY1332" s="86"/>
      <c r="CZ1332" s="86"/>
      <c r="DA1332" s="86"/>
      <c r="DB1332" s="86"/>
      <c r="DC1332" s="86"/>
      <c r="DD1332" s="86"/>
      <c r="DE1332" s="86"/>
      <c r="DF1332" s="86"/>
      <c r="DG1332" s="86"/>
      <c r="DH1332" s="86"/>
      <c r="DI1332" s="86"/>
      <c r="DJ1332" s="86"/>
      <c r="DK1332" s="86"/>
      <c r="DL1332" s="86"/>
      <c r="DM1332" s="86"/>
      <c r="DN1332" s="86"/>
      <c r="DO1332" s="86"/>
      <c r="DP1332" s="86"/>
      <c r="DQ1332" s="86"/>
      <c r="DR1332" s="86"/>
      <c r="DS1332" s="86"/>
      <c r="DT1332" s="86"/>
      <c r="DU1332" s="86"/>
      <c r="DV1332" s="86"/>
      <c r="DW1332" s="86"/>
      <c r="DX1332" s="86"/>
      <c r="DY1332" s="86"/>
      <c r="DZ1332" s="86"/>
      <c r="EA1332" s="86"/>
      <c r="EB1332" s="86"/>
      <c r="EC1332" s="86"/>
      <c r="ED1332" s="86"/>
      <c r="EE1332" s="86"/>
      <c r="EF1332" s="86"/>
      <c r="EG1332" s="86"/>
      <c r="EH1332" s="86"/>
      <c r="EI1332" s="86"/>
      <c r="EJ1332" s="86"/>
      <c r="EK1332" s="86"/>
      <c r="EL1332" s="86"/>
      <c r="EM1332" s="86"/>
      <c r="EN1332" s="86"/>
      <c r="EO1332" s="86"/>
      <c r="EP1332" s="86"/>
      <c r="EQ1332" s="86"/>
      <c r="ER1332" s="86"/>
      <c r="ES1332" s="86"/>
      <c r="ET1332" s="86"/>
      <c r="EU1332" s="86"/>
      <c r="EV1332" s="86"/>
      <c r="EW1332" s="86"/>
      <c r="EX1332" s="86"/>
      <c r="EY1332" s="86"/>
      <c r="EZ1332" s="86"/>
      <c r="FA1332" s="86"/>
      <c r="FB1332" s="86"/>
      <c r="FC1332" s="86"/>
      <c r="FD1332" s="86"/>
      <c r="FE1332" s="86"/>
      <c r="FF1332" s="86"/>
      <c r="FG1332" s="86"/>
      <c r="FH1332" s="86"/>
      <c r="FI1332" s="86"/>
      <c r="FJ1332" s="86"/>
      <c r="FK1332" s="86"/>
      <c r="FL1332" s="86"/>
      <c r="FM1332" s="86"/>
      <c r="FN1332" s="86"/>
      <c r="FO1332" s="86"/>
      <c r="FP1332" s="86"/>
      <c r="FQ1332" s="86"/>
      <c r="FR1332" s="86"/>
      <c r="FS1332" s="86"/>
      <c r="FT1332" s="86"/>
      <c r="FU1332" s="86"/>
      <c r="FV1332" s="86"/>
      <c r="FW1332" s="86"/>
      <c r="FX1332" s="86"/>
      <c r="FY1332" s="86"/>
      <c r="FZ1332" s="86"/>
      <c r="GA1332" s="86"/>
      <c r="GB1332" s="86"/>
      <c r="GC1332" s="86"/>
      <c r="GD1332" s="86"/>
      <c r="GE1332" s="86"/>
      <c r="GF1332" s="86"/>
      <c r="GG1332" s="86"/>
      <c r="GH1332" s="86"/>
      <c r="GI1332" s="86"/>
      <c r="GJ1332" s="86"/>
      <c r="GK1332" s="86"/>
      <c r="GL1332" s="86"/>
      <c r="GM1332" s="86"/>
      <c r="GN1332" s="86"/>
      <c r="GO1332" s="86"/>
      <c r="GP1332" s="86"/>
      <c r="GQ1332" s="86"/>
      <c r="GR1332" s="86"/>
      <c r="GS1332" s="86"/>
      <c r="GT1332" s="86"/>
      <c r="GU1332" s="86"/>
      <c r="GV1332" s="86"/>
      <c r="GW1332" s="86"/>
      <c r="GX1332" s="86"/>
      <c r="GY1332" s="86"/>
    </row>
    <row r="1333" spans="1:207" s="15" customFormat="1" ht="30" customHeight="1" x14ac:dyDescent="0.25">
      <c r="A1333" s="203">
        <v>1018</v>
      </c>
      <c r="B1333" s="211" t="s">
        <v>596</v>
      </c>
      <c r="C1333" s="47">
        <v>1961</v>
      </c>
      <c r="D1333" s="205" t="s">
        <v>143</v>
      </c>
      <c r="E1333" s="47" t="s">
        <v>16</v>
      </c>
      <c r="F1333" s="26">
        <v>5</v>
      </c>
      <c r="G1333" s="26">
        <v>4</v>
      </c>
      <c r="H1333" s="39">
        <v>4101</v>
      </c>
      <c r="I1333" s="122">
        <v>787.4</v>
      </c>
      <c r="J1333" s="39">
        <v>2554.7800000000002</v>
      </c>
      <c r="K1333" s="207">
        <f t="shared" si="343"/>
        <v>27368713.25</v>
      </c>
      <c r="L1333" s="271">
        <v>0</v>
      </c>
      <c r="M1333" s="271">
        <v>0</v>
      </c>
      <c r="N1333" s="271">
        <v>0</v>
      </c>
      <c r="O1333" s="39">
        <f>'[1]Прод. прилож (2)'!$D$342</f>
        <v>27368713.25</v>
      </c>
      <c r="P1333" s="271">
        <f>K1333/H1333</f>
        <v>6673.6681906851991</v>
      </c>
      <c r="Q1333" s="41">
        <v>9673</v>
      </c>
      <c r="R1333" s="57" t="s">
        <v>34</v>
      </c>
      <c r="S1333" s="144"/>
    </row>
    <row r="1334" spans="1:207" s="15" customFormat="1" ht="30" customHeight="1" x14ac:dyDescent="0.25">
      <c r="A1334" s="203">
        <v>1019</v>
      </c>
      <c r="B1334" s="211" t="s">
        <v>597</v>
      </c>
      <c r="C1334" s="205">
        <v>1967</v>
      </c>
      <c r="D1334" s="205" t="s">
        <v>143</v>
      </c>
      <c r="E1334" s="205" t="s">
        <v>16</v>
      </c>
      <c r="F1334" s="204">
        <v>5</v>
      </c>
      <c r="G1334" s="204">
        <v>1</v>
      </c>
      <c r="H1334" s="39">
        <f>I1334+J1334</f>
        <v>2492.65</v>
      </c>
      <c r="I1334" s="39">
        <v>202.6</v>
      </c>
      <c r="J1334" s="39">
        <v>2290.0500000000002</v>
      </c>
      <c r="K1334" s="207">
        <f t="shared" si="343"/>
        <v>73516.66</v>
      </c>
      <c r="L1334" s="271">
        <v>0</v>
      </c>
      <c r="M1334" s="271">
        <v>0</v>
      </c>
      <c r="N1334" s="271">
        <v>0</v>
      </c>
      <c r="O1334" s="39">
        <f>'[1]Прод. прилож (2)'!$D$1600</f>
        <v>73516.66</v>
      </c>
      <c r="P1334" s="271">
        <f>K1334/H1334</f>
        <v>29.493374521092012</v>
      </c>
      <c r="Q1334" s="41">
        <v>9673</v>
      </c>
      <c r="R1334" s="57" t="s">
        <v>36</v>
      </c>
      <c r="S1334" s="46"/>
    </row>
    <row r="1335" spans="1:207" s="86" customFormat="1" ht="30" customHeight="1" x14ac:dyDescent="0.25">
      <c r="A1335" s="353">
        <v>1020</v>
      </c>
      <c r="B1335" s="355" t="s">
        <v>1122</v>
      </c>
      <c r="C1335" s="357">
        <v>1941</v>
      </c>
      <c r="D1335" s="359" t="s">
        <v>143</v>
      </c>
      <c r="E1335" s="359" t="s">
        <v>16</v>
      </c>
      <c r="F1335" s="369">
        <v>3</v>
      </c>
      <c r="G1335" s="369">
        <v>1</v>
      </c>
      <c r="H1335" s="376">
        <v>2826.3</v>
      </c>
      <c r="I1335" s="378">
        <v>409.69</v>
      </c>
      <c r="J1335" s="378">
        <v>400.1</v>
      </c>
      <c r="K1335" s="207">
        <f t="shared" ref="K1335:K1340" si="371">SUM(L1335:O1335)</f>
        <v>1299061.8</v>
      </c>
      <c r="L1335" s="39">
        <v>0</v>
      </c>
      <c r="M1335" s="39">
        <v>0</v>
      </c>
      <c r="N1335" s="39">
        <v>0</v>
      </c>
      <c r="O1335" s="271">
        <f>'[1]Прод. прилож (2)'!$D$976</f>
        <v>1299061.8</v>
      </c>
      <c r="P1335" s="41">
        <f t="shared" ref="P1335:P1338" si="372">K1335/H1335</f>
        <v>459.63337225347624</v>
      </c>
      <c r="Q1335" s="207">
        <v>9673</v>
      </c>
      <c r="R1335" s="272" t="s">
        <v>35</v>
      </c>
      <c r="S1335" s="85"/>
      <c r="T1335" s="85"/>
      <c r="U1335" s="85"/>
    </row>
    <row r="1336" spans="1:207" s="86" customFormat="1" ht="30" customHeight="1" x14ac:dyDescent="0.25">
      <c r="A1336" s="354"/>
      <c r="B1336" s="356"/>
      <c r="C1336" s="358"/>
      <c r="D1336" s="360"/>
      <c r="E1336" s="360"/>
      <c r="F1336" s="370"/>
      <c r="G1336" s="370"/>
      <c r="H1336" s="377"/>
      <c r="I1336" s="379"/>
      <c r="J1336" s="379"/>
      <c r="K1336" s="207">
        <f t="shared" si="371"/>
        <v>3601008.44</v>
      </c>
      <c r="L1336" s="186">
        <v>0</v>
      </c>
      <c r="M1336" s="186">
        <v>0</v>
      </c>
      <c r="N1336" s="186">
        <v>0</v>
      </c>
      <c r="O1336" s="271">
        <f>'[1]Прод. прилож (2)'!$D$1601</f>
        <v>3601008.44</v>
      </c>
      <c r="P1336" s="41">
        <f>K1336/H1335</f>
        <v>1274.1069384000282</v>
      </c>
      <c r="Q1336" s="41">
        <v>9673</v>
      </c>
      <c r="R1336" s="272" t="s">
        <v>36</v>
      </c>
      <c r="S1336" s="85"/>
      <c r="T1336" s="85"/>
      <c r="U1336" s="85"/>
    </row>
    <row r="1337" spans="1:207" s="85" customFormat="1" ht="30" customHeight="1" x14ac:dyDescent="0.25">
      <c r="A1337" s="203">
        <v>1021</v>
      </c>
      <c r="B1337" s="211" t="s">
        <v>1123</v>
      </c>
      <c r="C1337" s="204">
        <v>1955</v>
      </c>
      <c r="D1337" s="205" t="s">
        <v>143</v>
      </c>
      <c r="E1337" s="205" t="s">
        <v>16</v>
      </c>
      <c r="F1337" s="206">
        <v>4</v>
      </c>
      <c r="G1337" s="206">
        <v>5</v>
      </c>
      <c r="H1337" s="41">
        <v>5099.6000000000004</v>
      </c>
      <c r="I1337" s="128">
        <v>596.20000000000005</v>
      </c>
      <c r="J1337" s="39">
        <v>3063.5</v>
      </c>
      <c r="K1337" s="207">
        <f t="shared" si="371"/>
        <v>48654.13</v>
      </c>
      <c r="L1337" s="39">
        <v>0</v>
      </c>
      <c r="M1337" s="39">
        <v>0</v>
      </c>
      <c r="N1337" s="39">
        <v>0</v>
      </c>
      <c r="O1337" s="271">
        <f>'[1]Прод. прилож (2)'!$D$977</f>
        <v>48654.13</v>
      </c>
      <c r="P1337" s="41">
        <f t="shared" si="372"/>
        <v>9.5407737861793063</v>
      </c>
      <c r="Q1337" s="207">
        <v>9673</v>
      </c>
      <c r="R1337" s="272" t="s">
        <v>35</v>
      </c>
    </row>
    <row r="1338" spans="1:207" s="15" customFormat="1" ht="30" customHeight="1" x14ac:dyDescent="0.25">
      <c r="A1338" s="353">
        <v>1022</v>
      </c>
      <c r="B1338" s="355" t="s">
        <v>1231</v>
      </c>
      <c r="C1338" s="357">
        <v>1947</v>
      </c>
      <c r="D1338" s="359" t="s">
        <v>143</v>
      </c>
      <c r="E1338" s="359" t="s">
        <v>16</v>
      </c>
      <c r="F1338" s="369">
        <v>3</v>
      </c>
      <c r="G1338" s="369">
        <v>1</v>
      </c>
      <c r="H1338" s="376">
        <v>935.07</v>
      </c>
      <c r="I1338" s="378">
        <v>0</v>
      </c>
      <c r="J1338" s="376">
        <v>935.07</v>
      </c>
      <c r="K1338" s="194">
        <f t="shared" si="371"/>
        <v>2941043.72</v>
      </c>
      <c r="L1338" s="186">
        <v>0</v>
      </c>
      <c r="M1338" s="186">
        <v>0</v>
      </c>
      <c r="N1338" s="186">
        <v>0</v>
      </c>
      <c r="O1338" s="214">
        <f>'[1]Прод. прилож (2)'!$D$978</f>
        <v>2941043.72</v>
      </c>
      <c r="P1338" s="41">
        <f t="shared" si="372"/>
        <v>3145.2658303656412</v>
      </c>
      <c r="Q1338" s="194">
        <v>9673</v>
      </c>
      <c r="R1338" s="244" t="s">
        <v>35</v>
      </c>
      <c r="S1338" s="88"/>
      <c r="T1338" s="85"/>
      <c r="U1338" s="85"/>
      <c r="V1338" s="86"/>
      <c r="W1338" s="86"/>
      <c r="X1338" s="86"/>
      <c r="Y1338" s="86"/>
      <c r="Z1338" s="86"/>
      <c r="AA1338" s="86"/>
      <c r="AB1338" s="86"/>
      <c r="AC1338" s="86"/>
      <c r="AD1338" s="86"/>
      <c r="AE1338" s="86"/>
      <c r="AF1338" s="86"/>
      <c r="AG1338" s="86"/>
      <c r="AH1338" s="86"/>
      <c r="AI1338" s="86"/>
      <c r="AJ1338" s="86"/>
      <c r="AK1338" s="86"/>
      <c r="AL1338" s="86"/>
      <c r="AM1338" s="86"/>
      <c r="AN1338" s="86"/>
      <c r="AO1338" s="86"/>
      <c r="AP1338" s="86"/>
      <c r="AQ1338" s="86"/>
      <c r="AR1338" s="86"/>
      <c r="AS1338" s="86"/>
      <c r="AT1338" s="86"/>
      <c r="AU1338" s="86"/>
      <c r="AV1338" s="86"/>
      <c r="AW1338" s="86"/>
      <c r="AX1338" s="86"/>
      <c r="AY1338" s="86"/>
      <c r="AZ1338" s="86"/>
      <c r="BA1338" s="86"/>
      <c r="BB1338" s="86"/>
      <c r="BC1338" s="86"/>
      <c r="BD1338" s="86"/>
      <c r="BE1338" s="86"/>
      <c r="BF1338" s="86"/>
      <c r="BG1338" s="86"/>
      <c r="BH1338" s="86"/>
      <c r="BI1338" s="86"/>
      <c r="BJ1338" s="86"/>
      <c r="BK1338" s="86"/>
      <c r="BL1338" s="86"/>
      <c r="BM1338" s="86"/>
      <c r="BN1338" s="86"/>
      <c r="BO1338" s="86"/>
      <c r="BP1338" s="86"/>
      <c r="BQ1338" s="86"/>
      <c r="BR1338" s="86"/>
      <c r="BS1338" s="86"/>
      <c r="BT1338" s="86"/>
      <c r="BU1338" s="86"/>
      <c r="BV1338" s="86"/>
      <c r="BW1338" s="86"/>
      <c r="BX1338" s="86"/>
      <c r="BY1338" s="86"/>
      <c r="BZ1338" s="86"/>
      <c r="CA1338" s="86"/>
      <c r="CB1338" s="86"/>
      <c r="CC1338" s="86"/>
      <c r="CD1338" s="86"/>
      <c r="CE1338" s="86"/>
      <c r="CF1338" s="86"/>
      <c r="CG1338" s="86"/>
      <c r="CH1338" s="86"/>
      <c r="CI1338" s="86"/>
      <c r="CJ1338" s="86"/>
      <c r="CK1338" s="86"/>
      <c r="CL1338" s="86"/>
      <c r="CM1338" s="86"/>
      <c r="CN1338" s="86"/>
      <c r="CO1338" s="86"/>
      <c r="CP1338" s="86"/>
      <c r="CQ1338" s="86"/>
      <c r="CR1338" s="86"/>
      <c r="CS1338" s="86"/>
      <c r="CT1338" s="86"/>
      <c r="CU1338" s="86"/>
      <c r="CV1338" s="86"/>
      <c r="CW1338" s="86"/>
      <c r="CX1338" s="86"/>
      <c r="CY1338" s="86"/>
      <c r="CZ1338" s="86"/>
      <c r="DA1338" s="86"/>
      <c r="DB1338" s="86"/>
      <c r="DC1338" s="86"/>
      <c r="DD1338" s="86"/>
      <c r="DE1338" s="86"/>
      <c r="DF1338" s="86"/>
      <c r="DG1338" s="86"/>
      <c r="DH1338" s="86"/>
      <c r="DI1338" s="86"/>
      <c r="DJ1338" s="86"/>
      <c r="DK1338" s="86"/>
      <c r="DL1338" s="86"/>
      <c r="DM1338" s="86"/>
      <c r="DN1338" s="86"/>
      <c r="DO1338" s="86"/>
      <c r="DP1338" s="86"/>
      <c r="DQ1338" s="86"/>
      <c r="DR1338" s="86"/>
      <c r="DS1338" s="86"/>
      <c r="DT1338" s="86"/>
      <c r="DU1338" s="86"/>
      <c r="DV1338" s="86"/>
      <c r="DW1338" s="86"/>
      <c r="DX1338" s="86"/>
      <c r="DY1338" s="86"/>
      <c r="DZ1338" s="86"/>
      <c r="EA1338" s="86"/>
      <c r="EB1338" s="86"/>
      <c r="EC1338" s="86"/>
      <c r="ED1338" s="86"/>
      <c r="EE1338" s="86"/>
      <c r="EF1338" s="86"/>
      <c r="EG1338" s="86"/>
      <c r="EH1338" s="86"/>
      <c r="EI1338" s="86"/>
      <c r="EJ1338" s="86"/>
      <c r="EK1338" s="86"/>
      <c r="EL1338" s="86"/>
      <c r="EM1338" s="86"/>
      <c r="EN1338" s="86"/>
      <c r="EO1338" s="86"/>
      <c r="EP1338" s="86"/>
      <c r="EQ1338" s="86"/>
      <c r="ER1338" s="86"/>
      <c r="ES1338" s="86"/>
      <c r="ET1338" s="86"/>
      <c r="EU1338" s="86"/>
      <c r="EV1338" s="86"/>
      <c r="EW1338" s="86"/>
      <c r="EX1338" s="86"/>
      <c r="EY1338" s="86"/>
      <c r="EZ1338" s="86"/>
      <c r="FA1338" s="86"/>
      <c r="FB1338" s="86"/>
      <c r="FC1338" s="86"/>
      <c r="FD1338" s="86"/>
      <c r="FE1338" s="86"/>
      <c r="FF1338" s="86"/>
      <c r="FG1338" s="86"/>
      <c r="FH1338" s="86"/>
      <c r="FI1338" s="86"/>
      <c r="FJ1338" s="86"/>
      <c r="FK1338" s="86"/>
      <c r="FL1338" s="86"/>
      <c r="FM1338" s="86"/>
      <c r="FN1338" s="86"/>
      <c r="FO1338" s="86"/>
      <c r="FP1338" s="86"/>
      <c r="FQ1338" s="86"/>
      <c r="FR1338" s="86"/>
      <c r="FS1338" s="86"/>
      <c r="FT1338" s="86"/>
      <c r="FU1338" s="86"/>
      <c r="FV1338" s="86"/>
      <c r="FW1338" s="86"/>
      <c r="FX1338" s="86"/>
      <c r="FY1338" s="86"/>
      <c r="FZ1338" s="86"/>
      <c r="GA1338" s="86"/>
      <c r="GB1338" s="86"/>
      <c r="GC1338" s="86"/>
      <c r="GD1338" s="86"/>
      <c r="GE1338" s="86"/>
      <c r="GF1338" s="86"/>
      <c r="GG1338" s="86"/>
      <c r="GH1338" s="86"/>
      <c r="GI1338" s="86"/>
      <c r="GJ1338" s="86"/>
      <c r="GK1338" s="86"/>
      <c r="GL1338" s="86"/>
      <c r="GM1338" s="86"/>
      <c r="GN1338" s="86"/>
      <c r="GO1338" s="86"/>
      <c r="GP1338" s="86"/>
      <c r="GQ1338" s="86"/>
      <c r="GR1338" s="86"/>
      <c r="GS1338" s="86"/>
      <c r="GT1338" s="86"/>
      <c r="GU1338" s="86"/>
      <c r="GV1338" s="86"/>
      <c r="GW1338" s="86"/>
      <c r="GX1338" s="86"/>
      <c r="GY1338" s="86"/>
    </row>
    <row r="1339" spans="1:207" s="14" customFormat="1" ht="30" customHeight="1" x14ac:dyDescent="0.25">
      <c r="A1339" s="354"/>
      <c r="B1339" s="356"/>
      <c r="C1339" s="358"/>
      <c r="D1339" s="360"/>
      <c r="E1339" s="360"/>
      <c r="F1339" s="370"/>
      <c r="G1339" s="370"/>
      <c r="H1339" s="377"/>
      <c r="I1339" s="379"/>
      <c r="J1339" s="377"/>
      <c r="K1339" s="194">
        <f t="shared" si="371"/>
        <v>2625700</v>
      </c>
      <c r="L1339" s="186">
        <v>0</v>
      </c>
      <c r="M1339" s="186">
        <v>0</v>
      </c>
      <c r="N1339" s="186">
        <v>0</v>
      </c>
      <c r="O1339" s="214">
        <f>'[1]Прод. прилож (2)'!$D$1602</f>
        <v>2625700</v>
      </c>
      <c r="P1339" s="41">
        <f>K1339/H1338</f>
        <v>2808.0250676419946</v>
      </c>
      <c r="Q1339" s="41">
        <v>9673</v>
      </c>
      <c r="R1339" s="244" t="s">
        <v>36</v>
      </c>
      <c r="S1339" s="83"/>
      <c r="T1339" s="83"/>
      <c r="U1339" s="83"/>
      <c r="V1339" s="84"/>
      <c r="W1339" s="84"/>
      <c r="X1339" s="84"/>
      <c r="Y1339" s="84"/>
      <c r="Z1339" s="84"/>
      <c r="AA1339" s="84"/>
      <c r="AB1339" s="84"/>
      <c r="AC1339" s="84"/>
      <c r="AD1339" s="84"/>
      <c r="AE1339" s="84"/>
      <c r="AF1339" s="84"/>
      <c r="AG1339" s="84"/>
      <c r="AH1339" s="84"/>
      <c r="AI1339" s="84"/>
      <c r="AJ1339" s="84"/>
      <c r="AK1339" s="84"/>
      <c r="AL1339" s="84"/>
      <c r="AM1339" s="84"/>
      <c r="AN1339" s="84"/>
      <c r="AO1339" s="84"/>
      <c r="AP1339" s="84"/>
      <c r="AQ1339" s="84"/>
      <c r="AR1339" s="84"/>
      <c r="AS1339" s="84"/>
      <c r="AT1339" s="84"/>
      <c r="AU1339" s="84"/>
      <c r="AV1339" s="84"/>
      <c r="AW1339" s="84"/>
      <c r="AX1339" s="84"/>
      <c r="AY1339" s="84"/>
      <c r="AZ1339" s="84"/>
      <c r="BA1339" s="84"/>
      <c r="BB1339" s="84"/>
      <c r="BC1339" s="84"/>
      <c r="BD1339" s="84"/>
      <c r="BE1339" s="84"/>
      <c r="BF1339" s="84"/>
      <c r="BG1339" s="84"/>
      <c r="BH1339" s="84"/>
      <c r="BI1339" s="84"/>
      <c r="BJ1339" s="84"/>
      <c r="BK1339" s="84"/>
      <c r="BL1339" s="84"/>
      <c r="BM1339" s="84"/>
      <c r="BN1339" s="84"/>
      <c r="BO1339" s="84"/>
      <c r="BP1339" s="84"/>
      <c r="BQ1339" s="84"/>
      <c r="BR1339" s="84"/>
      <c r="BS1339" s="84"/>
      <c r="BT1339" s="84"/>
      <c r="BU1339" s="84"/>
      <c r="BV1339" s="84"/>
      <c r="BW1339" s="84"/>
      <c r="BX1339" s="84"/>
      <c r="BY1339" s="84"/>
      <c r="BZ1339" s="84"/>
      <c r="CA1339" s="84"/>
      <c r="CB1339" s="84"/>
      <c r="CC1339" s="84"/>
      <c r="CD1339" s="84"/>
      <c r="CE1339" s="84"/>
      <c r="CF1339" s="84"/>
      <c r="CG1339" s="84"/>
      <c r="CH1339" s="84"/>
      <c r="CI1339" s="84"/>
      <c r="CJ1339" s="84"/>
      <c r="CK1339" s="84"/>
      <c r="CL1339" s="84"/>
      <c r="CM1339" s="84"/>
      <c r="CN1339" s="84"/>
      <c r="CO1339" s="84"/>
      <c r="CP1339" s="84"/>
      <c r="CQ1339" s="84"/>
      <c r="CR1339" s="84"/>
      <c r="CS1339" s="84"/>
      <c r="CT1339" s="84"/>
      <c r="CU1339" s="84"/>
      <c r="CV1339" s="84"/>
      <c r="CW1339" s="84"/>
      <c r="CX1339" s="84"/>
      <c r="CY1339" s="84"/>
      <c r="CZ1339" s="84"/>
      <c r="DA1339" s="84"/>
      <c r="DB1339" s="84"/>
      <c r="DC1339" s="84"/>
      <c r="DD1339" s="84"/>
      <c r="DE1339" s="84"/>
      <c r="DF1339" s="84"/>
      <c r="DG1339" s="84"/>
      <c r="DH1339" s="84"/>
      <c r="DI1339" s="84"/>
      <c r="DJ1339" s="84"/>
      <c r="DK1339" s="84"/>
      <c r="DL1339" s="84"/>
      <c r="DM1339" s="84"/>
      <c r="DN1339" s="84"/>
      <c r="DO1339" s="84"/>
      <c r="DP1339" s="84"/>
      <c r="DQ1339" s="84"/>
      <c r="DR1339" s="84"/>
      <c r="DS1339" s="84"/>
      <c r="DT1339" s="84"/>
      <c r="DU1339" s="84"/>
      <c r="DV1339" s="84"/>
      <c r="DW1339" s="84"/>
      <c r="DX1339" s="84"/>
      <c r="DY1339" s="84"/>
      <c r="DZ1339" s="84"/>
      <c r="EA1339" s="84"/>
      <c r="EB1339" s="84"/>
      <c r="EC1339" s="84"/>
      <c r="ED1339" s="84"/>
      <c r="EE1339" s="84"/>
      <c r="EF1339" s="84"/>
      <c r="EG1339" s="84"/>
      <c r="EH1339" s="84"/>
      <c r="EI1339" s="84"/>
      <c r="EJ1339" s="84"/>
      <c r="EK1339" s="84"/>
      <c r="EL1339" s="84"/>
      <c r="EM1339" s="84"/>
      <c r="EN1339" s="84"/>
      <c r="EO1339" s="84"/>
      <c r="EP1339" s="84"/>
      <c r="EQ1339" s="84"/>
      <c r="ER1339" s="84"/>
      <c r="ES1339" s="84"/>
      <c r="ET1339" s="84"/>
      <c r="EU1339" s="84"/>
      <c r="EV1339" s="84"/>
      <c r="EW1339" s="84"/>
      <c r="EX1339" s="84"/>
      <c r="EY1339" s="84"/>
      <c r="EZ1339" s="84"/>
      <c r="FA1339" s="84"/>
      <c r="FB1339" s="84"/>
      <c r="FC1339" s="84"/>
      <c r="FD1339" s="84"/>
      <c r="FE1339" s="84"/>
      <c r="FF1339" s="84"/>
      <c r="FG1339" s="84"/>
      <c r="FH1339" s="84"/>
      <c r="FI1339" s="84"/>
      <c r="FJ1339" s="84"/>
      <c r="FK1339" s="84"/>
      <c r="FL1339" s="84"/>
      <c r="FM1339" s="84"/>
      <c r="FN1339" s="84"/>
      <c r="FO1339" s="84"/>
      <c r="FP1339" s="84"/>
      <c r="FQ1339" s="84"/>
      <c r="FR1339" s="84"/>
      <c r="FS1339" s="84"/>
      <c r="FT1339" s="84"/>
      <c r="FU1339" s="84"/>
      <c r="FV1339" s="84"/>
      <c r="FW1339" s="84"/>
      <c r="FX1339" s="84"/>
      <c r="FY1339" s="84"/>
      <c r="FZ1339" s="84"/>
      <c r="GA1339" s="84"/>
      <c r="GB1339" s="84"/>
      <c r="GC1339" s="84"/>
      <c r="GD1339" s="84"/>
      <c r="GE1339" s="84"/>
      <c r="GF1339" s="84"/>
      <c r="GG1339" s="84"/>
      <c r="GH1339" s="84"/>
      <c r="GI1339" s="84"/>
      <c r="GJ1339" s="84"/>
      <c r="GK1339" s="84"/>
      <c r="GL1339" s="84"/>
      <c r="GM1339" s="84"/>
      <c r="GN1339" s="84"/>
      <c r="GO1339" s="84"/>
      <c r="GP1339" s="84"/>
      <c r="GQ1339" s="84"/>
      <c r="GR1339" s="84"/>
      <c r="GS1339" s="84"/>
      <c r="GT1339" s="84"/>
      <c r="GU1339" s="84"/>
      <c r="GV1339" s="84"/>
      <c r="GW1339" s="84"/>
      <c r="GX1339" s="84"/>
      <c r="GY1339" s="84"/>
    </row>
    <row r="1340" spans="1:207" s="14" customFormat="1" ht="30" customHeight="1" x14ac:dyDescent="0.25">
      <c r="A1340" s="203">
        <v>1023</v>
      </c>
      <c r="B1340" s="211" t="s">
        <v>1365</v>
      </c>
      <c r="C1340" s="182">
        <v>1954</v>
      </c>
      <c r="D1340" s="180" t="s">
        <v>143</v>
      </c>
      <c r="E1340" s="180" t="s">
        <v>16</v>
      </c>
      <c r="F1340" s="184">
        <v>3</v>
      </c>
      <c r="G1340" s="184">
        <v>4</v>
      </c>
      <c r="H1340" s="216">
        <v>6543.8</v>
      </c>
      <c r="I1340" s="228">
        <v>0</v>
      </c>
      <c r="J1340" s="216">
        <v>4992</v>
      </c>
      <c r="K1340" s="194">
        <f t="shared" si="371"/>
        <v>15500000</v>
      </c>
      <c r="L1340" s="186">
        <v>0</v>
      </c>
      <c r="M1340" s="186">
        <v>0</v>
      </c>
      <c r="N1340" s="186">
        <v>0</v>
      </c>
      <c r="O1340" s="214">
        <f>'[1]Прод. прилож (2)'!$D$1603</f>
        <v>15500000</v>
      </c>
      <c r="P1340" s="41">
        <f>K1340/H1340</f>
        <v>2368.6542987255111</v>
      </c>
      <c r="Q1340" s="41">
        <v>9673</v>
      </c>
      <c r="R1340" s="244" t="s">
        <v>36</v>
      </c>
      <c r="S1340" s="83"/>
      <c r="T1340" s="83"/>
      <c r="U1340" s="83"/>
      <c r="V1340" s="84"/>
      <c r="W1340" s="84"/>
      <c r="X1340" s="84"/>
      <c r="Y1340" s="84"/>
      <c r="Z1340" s="84"/>
      <c r="AA1340" s="84"/>
      <c r="AB1340" s="84"/>
      <c r="AC1340" s="84"/>
      <c r="AD1340" s="84"/>
      <c r="AE1340" s="84"/>
      <c r="AF1340" s="84"/>
      <c r="AG1340" s="84"/>
      <c r="AH1340" s="84"/>
      <c r="AI1340" s="84"/>
      <c r="AJ1340" s="84"/>
      <c r="AK1340" s="84"/>
      <c r="AL1340" s="84"/>
      <c r="AM1340" s="84"/>
      <c r="AN1340" s="84"/>
      <c r="AO1340" s="84"/>
      <c r="AP1340" s="84"/>
      <c r="AQ1340" s="84"/>
      <c r="AR1340" s="84"/>
      <c r="AS1340" s="84"/>
      <c r="AT1340" s="84"/>
      <c r="AU1340" s="84"/>
      <c r="AV1340" s="84"/>
      <c r="AW1340" s="84"/>
      <c r="AX1340" s="84"/>
      <c r="AY1340" s="84"/>
      <c r="AZ1340" s="84"/>
      <c r="BA1340" s="84"/>
      <c r="BB1340" s="84"/>
      <c r="BC1340" s="84"/>
      <c r="BD1340" s="84"/>
      <c r="BE1340" s="84"/>
      <c r="BF1340" s="84"/>
      <c r="BG1340" s="84"/>
      <c r="BH1340" s="84"/>
      <c r="BI1340" s="84"/>
      <c r="BJ1340" s="84"/>
      <c r="BK1340" s="84"/>
      <c r="BL1340" s="84"/>
      <c r="BM1340" s="84"/>
      <c r="BN1340" s="84"/>
      <c r="BO1340" s="84"/>
      <c r="BP1340" s="84"/>
      <c r="BQ1340" s="84"/>
      <c r="BR1340" s="84"/>
      <c r="BS1340" s="84"/>
      <c r="BT1340" s="84"/>
      <c r="BU1340" s="84"/>
      <c r="BV1340" s="84"/>
      <c r="BW1340" s="84"/>
      <c r="BX1340" s="84"/>
      <c r="BY1340" s="84"/>
      <c r="BZ1340" s="84"/>
      <c r="CA1340" s="84"/>
      <c r="CB1340" s="84"/>
      <c r="CC1340" s="84"/>
      <c r="CD1340" s="84"/>
      <c r="CE1340" s="84"/>
      <c r="CF1340" s="84"/>
      <c r="CG1340" s="84"/>
      <c r="CH1340" s="84"/>
      <c r="CI1340" s="84"/>
      <c r="CJ1340" s="84"/>
      <c r="CK1340" s="84"/>
      <c r="CL1340" s="84"/>
      <c r="CM1340" s="84"/>
      <c r="CN1340" s="84"/>
      <c r="CO1340" s="84"/>
      <c r="CP1340" s="84"/>
      <c r="CQ1340" s="84"/>
      <c r="CR1340" s="84"/>
      <c r="CS1340" s="84"/>
      <c r="CT1340" s="84"/>
      <c r="CU1340" s="84"/>
      <c r="CV1340" s="84"/>
      <c r="CW1340" s="84"/>
      <c r="CX1340" s="84"/>
      <c r="CY1340" s="84"/>
      <c r="CZ1340" s="84"/>
      <c r="DA1340" s="84"/>
      <c r="DB1340" s="84"/>
      <c r="DC1340" s="84"/>
      <c r="DD1340" s="84"/>
      <c r="DE1340" s="84"/>
      <c r="DF1340" s="84"/>
      <c r="DG1340" s="84"/>
      <c r="DH1340" s="84"/>
      <c r="DI1340" s="84"/>
      <c r="DJ1340" s="84"/>
      <c r="DK1340" s="84"/>
      <c r="DL1340" s="84"/>
      <c r="DM1340" s="84"/>
      <c r="DN1340" s="84"/>
      <c r="DO1340" s="84"/>
      <c r="DP1340" s="84"/>
      <c r="DQ1340" s="84"/>
      <c r="DR1340" s="84"/>
      <c r="DS1340" s="84"/>
      <c r="DT1340" s="84"/>
      <c r="DU1340" s="84"/>
      <c r="DV1340" s="84"/>
      <c r="DW1340" s="84"/>
      <c r="DX1340" s="84"/>
      <c r="DY1340" s="84"/>
      <c r="DZ1340" s="84"/>
      <c r="EA1340" s="84"/>
      <c r="EB1340" s="84"/>
      <c r="EC1340" s="84"/>
      <c r="ED1340" s="84"/>
      <c r="EE1340" s="84"/>
      <c r="EF1340" s="84"/>
      <c r="EG1340" s="84"/>
      <c r="EH1340" s="84"/>
      <c r="EI1340" s="84"/>
      <c r="EJ1340" s="84"/>
      <c r="EK1340" s="84"/>
      <c r="EL1340" s="84"/>
      <c r="EM1340" s="84"/>
      <c r="EN1340" s="84"/>
      <c r="EO1340" s="84"/>
      <c r="EP1340" s="84"/>
      <c r="EQ1340" s="84"/>
      <c r="ER1340" s="84"/>
      <c r="ES1340" s="84"/>
      <c r="ET1340" s="84"/>
      <c r="EU1340" s="84"/>
      <c r="EV1340" s="84"/>
      <c r="EW1340" s="84"/>
      <c r="EX1340" s="84"/>
      <c r="EY1340" s="84"/>
      <c r="EZ1340" s="84"/>
      <c r="FA1340" s="84"/>
      <c r="FB1340" s="84"/>
      <c r="FC1340" s="84"/>
      <c r="FD1340" s="84"/>
      <c r="FE1340" s="84"/>
      <c r="FF1340" s="84"/>
      <c r="FG1340" s="84"/>
      <c r="FH1340" s="84"/>
      <c r="FI1340" s="84"/>
      <c r="FJ1340" s="84"/>
      <c r="FK1340" s="84"/>
      <c r="FL1340" s="84"/>
      <c r="FM1340" s="84"/>
      <c r="FN1340" s="84"/>
      <c r="FO1340" s="84"/>
      <c r="FP1340" s="84"/>
      <c r="FQ1340" s="84"/>
      <c r="FR1340" s="84"/>
      <c r="FS1340" s="84"/>
      <c r="FT1340" s="84"/>
      <c r="FU1340" s="84"/>
      <c r="FV1340" s="84"/>
      <c r="FW1340" s="84"/>
      <c r="FX1340" s="84"/>
      <c r="FY1340" s="84"/>
      <c r="FZ1340" s="84"/>
      <c r="GA1340" s="84"/>
      <c r="GB1340" s="84"/>
      <c r="GC1340" s="84"/>
      <c r="GD1340" s="84"/>
      <c r="GE1340" s="84"/>
      <c r="GF1340" s="84"/>
      <c r="GG1340" s="84"/>
      <c r="GH1340" s="84"/>
      <c r="GI1340" s="84"/>
      <c r="GJ1340" s="84"/>
      <c r="GK1340" s="84"/>
      <c r="GL1340" s="84"/>
      <c r="GM1340" s="84"/>
      <c r="GN1340" s="84"/>
      <c r="GO1340" s="84"/>
      <c r="GP1340" s="84"/>
      <c r="GQ1340" s="84"/>
      <c r="GR1340" s="84"/>
      <c r="GS1340" s="84"/>
      <c r="GT1340" s="84"/>
      <c r="GU1340" s="84"/>
      <c r="GV1340" s="84"/>
      <c r="GW1340" s="84"/>
      <c r="GX1340" s="84"/>
      <c r="GY1340" s="84"/>
    </row>
    <row r="1341" spans="1:207" s="84" customFormat="1" ht="30" customHeight="1" x14ac:dyDescent="0.25">
      <c r="A1341" s="203">
        <v>1024</v>
      </c>
      <c r="B1341" s="211" t="s">
        <v>598</v>
      </c>
      <c r="C1341" s="47">
        <v>1966</v>
      </c>
      <c r="D1341" s="205" t="s">
        <v>143</v>
      </c>
      <c r="E1341" s="47" t="s">
        <v>16</v>
      </c>
      <c r="F1341" s="204">
        <v>5</v>
      </c>
      <c r="G1341" s="204">
        <v>4</v>
      </c>
      <c r="H1341" s="39">
        <f>I1341+J1341</f>
        <v>2498.6299999999997</v>
      </c>
      <c r="I1341" s="39">
        <v>409.64</v>
      </c>
      <c r="J1341" s="39">
        <v>2088.9899999999998</v>
      </c>
      <c r="K1341" s="207">
        <f t="shared" ref="K1341:K1403" si="373">SUM(L1341:O1341)</f>
        <v>79417.66</v>
      </c>
      <c r="L1341" s="271">
        <v>0</v>
      </c>
      <c r="M1341" s="271">
        <v>0</v>
      </c>
      <c r="N1341" s="271">
        <v>0</v>
      </c>
      <c r="O1341" s="39">
        <f>'[1]Прод. прилож (2)'!$D$1604</f>
        <v>79417.66</v>
      </c>
      <c r="P1341" s="271">
        <f>K1341/H1341</f>
        <v>31.784481896079058</v>
      </c>
      <c r="Q1341" s="41">
        <v>9673</v>
      </c>
      <c r="R1341" s="57" t="s">
        <v>36</v>
      </c>
      <c r="S1341" s="14"/>
      <c r="T1341" s="14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F1341" s="14"/>
      <c r="AG1341" s="14"/>
      <c r="AH1341" s="14"/>
      <c r="AI1341" s="14"/>
      <c r="AJ1341" s="14"/>
      <c r="AK1341" s="14"/>
      <c r="AL1341" s="14"/>
      <c r="AM1341" s="14"/>
      <c r="AN1341" s="14"/>
      <c r="AO1341" s="14"/>
      <c r="AP1341" s="14"/>
      <c r="AQ1341" s="14"/>
      <c r="AR1341" s="14"/>
      <c r="AS1341" s="14"/>
      <c r="AT1341" s="14"/>
      <c r="AU1341" s="14"/>
      <c r="AV1341" s="14"/>
      <c r="AW1341" s="14"/>
      <c r="AX1341" s="14"/>
      <c r="AY1341" s="14"/>
      <c r="AZ1341" s="14"/>
      <c r="BA1341" s="14"/>
      <c r="BB1341" s="14"/>
      <c r="BC1341" s="14"/>
      <c r="BD1341" s="14"/>
      <c r="BE1341" s="14"/>
      <c r="BF1341" s="14"/>
      <c r="BG1341" s="14"/>
      <c r="BH1341" s="14"/>
      <c r="BI1341" s="14"/>
      <c r="BJ1341" s="14"/>
      <c r="BK1341" s="14"/>
      <c r="BL1341" s="14"/>
      <c r="BM1341" s="14"/>
      <c r="BN1341" s="14"/>
      <c r="BO1341" s="14"/>
      <c r="BP1341" s="14"/>
      <c r="BQ1341" s="14"/>
      <c r="BR1341" s="14"/>
      <c r="BS1341" s="14"/>
      <c r="BT1341" s="14"/>
      <c r="BU1341" s="14"/>
      <c r="BV1341" s="14"/>
      <c r="BW1341" s="14"/>
      <c r="BX1341" s="14"/>
      <c r="BY1341" s="14"/>
      <c r="BZ1341" s="14"/>
      <c r="CA1341" s="14"/>
      <c r="CB1341" s="14"/>
      <c r="CC1341" s="14"/>
      <c r="CD1341" s="14"/>
      <c r="CE1341" s="14"/>
      <c r="CF1341" s="14"/>
      <c r="CG1341" s="14"/>
      <c r="CH1341" s="14"/>
      <c r="CI1341" s="14"/>
      <c r="CJ1341" s="14"/>
      <c r="CK1341" s="14"/>
      <c r="CL1341" s="14"/>
      <c r="CM1341" s="14"/>
      <c r="CN1341" s="14"/>
      <c r="CO1341" s="14"/>
      <c r="CP1341" s="14"/>
      <c r="CQ1341" s="14"/>
      <c r="CR1341" s="14"/>
      <c r="CS1341" s="14"/>
      <c r="CT1341" s="14"/>
      <c r="CU1341" s="14"/>
      <c r="CV1341" s="14"/>
      <c r="CW1341" s="14"/>
      <c r="CX1341" s="14"/>
      <c r="CY1341" s="14"/>
      <c r="CZ1341" s="14"/>
      <c r="DA1341" s="14"/>
      <c r="DB1341" s="14"/>
      <c r="DC1341" s="14"/>
      <c r="DD1341" s="14"/>
      <c r="DE1341" s="14"/>
      <c r="DF1341" s="14"/>
      <c r="DG1341" s="14"/>
      <c r="DH1341" s="14"/>
      <c r="DI1341" s="14"/>
      <c r="DJ1341" s="14"/>
      <c r="DK1341" s="14"/>
      <c r="DL1341" s="14"/>
      <c r="DM1341" s="14"/>
      <c r="DN1341" s="14"/>
      <c r="DO1341" s="14"/>
      <c r="DP1341" s="14"/>
      <c r="DQ1341" s="14"/>
      <c r="DR1341" s="14"/>
      <c r="DS1341" s="14"/>
      <c r="DT1341" s="14"/>
      <c r="DU1341" s="14"/>
      <c r="DV1341" s="14"/>
      <c r="DW1341" s="14"/>
      <c r="DX1341" s="14"/>
      <c r="DY1341" s="14"/>
      <c r="DZ1341" s="14"/>
      <c r="EA1341" s="14"/>
      <c r="EB1341" s="14"/>
      <c r="EC1341" s="14"/>
      <c r="ED1341" s="14"/>
      <c r="EE1341" s="14"/>
      <c r="EF1341" s="14"/>
      <c r="EG1341" s="14"/>
      <c r="EH1341" s="14"/>
      <c r="EI1341" s="14"/>
      <c r="EJ1341" s="14"/>
      <c r="EK1341" s="14"/>
      <c r="EL1341" s="14"/>
      <c r="EM1341" s="14"/>
      <c r="EN1341" s="14"/>
      <c r="EO1341" s="14"/>
      <c r="EP1341" s="14"/>
      <c r="EQ1341" s="14"/>
      <c r="ER1341" s="14"/>
      <c r="ES1341" s="14"/>
      <c r="ET1341" s="14"/>
      <c r="EU1341" s="14"/>
      <c r="EV1341" s="14"/>
      <c r="EW1341" s="14"/>
      <c r="EX1341" s="14"/>
      <c r="EY1341" s="14"/>
      <c r="EZ1341" s="14"/>
      <c r="FA1341" s="14"/>
      <c r="FB1341" s="14"/>
      <c r="FC1341" s="14"/>
      <c r="FD1341" s="14"/>
      <c r="FE1341" s="14"/>
      <c r="FF1341" s="14"/>
      <c r="FG1341" s="14"/>
      <c r="FH1341" s="14"/>
      <c r="FI1341" s="14"/>
      <c r="FJ1341" s="14"/>
      <c r="FK1341" s="14"/>
      <c r="FL1341" s="14"/>
      <c r="FM1341" s="14"/>
      <c r="FN1341" s="14"/>
      <c r="FO1341" s="14"/>
      <c r="FP1341" s="14"/>
      <c r="FQ1341" s="14"/>
      <c r="FR1341" s="14"/>
      <c r="FS1341" s="14"/>
      <c r="FT1341" s="14"/>
      <c r="FU1341" s="14"/>
      <c r="FV1341" s="14"/>
      <c r="FW1341" s="14"/>
      <c r="FX1341" s="14"/>
      <c r="FY1341" s="14"/>
      <c r="FZ1341" s="14"/>
      <c r="GA1341" s="14"/>
      <c r="GB1341" s="14"/>
      <c r="GC1341" s="14"/>
      <c r="GD1341" s="14"/>
      <c r="GE1341" s="14"/>
      <c r="GF1341" s="14"/>
      <c r="GG1341" s="14"/>
      <c r="GH1341" s="14"/>
      <c r="GI1341" s="14"/>
      <c r="GJ1341" s="14"/>
      <c r="GK1341" s="14"/>
      <c r="GL1341" s="14"/>
      <c r="GM1341" s="14"/>
      <c r="GN1341" s="14"/>
      <c r="GO1341" s="14"/>
      <c r="GP1341" s="14"/>
      <c r="GQ1341" s="14"/>
      <c r="GR1341" s="14"/>
      <c r="GS1341" s="14"/>
      <c r="GT1341" s="14"/>
      <c r="GU1341" s="14"/>
      <c r="GV1341" s="14"/>
      <c r="GW1341" s="14"/>
      <c r="GX1341" s="14"/>
      <c r="GY1341" s="14"/>
    </row>
    <row r="1342" spans="1:207" s="121" customFormat="1" ht="30" customHeight="1" x14ac:dyDescent="0.25">
      <c r="A1342" s="353">
        <v>1025</v>
      </c>
      <c r="B1342" s="355" t="s">
        <v>934</v>
      </c>
      <c r="C1342" s="357" t="s">
        <v>885</v>
      </c>
      <c r="D1342" s="359" t="s">
        <v>143</v>
      </c>
      <c r="E1342" s="359" t="s">
        <v>16</v>
      </c>
      <c r="F1342" s="369">
        <v>3</v>
      </c>
      <c r="G1342" s="369">
        <v>2</v>
      </c>
      <c r="H1342" s="376">
        <v>637.29999999999995</v>
      </c>
      <c r="I1342" s="378">
        <v>0</v>
      </c>
      <c r="J1342" s="378">
        <v>637.29999999999995</v>
      </c>
      <c r="K1342" s="194">
        <f t="shared" si="373"/>
        <v>4687277.3100000005</v>
      </c>
      <c r="L1342" s="186">
        <v>0</v>
      </c>
      <c r="M1342" s="186">
        <v>0</v>
      </c>
      <c r="N1342" s="186">
        <v>0</v>
      </c>
      <c r="O1342" s="214">
        <f>'[1]Прод. прилож (2)'!$D$979</f>
        <v>4687277.3100000005</v>
      </c>
      <c r="P1342" s="216">
        <f>K1342/H1342</f>
        <v>7354.8992782049281</v>
      </c>
      <c r="Q1342" s="194">
        <v>9673</v>
      </c>
      <c r="R1342" s="244" t="s">
        <v>35</v>
      </c>
      <c r="S1342" s="176"/>
      <c r="T1342" s="164"/>
      <c r="U1342" s="164"/>
      <c r="V1342" s="165"/>
      <c r="W1342" s="165"/>
      <c r="X1342" s="165"/>
      <c r="Y1342" s="165"/>
      <c r="Z1342" s="165"/>
      <c r="AA1342" s="165"/>
      <c r="AB1342" s="165"/>
      <c r="AC1342" s="165"/>
      <c r="AD1342" s="165"/>
      <c r="AE1342" s="165"/>
      <c r="AF1342" s="165"/>
      <c r="AG1342" s="165"/>
      <c r="AH1342" s="165"/>
      <c r="AI1342" s="165"/>
      <c r="AJ1342" s="165"/>
      <c r="AK1342" s="165"/>
      <c r="AL1342" s="165"/>
      <c r="AM1342" s="165"/>
      <c r="AN1342" s="165"/>
      <c r="AO1342" s="165"/>
      <c r="AP1342" s="165"/>
      <c r="AQ1342" s="165"/>
      <c r="AR1342" s="165"/>
      <c r="AS1342" s="165"/>
      <c r="AT1342" s="165"/>
      <c r="AU1342" s="165"/>
      <c r="AV1342" s="165"/>
      <c r="AW1342" s="165"/>
      <c r="AX1342" s="165"/>
      <c r="AY1342" s="165"/>
      <c r="AZ1342" s="165"/>
      <c r="BA1342" s="165"/>
      <c r="BB1342" s="165"/>
      <c r="BC1342" s="165"/>
      <c r="BD1342" s="165"/>
      <c r="BE1342" s="165"/>
      <c r="BF1342" s="165"/>
      <c r="BG1342" s="165"/>
      <c r="BH1342" s="165"/>
      <c r="BI1342" s="165"/>
      <c r="BJ1342" s="165"/>
      <c r="BK1342" s="165"/>
      <c r="BL1342" s="165"/>
      <c r="BM1342" s="165"/>
      <c r="BN1342" s="165"/>
      <c r="BO1342" s="165"/>
      <c r="BP1342" s="165"/>
      <c r="BQ1342" s="165"/>
      <c r="BR1342" s="165"/>
      <c r="BS1342" s="165"/>
      <c r="BT1342" s="165"/>
      <c r="BU1342" s="165"/>
      <c r="BV1342" s="165"/>
      <c r="BW1342" s="165"/>
      <c r="BX1342" s="165"/>
      <c r="BY1342" s="165"/>
      <c r="BZ1342" s="165"/>
      <c r="CA1342" s="165"/>
      <c r="CB1342" s="165"/>
      <c r="CC1342" s="165"/>
      <c r="CD1342" s="165"/>
      <c r="CE1342" s="165"/>
      <c r="CF1342" s="165"/>
      <c r="CG1342" s="165"/>
      <c r="CH1342" s="165"/>
      <c r="CI1342" s="165"/>
      <c r="CJ1342" s="165"/>
      <c r="CK1342" s="165"/>
      <c r="CL1342" s="165"/>
      <c r="CM1342" s="165"/>
      <c r="CN1342" s="165"/>
      <c r="CO1342" s="165"/>
      <c r="CP1342" s="165"/>
      <c r="CQ1342" s="165"/>
      <c r="CR1342" s="165"/>
      <c r="CS1342" s="165"/>
      <c r="CT1342" s="165"/>
      <c r="CU1342" s="165"/>
      <c r="CV1342" s="165"/>
      <c r="CW1342" s="165"/>
      <c r="CX1342" s="165"/>
      <c r="CY1342" s="165"/>
      <c r="CZ1342" s="165"/>
      <c r="DA1342" s="165"/>
      <c r="DB1342" s="165"/>
      <c r="DC1342" s="165"/>
      <c r="DD1342" s="165"/>
      <c r="DE1342" s="165"/>
      <c r="DF1342" s="165"/>
      <c r="DG1342" s="165"/>
      <c r="DH1342" s="165"/>
      <c r="DI1342" s="165"/>
      <c r="DJ1342" s="165"/>
      <c r="DK1342" s="165"/>
      <c r="DL1342" s="165"/>
      <c r="DM1342" s="165"/>
      <c r="DN1342" s="165"/>
      <c r="DO1342" s="165"/>
      <c r="DP1342" s="165"/>
      <c r="DQ1342" s="165"/>
      <c r="DR1342" s="165"/>
      <c r="DS1342" s="165"/>
      <c r="DT1342" s="165"/>
      <c r="DU1342" s="165"/>
      <c r="DV1342" s="165"/>
      <c r="DW1342" s="165"/>
      <c r="DX1342" s="165"/>
      <c r="DY1342" s="165"/>
      <c r="DZ1342" s="165"/>
      <c r="EA1342" s="165"/>
      <c r="EB1342" s="165"/>
      <c r="EC1342" s="165"/>
      <c r="ED1342" s="165"/>
      <c r="EE1342" s="165"/>
      <c r="EF1342" s="165"/>
      <c r="EG1342" s="165"/>
      <c r="EH1342" s="165"/>
      <c r="EI1342" s="165"/>
      <c r="EJ1342" s="165"/>
      <c r="EK1342" s="165"/>
      <c r="EL1342" s="165"/>
      <c r="EM1342" s="165"/>
      <c r="EN1342" s="165"/>
      <c r="EO1342" s="165"/>
      <c r="EP1342" s="165"/>
      <c r="EQ1342" s="165"/>
      <c r="ER1342" s="165"/>
      <c r="ES1342" s="165"/>
      <c r="ET1342" s="165"/>
      <c r="EU1342" s="165"/>
      <c r="EV1342" s="165"/>
      <c r="EW1342" s="165"/>
      <c r="EX1342" s="165"/>
      <c r="EY1342" s="165"/>
      <c r="EZ1342" s="165"/>
      <c r="FA1342" s="165"/>
      <c r="FB1342" s="165"/>
      <c r="FC1342" s="165"/>
      <c r="FD1342" s="165"/>
      <c r="FE1342" s="165"/>
      <c r="FF1342" s="165"/>
      <c r="FG1342" s="165"/>
      <c r="FH1342" s="165"/>
      <c r="FI1342" s="165"/>
      <c r="FJ1342" s="165"/>
      <c r="FK1342" s="165"/>
      <c r="FL1342" s="165"/>
      <c r="FM1342" s="165"/>
      <c r="FN1342" s="165"/>
      <c r="FO1342" s="165"/>
      <c r="FP1342" s="165"/>
      <c r="FQ1342" s="165"/>
      <c r="FR1342" s="165"/>
      <c r="FS1342" s="165"/>
      <c r="FT1342" s="165"/>
      <c r="FU1342" s="165"/>
      <c r="FV1342" s="165"/>
      <c r="FW1342" s="165"/>
      <c r="FX1342" s="165"/>
      <c r="FY1342" s="165"/>
      <c r="FZ1342" s="165"/>
      <c r="GA1342" s="165"/>
      <c r="GB1342" s="165"/>
      <c r="GC1342" s="165"/>
      <c r="GD1342" s="165"/>
      <c r="GE1342" s="165"/>
      <c r="GF1342" s="165"/>
      <c r="GG1342" s="165"/>
      <c r="GH1342" s="165"/>
      <c r="GI1342" s="165"/>
      <c r="GJ1342" s="165"/>
      <c r="GK1342" s="165"/>
      <c r="GL1342" s="165"/>
      <c r="GM1342" s="165"/>
      <c r="GN1342" s="165"/>
      <c r="GO1342" s="165"/>
      <c r="GP1342" s="165"/>
      <c r="GQ1342" s="165"/>
      <c r="GR1342" s="165"/>
      <c r="GS1342" s="165"/>
      <c r="GT1342" s="165"/>
      <c r="GU1342" s="165"/>
      <c r="GV1342" s="165"/>
      <c r="GW1342" s="165"/>
      <c r="GX1342" s="165"/>
      <c r="GY1342" s="165"/>
    </row>
    <row r="1343" spans="1:207" s="15" customFormat="1" ht="30" customHeight="1" x14ac:dyDescent="0.25">
      <c r="A1343" s="354"/>
      <c r="B1343" s="356"/>
      <c r="C1343" s="358"/>
      <c r="D1343" s="360"/>
      <c r="E1343" s="360"/>
      <c r="F1343" s="370"/>
      <c r="G1343" s="370"/>
      <c r="H1343" s="377"/>
      <c r="I1343" s="379"/>
      <c r="J1343" s="379"/>
      <c r="K1343" s="207">
        <f t="shared" si="373"/>
        <v>42935.7</v>
      </c>
      <c r="L1343" s="39">
        <v>0</v>
      </c>
      <c r="M1343" s="39">
        <v>0</v>
      </c>
      <c r="N1343" s="39">
        <v>0</v>
      </c>
      <c r="O1343" s="271">
        <f>'[1]Прод. прилож (2)'!$D$1605</f>
        <v>42935.7</v>
      </c>
      <c r="P1343" s="41">
        <f>K1343/H1342</f>
        <v>67.371253726659347</v>
      </c>
      <c r="Q1343" s="41">
        <v>9673</v>
      </c>
      <c r="R1343" s="272" t="s">
        <v>36</v>
      </c>
      <c r="S1343" s="85"/>
      <c r="T1343" s="85"/>
      <c r="U1343" s="85"/>
      <c r="V1343" s="86"/>
      <c r="W1343" s="86"/>
      <c r="X1343" s="86"/>
      <c r="Y1343" s="86"/>
      <c r="Z1343" s="86"/>
      <c r="AA1343" s="86"/>
      <c r="AB1343" s="86"/>
      <c r="AC1343" s="86"/>
      <c r="AD1343" s="86"/>
      <c r="AE1343" s="86"/>
      <c r="AF1343" s="86"/>
      <c r="AG1343" s="86"/>
      <c r="AH1343" s="86"/>
      <c r="AI1343" s="86"/>
      <c r="AJ1343" s="86"/>
      <c r="AK1343" s="86"/>
      <c r="AL1343" s="86"/>
      <c r="AM1343" s="86"/>
      <c r="AN1343" s="86"/>
      <c r="AO1343" s="86"/>
      <c r="AP1343" s="86"/>
      <c r="AQ1343" s="86"/>
      <c r="AR1343" s="86"/>
      <c r="AS1343" s="86"/>
      <c r="AT1343" s="86"/>
      <c r="AU1343" s="86"/>
      <c r="AV1343" s="86"/>
      <c r="AW1343" s="86"/>
      <c r="AX1343" s="86"/>
      <c r="AY1343" s="86"/>
      <c r="AZ1343" s="86"/>
      <c r="BA1343" s="86"/>
      <c r="BB1343" s="86"/>
      <c r="BC1343" s="86"/>
      <c r="BD1343" s="86"/>
      <c r="BE1343" s="86"/>
      <c r="BF1343" s="86"/>
      <c r="BG1343" s="86"/>
      <c r="BH1343" s="86"/>
      <c r="BI1343" s="86"/>
      <c r="BJ1343" s="86"/>
      <c r="BK1343" s="86"/>
      <c r="BL1343" s="86"/>
      <c r="BM1343" s="86"/>
      <c r="BN1343" s="86"/>
      <c r="BO1343" s="86"/>
      <c r="BP1343" s="86"/>
      <c r="BQ1343" s="86"/>
      <c r="BR1343" s="86"/>
      <c r="BS1343" s="86"/>
      <c r="BT1343" s="86"/>
      <c r="BU1343" s="86"/>
      <c r="BV1343" s="86"/>
      <c r="BW1343" s="86"/>
      <c r="BX1343" s="86"/>
      <c r="BY1343" s="86"/>
      <c r="BZ1343" s="86"/>
      <c r="CA1343" s="86"/>
      <c r="CB1343" s="86"/>
      <c r="CC1343" s="86"/>
      <c r="CD1343" s="86"/>
      <c r="CE1343" s="86"/>
      <c r="CF1343" s="86"/>
      <c r="CG1343" s="86"/>
      <c r="CH1343" s="86"/>
      <c r="CI1343" s="86"/>
      <c r="CJ1343" s="86"/>
      <c r="CK1343" s="86"/>
      <c r="CL1343" s="86"/>
      <c r="CM1343" s="86"/>
      <c r="CN1343" s="86"/>
      <c r="CO1343" s="86"/>
      <c r="CP1343" s="86"/>
      <c r="CQ1343" s="86"/>
      <c r="CR1343" s="86"/>
      <c r="CS1343" s="86"/>
      <c r="CT1343" s="86"/>
      <c r="CU1343" s="86"/>
      <c r="CV1343" s="86"/>
      <c r="CW1343" s="86"/>
      <c r="CX1343" s="86"/>
      <c r="CY1343" s="86"/>
      <c r="CZ1343" s="86"/>
      <c r="DA1343" s="86"/>
      <c r="DB1343" s="86"/>
      <c r="DC1343" s="86"/>
      <c r="DD1343" s="86"/>
      <c r="DE1343" s="86"/>
      <c r="DF1343" s="86"/>
      <c r="DG1343" s="86"/>
      <c r="DH1343" s="86"/>
      <c r="DI1343" s="86"/>
      <c r="DJ1343" s="86"/>
      <c r="DK1343" s="86"/>
      <c r="DL1343" s="86"/>
      <c r="DM1343" s="86"/>
      <c r="DN1343" s="86"/>
      <c r="DO1343" s="86"/>
      <c r="DP1343" s="86"/>
      <c r="DQ1343" s="86"/>
      <c r="DR1343" s="86"/>
      <c r="DS1343" s="86"/>
      <c r="DT1343" s="86"/>
      <c r="DU1343" s="86"/>
      <c r="DV1343" s="86"/>
      <c r="DW1343" s="86"/>
      <c r="DX1343" s="86"/>
      <c r="DY1343" s="86"/>
      <c r="DZ1343" s="86"/>
      <c r="EA1343" s="86"/>
      <c r="EB1343" s="86"/>
      <c r="EC1343" s="86"/>
      <c r="ED1343" s="86"/>
      <c r="EE1343" s="86"/>
      <c r="EF1343" s="86"/>
      <c r="EG1343" s="86"/>
      <c r="EH1343" s="86"/>
      <c r="EI1343" s="86"/>
      <c r="EJ1343" s="86"/>
      <c r="EK1343" s="86"/>
      <c r="EL1343" s="86"/>
      <c r="EM1343" s="86"/>
      <c r="EN1343" s="86"/>
      <c r="EO1343" s="86"/>
      <c r="EP1343" s="86"/>
      <c r="EQ1343" s="86"/>
      <c r="ER1343" s="86"/>
      <c r="ES1343" s="86"/>
      <c r="ET1343" s="86"/>
      <c r="EU1343" s="86"/>
      <c r="EV1343" s="86"/>
      <c r="EW1343" s="86"/>
      <c r="EX1343" s="86"/>
      <c r="EY1343" s="86"/>
      <c r="EZ1343" s="86"/>
      <c r="FA1343" s="86"/>
      <c r="FB1343" s="86"/>
      <c r="FC1343" s="86"/>
      <c r="FD1343" s="86"/>
      <c r="FE1343" s="86"/>
      <c r="FF1343" s="86"/>
      <c r="FG1343" s="86"/>
      <c r="FH1343" s="86"/>
      <c r="FI1343" s="86"/>
      <c r="FJ1343" s="86"/>
      <c r="FK1343" s="86"/>
      <c r="FL1343" s="86"/>
      <c r="FM1343" s="86"/>
      <c r="FN1343" s="86"/>
      <c r="FO1343" s="86"/>
      <c r="FP1343" s="86"/>
      <c r="FQ1343" s="86"/>
      <c r="FR1343" s="86"/>
      <c r="FS1343" s="86"/>
      <c r="FT1343" s="86"/>
      <c r="FU1343" s="86"/>
      <c r="FV1343" s="86"/>
      <c r="FW1343" s="86"/>
      <c r="FX1343" s="86"/>
      <c r="FY1343" s="86"/>
      <c r="FZ1343" s="86"/>
      <c r="GA1343" s="86"/>
      <c r="GB1343" s="86"/>
      <c r="GC1343" s="86"/>
      <c r="GD1343" s="86"/>
      <c r="GE1343" s="86"/>
      <c r="GF1343" s="86"/>
      <c r="GG1343" s="86"/>
      <c r="GH1343" s="86"/>
      <c r="GI1343" s="86"/>
      <c r="GJ1343" s="86"/>
      <c r="GK1343" s="86"/>
      <c r="GL1343" s="86"/>
      <c r="GM1343" s="86"/>
      <c r="GN1343" s="86"/>
      <c r="GO1343" s="86"/>
      <c r="GP1343" s="86"/>
      <c r="GQ1343" s="86"/>
      <c r="GR1343" s="86"/>
      <c r="GS1343" s="86"/>
      <c r="GT1343" s="86"/>
      <c r="GU1343" s="86"/>
      <c r="GV1343" s="86"/>
      <c r="GW1343" s="86"/>
      <c r="GX1343" s="86"/>
      <c r="GY1343" s="86"/>
    </row>
    <row r="1344" spans="1:207" s="15" customFormat="1" ht="30" customHeight="1" x14ac:dyDescent="0.25">
      <c r="A1344" s="203">
        <v>1026</v>
      </c>
      <c r="B1344" s="209" t="s">
        <v>1307</v>
      </c>
      <c r="C1344" s="182">
        <v>1959</v>
      </c>
      <c r="D1344" s="180" t="s">
        <v>143</v>
      </c>
      <c r="E1344" s="180" t="s">
        <v>16</v>
      </c>
      <c r="F1344" s="184">
        <v>3</v>
      </c>
      <c r="G1344" s="184">
        <v>2</v>
      </c>
      <c r="H1344" s="216">
        <v>1443.5</v>
      </c>
      <c r="I1344" s="228">
        <v>0</v>
      </c>
      <c r="J1344" s="228">
        <v>924.4</v>
      </c>
      <c r="K1344" s="194">
        <f>SUM(L1344:O1344)</f>
        <v>6252917</v>
      </c>
      <c r="L1344" s="186">
        <v>0</v>
      </c>
      <c r="M1344" s="186">
        <v>0</v>
      </c>
      <c r="N1344" s="186">
        <v>0</v>
      </c>
      <c r="O1344" s="214">
        <f>'[1]Прод. прилож (2)'!$D$1606</f>
        <v>6252917</v>
      </c>
      <c r="P1344" s="216">
        <f>K1344/H1344</f>
        <v>4331.7748527883614</v>
      </c>
      <c r="Q1344" s="194">
        <v>9673</v>
      </c>
      <c r="R1344" s="244" t="s">
        <v>36</v>
      </c>
      <c r="S1344" s="88"/>
      <c r="T1344" s="85"/>
      <c r="U1344" s="85"/>
      <c r="V1344" s="86"/>
      <c r="W1344" s="86"/>
      <c r="X1344" s="86"/>
      <c r="Y1344" s="86"/>
      <c r="Z1344" s="86"/>
      <c r="AA1344" s="86"/>
      <c r="AB1344" s="86"/>
      <c r="AC1344" s="86"/>
      <c r="AD1344" s="86"/>
      <c r="AE1344" s="86"/>
      <c r="AF1344" s="86"/>
      <c r="AG1344" s="86"/>
      <c r="AH1344" s="86"/>
      <c r="AI1344" s="86"/>
      <c r="AJ1344" s="86"/>
      <c r="AK1344" s="86"/>
      <c r="AL1344" s="86"/>
      <c r="AM1344" s="86"/>
      <c r="AN1344" s="86"/>
      <c r="AO1344" s="86"/>
      <c r="AP1344" s="86"/>
      <c r="AQ1344" s="86"/>
      <c r="AR1344" s="86"/>
      <c r="AS1344" s="86"/>
      <c r="AT1344" s="86"/>
      <c r="AU1344" s="86"/>
      <c r="AV1344" s="86"/>
      <c r="AW1344" s="86"/>
      <c r="AX1344" s="86"/>
      <c r="AY1344" s="86"/>
      <c r="AZ1344" s="86"/>
      <c r="BA1344" s="86"/>
      <c r="BB1344" s="86"/>
      <c r="BC1344" s="86"/>
      <c r="BD1344" s="86"/>
      <c r="BE1344" s="86"/>
      <c r="BF1344" s="86"/>
      <c r="BG1344" s="86"/>
      <c r="BH1344" s="86"/>
      <c r="BI1344" s="86"/>
      <c r="BJ1344" s="86"/>
      <c r="BK1344" s="86"/>
      <c r="BL1344" s="86"/>
      <c r="BM1344" s="86"/>
      <c r="BN1344" s="86"/>
      <c r="BO1344" s="86"/>
      <c r="BP1344" s="86"/>
      <c r="BQ1344" s="86"/>
      <c r="BR1344" s="86"/>
      <c r="BS1344" s="86"/>
      <c r="BT1344" s="86"/>
      <c r="BU1344" s="86"/>
      <c r="BV1344" s="86"/>
      <c r="BW1344" s="86"/>
      <c r="BX1344" s="86"/>
      <c r="BY1344" s="86"/>
      <c r="BZ1344" s="86"/>
      <c r="CA1344" s="86"/>
      <c r="CB1344" s="86"/>
      <c r="CC1344" s="86"/>
      <c r="CD1344" s="86"/>
      <c r="CE1344" s="86"/>
      <c r="CF1344" s="86"/>
      <c r="CG1344" s="86"/>
      <c r="CH1344" s="86"/>
      <c r="CI1344" s="86"/>
      <c r="CJ1344" s="86"/>
      <c r="CK1344" s="86"/>
      <c r="CL1344" s="86"/>
      <c r="CM1344" s="86"/>
      <c r="CN1344" s="86"/>
      <c r="CO1344" s="86"/>
      <c r="CP1344" s="86"/>
      <c r="CQ1344" s="86"/>
      <c r="CR1344" s="86"/>
      <c r="CS1344" s="86"/>
      <c r="CT1344" s="86"/>
      <c r="CU1344" s="86"/>
      <c r="CV1344" s="86"/>
      <c r="CW1344" s="86"/>
      <c r="CX1344" s="86"/>
      <c r="CY1344" s="86"/>
      <c r="CZ1344" s="86"/>
      <c r="DA1344" s="86"/>
      <c r="DB1344" s="86"/>
      <c r="DC1344" s="86"/>
      <c r="DD1344" s="86"/>
      <c r="DE1344" s="86"/>
      <c r="DF1344" s="86"/>
      <c r="DG1344" s="86"/>
      <c r="DH1344" s="86"/>
      <c r="DI1344" s="86"/>
      <c r="DJ1344" s="86"/>
      <c r="DK1344" s="86"/>
      <c r="DL1344" s="86"/>
      <c r="DM1344" s="86"/>
      <c r="DN1344" s="86"/>
      <c r="DO1344" s="86"/>
      <c r="DP1344" s="86"/>
      <c r="DQ1344" s="86"/>
      <c r="DR1344" s="86"/>
      <c r="DS1344" s="86"/>
      <c r="DT1344" s="86"/>
      <c r="DU1344" s="86"/>
      <c r="DV1344" s="86"/>
      <c r="DW1344" s="86"/>
      <c r="DX1344" s="86"/>
      <c r="DY1344" s="86"/>
      <c r="DZ1344" s="86"/>
      <c r="EA1344" s="86"/>
      <c r="EB1344" s="86"/>
      <c r="EC1344" s="86"/>
      <c r="ED1344" s="86"/>
      <c r="EE1344" s="86"/>
      <c r="EF1344" s="86"/>
      <c r="EG1344" s="86"/>
      <c r="EH1344" s="86"/>
      <c r="EI1344" s="86"/>
      <c r="EJ1344" s="86"/>
      <c r="EK1344" s="86"/>
      <c r="EL1344" s="86"/>
      <c r="EM1344" s="86"/>
      <c r="EN1344" s="86"/>
      <c r="EO1344" s="86"/>
      <c r="EP1344" s="86"/>
      <c r="EQ1344" s="86"/>
      <c r="ER1344" s="86"/>
      <c r="ES1344" s="86"/>
      <c r="ET1344" s="86"/>
      <c r="EU1344" s="86"/>
      <c r="EV1344" s="86"/>
      <c r="EW1344" s="86"/>
      <c r="EX1344" s="86"/>
      <c r="EY1344" s="86"/>
      <c r="EZ1344" s="86"/>
      <c r="FA1344" s="86"/>
      <c r="FB1344" s="86"/>
      <c r="FC1344" s="86"/>
      <c r="FD1344" s="86"/>
      <c r="FE1344" s="86"/>
      <c r="FF1344" s="86"/>
      <c r="FG1344" s="86"/>
      <c r="FH1344" s="86"/>
      <c r="FI1344" s="86"/>
      <c r="FJ1344" s="86"/>
      <c r="FK1344" s="86"/>
      <c r="FL1344" s="86"/>
      <c r="FM1344" s="86"/>
      <c r="FN1344" s="86"/>
      <c r="FO1344" s="86"/>
      <c r="FP1344" s="86"/>
      <c r="FQ1344" s="86"/>
      <c r="FR1344" s="86"/>
      <c r="FS1344" s="86"/>
      <c r="FT1344" s="86"/>
      <c r="FU1344" s="86"/>
      <c r="FV1344" s="86"/>
      <c r="FW1344" s="86"/>
      <c r="FX1344" s="86"/>
      <c r="FY1344" s="86"/>
      <c r="FZ1344" s="86"/>
      <c r="GA1344" s="86"/>
      <c r="GB1344" s="86"/>
      <c r="GC1344" s="86"/>
      <c r="GD1344" s="86"/>
      <c r="GE1344" s="86"/>
      <c r="GF1344" s="86"/>
      <c r="GG1344" s="86"/>
      <c r="GH1344" s="86"/>
      <c r="GI1344" s="86"/>
      <c r="GJ1344" s="86"/>
      <c r="GK1344" s="86"/>
      <c r="GL1344" s="86"/>
      <c r="GM1344" s="86"/>
      <c r="GN1344" s="86"/>
      <c r="GO1344" s="86"/>
      <c r="GP1344" s="86"/>
      <c r="GQ1344" s="86"/>
      <c r="GR1344" s="86"/>
      <c r="GS1344" s="86"/>
      <c r="GT1344" s="86"/>
      <c r="GU1344" s="86"/>
      <c r="GV1344" s="86"/>
      <c r="GW1344" s="86"/>
      <c r="GX1344" s="86"/>
      <c r="GY1344" s="86"/>
    </row>
    <row r="1345" spans="1:207" s="15" customFormat="1" ht="30" customHeight="1" x14ac:dyDescent="0.25">
      <c r="A1345" s="203">
        <v>1027</v>
      </c>
      <c r="B1345" s="211" t="s">
        <v>914</v>
      </c>
      <c r="C1345" s="204">
        <v>1959</v>
      </c>
      <c r="D1345" s="205" t="s">
        <v>143</v>
      </c>
      <c r="E1345" s="205" t="s">
        <v>16</v>
      </c>
      <c r="F1345" s="206">
        <v>3</v>
      </c>
      <c r="G1345" s="206">
        <v>3</v>
      </c>
      <c r="H1345" s="41">
        <v>1383.7</v>
      </c>
      <c r="I1345" s="128">
        <v>165.7</v>
      </c>
      <c r="J1345" s="128">
        <v>982.1</v>
      </c>
      <c r="K1345" s="207">
        <f t="shared" si="373"/>
        <v>721168.14</v>
      </c>
      <c r="L1345" s="39">
        <v>0</v>
      </c>
      <c r="M1345" s="39">
        <v>0</v>
      </c>
      <c r="N1345" s="39">
        <v>0</v>
      </c>
      <c r="O1345" s="271">
        <f>'[1]Прод. прилож (2)'!$D$343</f>
        <v>721168.14</v>
      </c>
      <c r="P1345" s="41">
        <f t="shared" ref="P1345:P1406" si="374">K1345/H1345</f>
        <v>521.18821998988221</v>
      </c>
      <c r="Q1345" s="207">
        <v>9673</v>
      </c>
      <c r="R1345" s="272" t="s">
        <v>34</v>
      </c>
      <c r="S1345" s="138"/>
      <c r="T1345" s="85"/>
      <c r="U1345" s="85"/>
      <c r="V1345" s="86"/>
      <c r="W1345" s="86"/>
      <c r="X1345" s="86"/>
      <c r="Y1345" s="86"/>
      <c r="Z1345" s="86"/>
      <c r="AA1345" s="86"/>
      <c r="AB1345" s="86"/>
      <c r="AC1345" s="86"/>
      <c r="AD1345" s="86"/>
      <c r="AE1345" s="86"/>
      <c r="AF1345" s="86"/>
      <c r="AG1345" s="86"/>
      <c r="AH1345" s="86"/>
      <c r="AI1345" s="86"/>
      <c r="AJ1345" s="86"/>
      <c r="AK1345" s="86"/>
      <c r="AL1345" s="86"/>
      <c r="AM1345" s="86"/>
      <c r="AN1345" s="86"/>
      <c r="AO1345" s="86"/>
      <c r="AP1345" s="86"/>
      <c r="AQ1345" s="86"/>
      <c r="AR1345" s="86"/>
      <c r="AS1345" s="86"/>
      <c r="AT1345" s="86"/>
      <c r="AU1345" s="86"/>
      <c r="AV1345" s="86"/>
      <c r="AW1345" s="86"/>
      <c r="AX1345" s="86"/>
      <c r="AY1345" s="86"/>
      <c r="AZ1345" s="86"/>
      <c r="BA1345" s="86"/>
      <c r="BB1345" s="86"/>
      <c r="BC1345" s="86"/>
      <c r="BD1345" s="86"/>
      <c r="BE1345" s="86"/>
      <c r="BF1345" s="86"/>
      <c r="BG1345" s="86"/>
      <c r="BH1345" s="86"/>
      <c r="BI1345" s="86"/>
      <c r="BJ1345" s="86"/>
      <c r="BK1345" s="86"/>
      <c r="BL1345" s="86"/>
      <c r="BM1345" s="86"/>
      <c r="BN1345" s="86"/>
      <c r="BO1345" s="86"/>
      <c r="BP1345" s="86"/>
      <c r="BQ1345" s="86"/>
      <c r="BR1345" s="86"/>
      <c r="BS1345" s="86"/>
      <c r="BT1345" s="86"/>
      <c r="BU1345" s="86"/>
      <c r="BV1345" s="86"/>
      <c r="BW1345" s="86"/>
      <c r="BX1345" s="86"/>
      <c r="BY1345" s="86"/>
      <c r="BZ1345" s="86"/>
      <c r="CA1345" s="86"/>
      <c r="CB1345" s="86"/>
      <c r="CC1345" s="86"/>
      <c r="CD1345" s="86"/>
      <c r="CE1345" s="86"/>
      <c r="CF1345" s="86"/>
      <c r="CG1345" s="86"/>
      <c r="CH1345" s="86"/>
      <c r="CI1345" s="86"/>
      <c r="CJ1345" s="86"/>
      <c r="CK1345" s="86"/>
      <c r="CL1345" s="86"/>
      <c r="CM1345" s="86"/>
      <c r="CN1345" s="86"/>
      <c r="CO1345" s="86"/>
      <c r="CP1345" s="86"/>
      <c r="CQ1345" s="86"/>
      <c r="CR1345" s="86"/>
      <c r="CS1345" s="86"/>
      <c r="CT1345" s="86"/>
      <c r="CU1345" s="86"/>
      <c r="CV1345" s="86"/>
      <c r="CW1345" s="86"/>
      <c r="CX1345" s="86"/>
      <c r="CY1345" s="86"/>
      <c r="CZ1345" s="86"/>
      <c r="DA1345" s="86"/>
      <c r="DB1345" s="86"/>
      <c r="DC1345" s="86"/>
      <c r="DD1345" s="86"/>
      <c r="DE1345" s="86"/>
      <c r="DF1345" s="86"/>
      <c r="DG1345" s="86"/>
      <c r="DH1345" s="86"/>
      <c r="DI1345" s="86"/>
      <c r="DJ1345" s="86"/>
      <c r="DK1345" s="86"/>
      <c r="DL1345" s="86"/>
      <c r="DM1345" s="86"/>
      <c r="DN1345" s="86"/>
      <c r="DO1345" s="86"/>
      <c r="DP1345" s="86"/>
      <c r="DQ1345" s="86"/>
      <c r="DR1345" s="86"/>
      <c r="DS1345" s="86"/>
      <c r="DT1345" s="86"/>
      <c r="DU1345" s="86"/>
      <c r="DV1345" s="86"/>
      <c r="DW1345" s="86"/>
      <c r="DX1345" s="86"/>
      <c r="DY1345" s="86"/>
      <c r="DZ1345" s="86"/>
      <c r="EA1345" s="86"/>
      <c r="EB1345" s="86"/>
      <c r="EC1345" s="86"/>
      <c r="ED1345" s="86"/>
      <c r="EE1345" s="86"/>
      <c r="EF1345" s="86"/>
      <c r="EG1345" s="86"/>
      <c r="EH1345" s="86"/>
      <c r="EI1345" s="86"/>
      <c r="EJ1345" s="86"/>
      <c r="EK1345" s="86"/>
      <c r="EL1345" s="86"/>
      <c r="EM1345" s="86"/>
      <c r="EN1345" s="86"/>
      <c r="EO1345" s="86"/>
      <c r="EP1345" s="86"/>
      <c r="EQ1345" s="86"/>
      <c r="ER1345" s="86"/>
      <c r="ES1345" s="86"/>
      <c r="ET1345" s="86"/>
      <c r="EU1345" s="86"/>
      <c r="EV1345" s="86"/>
      <c r="EW1345" s="86"/>
      <c r="EX1345" s="86"/>
      <c r="EY1345" s="86"/>
      <c r="EZ1345" s="86"/>
      <c r="FA1345" s="86"/>
      <c r="FB1345" s="86"/>
      <c r="FC1345" s="86"/>
      <c r="FD1345" s="86"/>
      <c r="FE1345" s="86"/>
      <c r="FF1345" s="86"/>
      <c r="FG1345" s="86"/>
      <c r="FH1345" s="86"/>
      <c r="FI1345" s="86"/>
      <c r="FJ1345" s="86"/>
      <c r="FK1345" s="86"/>
      <c r="FL1345" s="86"/>
      <c r="FM1345" s="86"/>
      <c r="FN1345" s="86"/>
      <c r="FO1345" s="86"/>
      <c r="FP1345" s="86"/>
      <c r="FQ1345" s="86"/>
      <c r="FR1345" s="86"/>
      <c r="FS1345" s="86"/>
      <c r="FT1345" s="86"/>
      <c r="FU1345" s="86"/>
      <c r="FV1345" s="86"/>
      <c r="FW1345" s="86"/>
      <c r="FX1345" s="86"/>
      <c r="FY1345" s="86"/>
      <c r="FZ1345" s="86"/>
      <c r="GA1345" s="86"/>
      <c r="GB1345" s="86"/>
      <c r="GC1345" s="86"/>
      <c r="GD1345" s="86"/>
      <c r="GE1345" s="86"/>
      <c r="GF1345" s="86"/>
      <c r="GG1345" s="86"/>
      <c r="GH1345" s="86"/>
      <c r="GI1345" s="86"/>
      <c r="GJ1345" s="86"/>
      <c r="GK1345" s="86"/>
      <c r="GL1345" s="86"/>
      <c r="GM1345" s="86"/>
      <c r="GN1345" s="86"/>
      <c r="GO1345" s="86"/>
      <c r="GP1345" s="86"/>
      <c r="GQ1345" s="86"/>
      <c r="GR1345" s="86"/>
      <c r="GS1345" s="86"/>
      <c r="GT1345" s="86"/>
      <c r="GU1345" s="86"/>
      <c r="GV1345" s="86"/>
      <c r="GW1345" s="86"/>
      <c r="GX1345" s="86"/>
      <c r="GY1345" s="86"/>
    </row>
    <row r="1346" spans="1:207" s="15" customFormat="1" ht="30" customHeight="1" x14ac:dyDescent="0.25">
      <c r="A1346" s="203">
        <v>1028</v>
      </c>
      <c r="B1346" s="211" t="s">
        <v>915</v>
      </c>
      <c r="C1346" s="204">
        <v>1958</v>
      </c>
      <c r="D1346" s="205" t="s">
        <v>143</v>
      </c>
      <c r="E1346" s="205" t="s">
        <v>16</v>
      </c>
      <c r="F1346" s="206">
        <v>4</v>
      </c>
      <c r="G1346" s="206">
        <v>3</v>
      </c>
      <c r="H1346" s="41">
        <v>2479.7199999999998</v>
      </c>
      <c r="I1346" s="128">
        <v>866.8</v>
      </c>
      <c r="J1346" s="128">
        <v>1519.7</v>
      </c>
      <c r="K1346" s="207">
        <f t="shared" si="373"/>
        <v>675551.88</v>
      </c>
      <c r="L1346" s="39">
        <v>0</v>
      </c>
      <c r="M1346" s="39">
        <v>0</v>
      </c>
      <c r="N1346" s="39">
        <v>0</v>
      </c>
      <c r="O1346" s="271">
        <f>'[1]Прод. прилож (2)'!$D$344</f>
        <v>675551.88</v>
      </c>
      <c r="P1346" s="41">
        <f t="shared" si="374"/>
        <v>272.43070991886185</v>
      </c>
      <c r="Q1346" s="207">
        <v>9673</v>
      </c>
      <c r="R1346" s="57" t="s">
        <v>34</v>
      </c>
      <c r="S1346" s="138"/>
      <c r="T1346" s="85"/>
      <c r="U1346" s="85"/>
      <c r="V1346" s="86"/>
      <c r="W1346" s="86"/>
      <c r="X1346" s="86"/>
      <c r="Y1346" s="86"/>
      <c r="Z1346" s="86"/>
      <c r="AA1346" s="86"/>
      <c r="AB1346" s="86"/>
      <c r="AC1346" s="86"/>
      <c r="AD1346" s="86"/>
      <c r="AE1346" s="86"/>
      <c r="AF1346" s="86"/>
      <c r="AG1346" s="86"/>
      <c r="AH1346" s="86"/>
      <c r="AI1346" s="86"/>
      <c r="AJ1346" s="86"/>
      <c r="AK1346" s="86"/>
      <c r="AL1346" s="86"/>
      <c r="AM1346" s="86"/>
      <c r="AN1346" s="86"/>
      <c r="AO1346" s="86"/>
      <c r="AP1346" s="86"/>
      <c r="AQ1346" s="86"/>
      <c r="AR1346" s="86"/>
      <c r="AS1346" s="86"/>
      <c r="AT1346" s="86"/>
      <c r="AU1346" s="86"/>
      <c r="AV1346" s="86"/>
      <c r="AW1346" s="86"/>
      <c r="AX1346" s="86"/>
      <c r="AY1346" s="86"/>
      <c r="AZ1346" s="86"/>
      <c r="BA1346" s="86"/>
      <c r="BB1346" s="86"/>
      <c r="BC1346" s="86"/>
      <c r="BD1346" s="86"/>
      <c r="BE1346" s="86"/>
      <c r="BF1346" s="86"/>
      <c r="BG1346" s="86"/>
      <c r="BH1346" s="86"/>
      <c r="BI1346" s="86"/>
      <c r="BJ1346" s="86"/>
      <c r="BK1346" s="86"/>
      <c r="BL1346" s="86"/>
      <c r="BM1346" s="86"/>
      <c r="BN1346" s="86"/>
      <c r="BO1346" s="86"/>
      <c r="BP1346" s="86"/>
      <c r="BQ1346" s="86"/>
      <c r="BR1346" s="86"/>
      <c r="BS1346" s="86"/>
      <c r="BT1346" s="86"/>
      <c r="BU1346" s="86"/>
      <c r="BV1346" s="86"/>
      <c r="BW1346" s="86"/>
      <c r="BX1346" s="86"/>
      <c r="BY1346" s="86"/>
      <c r="BZ1346" s="86"/>
      <c r="CA1346" s="86"/>
      <c r="CB1346" s="86"/>
      <c r="CC1346" s="86"/>
      <c r="CD1346" s="86"/>
      <c r="CE1346" s="86"/>
      <c r="CF1346" s="86"/>
      <c r="CG1346" s="86"/>
      <c r="CH1346" s="86"/>
      <c r="CI1346" s="86"/>
      <c r="CJ1346" s="86"/>
      <c r="CK1346" s="86"/>
      <c r="CL1346" s="86"/>
      <c r="CM1346" s="86"/>
      <c r="CN1346" s="86"/>
      <c r="CO1346" s="86"/>
      <c r="CP1346" s="86"/>
      <c r="CQ1346" s="86"/>
      <c r="CR1346" s="86"/>
      <c r="CS1346" s="86"/>
      <c r="CT1346" s="86"/>
      <c r="CU1346" s="86"/>
      <c r="CV1346" s="86"/>
      <c r="CW1346" s="86"/>
      <c r="CX1346" s="86"/>
      <c r="CY1346" s="86"/>
      <c r="CZ1346" s="86"/>
      <c r="DA1346" s="86"/>
      <c r="DB1346" s="86"/>
      <c r="DC1346" s="86"/>
      <c r="DD1346" s="86"/>
      <c r="DE1346" s="86"/>
      <c r="DF1346" s="86"/>
      <c r="DG1346" s="86"/>
      <c r="DH1346" s="86"/>
      <c r="DI1346" s="86"/>
      <c r="DJ1346" s="86"/>
      <c r="DK1346" s="86"/>
      <c r="DL1346" s="86"/>
      <c r="DM1346" s="86"/>
      <c r="DN1346" s="86"/>
      <c r="DO1346" s="86"/>
      <c r="DP1346" s="86"/>
      <c r="DQ1346" s="86"/>
      <c r="DR1346" s="86"/>
      <c r="DS1346" s="86"/>
      <c r="DT1346" s="86"/>
      <c r="DU1346" s="86"/>
      <c r="DV1346" s="86"/>
      <c r="DW1346" s="86"/>
      <c r="DX1346" s="86"/>
      <c r="DY1346" s="86"/>
      <c r="DZ1346" s="86"/>
      <c r="EA1346" s="86"/>
      <c r="EB1346" s="86"/>
      <c r="EC1346" s="86"/>
      <c r="ED1346" s="86"/>
      <c r="EE1346" s="86"/>
      <c r="EF1346" s="86"/>
      <c r="EG1346" s="86"/>
      <c r="EH1346" s="86"/>
      <c r="EI1346" s="86"/>
      <c r="EJ1346" s="86"/>
      <c r="EK1346" s="86"/>
      <c r="EL1346" s="86"/>
      <c r="EM1346" s="86"/>
      <c r="EN1346" s="86"/>
      <c r="EO1346" s="86"/>
      <c r="EP1346" s="86"/>
      <c r="EQ1346" s="86"/>
      <c r="ER1346" s="86"/>
      <c r="ES1346" s="86"/>
      <c r="ET1346" s="86"/>
      <c r="EU1346" s="86"/>
      <c r="EV1346" s="86"/>
      <c r="EW1346" s="86"/>
      <c r="EX1346" s="86"/>
      <c r="EY1346" s="86"/>
      <c r="EZ1346" s="86"/>
      <c r="FA1346" s="86"/>
      <c r="FB1346" s="86"/>
      <c r="FC1346" s="86"/>
      <c r="FD1346" s="86"/>
      <c r="FE1346" s="86"/>
      <c r="FF1346" s="86"/>
      <c r="FG1346" s="86"/>
      <c r="FH1346" s="86"/>
      <c r="FI1346" s="86"/>
      <c r="FJ1346" s="86"/>
      <c r="FK1346" s="86"/>
      <c r="FL1346" s="86"/>
      <c r="FM1346" s="86"/>
      <c r="FN1346" s="86"/>
      <c r="FO1346" s="86"/>
      <c r="FP1346" s="86"/>
      <c r="FQ1346" s="86"/>
      <c r="FR1346" s="86"/>
      <c r="FS1346" s="86"/>
      <c r="FT1346" s="86"/>
      <c r="FU1346" s="86"/>
      <c r="FV1346" s="86"/>
      <c r="FW1346" s="86"/>
      <c r="FX1346" s="86"/>
      <c r="FY1346" s="86"/>
      <c r="FZ1346" s="86"/>
      <c r="GA1346" s="86"/>
      <c r="GB1346" s="86"/>
      <c r="GC1346" s="86"/>
      <c r="GD1346" s="86"/>
      <c r="GE1346" s="86"/>
      <c r="GF1346" s="86"/>
      <c r="GG1346" s="86"/>
      <c r="GH1346" s="86"/>
      <c r="GI1346" s="86"/>
      <c r="GJ1346" s="86"/>
      <c r="GK1346" s="86"/>
      <c r="GL1346" s="86"/>
      <c r="GM1346" s="86"/>
      <c r="GN1346" s="86"/>
      <c r="GO1346" s="86"/>
      <c r="GP1346" s="86"/>
      <c r="GQ1346" s="86"/>
      <c r="GR1346" s="86"/>
      <c r="GS1346" s="86"/>
      <c r="GT1346" s="86"/>
      <c r="GU1346" s="86"/>
      <c r="GV1346" s="86"/>
      <c r="GW1346" s="86"/>
      <c r="GX1346" s="86"/>
      <c r="GY1346" s="86"/>
    </row>
    <row r="1347" spans="1:207" s="116" customFormat="1" ht="30" customHeight="1" x14ac:dyDescent="0.25">
      <c r="A1347" s="203">
        <v>1029</v>
      </c>
      <c r="B1347" s="211" t="s">
        <v>1203</v>
      </c>
      <c r="C1347" s="47">
        <v>1976</v>
      </c>
      <c r="D1347" s="205" t="s">
        <v>143</v>
      </c>
      <c r="E1347" s="47" t="s">
        <v>16</v>
      </c>
      <c r="F1347" s="26">
        <v>9</v>
      </c>
      <c r="G1347" s="26">
        <v>2</v>
      </c>
      <c r="H1347" s="39">
        <v>7644.12</v>
      </c>
      <c r="I1347" s="122">
        <v>0</v>
      </c>
      <c r="J1347" s="39">
        <v>7644.12</v>
      </c>
      <c r="K1347" s="207">
        <f t="shared" si="373"/>
        <v>6203967.2699999996</v>
      </c>
      <c r="L1347" s="271">
        <v>0</v>
      </c>
      <c r="M1347" s="271">
        <v>0</v>
      </c>
      <c r="N1347" s="271">
        <v>0</v>
      </c>
      <c r="O1347" s="39">
        <f>'[1]Прод. прилож (2)'!$D$980</f>
        <v>6203967.2699999996</v>
      </c>
      <c r="P1347" s="271">
        <f t="shared" si="374"/>
        <v>811.59993171221799</v>
      </c>
      <c r="Q1347" s="41">
        <v>9673</v>
      </c>
      <c r="R1347" s="57" t="s">
        <v>35</v>
      </c>
      <c r="S1347" s="46"/>
      <c r="T1347" s="15"/>
      <c r="U1347" s="15"/>
    </row>
    <row r="1348" spans="1:207" s="15" customFormat="1" ht="30" customHeight="1" x14ac:dyDescent="0.25">
      <c r="A1348" s="203">
        <v>1030</v>
      </c>
      <c r="B1348" s="209" t="s">
        <v>916</v>
      </c>
      <c r="C1348" s="182">
        <v>1959</v>
      </c>
      <c r="D1348" s="180" t="s">
        <v>143</v>
      </c>
      <c r="E1348" s="180" t="s">
        <v>16</v>
      </c>
      <c r="F1348" s="184">
        <v>3</v>
      </c>
      <c r="G1348" s="184">
        <v>1</v>
      </c>
      <c r="H1348" s="216">
        <v>1394.1</v>
      </c>
      <c r="I1348" s="228">
        <v>62.6</v>
      </c>
      <c r="J1348" s="228">
        <v>1063.31</v>
      </c>
      <c r="K1348" s="207">
        <f t="shared" si="373"/>
        <v>858493.97</v>
      </c>
      <c r="L1348" s="39">
        <v>0</v>
      </c>
      <c r="M1348" s="39">
        <v>0</v>
      </c>
      <c r="N1348" s="39">
        <v>0</v>
      </c>
      <c r="O1348" s="271">
        <f>'[1]Прод. прилож (2)'!$D$345</f>
        <v>858493.97</v>
      </c>
      <c r="P1348" s="41">
        <f t="shared" si="374"/>
        <v>615.80515744925049</v>
      </c>
      <c r="Q1348" s="207">
        <v>9673</v>
      </c>
      <c r="R1348" s="272" t="s">
        <v>34</v>
      </c>
      <c r="S1348" s="138"/>
      <c r="T1348" s="85"/>
      <c r="U1348" s="85"/>
      <c r="V1348" s="86"/>
      <c r="W1348" s="86"/>
      <c r="X1348" s="86"/>
      <c r="Y1348" s="86"/>
      <c r="Z1348" s="86"/>
      <c r="AA1348" s="86"/>
      <c r="AB1348" s="86"/>
      <c r="AC1348" s="86"/>
      <c r="AD1348" s="86"/>
      <c r="AE1348" s="86"/>
      <c r="AF1348" s="86"/>
      <c r="AG1348" s="86"/>
      <c r="AH1348" s="86"/>
      <c r="AI1348" s="86"/>
      <c r="AJ1348" s="86"/>
      <c r="AK1348" s="86"/>
      <c r="AL1348" s="86"/>
      <c r="AM1348" s="86"/>
      <c r="AN1348" s="86"/>
      <c r="AO1348" s="86"/>
      <c r="AP1348" s="86"/>
      <c r="AQ1348" s="86"/>
      <c r="AR1348" s="86"/>
      <c r="AS1348" s="86"/>
      <c r="AT1348" s="86"/>
      <c r="AU1348" s="86"/>
      <c r="AV1348" s="86"/>
      <c r="AW1348" s="86"/>
      <c r="AX1348" s="86"/>
      <c r="AY1348" s="86"/>
      <c r="AZ1348" s="86"/>
      <c r="BA1348" s="86"/>
      <c r="BB1348" s="86"/>
      <c r="BC1348" s="86"/>
      <c r="BD1348" s="86"/>
      <c r="BE1348" s="86"/>
      <c r="BF1348" s="86"/>
      <c r="BG1348" s="86"/>
      <c r="BH1348" s="86"/>
      <c r="BI1348" s="86"/>
      <c r="BJ1348" s="86"/>
      <c r="BK1348" s="86"/>
      <c r="BL1348" s="86"/>
      <c r="BM1348" s="86"/>
      <c r="BN1348" s="86"/>
      <c r="BO1348" s="86"/>
      <c r="BP1348" s="86"/>
      <c r="BQ1348" s="86"/>
      <c r="BR1348" s="86"/>
      <c r="BS1348" s="86"/>
      <c r="BT1348" s="86"/>
      <c r="BU1348" s="86"/>
      <c r="BV1348" s="86"/>
      <c r="BW1348" s="86"/>
      <c r="BX1348" s="86"/>
      <c r="BY1348" s="86"/>
      <c r="BZ1348" s="86"/>
      <c r="CA1348" s="86"/>
      <c r="CB1348" s="86"/>
      <c r="CC1348" s="86"/>
      <c r="CD1348" s="86"/>
      <c r="CE1348" s="86"/>
      <c r="CF1348" s="86"/>
      <c r="CG1348" s="86"/>
      <c r="CH1348" s="86"/>
      <c r="CI1348" s="86"/>
      <c r="CJ1348" s="86"/>
      <c r="CK1348" s="86"/>
      <c r="CL1348" s="86"/>
      <c r="CM1348" s="86"/>
      <c r="CN1348" s="86"/>
      <c r="CO1348" s="86"/>
      <c r="CP1348" s="86"/>
      <c r="CQ1348" s="86"/>
      <c r="CR1348" s="86"/>
      <c r="CS1348" s="86"/>
      <c r="CT1348" s="86"/>
      <c r="CU1348" s="86"/>
      <c r="CV1348" s="86"/>
      <c r="CW1348" s="86"/>
      <c r="CX1348" s="86"/>
      <c r="CY1348" s="86"/>
      <c r="CZ1348" s="86"/>
      <c r="DA1348" s="86"/>
      <c r="DB1348" s="86"/>
      <c r="DC1348" s="86"/>
      <c r="DD1348" s="86"/>
      <c r="DE1348" s="86"/>
      <c r="DF1348" s="86"/>
      <c r="DG1348" s="86"/>
      <c r="DH1348" s="86"/>
      <c r="DI1348" s="86"/>
      <c r="DJ1348" s="86"/>
      <c r="DK1348" s="86"/>
      <c r="DL1348" s="86"/>
      <c r="DM1348" s="86"/>
      <c r="DN1348" s="86"/>
      <c r="DO1348" s="86"/>
      <c r="DP1348" s="86"/>
      <c r="DQ1348" s="86"/>
      <c r="DR1348" s="86"/>
      <c r="DS1348" s="86"/>
      <c r="DT1348" s="86"/>
      <c r="DU1348" s="86"/>
      <c r="DV1348" s="86"/>
      <c r="DW1348" s="86"/>
      <c r="DX1348" s="86"/>
      <c r="DY1348" s="86"/>
      <c r="DZ1348" s="86"/>
      <c r="EA1348" s="86"/>
      <c r="EB1348" s="86"/>
      <c r="EC1348" s="86"/>
      <c r="ED1348" s="86"/>
      <c r="EE1348" s="86"/>
      <c r="EF1348" s="86"/>
      <c r="EG1348" s="86"/>
      <c r="EH1348" s="86"/>
      <c r="EI1348" s="86"/>
      <c r="EJ1348" s="86"/>
      <c r="EK1348" s="86"/>
      <c r="EL1348" s="86"/>
      <c r="EM1348" s="86"/>
      <c r="EN1348" s="86"/>
      <c r="EO1348" s="86"/>
      <c r="EP1348" s="86"/>
      <c r="EQ1348" s="86"/>
      <c r="ER1348" s="86"/>
      <c r="ES1348" s="86"/>
      <c r="ET1348" s="86"/>
      <c r="EU1348" s="86"/>
      <c r="EV1348" s="86"/>
      <c r="EW1348" s="86"/>
      <c r="EX1348" s="86"/>
      <c r="EY1348" s="86"/>
      <c r="EZ1348" s="86"/>
      <c r="FA1348" s="86"/>
      <c r="FB1348" s="86"/>
      <c r="FC1348" s="86"/>
      <c r="FD1348" s="86"/>
      <c r="FE1348" s="86"/>
      <c r="FF1348" s="86"/>
      <c r="FG1348" s="86"/>
      <c r="FH1348" s="86"/>
      <c r="FI1348" s="86"/>
      <c r="FJ1348" s="86"/>
      <c r="FK1348" s="86"/>
      <c r="FL1348" s="86"/>
      <c r="FM1348" s="86"/>
      <c r="FN1348" s="86"/>
      <c r="FO1348" s="86"/>
      <c r="FP1348" s="86"/>
      <c r="FQ1348" s="86"/>
      <c r="FR1348" s="86"/>
      <c r="FS1348" s="86"/>
      <c r="FT1348" s="86"/>
      <c r="FU1348" s="86"/>
      <c r="FV1348" s="86"/>
      <c r="FW1348" s="86"/>
      <c r="FX1348" s="86"/>
      <c r="FY1348" s="86"/>
      <c r="FZ1348" s="86"/>
      <c r="GA1348" s="86"/>
      <c r="GB1348" s="86"/>
      <c r="GC1348" s="86"/>
      <c r="GD1348" s="86"/>
      <c r="GE1348" s="86"/>
      <c r="GF1348" s="86"/>
      <c r="GG1348" s="86"/>
      <c r="GH1348" s="86"/>
      <c r="GI1348" s="86"/>
      <c r="GJ1348" s="86"/>
      <c r="GK1348" s="86"/>
      <c r="GL1348" s="86"/>
      <c r="GM1348" s="86"/>
      <c r="GN1348" s="86"/>
      <c r="GO1348" s="86"/>
      <c r="GP1348" s="86"/>
      <c r="GQ1348" s="86"/>
      <c r="GR1348" s="86"/>
      <c r="GS1348" s="86"/>
      <c r="GT1348" s="86"/>
      <c r="GU1348" s="86"/>
      <c r="GV1348" s="86"/>
      <c r="GW1348" s="86"/>
      <c r="GX1348" s="86"/>
      <c r="GY1348" s="86"/>
    </row>
    <row r="1349" spans="1:207" s="86" customFormat="1" ht="30" customHeight="1" x14ac:dyDescent="0.25">
      <c r="A1349" s="333">
        <v>1031</v>
      </c>
      <c r="B1349" s="298" t="s">
        <v>894</v>
      </c>
      <c r="C1349" s="299">
        <v>1959</v>
      </c>
      <c r="D1349" s="308" t="s">
        <v>143</v>
      </c>
      <c r="E1349" s="308" t="s">
        <v>16</v>
      </c>
      <c r="F1349" s="300">
        <v>3</v>
      </c>
      <c r="G1349" s="300">
        <v>3</v>
      </c>
      <c r="H1349" s="41">
        <v>1390.65</v>
      </c>
      <c r="I1349" s="128">
        <v>90.9</v>
      </c>
      <c r="J1349" s="128">
        <v>970.9</v>
      </c>
      <c r="K1349" s="301">
        <f t="shared" si="373"/>
        <v>769335.41</v>
      </c>
      <c r="L1349" s="39">
        <v>0</v>
      </c>
      <c r="M1349" s="39">
        <v>0</v>
      </c>
      <c r="N1349" s="39">
        <v>0</v>
      </c>
      <c r="O1349" s="330">
        <f>'[1]Прод. прилож (2)'!$D$346</f>
        <v>769335.41</v>
      </c>
      <c r="P1349" s="41">
        <f t="shared" si="374"/>
        <v>553.22001222449933</v>
      </c>
      <c r="Q1349" s="301">
        <v>9673</v>
      </c>
      <c r="R1349" s="304" t="s">
        <v>34</v>
      </c>
      <c r="S1349" s="135"/>
      <c r="T1349" s="85"/>
      <c r="U1349" s="85"/>
    </row>
    <row r="1350" spans="1:207" s="86" customFormat="1" ht="30" customHeight="1" x14ac:dyDescent="0.25">
      <c r="A1350" s="203">
        <v>1032</v>
      </c>
      <c r="B1350" s="209" t="s">
        <v>1021</v>
      </c>
      <c r="C1350" s="182">
        <v>1960</v>
      </c>
      <c r="D1350" s="180" t="s">
        <v>143</v>
      </c>
      <c r="E1350" s="180" t="s">
        <v>16</v>
      </c>
      <c r="F1350" s="184">
        <v>3</v>
      </c>
      <c r="G1350" s="184">
        <v>3</v>
      </c>
      <c r="H1350" s="216">
        <v>1391.7</v>
      </c>
      <c r="I1350" s="228">
        <v>137.4</v>
      </c>
      <c r="J1350" s="228">
        <v>956.51</v>
      </c>
      <c r="K1350" s="207">
        <f t="shared" ref="K1350" si="375">SUM(L1350:O1350)</f>
        <v>1669115.86</v>
      </c>
      <c r="L1350" s="39">
        <v>0</v>
      </c>
      <c r="M1350" s="39">
        <v>0</v>
      </c>
      <c r="N1350" s="39">
        <v>0</v>
      </c>
      <c r="O1350" s="271">
        <f>'[1]Прод. прилож (2)'!$D$347</f>
        <v>1669115.86</v>
      </c>
      <c r="P1350" s="41">
        <f t="shared" ref="P1350" si="376">K1350/H1350</f>
        <v>1199.3359632104621</v>
      </c>
      <c r="Q1350" s="207">
        <v>9673</v>
      </c>
      <c r="R1350" s="272" t="s">
        <v>34</v>
      </c>
      <c r="S1350" s="135"/>
      <c r="T1350" s="85"/>
      <c r="U1350" s="85"/>
    </row>
    <row r="1351" spans="1:207" s="86" customFormat="1" ht="30" customHeight="1" x14ac:dyDescent="0.25">
      <c r="A1351" s="353">
        <v>1033</v>
      </c>
      <c r="B1351" s="355" t="s">
        <v>599</v>
      </c>
      <c r="C1351" s="384">
        <v>1964</v>
      </c>
      <c r="D1351" s="359" t="s">
        <v>143</v>
      </c>
      <c r="E1351" s="359" t="s">
        <v>16</v>
      </c>
      <c r="F1351" s="361">
        <v>2</v>
      </c>
      <c r="G1351" s="361">
        <v>2</v>
      </c>
      <c r="H1351" s="363">
        <v>642</v>
      </c>
      <c r="I1351" s="365">
        <v>0</v>
      </c>
      <c r="J1351" s="365">
        <v>403.3</v>
      </c>
      <c r="K1351" s="207">
        <f t="shared" si="373"/>
        <v>43425.97</v>
      </c>
      <c r="L1351" s="271">
        <v>0</v>
      </c>
      <c r="M1351" s="271">
        <v>0</v>
      </c>
      <c r="N1351" s="271">
        <v>0</v>
      </c>
      <c r="O1351" s="39">
        <f>'[1]Прод. прилож (2)'!$D$981</f>
        <v>43425.97</v>
      </c>
      <c r="P1351" s="271">
        <f t="shared" si="374"/>
        <v>67.641697819314643</v>
      </c>
      <c r="Q1351" s="41">
        <v>9673</v>
      </c>
      <c r="R1351" s="57" t="s">
        <v>35</v>
      </c>
      <c r="S1351" s="15"/>
      <c r="T1351" s="15"/>
      <c r="U1351" s="15"/>
      <c r="V1351" s="15"/>
      <c r="W1351" s="15"/>
      <c r="X1351" s="15"/>
      <c r="Y1351" s="15"/>
      <c r="Z1351" s="15"/>
      <c r="AA1351" s="15"/>
      <c r="AB1351" s="15"/>
      <c r="AC1351" s="15"/>
      <c r="AD1351" s="15"/>
      <c r="AE1351" s="15"/>
      <c r="AF1351" s="15"/>
      <c r="AG1351" s="15"/>
      <c r="AH1351" s="15"/>
      <c r="AI1351" s="15"/>
      <c r="AJ1351" s="15"/>
      <c r="AK1351" s="15"/>
      <c r="AL1351" s="15"/>
      <c r="AM1351" s="15"/>
      <c r="AN1351" s="15"/>
      <c r="AO1351" s="15"/>
      <c r="AP1351" s="15"/>
      <c r="AQ1351" s="15"/>
      <c r="AR1351" s="15"/>
      <c r="AS1351" s="15"/>
      <c r="AT1351" s="15"/>
      <c r="AU1351" s="15"/>
      <c r="AV1351" s="15"/>
      <c r="AW1351" s="15"/>
      <c r="AX1351" s="15"/>
      <c r="AY1351" s="15"/>
      <c r="AZ1351" s="15"/>
      <c r="BA1351" s="15"/>
      <c r="BB1351" s="15"/>
      <c r="BC1351" s="15"/>
      <c r="BD1351" s="15"/>
      <c r="BE1351" s="15"/>
      <c r="BF1351" s="15"/>
      <c r="BG1351" s="15"/>
      <c r="BH1351" s="15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  <c r="CA1351" s="15"/>
      <c r="CB1351" s="15"/>
      <c r="CC1351" s="15"/>
      <c r="CD1351" s="15"/>
      <c r="CE1351" s="15"/>
      <c r="CF1351" s="15"/>
      <c r="CG1351" s="15"/>
      <c r="CH1351" s="15"/>
      <c r="CI1351" s="15"/>
      <c r="CJ1351" s="15"/>
      <c r="CK1351" s="15"/>
      <c r="CL1351" s="15"/>
      <c r="CM1351" s="15"/>
      <c r="CN1351" s="15"/>
      <c r="CO1351" s="15"/>
      <c r="CP1351" s="15"/>
      <c r="CQ1351" s="15"/>
      <c r="CR1351" s="15"/>
      <c r="CS1351" s="15"/>
      <c r="CT1351" s="15"/>
      <c r="CU1351" s="15"/>
      <c r="CV1351" s="15"/>
      <c r="CW1351" s="15"/>
      <c r="CX1351" s="15"/>
      <c r="CY1351" s="15"/>
      <c r="CZ1351" s="15"/>
      <c r="DA1351" s="15"/>
      <c r="DB1351" s="15"/>
      <c r="DC1351" s="15"/>
      <c r="DD1351" s="15"/>
      <c r="DE1351" s="15"/>
      <c r="DF1351" s="15"/>
      <c r="DG1351" s="15"/>
      <c r="DH1351" s="15"/>
      <c r="DI1351" s="15"/>
      <c r="DJ1351" s="15"/>
      <c r="DK1351" s="15"/>
      <c r="DL1351" s="15"/>
      <c r="DM1351" s="15"/>
      <c r="DN1351" s="15"/>
      <c r="DO1351" s="15"/>
      <c r="DP1351" s="15"/>
      <c r="DQ1351" s="15"/>
      <c r="DR1351" s="15"/>
      <c r="DS1351" s="15"/>
      <c r="DT1351" s="15"/>
      <c r="DU1351" s="15"/>
      <c r="DV1351" s="15"/>
      <c r="DW1351" s="15"/>
      <c r="DX1351" s="15"/>
      <c r="DY1351" s="15"/>
      <c r="DZ1351" s="15"/>
      <c r="EA1351" s="15"/>
      <c r="EB1351" s="15"/>
      <c r="EC1351" s="15"/>
      <c r="ED1351" s="15"/>
      <c r="EE1351" s="15"/>
      <c r="EF1351" s="15"/>
      <c r="EG1351" s="15"/>
      <c r="EH1351" s="15"/>
      <c r="EI1351" s="15"/>
      <c r="EJ1351" s="15"/>
      <c r="EK1351" s="15"/>
      <c r="EL1351" s="15"/>
      <c r="EM1351" s="15"/>
      <c r="EN1351" s="15"/>
      <c r="EO1351" s="15"/>
      <c r="EP1351" s="15"/>
      <c r="EQ1351" s="15"/>
      <c r="ER1351" s="15"/>
      <c r="ES1351" s="15"/>
      <c r="ET1351" s="15"/>
      <c r="EU1351" s="15"/>
      <c r="EV1351" s="15"/>
      <c r="EW1351" s="15"/>
      <c r="EX1351" s="15"/>
      <c r="EY1351" s="15"/>
      <c r="EZ1351" s="15"/>
      <c r="FA1351" s="15"/>
      <c r="FB1351" s="15"/>
      <c r="FC1351" s="15"/>
      <c r="FD1351" s="15"/>
      <c r="FE1351" s="15"/>
      <c r="FF1351" s="15"/>
      <c r="FG1351" s="15"/>
      <c r="FH1351" s="15"/>
      <c r="FI1351" s="15"/>
      <c r="FJ1351" s="15"/>
      <c r="FK1351" s="15"/>
      <c r="FL1351" s="15"/>
      <c r="FM1351" s="15"/>
      <c r="FN1351" s="15"/>
      <c r="FO1351" s="15"/>
      <c r="FP1351" s="15"/>
      <c r="FQ1351" s="15"/>
      <c r="FR1351" s="15"/>
      <c r="FS1351" s="15"/>
      <c r="FT1351" s="15"/>
      <c r="FU1351" s="15"/>
      <c r="FV1351" s="15"/>
      <c r="FW1351" s="15"/>
      <c r="FX1351" s="15"/>
      <c r="FY1351" s="15"/>
      <c r="FZ1351" s="15"/>
      <c r="GA1351" s="15"/>
      <c r="GB1351" s="15"/>
      <c r="GC1351" s="15"/>
      <c r="GD1351" s="15"/>
      <c r="GE1351" s="15"/>
      <c r="GF1351" s="15"/>
      <c r="GG1351" s="15"/>
      <c r="GH1351" s="15"/>
      <c r="GI1351" s="15"/>
      <c r="GJ1351" s="15"/>
      <c r="GK1351" s="15"/>
      <c r="GL1351" s="15"/>
      <c r="GM1351" s="15"/>
      <c r="GN1351" s="15"/>
      <c r="GO1351" s="15"/>
      <c r="GP1351" s="15"/>
      <c r="GQ1351" s="15"/>
      <c r="GR1351" s="15"/>
      <c r="GS1351" s="15"/>
      <c r="GT1351" s="15"/>
      <c r="GU1351" s="15"/>
      <c r="GV1351" s="15"/>
      <c r="GW1351" s="15"/>
      <c r="GX1351" s="15"/>
      <c r="GY1351" s="15"/>
    </row>
    <row r="1352" spans="1:207" s="86" customFormat="1" ht="30" customHeight="1" x14ac:dyDescent="0.25">
      <c r="A1352" s="354"/>
      <c r="B1352" s="356"/>
      <c r="C1352" s="385"/>
      <c r="D1352" s="360"/>
      <c r="E1352" s="360"/>
      <c r="F1352" s="362"/>
      <c r="G1352" s="362"/>
      <c r="H1352" s="364"/>
      <c r="I1352" s="366"/>
      <c r="J1352" s="366"/>
      <c r="K1352" s="207">
        <f t="shared" si="373"/>
        <v>7816712</v>
      </c>
      <c r="L1352" s="186">
        <v>0</v>
      </c>
      <c r="M1352" s="186">
        <v>0</v>
      </c>
      <c r="N1352" s="186">
        <v>0</v>
      </c>
      <c r="O1352" s="39">
        <f>'[1]Прод. прилож (2)'!$D$1607</f>
        <v>7816712</v>
      </c>
      <c r="P1352" s="271">
        <f>K1352/H1351</f>
        <v>12175.563862928349</v>
      </c>
      <c r="Q1352" s="41">
        <v>9673</v>
      </c>
      <c r="R1352" s="57" t="s">
        <v>36</v>
      </c>
      <c r="S1352" s="15"/>
      <c r="T1352" s="15"/>
      <c r="U1352" s="15"/>
      <c r="V1352" s="15"/>
      <c r="W1352" s="15"/>
      <c r="X1352" s="15"/>
      <c r="Y1352" s="15"/>
      <c r="Z1352" s="15"/>
      <c r="AA1352" s="15"/>
      <c r="AB1352" s="15"/>
      <c r="AC1352" s="15"/>
      <c r="AD1352" s="15"/>
      <c r="AE1352" s="15"/>
      <c r="AF1352" s="15"/>
      <c r="AG1352" s="15"/>
      <c r="AH1352" s="15"/>
      <c r="AI1352" s="15"/>
      <c r="AJ1352" s="15"/>
      <c r="AK1352" s="15"/>
      <c r="AL1352" s="15"/>
      <c r="AM1352" s="15"/>
      <c r="AN1352" s="15"/>
      <c r="AO1352" s="15"/>
      <c r="AP1352" s="15"/>
      <c r="AQ1352" s="15"/>
      <c r="AR1352" s="15"/>
      <c r="AS1352" s="15"/>
      <c r="AT1352" s="15"/>
      <c r="AU1352" s="15"/>
      <c r="AV1352" s="15"/>
      <c r="AW1352" s="15"/>
      <c r="AX1352" s="15"/>
      <c r="AY1352" s="15"/>
      <c r="AZ1352" s="15"/>
      <c r="BA1352" s="15"/>
      <c r="BB1352" s="15"/>
      <c r="BC1352" s="15"/>
      <c r="BD1352" s="15"/>
      <c r="BE1352" s="15"/>
      <c r="BF1352" s="15"/>
      <c r="BG1352" s="15"/>
      <c r="BH1352" s="15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  <c r="CA1352" s="15"/>
      <c r="CB1352" s="15"/>
      <c r="CC1352" s="15"/>
      <c r="CD1352" s="15"/>
      <c r="CE1352" s="15"/>
      <c r="CF1352" s="15"/>
      <c r="CG1352" s="15"/>
      <c r="CH1352" s="15"/>
      <c r="CI1352" s="15"/>
      <c r="CJ1352" s="15"/>
      <c r="CK1352" s="15"/>
      <c r="CL1352" s="15"/>
      <c r="CM1352" s="15"/>
      <c r="CN1352" s="15"/>
      <c r="CO1352" s="15"/>
      <c r="CP1352" s="15"/>
      <c r="CQ1352" s="15"/>
      <c r="CR1352" s="15"/>
      <c r="CS1352" s="15"/>
      <c r="CT1352" s="15"/>
      <c r="CU1352" s="15"/>
      <c r="CV1352" s="15"/>
      <c r="CW1352" s="15"/>
      <c r="CX1352" s="15"/>
      <c r="CY1352" s="15"/>
      <c r="CZ1352" s="15"/>
      <c r="DA1352" s="15"/>
      <c r="DB1352" s="15"/>
      <c r="DC1352" s="15"/>
      <c r="DD1352" s="15"/>
      <c r="DE1352" s="15"/>
      <c r="DF1352" s="15"/>
      <c r="DG1352" s="15"/>
      <c r="DH1352" s="15"/>
      <c r="DI1352" s="15"/>
      <c r="DJ1352" s="15"/>
      <c r="DK1352" s="15"/>
      <c r="DL1352" s="15"/>
      <c r="DM1352" s="15"/>
      <c r="DN1352" s="15"/>
      <c r="DO1352" s="15"/>
      <c r="DP1352" s="15"/>
      <c r="DQ1352" s="15"/>
      <c r="DR1352" s="15"/>
      <c r="DS1352" s="15"/>
      <c r="DT1352" s="15"/>
      <c r="DU1352" s="15"/>
      <c r="DV1352" s="15"/>
      <c r="DW1352" s="15"/>
      <c r="DX1352" s="15"/>
      <c r="DY1352" s="15"/>
      <c r="DZ1352" s="15"/>
      <c r="EA1352" s="15"/>
      <c r="EB1352" s="15"/>
      <c r="EC1352" s="15"/>
      <c r="ED1352" s="15"/>
      <c r="EE1352" s="15"/>
      <c r="EF1352" s="15"/>
      <c r="EG1352" s="15"/>
      <c r="EH1352" s="15"/>
      <c r="EI1352" s="15"/>
      <c r="EJ1352" s="15"/>
      <c r="EK1352" s="15"/>
      <c r="EL1352" s="15"/>
      <c r="EM1352" s="15"/>
      <c r="EN1352" s="15"/>
      <c r="EO1352" s="15"/>
      <c r="EP1352" s="15"/>
      <c r="EQ1352" s="15"/>
      <c r="ER1352" s="15"/>
      <c r="ES1352" s="15"/>
      <c r="ET1352" s="15"/>
      <c r="EU1352" s="15"/>
      <c r="EV1352" s="15"/>
      <c r="EW1352" s="15"/>
      <c r="EX1352" s="15"/>
      <c r="EY1352" s="15"/>
      <c r="EZ1352" s="15"/>
      <c r="FA1352" s="15"/>
      <c r="FB1352" s="15"/>
      <c r="FC1352" s="15"/>
      <c r="FD1352" s="15"/>
      <c r="FE1352" s="15"/>
      <c r="FF1352" s="15"/>
      <c r="FG1352" s="15"/>
      <c r="FH1352" s="15"/>
      <c r="FI1352" s="15"/>
      <c r="FJ1352" s="15"/>
      <c r="FK1352" s="15"/>
      <c r="FL1352" s="15"/>
      <c r="FM1352" s="15"/>
      <c r="FN1352" s="15"/>
      <c r="FO1352" s="15"/>
      <c r="FP1352" s="15"/>
      <c r="FQ1352" s="15"/>
      <c r="FR1352" s="15"/>
      <c r="FS1352" s="15"/>
      <c r="FT1352" s="15"/>
      <c r="FU1352" s="15"/>
      <c r="FV1352" s="15"/>
      <c r="FW1352" s="15"/>
      <c r="FX1352" s="15"/>
      <c r="FY1352" s="15"/>
      <c r="FZ1352" s="15"/>
      <c r="GA1352" s="15"/>
      <c r="GB1352" s="15"/>
      <c r="GC1352" s="15"/>
      <c r="GD1352" s="15"/>
      <c r="GE1352" s="15"/>
      <c r="GF1352" s="15"/>
      <c r="GG1352" s="15"/>
      <c r="GH1352" s="15"/>
      <c r="GI1352" s="15"/>
      <c r="GJ1352" s="15"/>
      <c r="GK1352" s="15"/>
      <c r="GL1352" s="15"/>
      <c r="GM1352" s="15"/>
      <c r="GN1352" s="15"/>
      <c r="GO1352" s="15"/>
      <c r="GP1352" s="15"/>
      <c r="GQ1352" s="15"/>
      <c r="GR1352" s="15"/>
      <c r="GS1352" s="15"/>
      <c r="GT1352" s="15"/>
      <c r="GU1352" s="15"/>
      <c r="GV1352" s="15"/>
      <c r="GW1352" s="15"/>
      <c r="GX1352" s="15"/>
      <c r="GY1352" s="15"/>
    </row>
    <row r="1353" spans="1:207" s="86" customFormat="1" ht="30" customHeight="1" x14ac:dyDescent="0.25">
      <c r="A1353" s="353">
        <v>1034</v>
      </c>
      <c r="B1353" s="355" t="s">
        <v>1262</v>
      </c>
      <c r="C1353" s="384">
        <v>1983</v>
      </c>
      <c r="D1353" s="359" t="s">
        <v>143</v>
      </c>
      <c r="E1353" s="359" t="s">
        <v>16</v>
      </c>
      <c r="F1353" s="361">
        <v>9</v>
      </c>
      <c r="G1353" s="361">
        <v>2</v>
      </c>
      <c r="H1353" s="363">
        <v>5859.2</v>
      </c>
      <c r="I1353" s="365">
        <v>238.1</v>
      </c>
      <c r="J1353" s="365">
        <v>4065.7</v>
      </c>
      <c r="K1353" s="207">
        <f>SUM(L1353:O1353)</f>
        <v>3255829.36</v>
      </c>
      <c r="L1353" s="271">
        <v>0</v>
      </c>
      <c r="M1353" s="271">
        <v>0</v>
      </c>
      <c r="N1353" s="271">
        <v>0</v>
      </c>
      <c r="O1353" s="39">
        <f>'[1]Прод. прилож (2)'!$D$982</f>
        <v>3255829.36</v>
      </c>
      <c r="P1353" s="271">
        <f t="shared" si="374"/>
        <v>555.67814036045877</v>
      </c>
      <c r="Q1353" s="41">
        <v>9673</v>
      </c>
      <c r="R1353" s="57" t="s">
        <v>35</v>
      </c>
      <c r="S1353" s="15"/>
      <c r="T1353" s="15"/>
      <c r="U1353" s="15"/>
      <c r="V1353" s="15"/>
      <c r="W1353" s="15"/>
      <c r="X1353" s="15"/>
      <c r="Y1353" s="15"/>
      <c r="Z1353" s="15"/>
      <c r="AA1353" s="15"/>
      <c r="AB1353" s="15"/>
      <c r="AC1353" s="15"/>
      <c r="AD1353" s="15"/>
      <c r="AE1353" s="15"/>
      <c r="AF1353" s="15"/>
      <c r="AG1353" s="15"/>
      <c r="AH1353" s="15"/>
      <c r="AI1353" s="15"/>
      <c r="AJ1353" s="15"/>
      <c r="AK1353" s="15"/>
      <c r="AL1353" s="15"/>
      <c r="AM1353" s="15"/>
      <c r="AN1353" s="15"/>
      <c r="AO1353" s="15"/>
      <c r="AP1353" s="15"/>
      <c r="AQ1353" s="15"/>
      <c r="AR1353" s="15"/>
      <c r="AS1353" s="15"/>
      <c r="AT1353" s="15"/>
      <c r="AU1353" s="15"/>
      <c r="AV1353" s="15"/>
      <c r="AW1353" s="15"/>
      <c r="AX1353" s="15"/>
      <c r="AY1353" s="15"/>
      <c r="AZ1353" s="15"/>
      <c r="BA1353" s="15"/>
      <c r="BB1353" s="15"/>
      <c r="BC1353" s="15"/>
      <c r="BD1353" s="15"/>
      <c r="BE1353" s="15"/>
      <c r="BF1353" s="15"/>
      <c r="BG1353" s="15"/>
      <c r="BH1353" s="15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  <c r="CA1353" s="15"/>
      <c r="CB1353" s="15"/>
      <c r="CC1353" s="15"/>
      <c r="CD1353" s="15"/>
      <c r="CE1353" s="15"/>
      <c r="CF1353" s="15"/>
      <c r="CG1353" s="15"/>
      <c r="CH1353" s="15"/>
      <c r="CI1353" s="15"/>
      <c r="CJ1353" s="15"/>
      <c r="CK1353" s="15"/>
      <c r="CL1353" s="15"/>
      <c r="CM1353" s="15"/>
      <c r="CN1353" s="15"/>
      <c r="CO1353" s="15"/>
      <c r="CP1353" s="15"/>
      <c r="CQ1353" s="15"/>
      <c r="CR1353" s="15"/>
      <c r="CS1353" s="15"/>
      <c r="CT1353" s="15"/>
      <c r="CU1353" s="15"/>
      <c r="CV1353" s="15"/>
      <c r="CW1353" s="15"/>
      <c r="CX1353" s="15"/>
      <c r="CY1353" s="15"/>
      <c r="CZ1353" s="15"/>
      <c r="DA1353" s="15"/>
      <c r="DB1353" s="15"/>
      <c r="DC1353" s="15"/>
      <c r="DD1353" s="15"/>
      <c r="DE1353" s="15"/>
      <c r="DF1353" s="15"/>
      <c r="DG1353" s="15"/>
      <c r="DH1353" s="15"/>
      <c r="DI1353" s="15"/>
      <c r="DJ1353" s="15"/>
      <c r="DK1353" s="15"/>
      <c r="DL1353" s="15"/>
      <c r="DM1353" s="15"/>
      <c r="DN1353" s="15"/>
      <c r="DO1353" s="15"/>
      <c r="DP1353" s="15"/>
      <c r="DQ1353" s="15"/>
      <c r="DR1353" s="15"/>
      <c r="DS1353" s="15"/>
      <c r="DT1353" s="15"/>
      <c r="DU1353" s="15"/>
      <c r="DV1353" s="15"/>
      <c r="DW1353" s="15"/>
      <c r="DX1353" s="15"/>
      <c r="DY1353" s="15"/>
      <c r="DZ1353" s="15"/>
      <c r="EA1353" s="15"/>
      <c r="EB1353" s="15"/>
      <c r="EC1353" s="15"/>
      <c r="ED1353" s="15"/>
      <c r="EE1353" s="15"/>
      <c r="EF1353" s="15"/>
      <c r="EG1353" s="15"/>
      <c r="EH1353" s="15"/>
      <c r="EI1353" s="15"/>
      <c r="EJ1353" s="15"/>
      <c r="EK1353" s="15"/>
      <c r="EL1353" s="15"/>
      <c r="EM1353" s="15"/>
      <c r="EN1353" s="15"/>
      <c r="EO1353" s="15"/>
      <c r="EP1353" s="15"/>
      <c r="EQ1353" s="15"/>
      <c r="ER1353" s="15"/>
      <c r="ES1353" s="15"/>
      <c r="ET1353" s="15"/>
      <c r="EU1353" s="15"/>
      <c r="EV1353" s="15"/>
      <c r="EW1353" s="15"/>
      <c r="EX1353" s="15"/>
      <c r="EY1353" s="15"/>
      <c r="EZ1353" s="15"/>
      <c r="FA1353" s="15"/>
      <c r="FB1353" s="15"/>
      <c r="FC1353" s="15"/>
      <c r="FD1353" s="15"/>
      <c r="FE1353" s="15"/>
      <c r="FF1353" s="15"/>
      <c r="FG1353" s="15"/>
      <c r="FH1353" s="15"/>
      <c r="FI1353" s="15"/>
      <c r="FJ1353" s="15"/>
      <c r="FK1353" s="15"/>
      <c r="FL1353" s="15"/>
      <c r="FM1353" s="15"/>
      <c r="FN1353" s="15"/>
      <c r="FO1353" s="15"/>
      <c r="FP1353" s="15"/>
      <c r="FQ1353" s="15"/>
      <c r="FR1353" s="15"/>
      <c r="FS1353" s="15"/>
      <c r="FT1353" s="15"/>
      <c r="FU1353" s="15"/>
      <c r="FV1353" s="15"/>
      <c r="FW1353" s="15"/>
      <c r="FX1353" s="15"/>
      <c r="FY1353" s="15"/>
      <c r="FZ1353" s="15"/>
      <c r="GA1353" s="15"/>
      <c r="GB1353" s="15"/>
      <c r="GC1353" s="15"/>
      <c r="GD1353" s="15"/>
      <c r="GE1353" s="15"/>
      <c r="GF1353" s="15"/>
      <c r="GG1353" s="15"/>
      <c r="GH1353" s="15"/>
      <c r="GI1353" s="15"/>
      <c r="GJ1353" s="15"/>
      <c r="GK1353" s="15"/>
      <c r="GL1353" s="15"/>
      <c r="GM1353" s="15"/>
      <c r="GN1353" s="15"/>
      <c r="GO1353" s="15"/>
      <c r="GP1353" s="15"/>
      <c r="GQ1353" s="15"/>
      <c r="GR1353" s="15"/>
      <c r="GS1353" s="15"/>
      <c r="GT1353" s="15"/>
      <c r="GU1353" s="15"/>
      <c r="GV1353" s="15"/>
      <c r="GW1353" s="15"/>
      <c r="GX1353" s="15"/>
      <c r="GY1353" s="15"/>
    </row>
    <row r="1354" spans="1:207" s="86" customFormat="1" ht="30" customHeight="1" x14ac:dyDescent="0.25">
      <c r="A1354" s="354"/>
      <c r="B1354" s="356"/>
      <c r="C1354" s="385"/>
      <c r="D1354" s="360"/>
      <c r="E1354" s="360"/>
      <c r="F1354" s="362"/>
      <c r="G1354" s="362"/>
      <c r="H1354" s="364"/>
      <c r="I1354" s="366"/>
      <c r="J1354" s="366"/>
      <c r="K1354" s="207">
        <f>SUM(L1354:O1354)</f>
        <v>18755000</v>
      </c>
      <c r="L1354" s="186">
        <v>0</v>
      </c>
      <c r="M1354" s="186">
        <v>0</v>
      </c>
      <c r="N1354" s="186">
        <v>0</v>
      </c>
      <c r="O1354" s="39">
        <f>'[1]Прод. прилож (2)'!$D$1608</f>
        <v>18755000</v>
      </c>
      <c r="P1354" s="271">
        <f>K1354/H1353</f>
        <v>3200.9489350081922</v>
      </c>
      <c r="Q1354" s="41">
        <v>9673</v>
      </c>
      <c r="R1354" s="57" t="s">
        <v>36</v>
      </c>
      <c r="S1354" s="15"/>
      <c r="T1354" s="15"/>
      <c r="U1354" s="15"/>
      <c r="V1354" s="15"/>
      <c r="W1354" s="15"/>
      <c r="X1354" s="15"/>
      <c r="Y1354" s="15"/>
      <c r="Z1354" s="15"/>
      <c r="AA1354" s="15"/>
      <c r="AB1354" s="15"/>
      <c r="AC1354" s="15"/>
      <c r="AD1354" s="15"/>
      <c r="AE1354" s="15"/>
      <c r="AF1354" s="15"/>
      <c r="AG1354" s="15"/>
      <c r="AH1354" s="15"/>
      <c r="AI1354" s="15"/>
      <c r="AJ1354" s="15"/>
      <c r="AK1354" s="15"/>
      <c r="AL1354" s="15"/>
      <c r="AM1354" s="15"/>
      <c r="AN1354" s="15"/>
      <c r="AO1354" s="15"/>
      <c r="AP1354" s="15"/>
      <c r="AQ1354" s="15"/>
      <c r="AR1354" s="15"/>
      <c r="AS1354" s="15"/>
      <c r="AT1354" s="15"/>
      <c r="AU1354" s="15"/>
      <c r="AV1354" s="15"/>
      <c r="AW1354" s="15"/>
      <c r="AX1354" s="15"/>
      <c r="AY1354" s="15"/>
      <c r="AZ1354" s="15"/>
      <c r="BA1354" s="15"/>
      <c r="BB1354" s="15"/>
      <c r="BC1354" s="15"/>
      <c r="BD1354" s="15"/>
      <c r="BE1354" s="15"/>
      <c r="BF1354" s="15"/>
      <c r="BG1354" s="15"/>
      <c r="BH1354" s="15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  <c r="CA1354" s="15"/>
      <c r="CB1354" s="15"/>
      <c r="CC1354" s="15"/>
      <c r="CD1354" s="15"/>
      <c r="CE1354" s="15"/>
      <c r="CF1354" s="15"/>
      <c r="CG1354" s="15"/>
      <c r="CH1354" s="15"/>
      <c r="CI1354" s="15"/>
      <c r="CJ1354" s="15"/>
      <c r="CK1354" s="15"/>
      <c r="CL1354" s="15"/>
      <c r="CM1354" s="15"/>
      <c r="CN1354" s="15"/>
      <c r="CO1354" s="15"/>
      <c r="CP1354" s="15"/>
      <c r="CQ1354" s="15"/>
      <c r="CR1354" s="15"/>
      <c r="CS1354" s="15"/>
      <c r="CT1354" s="15"/>
      <c r="CU1354" s="15"/>
      <c r="CV1354" s="15"/>
      <c r="CW1354" s="15"/>
      <c r="CX1354" s="15"/>
      <c r="CY1354" s="15"/>
      <c r="CZ1354" s="15"/>
      <c r="DA1354" s="15"/>
      <c r="DB1354" s="15"/>
      <c r="DC1354" s="15"/>
      <c r="DD1354" s="15"/>
      <c r="DE1354" s="15"/>
      <c r="DF1354" s="15"/>
      <c r="DG1354" s="15"/>
      <c r="DH1354" s="15"/>
      <c r="DI1354" s="15"/>
      <c r="DJ1354" s="15"/>
      <c r="DK1354" s="15"/>
      <c r="DL1354" s="15"/>
      <c r="DM1354" s="15"/>
      <c r="DN1354" s="15"/>
      <c r="DO1354" s="15"/>
      <c r="DP1354" s="15"/>
      <c r="DQ1354" s="15"/>
      <c r="DR1354" s="15"/>
      <c r="DS1354" s="15"/>
      <c r="DT1354" s="15"/>
      <c r="DU1354" s="15"/>
      <c r="DV1354" s="15"/>
      <c r="DW1354" s="15"/>
      <c r="DX1354" s="15"/>
      <c r="DY1354" s="15"/>
      <c r="DZ1354" s="15"/>
      <c r="EA1354" s="15"/>
      <c r="EB1354" s="15"/>
      <c r="EC1354" s="15"/>
      <c r="ED1354" s="15"/>
      <c r="EE1354" s="15"/>
      <c r="EF1354" s="15"/>
      <c r="EG1354" s="15"/>
      <c r="EH1354" s="15"/>
      <c r="EI1354" s="15"/>
      <c r="EJ1354" s="15"/>
      <c r="EK1354" s="15"/>
      <c r="EL1354" s="15"/>
      <c r="EM1354" s="15"/>
      <c r="EN1354" s="15"/>
      <c r="EO1354" s="15"/>
      <c r="EP1354" s="15"/>
      <c r="EQ1354" s="15"/>
      <c r="ER1354" s="15"/>
      <c r="ES1354" s="15"/>
      <c r="ET1354" s="15"/>
      <c r="EU1354" s="15"/>
      <c r="EV1354" s="15"/>
      <c r="EW1354" s="15"/>
      <c r="EX1354" s="15"/>
      <c r="EY1354" s="15"/>
      <c r="EZ1354" s="15"/>
      <c r="FA1354" s="15"/>
      <c r="FB1354" s="15"/>
      <c r="FC1354" s="15"/>
      <c r="FD1354" s="15"/>
      <c r="FE1354" s="15"/>
      <c r="FF1354" s="15"/>
      <c r="FG1354" s="15"/>
      <c r="FH1354" s="15"/>
      <c r="FI1354" s="15"/>
      <c r="FJ1354" s="15"/>
      <c r="FK1354" s="15"/>
      <c r="FL1354" s="15"/>
      <c r="FM1354" s="15"/>
      <c r="FN1354" s="15"/>
      <c r="FO1354" s="15"/>
      <c r="FP1354" s="15"/>
      <c r="FQ1354" s="15"/>
      <c r="FR1354" s="15"/>
      <c r="FS1354" s="15"/>
      <c r="FT1354" s="15"/>
      <c r="FU1354" s="15"/>
      <c r="FV1354" s="15"/>
      <c r="FW1354" s="15"/>
      <c r="FX1354" s="15"/>
      <c r="FY1354" s="15"/>
      <c r="FZ1354" s="15"/>
      <c r="GA1354" s="15"/>
      <c r="GB1354" s="15"/>
      <c r="GC1354" s="15"/>
      <c r="GD1354" s="15"/>
      <c r="GE1354" s="15"/>
      <c r="GF1354" s="15"/>
      <c r="GG1354" s="15"/>
      <c r="GH1354" s="15"/>
      <c r="GI1354" s="15"/>
      <c r="GJ1354" s="15"/>
      <c r="GK1354" s="15"/>
      <c r="GL1354" s="15"/>
      <c r="GM1354" s="15"/>
      <c r="GN1354" s="15"/>
      <c r="GO1354" s="15"/>
      <c r="GP1354" s="15"/>
      <c r="GQ1354" s="15"/>
      <c r="GR1354" s="15"/>
      <c r="GS1354" s="15"/>
      <c r="GT1354" s="15"/>
      <c r="GU1354" s="15"/>
      <c r="GV1354" s="15"/>
      <c r="GW1354" s="15"/>
      <c r="GX1354" s="15"/>
      <c r="GY1354" s="15"/>
    </row>
    <row r="1355" spans="1:207" s="86" customFormat="1" ht="30" customHeight="1" x14ac:dyDescent="0.25">
      <c r="A1355" s="203">
        <v>1035</v>
      </c>
      <c r="B1355" s="209" t="s">
        <v>926</v>
      </c>
      <c r="C1355" s="226">
        <v>1970</v>
      </c>
      <c r="D1355" s="180" t="s">
        <v>143</v>
      </c>
      <c r="E1355" s="180" t="s">
        <v>16</v>
      </c>
      <c r="F1355" s="182">
        <v>9</v>
      </c>
      <c r="G1355" s="182">
        <v>5</v>
      </c>
      <c r="H1355" s="186">
        <v>11323.6</v>
      </c>
      <c r="I1355" s="186">
        <v>67.2</v>
      </c>
      <c r="J1355" s="186">
        <v>8953.6</v>
      </c>
      <c r="K1355" s="207">
        <f t="shared" si="373"/>
        <v>65862813.200000003</v>
      </c>
      <c r="L1355" s="271">
        <v>0</v>
      </c>
      <c r="M1355" s="271">
        <v>0</v>
      </c>
      <c r="N1355" s="271">
        <v>0</v>
      </c>
      <c r="O1355" s="39">
        <f>'[1]Прод. прилож (2)'!$D$1609</f>
        <v>65862813.200000003</v>
      </c>
      <c r="P1355" s="271">
        <f t="shared" si="374"/>
        <v>5816.4199724469254</v>
      </c>
      <c r="Q1355" s="41">
        <v>9673</v>
      </c>
      <c r="R1355" s="57" t="s">
        <v>36</v>
      </c>
      <c r="S1355" s="15"/>
      <c r="T1355" s="15"/>
      <c r="U1355" s="15"/>
      <c r="V1355" s="15"/>
      <c r="W1355" s="15"/>
      <c r="X1355" s="15"/>
      <c r="Y1355" s="15"/>
      <c r="Z1355" s="15"/>
      <c r="AA1355" s="15"/>
      <c r="AB1355" s="15"/>
      <c r="AC1355" s="15"/>
      <c r="AD1355" s="15"/>
      <c r="AE1355" s="15"/>
      <c r="AF1355" s="15"/>
      <c r="AG1355" s="15"/>
      <c r="AH1355" s="15"/>
      <c r="AI1355" s="15"/>
      <c r="AJ1355" s="15"/>
      <c r="AK1355" s="15"/>
      <c r="AL1355" s="15"/>
      <c r="AM1355" s="15"/>
      <c r="AN1355" s="15"/>
      <c r="AO1355" s="15"/>
      <c r="AP1355" s="15"/>
      <c r="AQ1355" s="15"/>
      <c r="AR1355" s="15"/>
      <c r="AS1355" s="15"/>
      <c r="AT1355" s="15"/>
      <c r="AU1355" s="15"/>
      <c r="AV1355" s="15"/>
      <c r="AW1355" s="15"/>
      <c r="AX1355" s="15"/>
      <c r="AY1355" s="15"/>
      <c r="AZ1355" s="15"/>
      <c r="BA1355" s="15"/>
      <c r="BB1355" s="15"/>
      <c r="BC1355" s="15"/>
      <c r="BD1355" s="15"/>
      <c r="BE1355" s="15"/>
      <c r="BF1355" s="15"/>
      <c r="BG1355" s="15"/>
      <c r="BH1355" s="15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  <c r="CA1355" s="15"/>
      <c r="CB1355" s="15"/>
      <c r="CC1355" s="15"/>
      <c r="CD1355" s="15"/>
      <c r="CE1355" s="15"/>
      <c r="CF1355" s="15"/>
      <c r="CG1355" s="15"/>
      <c r="CH1355" s="15"/>
      <c r="CI1355" s="15"/>
      <c r="CJ1355" s="15"/>
      <c r="CK1355" s="15"/>
      <c r="CL1355" s="15"/>
      <c r="CM1355" s="15"/>
      <c r="CN1355" s="15"/>
      <c r="CO1355" s="15"/>
      <c r="CP1355" s="15"/>
      <c r="CQ1355" s="15"/>
      <c r="CR1355" s="15"/>
      <c r="CS1355" s="15"/>
      <c r="CT1355" s="15"/>
      <c r="CU1355" s="15"/>
      <c r="CV1355" s="15"/>
      <c r="CW1355" s="15"/>
      <c r="CX1355" s="15"/>
      <c r="CY1355" s="15"/>
      <c r="CZ1355" s="15"/>
      <c r="DA1355" s="15"/>
      <c r="DB1355" s="15"/>
      <c r="DC1355" s="15"/>
      <c r="DD1355" s="15"/>
      <c r="DE1355" s="15"/>
      <c r="DF1355" s="15"/>
      <c r="DG1355" s="15"/>
      <c r="DH1355" s="15"/>
      <c r="DI1355" s="15"/>
      <c r="DJ1355" s="15"/>
      <c r="DK1355" s="15"/>
      <c r="DL1355" s="15"/>
      <c r="DM1355" s="15"/>
      <c r="DN1355" s="15"/>
      <c r="DO1355" s="15"/>
      <c r="DP1355" s="15"/>
      <c r="DQ1355" s="15"/>
      <c r="DR1355" s="15"/>
      <c r="DS1355" s="15"/>
      <c r="DT1355" s="15"/>
      <c r="DU1355" s="15"/>
      <c r="DV1355" s="15"/>
      <c r="DW1355" s="15"/>
      <c r="DX1355" s="15"/>
      <c r="DY1355" s="15"/>
      <c r="DZ1355" s="15"/>
      <c r="EA1355" s="15"/>
      <c r="EB1355" s="15"/>
      <c r="EC1355" s="15"/>
      <c r="ED1355" s="15"/>
      <c r="EE1355" s="15"/>
      <c r="EF1355" s="15"/>
      <c r="EG1355" s="15"/>
      <c r="EH1355" s="15"/>
      <c r="EI1355" s="15"/>
      <c r="EJ1355" s="15"/>
      <c r="EK1355" s="15"/>
      <c r="EL1355" s="15"/>
      <c r="EM1355" s="15"/>
      <c r="EN1355" s="15"/>
      <c r="EO1355" s="15"/>
      <c r="EP1355" s="15"/>
      <c r="EQ1355" s="15"/>
      <c r="ER1355" s="15"/>
      <c r="ES1355" s="15"/>
      <c r="ET1355" s="15"/>
      <c r="EU1355" s="15"/>
      <c r="EV1355" s="15"/>
      <c r="EW1355" s="15"/>
      <c r="EX1355" s="15"/>
      <c r="EY1355" s="15"/>
      <c r="EZ1355" s="15"/>
      <c r="FA1355" s="15"/>
      <c r="FB1355" s="15"/>
      <c r="FC1355" s="15"/>
      <c r="FD1355" s="15"/>
      <c r="FE1355" s="15"/>
      <c r="FF1355" s="15"/>
      <c r="FG1355" s="15"/>
      <c r="FH1355" s="15"/>
      <c r="FI1355" s="15"/>
      <c r="FJ1355" s="15"/>
      <c r="FK1355" s="15"/>
      <c r="FL1355" s="15"/>
      <c r="FM1355" s="15"/>
      <c r="FN1355" s="15"/>
      <c r="FO1355" s="15"/>
      <c r="FP1355" s="15"/>
      <c r="FQ1355" s="15"/>
      <c r="FR1355" s="15"/>
      <c r="FS1355" s="15"/>
      <c r="FT1355" s="15"/>
      <c r="FU1355" s="15"/>
      <c r="FV1355" s="15"/>
      <c r="FW1355" s="15"/>
      <c r="FX1355" s="15"/>
      <c r="FY1355" s="15"/>
      <c r="FZ1355" s="15"/>
      <c r="GA1355" s="15"/>
      <c r="GB1355" s="15"/>
      <c r="GC1355" s="15"/>
      <c r="GD1355" s="15"/>
      <c r="GE1355" s="15"/>
      <c r="GF1355" s="15"/>
      <c r="GG1355" s="15"/>
      <c r="GH1355" s="15"/>
      <c r="GI1355" s="15"/>
      <c r="GJ1355" s="15"/>
      <c r="GK1355" s="15"/>
      <c r="GL1355" s="15"/>
      <c r="GM1355" s="15"/>
      <c r="GN1355" s="15"/>
      <c r="GO1355" s="15"/>
      <c r="GP1355" s="15"/>
      <c r="GQ1355" s="15"/>
      <c r="GR1355" s="15"/>
      <c r="GS1355" s="15"/>
      <c r="GT1355" s="15"/>
      <c r="GU1355" s="15"/>
      <c r="GV1355" s="15"/>
      <c r="GW1355" s="15"/>
      <c r="GX1355" s="15"/>
      <c r="GY1355" s="15"/>
    </row>
    <row r="1356" spans="1:207" s="86" customFormat="1" ht="30" customHeight="1" x14ac:dyDescent="0.25">
      <c r="A1356" s="203">
        <v>1036</v>
      </c>
      <c r="B1356" s="211" t="s">
        <v>600</v>
      </c>
      <c r="C1356" s="47">
        <v>1967</v>
      </c>
      <c r="D1356" s="205" t="s">
        <v>143</v>
      </c>
      <c r="E1356" s="47" t="s">
        <v>16</v>
      </c>
      <c r="F1356" s="204">
        <v>5</v>
      </c>
      <c r="G1356" s="204">
        <v>4</v>
      </c>
      <c r="H1356" s="39">
        <v>3602.6</v>
      </c>
      <c r="I1356" s="39">
        <v>0</v>
      </c>
      <c r="J1356" s="39">
        <v>3185.6</v>
      </c>
      <c r="K1356" s="207">
        <f t="shared" si="373"/>
        <v>96332.17</v>
      </c>
      <c r="L1356" s="271">
        <v>0</v>
      </c>
      <c r="M1356" s="271">
        <v>0</v>
      </c>
      <c r="N1356" s="271">
        <v>0</v>
      </c>
      <c r="O1356" s="39">
        <f>'[1]Прод. прилож (2)'!$D$1610</f>
        <v>96332.17</v>
      </c>
      <c r="P1356" s="271">
        <f t="shared" si="374"/>
        <v>26.739624160328653</v>
      </c>
      <c r="Q1356" s="41">
        <v>9673</v>
      </c>
      <c r="R1356" s="57" t="s">
        <v>36</v>
      </c>
      <c r="S1356" s="15"/>
      <c r="T1356" s="15"/>
      <c r="U1356" s="15"/>
      <c r="V1356" s="15"/>
      <c r="W1356" s="15"/>
      <c r="X1356" s="15"/>
      <c r="Y1356" s="15"/>
      <c r="Z1356" s="15"/>
      <c r="AA1356" s="15"/>
      <c r="AB1356" s="15"/>
      <c r="AC1356" s="15"/>
      <c r="AD1356" s="15"/>
      <c r="AE1356" s="15"/>
      <c r="AF1356" s="15"/>
      <c r="AG1356" s="15"/>
      <c r="AH1356" s="15"/>
      <c r="AI1356" s="15"/>
      <c r="AJ1356" s="15"/>
      <c r="AK1356" s="15"/>
      <c r="AL1356" s="15"/>
      <c r="AM1356" s="15"/>
      <c r="AN1356" s="15"/>
      <c r="AO1356" s="15"/>
      <c r="AP1356" s="15"/>
      <c r="AQ1356" s="15"/>
      <c r="AR1356" s="15"/>
      <c r="AS1356" s="15"/>
      <c r="AT1356" s="15"/>
      <c r="AU1356" s="15"/>
      <c r="AV1356" s="15"/>
      <c r="AW1356" s="15"/>
      <c r="AX1356" s="15"/>
      <c r="AY1356" s="15"/>
      <c r="AZ1356" s="15"/>
      <c r="BA1356" s="15"/>
      <c r="BB1356" s="15"/>
      <c r="BC1356" s="15"/>
      <c r="BD1356" s="15"/>
      <c r="BE1356" s="15"/>
      <c r="BF1356" s="15"/>
      <c r="BG1356" s="15"/>
      <c r="BH1356" s="15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  <c r="CA1356" s="15"/>
      <c r="CB1356" s="15"/>
      <c r="CC1356" s="15"/>
      <c r="CD1356" s="15"/>
      <c r="CE1356" s="15"/>
      <c r="CF1356" s="15"/>
      <c r="CG1356" s="15"/>
      <c r="CH1356" s="15"/>
      <c r="CI1356" s="15"/>
      <c r="CJ1356" s="15"/>
      <c r="CK1356" s="15"/>
      <c r="CL1356" s="15"/>
      <c r="CM1356" s="15"/>
      <c r="CN1356" s="15"/>
      <c r="CO1356" s="15"/>
      <c r="CP1356" s="15"/>
      <c r="CQ1356" s="15"/>
      <c r="CR1356" s="15"/>
      <c r="CS1356" s="15"/>
      <c r="CT1356" s="15"/>
      <c r="CU1356" s="15"/>
      <c r="CV1356" s="15"/>
      <c r="CW1356" s="15"/>
      <c r="CX1356" s="15"/>
      <c r="CY1356" s="15"/>
      <c r="CZ1356" s="15"/>
      <c r="DA1356" s="15"/>
      <c r="DB1356" s="15"/>
      <c r="DC1356" s="15"/>
      <c r="DD1356" s="15"/>
      <c r="DE1356" s="15"/>
      <c r="DF1356" s="15"/>
      <c r="DG1356" s="15"/>
      <c r="DH1356" s="15"/>
      <c r="DI1356" s="15"/>
      <c r="DJ1356" s="15"/>
      <c r="DK1356" s="15"/>
      <c r="DL1356" s="15"/>
      <c r="DM1356" s="15"/>
      <c r="DN1356" s="15"/>
      <c r="DO1356" s="15"/>
      <c r="DP1356" s="15"/>
      <c r="DQ1356" s="15"/>
      <c r="DR1356" s="15"/>
      <c r="DS1356" s="15"/>
      <c r="DT1356" s="15"/>
      <c r="DU1356" s="15"/>
      <c r="DV1356" s="15"/>
      <c r="DW1356" s="15"/>
      <c r="DX1356" s="15"/>
      <c r="DY1356" s="15"/>
      <c r="DZ1356" s="15"/>
      <c r="EA1356" s="15"/>
      <c r="EB1356" s="15"/>
      <c r="EC1356" s="15"/>
      <c r="ED1356" s="15"/>
      <c r="EE1356" s="15"/>
      <c r="EF1356" s="15"/>
      <c r="EG1356" s="15"/>
      <c r="EH1356" s="15"/>
      <c r="EI1356" s="15"/>
      <c r="EJ1356" s="15"/>
      <c r="EK1356" s="15"/>
      <c r="EL1356" s="15"/>
      <c r="EM1356" s="15"/>
      <c r="EN1356" s="15"/>
      <c r="EO1356" s="15"/>
      <c r="EP1356" s="15"/>
      <c r="EQ1356" s="15"/>
      <c r="ER1356" s="15"/>
      <c r="ES1356" s="15"/>
      <c r="ET1356" s="15"/>
      <c r="EU1356" s="15"/>
      <c r="EV1356" s="15"/>
      <c r="EW1356" s="15"/>
      <c r="EX1356" s="15"/>
      <c r="EY1356" s="15"/>
      <c r="EZ1356" s="15"/>
      <c r="FA1356" s="15"/>
      <c r="FB1356" s="15"/>
      <c r="FC1356" s="15"/>
      <c r="FD1356" s="15"/>
      <c r="FE1356" s="15"/>
      <c r="FF1356" s="15"/>
      <c r="FG1356" s="15"/>
      <c r="FH1356" s="15"/>
      <c r="FI1356" s="15"/>
      <c r="FJ1356" s="15"/>
      <c r="FK1356" s="15"/>
      <c r="FL1356" s="15"/>
      <c r="FM1356" s="15"/>
      <c r="FN1356" s="15"/>
      <c r="FO1356" s="15"/>
      <c r="FP1356" s="15"/>
      <c r="FQ1356" s="15"/>
      <c r="FR1356" s="15"/>
      <c r="FS1356" s="15"/>
      <c r="FT1356" s="15"/>
      <c r="FU1356" s="15"/>
      <c r="FV1356" s="15"/>
      <c r="FW1356" s="15"/>
      <c r="FX1356" s="15"/>
      <c r="FY1356" s="15"/>
      <c r="FZ1356" s="15"/>
      <c r="GA1356" s="15"/>
      <c r="GB1356" s="15"/>
      <c r="GC1356" s="15"/>
      <c r="GD1356" s="15"/>
      <c r="GE1356" s="15"/>
      <c r="GF1356" s="15"/>
      <c r="GG1356" s="15"/>
      <c r="GH1356" s="15"/>
      <c r="GI1356" s="15"/>
      <c r="GJ1356" s="15"/>
      <c r="GK1356" s="15"/>
      <c r="GL1356" s="15"/>
      <c r="GM1356" s="15"/>
      <c r="GN1356" s="15"/>
      <c r="GO1356" s="15"/>
      <c r="GP1356" s="15"/>
      <c r="GQ1356" s="15"/>
      <c r="GR1356" s="15"/>
      <c r="GS1356" s="15"/>
      <c r="GT1356" s="15"/>
      <c r="GU1356" s="15"/>
      <c r="GV1356" s="15"/>
      <c r="GW1356" s="15"/>
      <c r="GX1356" s="15"/>
      <c r="GY1356" s="15"/>
    </row>
    <row r="1357" spans="1:207" s="15" customFormat="1" ht="30" customHeight="1" x14ac:dyDescent="0.25">
      <c r="A1357" s="203">
        <v>1037</v>
      </c>
      <c r="B1357" s="211" t="s">
        <v>601</v>
      </c>
      <c r="C1357" s="47">
        <v>1965</v>
      </c>
      <c r="D1357" s="205" t="s">
        <v>143</v>
      </c>
      <c r="E1357" s="47" t="s">
        <v>16</v>
      </c>
      <c r="F1357" s="204">
        <v>5</v>
      </c>
      <c r="G1357" s="204">
        <v>2</v>
      </c>
      <c r="H1357" s="39">
        <f>I1357+J1357</f>
        <v>1586.51</v>
      </c>
      <c r="I1357" s="39">
        <v>70.099999999999994</v>
      </c>
      <c r="J1357" s="39">
        <v>1516.41</v>
      </c>
      <c r="K1357" s="207">
        <f t="shared" si="373"/>
        <v>59011.43</v>
      </c>
      <c r="L1357" s="271">
        <v>0</v>
      </c>
      <c r="M1357" s="271">
        <v>0</v>
      </c>
      <c r="N1357" s="271">
        <v>0</v>
      </c>
      <c r="O1357" s="39">
        <f>'[1]Прод. прилож (2)'!$D$1611</f>
        <v>59011.43</v>
      </c>
      <c r="P1357" s="271">
        <f t="shared" si="374"/>
        <v>37.195750420734818</v>
      </c>
      <c r="Q1357" s="41">
        <v>9673</v>
      </c>
      <c r="R1357" s="57" t="s">
        <v>36</v>
      </c>
      <c r="S1357" s="46"/>
    </row>
    <row r="1358" spans="1:207" s="15" customFormat="1" ht="30" customHeight="1" x14ac:dyDescent="0.25">
      <c r="A1358" s="203">
        <v>1038</v>
      </c>
      <c r="B1358" s="211" t="s">
        <v>729</v>
      </c>
      <c r="C1358" s="204">
        <v>1955</v>
      </c>
      <c r="D1358" s="205" t="s">
        <v>143</v>
      </c>
      <c r="E1358" s="205" t="s">
        <v>16</v>
      </c>
      <c r="F1358" s="206">
        <v>2</v>
      </c>
      <c r="G1358" s="206">
        <v>2</v>
      </c>
      <c r="H1358" s="41">
        <v>965.54</v>
      </c>
      <c r="I1358" s="41">
        <v>0</v>
      </c>
      <c r="J1358" s="41">
        <v>965.54</v>
      </c>
      <c r="K1358" s="207">
        <f t="shared" si="373"/>
        <v>53928</v>
      </c>
      <c r="L1358" s="271">
        <v>0</v>
      </c>
      <c r="M1358" s="271">
        <v>0</v>
      </c>
      <c r="N1358" s="271">
        <v>0</v>
      </c>
      <c r="O1358" s="39">
        <f>'[1]Прод. прилож (2)'!$D$1612</f>
        <v>53928</v>
      </c>
      <c r="P1358" s="271">
        <f t="shared" si="374"/>
        <v>55.85268347246101</v>
      </c>
      <c r="Q1358" s="41">
        <v>9673</v>
      </c>
      <c r="R1358" s="57" t="s">
        <v>36</v>
      </c>
      <c r="S1358" s="46"/>
    </row>
    <row r="1359" spans="1:207" s="15" customFormat="1" ht="30" customHeight="1" x14ac:dyDescent="0.25">
      <c r="A1359" s="203">
        <v>1039</v>
      </c>
      <c r="B1359" s="209" t="s">
        <v>1030</v>
      </c>
      <c r="C1359" s="182">
        <v>1958</v>
      </c>
      <c r="D1359" s="180" t="s">
        <v>143</v>
      </c>
      <c r="E1359" s="180" t="s">
        <v>16</v>
      </c>
      <c r="F1359" s="184">
        <v>2</v>
      </c>
      <c r="G1359" s="184">
        <v>1</v>
      </c>
      <c r="H1359" s="216">
        <v>429.14</v>
      </c>
      <c r="I1359" s="228">
        <v>152.69999999999999</v>
      </c>
      <c r="J1359" s="228">
        <v>276.44</v>
      </c>
      <c r="K1359" s="207">
        <f t="shared" si="373"/>
        <v>171418.76</v>
      </c>
      <c r="L1359" s="39">
        <v>0</v>
      </c>
      <c r="M1359" s="39">
        <v>0</v>
      </c>
      <c r="N1359" s="39">
        <v>0</v>
      </c>
      <c r="O1359" s="271">
        <f>'[1]Прод. прилож (2)'!$D$348</f>
        <v>171418.76</v>
      </c>
      <c r="P1359" s="41">
        <f t="shared" si="374"/>
        <v>399.44717341660066</v>
      </c>
      <c r="Q1359" s="207">
        <v>9673</v>
      </c>
      <c r="R1359" s="57" t="s">
        <v>34</v>
      </c>
      <c r="S1359" s="138"/>
      <c r="T1359" s="85"/>
      <c r="U1359" s="85"/>
      <c r="V1359" s="86"/>
      <c r="W1359" s="86"/>
      <c r="X1359" s="86"/>
      <c r="Y1359" s="86"/>
      <c r="Z1359" s="86"/>
      <c r="AA1359" s="86"/>
      <c r="AB1359" s="86"/>
      <c r="AC1359" s="86"/>
      <c r="AD1359" s="86"/>
      <c r="AE1359" s="86"/>
      <c r="AF1359" s="86"/>
      <c r="AG1359" s="86"/>
      <c r="AH1359" s="86"/>
      <c r="AI1359" s="86"/>
      <c r="AJ1359" s="86"/>
      <c r="AK1359" s="86"/>
      <c r="AL1359" s="86"/>
      <c r="AM1359" s="86"/>
      <c r="AN1359" s="86"/>
      <c r="AO1359" s="86"/>
      <c r="AP1359" s="86"/>
      <c r="AQ1359" s="86"/>
      <c r="AR1359" s="86"/>
      <c r="AS1359" s="86"/>
      <c r="AT1359" s="86"/>
      <c r="AU1359" s="86"/>
      <c r="AV1359" s="86"/>
      <c r="AW1359" s="86"/>
      <c r="AX1359" s="86"/>
      <c r="AY1359" s="86"/>
      <c r="AZ1359" s="86"/>
      <c r="BA1359" s="86"/>
      <c r="BB1359" s="86"/>
      <c r="BC1359" s="86"/>
      <c r="BD1359" s="86"/>
      <c r="BE1359" s="86"/>
      <c r="BF1359" s="86"/>
      <c r="BG1359" s="86"/>
      <c r="BH1359" s="86"/>
      <c r="BI1359" s="86"/>
      <c r="BJ1359" s="86"/>
      <c r="BK1359" s="86"/>
      <c r="BL1359" s="86"/>
      <c r="BM1359" s="86"/>
      <c r="BN1359" s="86"/>
      <c r="BO1359" s="86"/>
      <c r="BP1359" s="86"/>
      <c r="BQ1359" s="86"/>
      <c r="BR1359" s="86"/>
      <c r="BS1359" s="86"/>
      <c r="BT1359" s="86"/>
      <c r="BU1359" s="86"/>
      <c r="BV1359" s="86"/>
      <c r="BW1359" s="86"/>
      <c r="BX1359" s="86"/>
      <c r="BY1359" s="86"/>
      <c r="BZ1359" s="86"/>
      <c r="CA1359" s="86"/>
      <c r="CB1359" s="86"/>
      <c r="CC1359" s="86"/>
      <c r="CD1359" s="86"/>
      <c r="CE1359" s="86"/>
      <c r="CF1359" s="86"/>
      <c r="CG1359" s="86"/>
      <c r="CH1359" s="86"/>
      <c r="CI1359" s="86"/>
      <c r="CJ1359" s="86"/>
      <c r="CK1359" s="86"/>
      <c r="CL1359" s="86"/>
      <c r="CM1359" s="86"/>
      <c r="CN1359" s="86"/>
      <c r="CO1359" s="86"/>
      <c r="CP1359" s="86"/>
      <c r="CQ1359" s="86"/>
      <c r="CR1359" s="86"/>
      <c r="CS1359" s="86"/>
      <c r="CT1359" s="86"/>
      <c r="CU1359" s="86"/>
      <c r="CV1359" s="86"/>
      <c r="CW1359" s="86"/>
      <c r="CX1359" s="86"/>
      <c r="CY1359" s="86"/>
      <c r="CZ1359" s="86"/>
      <c r="DA1359" s="86"/>
      <c r="DB1359" s="86"/>
      <c r="DC1359" s="86"/>
      <c r="DD1359" s="86"/>
      <c r="DE1359" s="86"/>
      <c r="DF1359" s="86"/>
      <c r="DG1359" s="86"/>
      <c r="DH1359" s="86"/>
      <c r="DI1359" s="86"/>
      <c r="DJ1359" s="86"/>
      <c r="DK1359" s="86"/>
      <c r="DL1359" s="86"/>
      <c r="DM1359" s="86"/>
      <c r="DN1359" s="86"/>
      <c r="DO1359" s="86"/>
      <c r="DP1359" s="86"/>
      <c r="DQ1359" s="86"/>
      <c r="DR1359" s="86"/>
      <c r="DS1359" s="86"/>
      <c r="DT1359" s="86"/>
      <c r="DU1359" s="86"/>
      <c r="DV1359" s="86"/>
      <c r="DW1359" s="86"/>
      <c r="DX1359" s="86"/>
      <c r="DY1359" s="86"/>
      <c r="DZ1359" s="86"/>
      <c r="EA1359" s="86"/>
      <c r="EB1359" s="86"/>
      <c r="EC1359" s="86"/>
      <c r="ED1359" s="86"/>
      <c r="EE1359" s="86"/>
      <c r="EF1359" s="86"/>
      <c r="EG1359" s="86"/>
      <c r="EH1359" s="86"/>
      <c r="EI1359" s="86"/>
      <c r="EJ1359" s="86"/>
      <c r="EK1359" s="86"/>
      <c r="EL1359" s="86"/>
      <c r="EM1359" s="86"/>
      <c r="EN1359" s="86"/>
      <c r="EO1359" s="86"/>
      <c r="EP1359" s="86"/>
      <c r="EQ1359" s="86"/>
      <c r="ER1359" s="86"/>
      <c r="ES1359" s="86"/>
      <c r="ET1359" s="86"/>
      <c r="EU1359" s="86"/>
      <c r="EV1359" s="86"/>
      <c r="EW1359" s="86"/>
      <c r="EX1359" s="86"/>
      <c r="EY1359" s="86"/>
      <c r="EZ1359" s="86"/>
      <c r="FA1359" s="86"/>
      <c r="FB1359" s="86"/>
      <c r="FC1359" s="86"/>
      <c r="FD1359" s="86"/>
      <c r="FE1359" s="86"/>
      <c r="FF1359" s="86"/>
      <c r="FG1359" s="86"/>
      <c r="FH1359" s="86"/>
      <c r="FI1359" s="86"/>
      <c r="FJ1359" s="86"/>
      <c r="FK1359" s="86"/>
      <c r="FL1359" s="86"/>
      <c r="FM1359" s="86"/>
      <c r="FN1359" s="86"/>
      <c r="FO1359" s="86"/>
      <c r="FP1359" s="86"/>
      <c r="FQ1359" s="86"/>
      <c r="FR1359" s="86"/>
      <c r="FS1359" s="86"/>
      <c r="FT1359" s="86"/>
      <c r="FU1359" s="86"/>
      <c r="FV1359" s="86"/>
      <c r="FW1359" s="86"/>
      <c r="FX1359" s="86"/>
      <c r="FY1359" s="86"/>
      <c r="FZ1359" s="86"/>
      <c r="GA1359" s="86"/>
      <c r="GB1359" s="86"/>
      <c r="GC1359" s="86"/>
      <c r="GD1359" s="86"/>
      <c r="GE1359" s="86"/>
      <c r="GF1359" s="86"/>
      <c r="GG1359" s="86"/>
      <c r="GH1359" s="86"/>
      <c r="GI1359" s="86"/>
      <c r="GJ1359" s="86"/>
      <c r="GK1359" s="86"/>
      <c r="GL1359" s="86"/>
      <c r="GM1359" s="86"/>
      <c r="GN1359" s="86"/>
      <c r="GO1359" s="86"/>
      <c r="GP1359" s="86"/>
      <c r="GQ1359" s="86"/>
      <c r="GR1359" s="86"/>
      <c r="GS1359" s="86"/>
      <c r="GT1359" s="86"/>
      <c r="GU1359" s="86"/>
      <c r="GV1359" s="86"/>
      <c r="GW1359" s="86"/>
      <c r="GX1359" s="86"/>
      <c r="GY1359" s="86"/>
    </row>
    <row r="1360" spans="1:207" s="15" customFormat="1" ht="30" customHeight="1" x14ac:dyDescent="0.25">
      <c r="A1360" s="353">
        <v>1040</v>
      </c>
      <c r="B1360" s="355" t="s">
        <v>602</v>
      </c>
      <c r="C1360" s="359">
        <v>1962</v>
      </c>
      <c r="D1360" s="359" t="s">
        <v>143</v>
      </c>
      <c r="E1360" s="359" t="s">
        <v>16</v>
      </c>
      <c r="F1360" s="361">
        <v>3</v>
      </c>
      <c r="G1360" s="361">
        <v>2</v>
      </c>
      <c r="H1360" s="363">
        <v>1420.84</v>
      </c>
      <c r="I1360" s="365">
        <v>0</v>
      </c>
      <c r="J1360" s="365">
        <v>976.54</v>
      </c>
      <c r="K1360" s="207">
        <f t="shared" si="373"/>
        <v>39081.339999999997</v>
      </c>
      <c r="L1360" s="271">
        <v>0</v>
      </c>
      <c r="M1360" s="271">
        <v>0</v>
      </c>
      <c r="N1360" s="271">
        <v>0</v>
      </c>
      <c r="O1360" s="39">
        <f>'[1]Прод. прилож (2)'!$D$983</f>
        <v>39081.339999999997</v>
      </c>
      <c r="P1360" s="271">
        <f t="shared" si="374"/>
        <v>27.505799386278539</v>
      </c>
      <c r="Q1360" s="41">
        <v>9673</v>
      </c>
      <c r="R1360" s="57" t="s">
        <v>35</v>
      </c>
      <c r="S1360" s="46"/>
    </row>
    <row r="1361" spans="1:207" s="15" customFormat="1" ht="30" customHeight="1" x14ac:dyDescent="0.25">
      <c r="A1361" s="354"/>
      <c r="B1361" s="356"/>
      <c r="C1361" s="360"/>
      <c r="D1361" s="360"/>
      <c r="E1361" s="360"/>
      <c r="F1361" s="362"/>
      <c r="G1361" s="362"/>
      <c r="H1361" s="364"/>
      <c r="I1361" s="366"/>
      <c r="J1361" s="366"/>
      <c r="K1361" s="207">
        <f t="shared" si="373"/>
        <v>12844642.6</v>
      </c>
      <c r="L1361" s="186">
        <v>0</v>
      </c>
      <c r="M1361" s="186">
        <v>0</v>
      </c>
      <c r="N1361" s="186">
        <v>0</v>
      </c>
      <c r="O1361" s="39">
        <f>'[1]Прод. прилож (2)'!$D$1613</f>
        <v>12844642.6</v>
      </c>
      <c r="P1361" s="271">
        <f>K1361/H1360</f>
        <v>9040.1752484445824</v>
      </c>
      <c r="Q1361" s="41">
        <v>9673</v>
      </c>
      <c r="R1361" s="57" t="s">
        <v>36</v>
      </c>
      <c r="S1361" s="46"/>
    </row>
    <row r="1362" spans="1:207" s="15" customFormat="1" ht="30" customHeight="1" x14ac:dyDescent="0.25">
      <c r="A1362" s="203">
        <v>1041</v>
      </c>
      <c r="B1362" s="211" t="s">
        <v>603</v>
      </c>
      <c r="C1362" s="205">
        <v>1961</v>
      </c>
      <c r="D1362" s="205" t="s">
        <v>143</v>
      </c>
      <c r="E1362" s="205" t="s">
        <v>16</v>
      </c>
      <c r="F1362" s="26">
        <v>2</v>
      </c>
      <c r="G1362" s="26">
        <v>1</v>
      </c>
      <c r="H1362" s="39">
        <v>350.2</v>
      </c>
      <c r="I1362" s="122">
        <v>0</v>
      </c>
      <c r="J1362" s="122">
        <v>544.54999999999995</v>
      </c>
      <c r="K1362" s="207">
        <f t="shared" si="373"/>
        <v>3873813.9899999998</v>
      </c>
      <c r="L1362" s="271">
        <v>0</v>
      </c>
      <c r="M1362" s="271">
        <v>0</v>
      </c>
      <c r="N1362" s="271">
        <v>0</v>
      </c>
      <c r="O1362" s="39">
        <f>'[1]Прод. прилож (2)'!$D$349</f>
        <v>3873813.9899999998</v>
      </c>
      <c r="P1362" s="271">
        <f t="shared" si="374"/>
        <v>11061.718989149058</v>
      </c>
      <c r="Q1362" s="41">
        <v>9673</v>
      </c>
      <c r="R1362" s="57" t="s">
        <v>34</v>
      </c>
      <c r="S1362" s="144"/>
    </row>
    <row r="1363" spans="1:207" s="15" customFormat="1" ht="30" customHeight="1" x14ac:dyDescent="0.25">
      <c r="A1363" s="380">
        <v>1042</v>
      </c>
      <c r="B1363" s="355" t="s">
        <v>1029</v>
      </c>
      <c r="C1363" s="357">
        <v>1959</v>
      </c>
      <c r="D1363" s="359" t="s">
        <v>143</v>
      </c>
      <c r="E1363" s="359" t="s">
        <v>16</v>
      </c>
      <c r="F1363" s="369">
        <v>2</v>
      </c>
      <c r="G1363" s="369">
        <v>1</v>
      </c>
      <c r="H1363" s="376">
        <v>278</v>
      </c>
      <c r="I1363" s="378">
        <v>0</v>
      </c>
      <c r="J1363" s="378">
        <v>278</v>
      </c>
      <c r="K1363" s="207">
        <f t="shared" si="373"/>
        <v>94655.360000000001</v>
      </c>
      <c r="L1363" s="39">
        <v>0</v>
      </c>
      <c r="M1363" s="39">
        <v>0</v>
      </c>
      <c r="N1363" s="39">
        <v>0</v>
      </c>
      <c r="O1363" s="271">
        <f>'[1]Прод. прилож (2)'!$D$350</f>
        <v>94655.360000000001</v>
      </c>
      <c r="P1363" s="41">
        <f t="shared" si="374"/>
        <v>340.48690647482016</v>
      </c>
      <c r="Q1363" s="207">
        <v>9673</v>
      </c>
      <c r="R1363" s="272" t="s">
        <v>34</v>
      </c>
      <c r="S1363" s="138"/>
      <c r="T1363" s="85"/>
      <c r="U1363" s="85"/>
      <c r="V1363" s="86"/>
      <c r="W1363" s="86"/>
      <c r="X1363" s="86"/>
      <c r="Y1363" s="86"/>
      <c r="Z1363" s="86"/>
      <c r="AA1363" s="86"/>
      <c r="AB1363" s="86"/>
      <c r="AC1363" s="86"/>
      <c r="AD1363" s="86"/>
      <c r="AE1363" s="86"/>
      <c r="AF1363" s="86"/>
      <c r="AG1363" s="86"/>
      <c r="AH1363" s="86"/>
      <c r="AI1363" s="86"/>
      <c r="AJ1363" s="86"/>
      <c r="AK1363" s="86"/>
      <c r="AL1363" s="86"/>
      <c r="AM1363" s="86"/>
      <c r="AN1363" s="86"/>
      <c r="AO1363" s="86"/>
      <c r="AP1363" s="86"/>
      <c r="AQ1363" s="86"/>
      <c r="AR1363" s="86"/>
      <c r="AS1363" s="86"/>
      <c r="AT1363" s="86"/>
      <c r="AU1363" s="86"/>
      <c r="AV1363" s="86"/>
      <c r="AW1363" s="86"/>
      <c r="AX1363" s="86"/>
      <c r="AY1363" s="86"/>
      <c r="AZ1363" s="86"/>
      <c r="BA1363" s="86"/>
      <c r="BB1363" s="86"/>
      <c r="BC1363" s="86"/>
      <c r="BD1363" s="86"/>
      <c r="BE1363" s="86"/>
      <c r="BF1363" s="86"/>
      <c r="BG1363" s="86"/>
      <c r="BH1363" s="86"/>
      <c r="BI1363" s="86"/>
      <c r="BJ1363" s="86"/>
      <c r="BK1363" s="86"/>
      <c r="BL1363" s="86"/>
      <c r="BM1363" s="86"/>
      <c r="BN1363" s="86"/>
      <c r="BO1363" s="86"/>
      <c r="BP1363" s="86"/>
      <c r="BQ1363" s="86"/>
      <c r="BR1363" s="86"/>
      <c r="BS1363" s="86"/>
      <c r="BT1363" s="86"/>
      <c r="BU1363" s="86"/>
      <c r="BV1363" s="86"/>
      <c r="BW1363" s="86"/>
      <c r="BX1363" s="86"/>
      <c r="BY1363" s="86"/>
      <c r="BZ1363" s="86"/>
      <c r="CA1363" s="86"/>
      <c r="CB1363" s="86"/>
      <c r="CC1363" s="86"/>
      <c r="CD1363" s="86"/>
      <c r="CE1363" s="86"/>
      <c r="CF1363" s="86"/>
      <c r="CG1363" s="86"/>
      <c r="CH1363" s="86"/>
      <c r="CI1363" s="86"/>
      <c r="CJ1363" s="86"/>
      <c r="CK1363" s="86"/>
      <c r="CL1363" s="86"/>
      <c r="CM1363" s="86"/>
      <c r="CN1363" s="86"/>
      <c r="CO1363" s="86"/>
      <c r="CP1363" s="86"/>
      <c r="CQ1363" s="86"/>
      <c r="CR1363" s="86"/>
      <c r="CS1363" s="86"/>
      <c r="CT1363" s="86"/>
      <c r="CU1363" s="86"/>
      <c r="CV1363" s="86"/>
      <c r="CW1363" s="86"/>
      <c r="CX1363" s="86"/>
      <c r="CY1363" s="86"/>
      <c r="CZ1363" s="86"/>
      <c r="DA1363" s="86"/>
      <c r="DB1363" s="86"/>
      <c r="DC1363" s="86"/>
      <c r="DD1363" s="86"/>
      <c r="DE1363" s="86"/>
      <c r="DF1363" s="86"/>
      <c r="DG1363" s="86"/>
      <c r="DH1363" s="86"/>
      <c r="DI1363" s="86"/>
      <c r="DJ1363" s="86"/>
      <c r="DK1363" s="86"/>
      <c r="DL1363" s="86"/>
      <c r="DM1363" s="86"/>
      <c r="DN1363" s="86"/>
      <c r="DO1363" s="86"/>
      <c r="DP1363" s="86"/>
      <c r="DQ1363" s="86"/>
      <c r="DR1363" s="86"/>
      <c r="DS1363" s="86"/>
      <c r="DT1363" s="86"/>
      <c r="DU1363" s="86"/>
      <c r="DV1363" s="86"/>
      <c r="DW1363" s="86"/>
      <c r="DX1363" s="86"/>
      <c r="DY1363" s="86"/>
      <c r="DZ1363" s="86"/>
      <c r="EA1363" s="86"/>
      <c r="EB1363" s="86"/>
      <c r="EC1363" s="86"/>
      <c r="ED1363" s="86"/>
      <c r="EE1363" s="86"/>
      <c r="EF1363" s="86"/>
      <c r="EG1363" s="86"/>
      <c r="EH1363" s="86"/>
      <c r="EI1363" s="86"/>
      <c r="EJ1363" s="86"/>
      <c r="EK1363" s="86"/>
      <c r="EL1363" s="86"/>
      <c r="EM1363" s="86"/>
      <c r="EN1363" s="86"/>
      <c r="EO1363" s="86"/>
      <c r="EP1363" s="86"/>
      <c r="EQ1363" s="86"/>
      <c r="ER1363" s="86"/>
      <c r="ES1363" s="86"/>
      <c r="ET1363" s="86"/>
      <c r="EU1363" s="86"/>
      <c r="EV1363" s="86"/>
      <c r="EW1363" s="86"/>
      <c r="EX1363" s="86"/>
      <c r="EY1363" s="86"/>
      <c r="EZ1363" s="86"/>
      <c r="FA1363" s="86"/>
      <c r="FB1363" s="86"/>
      <c r="FC1363" s="86"/>
      <c r="FD1363" s="86"/>
      <c r="FE1363" s="86"/>
      <c r="FF1363" s="86"/>
      <c r="FG1363" s="86"/>
      <c r="FH1363" s="86"/>
      <c r="FI1363" s="86"/>
      <c r="FJ1363" s="86"/>
      <c r="FK1363" s="86"/>
      <c r="FL1363" s="86"/>
      <c r="FM1363" s="86"/>
      <c r="FN1363" s="86"/>
      <c r="FO1363" s="86"/>
      <c r="FP1363" s="86"/>
      <c r="FQ1363" s="86"/>
      <c r="FR1363" s="86"/>
      <c r="FS1363" s="86"/>
      <c r="FT1363" s="86"/>
      <c r="FU1363" s="86"/>
      <c r="FV1363" s="86"/>
      <c r="FW1363" s="86"/>
      <c r="FX1363" s="86"/>
      <c r="FY1363" s="86"/>
      <c r="FZ1363" s="86"/>
      <c r="GA1363" s="86"/>
      <c r="GB1363" s="86"/>
      <c r="GC1363" s="86"/>
      <c r="GD1363" s="86"/>
      <c r="GE1363" s="86"/>
      <c r="GF1363" s="86"/>
      <c r="GG1363" s="86"/>
      <c r="GH1363" s="86"/>
      <c r="GI1363" s="86"/>
      <c r="GJ1363" s="86"/>
      <c r="GK1363" s="86"/>
      <c r="GL1363" s="86"/>
      <c r="GM1363" s="86"/>
      <c r="GN1363" s="86"/>
      <c r="GO1363" s="86"/>
      <c r="GP1363" s="86"/>
      <c r="GQ1363" s="86"/>
      <c r="GR1363" s="86"/>
      <c r="GS1363" s="86"/>
      <c r="GT1363" s="86"/>
      <c r="GU1363" s="86"/>
      <c r="GV1363" s="86"/>
      <c r="GW1363" s="86"/>
      <c r="GX1363" s="86"/>
      <c r="GY1363" s="86"/>
    </row>
    <row r="1364" spans="1:207" s="15" customFormat="1" ht="30" customHeight="1" x14ac:dyDescent="0.25">
      <c r="A1364" s="381"/>
      <c r="B1364" s="356"/>
      <c r="C1364" s="358"/>
      <c r="D1364" s="360"/>
      <c r="E1364" s="360"/>
      <c r="F1364" s="370"/>
      <c r="G1364" s="370"/>
      <c r="H1364" s="377"/>
      <c r="I1364" s="379"/>
      <c r="J1364" s="379"/>
      <c r="K1364" s="207">
        <f t="shared" ref="K1364:K1365" si="377">SUM(L1364:O1364)</f>
        <v>1989839.02</v>
      </c>
      <c r="L1364" s="39">
        <v>0</v>
      </c>
      <c r="M1364" s="39">
        <v>0</v>
      </c>
      <c r="N1364" s="39">
        <v>0</v>
      </c>
      <c r="O1364" s="271">
        <f>'[1]Прод. прилож (2)'!$D$984</f>
        <v>1989839.02</v>
      </c>
      <c r="P1364" s="41">
        <f>K1364/H1363</f>
        <v>7157.6943165467628</v>
      </c>
      <c r="Q1364" s="207">
        <v>9673</v>
      </c>
      <c r="R1364" s="272" t="s">
        <v>35</v>
      </c>
      <c r="S1364" s="88"/>
      <c r="T1364" s="85"/>
      <c r="U1364" s="85"/>
      <c r="V1364" s="86"/>
      <c r="W1364" s="86"/>
      <c r="X1364" s="86"/>
      <c r="Y1364" s="86"/>
      <c r="Z1364" s="86"/>
      <c r="AA1364" s="86"/>
      <c r="AB1364" s="86"/>
      <c r="AC1364" s="86"/>
      <c r="AD1364" s="86"/>
      <c r="AE1364" s="86"/>
      <c r="AF1364" s="86"/>
      <c r="AG1364" s="86"/>
      <c r="AH1364" s="86"/>
      <c r="AI1364" s="86"/>
      <c r="AJ1364" s="86"/>
      <c r="AK1364" s="86"/>
      <c r="AL1364" s="86"/>
      <c r="AM1364" s="86"/>
      <c r="AN1364" s="86"/>
      <c r="AO1364" s="86"/>
      <c r="AP1364" s="86"/>
      <c r="AQ1364" s="86"/>
      <c r="AR1364" s="86"/>
      <c r="AS1364" s="86"/>
      <c r="AT1364" s="86"/>
      <c r="AU1364" s="86"/>
      <c r="AV1364" s="86"/>
      <c r="AW1364" s="86"/>
      <c r="AX1364" s="86"/>
      <c r="AY1364" s="86"/>
      <c r="AZ1364" s="86"/>
      <c r="BA1364" s="86"/>
      <c r="BB1364" s="86"/>
      <c r="BC1364" s="86"/>
      <c r="BD1364" s="86"/>
      <c r="BE1364" s="86"/>
      <c r="BF1364" s="86"/>
      <c r="BG1364" s="86"/>
      <c r="BH1364" s="86"/>
      <c r="BI1364" s="86"/>
      <c r="BJ1364" s="86"/>
      <c r="BK1364" s="86"/>
      <c r="BL1364" s="86"/>
      <c r="BM1364" s="86"/>
      <c r="BN1364" s="86"/>
      <c r="BO1364" s="86"/>
      <c r="BP1364" s="86"/>
      <c r="BQ1364" s="86"/>
      <c r="BR1364" s="86"/>
      <c r="BS1364" s="86"/>
      <c r="BT1364" s="86"/>
      <c r="BU1364" s="86"/>
      <c r="BV1364" s="86"/>
      <c r="BW1364" s="86"/>
      <c r="BX1364" s="86"/>
      <c r="BY1364" s="86"/>
      <c r="BZ1364" s="86"/>
      <c r="CA1364" s="86"/>
      <c r="CB1364" s="86"/>
      <c r="CC1364" s="86"/>
      <c r="CD1364" s="86"/>
      <c r="CE1364" s="86"/>
      <c r="CF1364" s="86"/>
      <c r="CG1364" s="86"/>
      <c r="CH1364" s="86"/>
      <c r="CI1364" s="86"/>
      <c r="CJ1364" s="86"/>
      <c r="CK1364" s="86"/>
      <c r="CL1364" s="86"/>
      <c r="CM1364" s="86"/>
      <c r="CN1364" s="86"/>
      <c r="CO1364" s="86"/>
      <c r="CP1364" s="86"/>
      <c r="CQ1364" s="86"/>
      <c r="CR1364" s="86"/>
      <c r="CS1364" s="86"/>
      <c r="CT1364" s="86"/>
      <c r="CU1364" s="86"/>
      <c r="CV1364" s="86"/>
      <c r="CW1364" s="86"/>
      <c r="CX1364" s="86"/>
      <c r="CY1364" s="86"/>
      <c r="CZ1364" s="86"/>
      <c r="DA1364" s="86"/>
      <c r="DB1364" s="86"/>
      <c r="DC1364" s="86"/>
      <c r="DD1364" s="86"/>
      <c r="DE1364" s="86"/>
      <c r="DF1364" s="86"/>
      <c r="DG1364" s="86"/>
      <c r="DH1364" s="86"/>
      <c r="DI1364" s="86"/>
      <c r="DJ1364" s="86"/>
      <c r="DK1364" s="86"/>
      <c r="DL1364" s="86"/>
      <c r="DM1364" s="86"/>
      <c r="DN1364" s="86"/>
      <c r="DO1364" s="86"/>
      <c r="DP1364" s="86"/>
      <c r="DQ1364" s="86"/>
      <c r="DR1364" s="86"/>
      <c r="DS1364" s="86"/>
      <c r="DT1364" s="86"/>
      <c r="DU1364" s="86"/>
      <c r="DV1364" s="86"/>
      <c r="DW1364" s="86"/>
      <c r="DX1364" s="86"/>
      <c r="DY1364" s="86"/>
      <c r="DZ1364" s="86"/>
      <c r="EA1364" s="86"/>
      <c r="EB1364" s="86"/>
      <c r="EC1364" s="86"/>
      <c r="ED1364" s="86"/>
      <c r="EE1364" s="86"/>
      <c r="EF1364" s="86"/>
      <c r="EG1364" s="86"/>
      <c r="EH1364" s="86"/>
      <c r="EI1364" s="86"/>
      <c r="EJ1364" s="86"/>
      <c r="EK1364" s="86"/>
      <c r="EL1364" s="86"/>
      <c r="EM1364" s="86"/>
      <c r="EN1364" s="86"/>
      <c r="EO1364" s="86"/>
      <c r="EP1364" s="86"/>
      <c r="EQ1364" s="86"/>
      <c r="ER1364" s="86"/>
      <c r="ES1364" s="86"/>
      <c r="ET1364" s="86"/>
      <c r="EU1364" s="86"/>
      <c r="EV1364" s="86"/>
      <c r="EW1364" s="86"/>
      <c r="EX1364" s="86"/>
      <c r="EY1364" s="86"/>
      <c r="EZ1364" s="86"/>
      <c r="FA1364" s="86"/>
      <c r="FB1364" s="86"/>
      <c r="FC1364" s="86"/>
      <c r="FD1364" s="86"/>
      <c r="FE1364" s="86"/>
      <c r="FF1364" s="86"/>
      <c r="FG1364" s="86"/>
      <c r="FH1364" s="86"/>
      <c r="FI1364" s="86"/>
      <c r="FJ1364" s="86"/>
      <c r="FK1364" s="86"/>
      <c r="FL1364" s="86"/>
      <c r="FM1364" s="86"/>
      <c r="FN1364" s="86"/>
      <c r="FO1364" s="86"/>
      <c r="FP1364" s="86"/>
      <c r="FQ1364" s="86"/>
      <c r="FR1364" s="86"/>
      <c r="FS1364" s="86"/>
      <c r="FT1364" s="86"/>
      <c r="FU1364" s="86"/>
      <c r="FV1364" s="86"/>
      <c r="FW1364" s="86"/>
      <c r="FX1364" s="86"/>
      <c r="FY1364" s="86"/>
      <c r="FZ1364" s="86"/>
      <c r="GA1364" s="86"/>
      <c r="GB1364" s="86"/>
      <c r="GC1364" s="86"/>
      <c r="GD1364" s="86"/>
      <c r="GE1364" s="86"/>
      <c r="GF1364" s="86"/>
      <c r="GG1364" s="86"/>
      <c r="GH1364" s="86"/>
      <c r="GI1364" s="86"/>
      <c r="GJ1364" s="86"/>
      <c r="GK1364" s="86"/>
      <c r="GL1364" s="86"/>
      <c r="GM1364" s="86"/>
      <c r="GN1364" s="86"/>
      <c r="GO1364" s="86"/>
      <c r="GP1364" s="86"/>
      <c r="GQ1364" s="86"/>
      <c r="GR1364" s="86"/>
      <c r="GS1364" s="86"/>
      <c r="GT1364" s="86"/>
      <c r="GU1364" s="86"/>
      <c r="GV1364" s="86"/>
      <c r="GW1364" s="86"/>
      <c r="GX1364" s="86"/>
      <c r="GY1364" s="86"/>
    </row>
    <row r="1365" spans="1:207" s="15" customFormat="1" ht="30" customHeight="1" x14ac:dyDescent="0.25">
      <c r="A1365" s="203">
        <v>1043</v>
      </c>
      <c r="B1365" s="209" t="s">
        <v>730</v>
      </c>
      <c r="C1365" s="226">
        <v>1961</v>
      </c>
      <c r="D1365" s="180" t="s">
        <v>143</v>
      </c>
      <c r="E1365" s="226" t="s">
        <v>16</v>
      </c>
      <c r="F1365" s="218">
        <v>2</v>
      </c>
      <c r="G1365" s="218">
        <v>1</v>
      </c>
      <c r="H1365" s="186">
        <v>345</v>
      </c>
      <c r="I1365" s="220">
        <v>0</v>
      </c>
      <c r="J1365" s="39">
        <v>188</v>
      </c>
      <c r="K1365" s="207">
        <f t="shared" si="377"/>
        <v>3160390.9000000004</v>
      </c>
      <c r="L1365" s="271">
        <v>0</v>
      </c>
      <c r="M1365" s="271">
        <v>0</v>
      </c>
      <c r="N1365" s="271">
        <v>0</v>
      </c>
      <c r="O1365" s="39">
        <f>'[1]Прод. прилож (2)'!$D$351</f>
        <v>3160390.9000000004</v>
      </c>
      <c r="P1365" s="271">
        <f t="shared" ref="P1365" si="378">K1365/H1365</f>
        <v>9160.5533333333351</v>
      </c>
      <c r="Q1365" s="41">
        <v>9673</v>
      </c>
      <c r="R1365" s="57" t="s">
        <v>34</v>
      </c>
      <c r="S1365" s="144"/>
    </row>
    <row r="1366" spans="1:207" s="86" customFormat="1" ht="30" customHeight="1" x14ac:dyDescent="0.25">
      <c r="A1366" s="353">
        <v>1044</v>
      </c>
      <c r="B1366" s="355" t="s">
        <v>604</v>
      </c>
      <c r="C1366" s="384">
        <v>1962</v>
      </c>
      <c r="D1366" s="359" t="s">
        <v>143</v>
      </c>
      <c r="E1366" s="359" t="s">
        <v>16</v>
      </c>
      <c r="F1366" s="361">
        <v>2</v>
      </c>
      <c r="G1366" s="361">
        <v>2</v>
      </c>
      <c r="H1366" s="363">
        <f>I1366+J1366</f>
        <v>384.9</v>
      </c>
      <c r="I1366" s="365">
        <v>0</v>
      </c>
      <c r="J1366" s="363">
        <v>384.9</v>
      </c>
      <c r="K1366" s="207">
        <f t="shared" si="373"/>
        <v>21112.93</v>
      </c>
      <c r="L1366" s="271">
        <v>0</v>
      </c>
      <c r="M1366" s="271">
        <v>0</v>
      </c>
      <c r="N1366" s="271">
        <v>0</v>
      </c>
      <c r="O1366" s="39">
        <f>'[1]Прод. прилож (2)'!$D$985</f>
        <v>21112.93</v>
      </c>
      <c r="P1366" s="271">
        <f t="shared" si="374"/>
        <v>54.853026760197459</v>
      </c>
      <c r="Q1366" s="41">
        <v>9673</v>
      </c>
      <c r="R1366" s="57" t="s">
        <v>35</v>
      </c>
      <c r="S1366" s="15"/>
      <c r="T1366" s="15"/>
      <c r="U1366" s="15"/>
      <c r="V1366" s="15"/>
      <c r="W1366" s="15"/>
      <c r="X1366" s="15"/>
      <c r="Y1366" s="15"/>
      <c r="Z1366" s="15"/>
      <c r="AA1366" s="15"/>
      <c r="AB1366" s="15"/>
      <c r="AC1366" s="15"/>
      <c r="AD1366" s="15"/>
      <c r="AE1366" s="15"/>
      <c r="AF1366" s="15"/>
      <c r="AG1366" s="15"/>
      <c r="AH1366" s="15"/>
      <c r="AI1366" s="15"/>
      <c r="AJ1366" s="15"/>
      <c r="AK1366" s="15"/>
      <c r="AL1366" s="15"/>
      <c r="AM1366" s="15"/>
      <c r="AN1366" s="15"/>
      <c r="AO1366" s="15"/>
      <c r="AP1366" s="15"/>
      <c r="AQ1366" s="15"/>
      <c r="AR1366" s="15"/>
      <c r="AS1366" s="15"/>
      <c r="AT1366" s="15"/>
      <c r="AU1366" s="15"/>
      <c r="AV1366" s="15"/>
      <c r="AW1366" s="15"/>
      <c r="AX1366" s="15"/>
      <c r="AY1366" s="15"/>
      <c r="AZ1366" s="15"/>
      <c r="BA1366" s="15"/>
      <c r="BB1366" s="15"/>
      <c r="BC1366" s="15"/>
      <c r="BD1366" s="15"/>
      <c r="BE1366" s="15"/>
      <c r="BF1366" s="15"/>
      <c r="BG1366" s="15"/>
      <c r="BH1366" s="15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  <c r="CA1366" s="15"/>
      <c r="CB1366" s="15"/>
      <c r="CC1366" s="15"/>
      <c r="CD1366" s="15"/>
      <c r="CE1366" s="15"/>
      <c r="CF1366" s="15"/>
      <c r="CG1366" s="15"/>
      <c r="CH1366" s="15"/>
      <c r="CI1366" s="15"/>
      <c r="CJ1366" s="15"/>
      <c r="CK1366" s="15"/>
      <c r="CL1366" s="15"/>
      <c r="CM1366" s="15"/>
      <c r="CN1366" s="15"/>
      <c r="CO1366" s="15"/>
      <c r="CP1366" s="15"/>
      <c r="CQ1366" s="15"/>
      <c r="CR1366" s="15"/>
      <c r="CS1366" s="15"/>
      <c r="CT1366" s="15"/>
      <c r="CU1366" s="15"/>
      <c r="CV1366" s="15"/>
      <c r="CW1366" s="15"/>
      <c r="CX1366" s="15"/>
      <c r="CY1366" s="15"/>
      <c r="CZ1366" s="15"/>
      <c r="DA1366" s="15"/>
      <c r="DB1366" s="15"/>
      <c r="DC1366" s="15"/>
      <c r="DD1366" s="15"/>
      <c r="DE1366" s="15"/>
      <c r="DF1366" s="15"/>
      <c r="DG1366" s="15"/>
      <c r="DH1366" s="15"/>
      <c r="DI1366" s="15"/>
      <c r="DJ1366" s="15"/>
      <c r="DK1366" s="15"/>
      <c r="DL1366" s="15"/>
      <c r="DM1366" s="15"/>
      <c r="DN1366" s="15"/>
      <c r="DO1366" s="15"/>
      <c r="DP1366" s="15"/>
      <c r="DQ1366" s="15"/>
      <c r="DR1366" s="15"/>
      <c r="DS1366" s="15"/>
      <c r="DT1366" s="15"/>
      <c r="DU1366" s="15"/>
      <c r="DV1366" s="15"/>
      <c r="DW1366" s="15"/>
      <c r="DX1366" s="15"/>
      <c r="DY1366" s="15"/>
      <c r="DZ1366" s="15"/>
      <c r="EA1366" s="15"/>
      <c r="EB1366" s="15"/>
      <c r="EC1366" s="15"/>
      <c r="ED1366" s="15"/>
      <c r="EE1366" s="15"/>
      <c r="EF1366" s="15"/>
      <c r="EG1366" s="15"/>
      <c r="EH1366" s="15"/>
      <c r="EI1366" s="15"/>
      <c r="EJ1366" s="15"/>
      <c r="EK1366" s="15"/>
      <c r="EL1366" s="15"/>
      <c r="EM1366" s="15"/>
      <c r="EN1366" s="15"/>
      <c r="EO1366" s="15"/>
      <c r="EP1366" s="15"/>
      <c r="EQ1366" s="15"/>
      <c r="ER1366" s="15"/>
      <c r="ES1366" s="15"/>
      <c r="ET1366" s="15"/>
      <c r="EU1366" s="15"/>
      <c r="EV1366" s="15"/>
      <c r="EW1366" s="15"/>
      <c r="EX1366" s="15"/>
      <c r="EY1366" s="15"/>
      <c r="EZ1366" s="15"/>
      <c r="FA1366" s="15"/>
      <c r="FB1366" s="15"/>
      <c r="FC1366" s="15"/>
      <c r="FD1366" s="15"/>
      <c r="FE1366" s="15"/>
      <c r="FF1366" s="15"/>
      <c r="FG1366" s="15"/>
      <c r="FH1366" s="15"/>
      <c r="FI1366" s="15"/>
      <c r="FJ1366" s="15"/>
      <c r="FK1366" s="15"/>
      <c r="FL1366" s="15"/>
      <c r="FM1366" s="15"/>
      <c r="FN1366" s="15"/>
      <c r="FO1366" s="15"/>
      <c r="FP1366" s="15"/>
      <c r="FQ1366" s="15"/>
      <c r="FR1366" s="15"/>
      <c r="FS1366" s="15"/>
      <c r="FT1366" s="15"/>
      <c r="FU1366" s="15"/>
      <c r="FV1366" s="15"/>
      <c r="FW1366" s="15"/>
      <c r="FX1366" s="15"/>
      <c r="FY1366" s="15"/>
      <c r="FZ1366" s="15"/>
      <c r="GA1366" s="15"/>
      <c r="GB1366" s="15"/>
      <c r="GC1366" s="15"/>
      <c r="GD1366" s="15"/>
      <c r="GE1366" s="15"/>
      <c r="GF1366" s="15"/>
      <c r="GG1366" s="15"/>
      <c r="GH1366" s="15"/>
      <c r="GI1366" s="15"/>
      <c r="GJ1366" s="15"/>
      <c r="GK1366" s="15"/>
      <c r="GL1366" s="15"/>
      <c r="GM1366" s="15"/>
      <c r="GN1366" s="15"/>
      <c r="GO1366" s="15"/>
      <c r="GP1366" s="15"/>
      <c r="GQ1366" s="15"/>
      <c r="GR1366" s="15"/>
      <c r="GS1366" s="15"/>
      <c r="GT1366" s="15"/>
      <c r="GU1366" s="15"/>
      <c r="GV1366" s="15"/>
      <c r="GW1366" s="15"/>
      <c r="GX1366" s="15"/>
      <c r="GY1366" s="15"/>
    </row>
    <row r="1367" spans="1:207" s="86" customFormat="1" ht="30" customHeight="1" x14ac:dyDescent="0.25">
      <c r="A1367" s="354"/>
      <c r="B1367" s="356"/>
      <c r="C1367" s="385"/>
      <c r="D1367" s="360"/>
      <c r="E1367" s="360"/>
      <c r="F1367" s="362"/>
      <c r="G1367" s="362"/>
      <c r="H1367" s="364"/>
      <c r="I1367" s="366"/>
      <c r="J1367" s="364"/>
      <c r="K1367" s="207">
        <f t="shared" si="373"/>
        <v>5991403.0300000003</v>
      </c>
      <c r="L1367" s="186">
        <v>0</v>
      </c>
      <c r="M1367" s="186">
        <v>0</v>
      </c>
      <c r="N1367" s="186">
        <v>0</v>
      </c>
      <c r="O1367" s="39">
        <f>'[1]Прод. прилож (2)'!$D$1614</f>
        <v>5991403.0300000003</v>
      </c>
      <c r="P1367" s="271">
        <f>K1367/H1366</f>
        <v>15566.128942582491</v>
      </c>
      <c r="Q1367" s="41">
        <v>9673</v>
      </c>
      <c r="R1367" s="57" t="s">
        <v>36</v>
      </c>
      <c r="S1367" s="15"/>
      <c r="T1367" s="15"/>
      <c r="U1367" s="15"/>
      <c r="V1367" s="15"/>
      <c r="W1367" s="15"/>
      <c r="X1367" s="15"/>
      <c r="Y1367" s="15"/>
      <c r="Z1367" s="15"/>
      <c r="AA1367" s="15"/>
      <c r="AB1367" s="15"/>
      <c r="AC1367" s="15"/>
      <c r="AD1367" s="15"/>
      <c r="AE1367" s="15"/>
      <c r="AF1367" s="15"/>
      <c r="AG1367" s="15"/>
      <c r="AH1367" s="15"/>
      <c r="AI1367" s="15"/>
      <c r="AJ1367" s="15"/>
      <c r="AK1367" s="15"/>
      <c r="AL1367" s="15"/>
      <c r="AM1367" s="15"/>
      <c r="AN1367" s="15"/>
      <c r="AO1367" s="15"/>
      <c r="AP1367" s="15"/>
      <c r="AQ1367" s="15"/>
      <c r="AR1367" s="15"/>
      <c r="AS1367" s="15"/>
      <c r="AT1367" s="15"/>
      <c r="AU1367" s="15"/>
      <c r="AV1367" s="15"/>
      <c r="AW1367" s="15"/>
      <c r="AX1367" s="15"/>
      <c r="AY1367" s="15"/>
      <c r="AZ1367" s="15"/>
      <c r="BA1367" s="15"/>
      <c r="BB1367" s="15"/>
      <c r="BC1367" s="15"/>
      <c r="BD1367" s="15"/>
      <c r="BE1367" s="15"/>
      <c r="BF1367" s="15"/>
      <c r="BG1367" s="15"/>
      <c r="BH1367" s="15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  <c r="CA1367" s="15"/>
      <c r="CB1367" s="15"/>
      <c r="CC1367" s="15"/>
      <c r="CD1367" s="15"/>
      <c r="CE1367" s="15"/>
      <c r="CF1367" s="15"/>
      <c r="CG1367" s="15"/>
      <c r="CH1367" s="15"/>
      <c r="CI1367" s="15"/>
      <c r="CJ1367" s="15"/>
      <c r="CK1367" s="15"/>
      <c r="CL1367" s="15"/>
      <c r="CM1367" s="15"/>
      <c r="CN1367" s="15"/>
      <c r="CO1367" s="15"/>
      <c r="CP1367" s="15"/>
      <c r="CQ1367" s="15"/>
      <c r="CR1367" s="15"/>
      <c r="CS1367" s="15"/>
      <c r="CT1367" s="15"/>
      <c r="CU1367" s="15"/>
      <c r="CV1367" s="15"/>
      <c r="CW1367" s="15"/>
      <c r="CX1367" s="15"/>
      <c r="CY1367" s="15"/>
      <c r="CZ1367" s="15"/>
      <c r="DA1367" s="15"/>
      <c r="DB1367" s="15"/>
      <c r="DC1367" s="15"/>
      <c r="DD1367" s="15"/>
      <c r="DE1367" s="15"/>
      <c r="DF1367" s="15"/>
      <c r="DG1367" s="15"/>
      <c r="DH1367" s="15"/>
      <c r="DI1367" s="15"/>
      <c r="DJ1367" s="15"/>
      <c r="DK1367" s="15"/>
      <c r="DL1367" s="15"/>
      <c r="DM1367" s="15"/>
      <c r="DN1367" s="15"/>
      <c r="DO1367" s="15"/>
      <c r="DP1367" s="15"/>
      <c r="DQ1367" s="15"/>
      <c r="DR1367" s="15"/>
      <c r="DS1367" s="15"/>
      <c r="DT1367" s="15"/>
      <c r="DU1367" s="15"/>
      <c r="DV1367" s="15"/>
      <c r="DW1367" s="15"/>
      <c r="DX1367" s="15"/>
      <c r="DY1367" s="15"/>
      <c r="DZ1367" s="15"/>
      <c r="EA1367" s="15"/>
      <c r="EB1367" s="15"/>
      <c r="EC1367" s="15"/>
      <c r="ED1367" s="15"/>
      <c r="EE1367" s="15"/>
      <c r="EF1367" s="15"/>
      <c r="EG1367" s="15"/>
      <c r="EH1367" s="15"/>
      <c r="EI1367" s="15"/>
      <c r="EJ1367" s="15"/>
      <c r="EK1367" s="15"/>
      <c r="EL1367" s="15"/>
      <c r="EM1367" s="15"/>
      <c r="EN1367" s="15"/>
      <c r="EO1367" s="15"/>
      <c r="EP1367" s="15"/>
      <c r="EQ1367" s="15"/>
      <c r="ER1367" s="15"/>
      <c r="ES1367" s="15"/>
      <c r="ET1367" s="15"/>
      <c r="EU1367" s="15"/>
      <c r="EV1367" s="15"/>
      <c r="EW1367" s="15"/>
      <c r="EX1367" s="15"/>
      <c r="EY1367" s="15"/>
      <c r="EZ1367" s="15"/>
      <c r="FA1367" s="15"/>
      <c r="FB1367" s="15"/>
      <c r="FC1367" s="15"/>
      <c r="FD1367" s="15"/>
      <c r="FE1367" s="15"/>
      <c r="FF1367" s="15"/>
      <c r="FG1367" s="15"/>
      <c r="FH1367" s="15"/>
      <c r="FI1367" s="15"/>
      <c r="FJ1367" s="15"/>
      <c r="FK1367" s="15"/>
      <c r="FL1367" s="15"/>
      <c r="FM1367" s="15"/>
      <c r="FN1367" s="15"/>
      <c r="FO1367" s="15"/>
      <c r="FP1367" s="15"/>
      <c r="FQ1367" s="15"/>
      <c r="FR1367" s="15"/>
      <c r="FS1367" s="15"/>
      <c r="FT1367" s="15"/>
      <c r="FU1367" s="15"/>
      <c r="FV1367" s="15"/>
      <c r="FW1367" s="15"/>
      <c r="FX1367" s="15"/>
      <c r="FY1367" s="15"/>
      <c r="FZ1367" s="15"/>
      <c r="GA1367" s="15"/>
      <c r="GB1367" s="15"/>
      <c r="GC1367" s="15"/>
      <c r="GD1367" s="15"/>
      <c r="GE1367" s="15"/>
      <c r="GF1367" s="15"/>
      <c r="GG1367" s="15"/>
      <c r="GH1367" s="15"/>
      <c r="GI1367" s="15"/>
      <c r="GJ1367" s="15"/>
      <c r="GK1367" s="15"/>
      <c r="GL1367" s="15"/>
      <c r="GM1367" s="15"/>
      <c r="GN1367" s="15"/>
      <c r="GO1367" s="15"/>
      <c r="GP1367" s="15"/>
      <c r="GQ1367" s="15"/>
      <c r="GR1367" s="15"/>
      <c r="GS1367" s="15"/>
      <c r="GT1367" s="15"/>
      <c r="GU1367" s="15"/>
      <c r="GV1367" s="15"/>
      <c r="GW1367" s="15"/>
      <c r="GX1367" s="15"/>
      <c r="GY1367" s="15"/>
    </row>
    <row r="1368" spans="1:207" s="15" customFormat="1" ht="30" customHeight="1" x14ac:dyDescent="0.25">
      <c r="A1368" s="203">
        <v>1045</v>
      </c>
      <c r="B1368" s="211" t="s">
        <v>605</v>
      </c>
      <c r="C1368" s="47">
        <v>1962</v>
      </c>
      <c r="D1368" s="205" t="s">
        <v>143</v>
      </c>
      <c r="E1368" s="47" t="s">
        <v>16</v>
      </c>
      <c r="F1368" s="26">
        <v>2</v>
      </c>
      <c r="G1368" s="26">
        <v>2</v>
      </c>
      <c r="H1368" s="39">
        <f>I1368+J1368</f>
        <v>387.98</v>
      </c>
      <c r="I1368" s="122">
        <v>0</v>
      </c>
      <c r="J1368" s="39">
        <v>387.98</v>
      </c>
      <c r="K1368" s="207">
        <f t="shared" si="373"/>
        <v>2977203.7</v>
      </c>
      <c r="L1368" s="271">
        <v>0</v>
      </c>
      <c r="M1368" s="271">
        <v>0</v>
      </c>
      <c r="N1368" s="271">
        <v>0</v>
      </c>
      <c r="O1368" s="39">
        <f>'[1]Прод. прилож (2)'!$D$986</f>
        <v>2977203.7</v>
      </c>
      <c r="P1368" s="271">
        <f t="shared" si="374"/>
        <v>7673.6009588123097</v>
      </c>
      <c r="Q1368" s="41">
        <v>9673</v>
      </c>
      <c r="R1368" s="57" t="s">
        <v>35</v>
      </c>
    </row>
    <row r="1369" spans="1:207" s="15" customFormat="1" ht="30" customHeight="1" x14ac:dyDescent="0.25">
      <c r="A1369" s="203">
        <v>1046</v>
      </c>
      <c r="B1369" s="211" t="s">
        <v>606</v>
      </c>
      <c r="C1369" s="205">
        <v>1961</v>
      </c>
      <c r="D1369" s="205" t="s">
        <v>143</v>
      </c>
      <c r="E1369" s="205" t="s">
        <v>16</v>
      </c>
      <c r="F1369" s="26">
        <v>2</v>
      </c>
      <c r="G1369" s="26">
        <v>1</v>
      </c>
      <c r="H1369" s="39">
        <v>283.54000000000002</v>
      </c>
      <c r="I1369" s="122">
        <v>22</v>
      </c>
      <c r="J1369" s="39">
        <v>195.92</v>
      </c>
      <c r="K1369" s="207">
        <f t="shared" si="373"/>
        <v>1936367</v>
      </c>
      <c r="L1369" s="271">
        <v>0</v>
      </c>
      <c r="M1369" s="271">
        <v>0</v>
      </c>
      <c r="N1369" s="271">
        <v>0</v>
      </c>
      <c r="O1369" s="39">
        <f>'[1]Прод. прилож (2)'!$D$352</f>
        <v>1936367</v>
      </c>
      <c r="P1369" s="271">
        <f t="shared" si="374"/>
        <v>6829.2551315511037</v>
      </c>
      <c r="Q1369" s="41">
        <v>9673</v>
      </c>
      <c r="R1369" s="57" t="s">
        <v>34</v>
      </c>
      <c r="S1369" s="144"/>
    </row>
    <row r="1370" spans="1:207" s="15" customFormat="1" ht="30" customHeight="1" x14ac:dyDescent="0.25">
      <c r="A1370" s="203">
        <v>1047</v>
      </c>
      <c r="B1370" s="211" t="s">
        <v>607</v>
      </c>
      <c r="C1370" s="47">
        <v>1963</v>
      </c>
      <c r="D1370" s="205" t="s">
        <v>143</v>
      </c>
      <c r="E1370" s="205" t="s">
        <v>159</v>
      </c>
      <c r="F1370" s="26">
        <v>2</v>
      </c>
      <c r="G1370" s="26">
        <v>1</v>
      </c>
      <c r="H1370" s="39">
        <f t="shared" ref="H1370:H1379" si="379">I1370+J1370</f>
        <v>515.13</v>
      </c>
      <c r="I1370" s="122">
        <v>0</v>
      </c>
      <c r="J1370" s="39">
        <v>515.13</v>
      </c>
      <c r="K1370" s="207">
        <f t="shared" si="373"/>
        <v>26372.7</v>
      </c>
      <c r="L1370" s="271">
        <v>0</v>
      </c>
      <c r="M1370" s="271">
        <v>0</v>
      </c>
      <c r="N1370" s="271">
        <v>0</v>
      </c>
      <c r="O1370" s="39">
        <f>'[1]Прод. прилож (2)'!$D$1615</f>
        <v>26372.7</v>
      </c>
      <c r="P1370" s="271">
        <f t="shared" si="374"/>
        <v>51.196202900238774</v>
      </c>
      <c r="Q1370" s="41">
        <v>9673</v>
      </c>
      <c r="R1370" s="57" t="s">
        <v>36</v>
      </c>
      <c r="S1370" s="46"/>
    </row>
    <row r="1371" spans="1:207" s="15" customFormat="1" ht="30" customHeight="1" x14ac:dyDescent="0.25">
      <c r="A1371" s="203">
        <v>1048</v>
      </c>
      <c r="B1371" s="211" t="s">
        <v>608</v>
      </c>
      <c r="C1371" s="47">
        <v>1963</v>
      </c>
      <c r="D1371" s="205" t="s">
        <v>143</v>
      </c>
      <c r="E1371" s="205" t="s">
        <v>159</v>
      </c>
      <c r="F1371" s="26">
        <v>2</v>
      </c>
      <c r="G1371" s="26">
        <v>1</v>
      </c>
      <c r="H1371" s="39">
        <f t="shared" si="379"/>
        <v>516.21</v>
      </c>
      <c r="I1371" s="122">
        <v>0</v>
      </c>
      <c r="J1371" s="39">
        <v>516.21</v>
      </c>
      <c r="K1371" s="207">
        <f t="shared" si="373"/>
        <v>26386.5</v>
      </c>
      <c r="L1371" s="271">
        <v>0</v>
      </c>
      <c r="M1371" s="271">
        <v>0</v>
      </c>
      <c r="N1371" s="271">
        <v>0</v>
      </c>
      <c r="O1371" s="39">
        <f>'[1]Прод. прилож (2)'!$D$1616</f>
        <v>26386.5</v>
      </c>
      <c r="P1371" s="271">
        <f t="shared" si="374"/>
        <v>51.115824954960189</v>
      </c>
      <c r="Q1371" s="41">
        <v>9673</v>
      </c>
      <c r="R1371" s="57" t="s">
        <v>36</v>
      </c>
      <c r="S1371" s="46"/>
    </row>
    <row r="1372" spans="1:207" s="15" customFormat="1" ht="30" customHeight="1" x14ac:dyDescent="0.25">
      <c r="A1372" s="203">
        <v>1049</v>
      </c>
      <c r="B1372" s="211" t="s">
        <v>609</v>
      </c>
      <c r="C1372" s="47">
        <v>1963</v>
      </c>
      <c r="D1372" s="205" t="s">
        <v>143</v>
      </c>
      <c r="E1372" s="205" t="s">
        <v>159</v>
      </c>
      <c r="F1372" s="26">
        <v>2</v>
      </c>
      <c r="G1372" s="26">
        <v>1</v>
      </c>
      <c r="H1372" s="39">
        <f t="shared" si="379"/>
        <v>542.14</v>
      </c>
      <c r="I1372" s="122">
        <v>0</v>
      </c>
      <c r="J1372" s="39">
        <v>542.14</v>
      </c>
      <c r="K1372" s="207">
        <f t="shared" si="373"/>
        <v>26345.17</v>
      </c>
      <c r="L1372" s="271">
        <v>0</v>
      </c>
      <c r="M1372" s="271">
        <v>0</v>
      </c>
      <c r="N1372" s="271">
        <v>0</v>
      </c>
      <c r="O1372" s="39">
        <f>'[1]Прод. прилож (2)'!$D$1617</f>
        <v>26345.17</v>
      </c>
      <c r="P1372" s="271">
        <f t="shared" si="374"/>
        <v>48.594772567971368</v>
      </c>
      <c r="Q1372" s="41">
        <v>9673</v>
      </c>
      <c r="R1372" s="57" t="s">
        <v>36</v>
      </c>
      <c r="S1372" s="46"/>
    </row>
    <row r="1373" spans="1:207" s="15" customFormat="1" ht="30" customHeight="1" x14ac:dyDescent="0.25">
      <c r="A1373" s="203">
        <v>1050</v>
      </c>
      <c r="B1373" s="211" t="s">
        <v>610</v>
      </c>
      <c r="C1373" s="49">
        <v>1960</v>
      </c>
      <c r="D1373" s="205" t="s">
        <v>143</v>
      </c>
      <c r="E1373" s="47" t="s">
        <v>16</v>
      </c>
      <c r="F1373" s="26">
        <v>2</v>
      </c>
      <c r="G1373" s="26">
        <v>1</v>
      </c>
      <c r="H1373" s="39">
        <v>345</v>
      </c>
      <c r="I1373" s="122">
        <v>0</v>
      </c>
      <c r="J1373" s="39">
        <v>281.58999999999997</v>
      </c>
      <c r="K1373" s="207">
        <f t="shared" si="373"/>
        <v>368936.17</v>
      </c>
      <c r="L1373" s="271">
        <v>0</v>
      </c>
      <c r="M1373" s="271">
        <v>0</v>
      </c>
      <c r="N1373" s="271">
        <v>0</v>
      </c>
      <c r="O1373" s="39">
        <f>'[1]Прод. прилож (2)'!$D$353</f>
        <v>368936.17</v>
      </c>
      <c r="P1373" s="271">
        <f t="shared" si="374"/>
        <v>1069.3802028985506</v>
      </c>
      <c r="Q1373" s="41">
        <v>9673</v>
      </c>
      <c r="R1373" s="57" t="s">
        <v>34</v>
      </c>
      <c r="S1373" s="144"/>
    </row>
    <row r="1374" spans="1:207" s="14" customFormat="1" ht="30" customHeight="1" x14ac:dyDescent="0.25">
      <c r="A1374" s="353">
        <v>1051</v>
      </c>
      <c r="B1374" s="355" t="s">
        <v>611</v>
      </c>
      <c r="C1374" s="384">
        <v>1960</v>
      </c>
      <c r="D1374" s="359" t="s">
        <v>143</v>
      </c>
      <c r="E1374" s="384" t="s">
        <v>16</v>
      </c>
      <c r="F1374" s="361">
        <v>2</v>
      </c>
      <c r="G1374" s="361">
        <v>2</v>
      </c>
      <c r="H1374" s="363">
        <v>345</v>
      </c>
      <c r="I1374" s="365">
        <v>0</v>
      </c>
      <c r="J1374" s="363">
        <v>281.8</v>
      </c>
      <c r="K1374" s="207">
        <f t="shared" ref="K1374" si="380">SUM(L1374:O1374)</f>
        <v>369167</v>
      </c>
      <c r="L1374" s="271">
        <v>0</v>
      </c>
      <c r="M1374" s="271">
        <v>0</v>
      </c>
      <c r="N1374" s="271">
        <v>0</v>
      </c>
      <c r="O1374" s="39">
        <f>'[1]Прод. прилож (2)'!$D$354</f>
        <v>369167</v>
      </c>
      <c r="P1374" s="271">
        <f t="shared" ref="P1374" si="381">K1374/H1374</f>
        <v>1070.0492753623189</v>
      </c>
      <c r="Q1374" s="41">
        <v>9673</v>
      </c>
      <c r="R1374" s="57" t="s">
        <v>34</v>
      </c>
      <c r="S1374" s="133"/>
    </row>
    <row r="1375" spans="1:207" s="14" customFormat="1" ht="30" customHeight="1" x14ac:dyDescent="0.25">
      <c r="A1375" s="354"/>
      <c r="B1375" s="356"/>
      <c r="C1375" s="385"/>
      <c r="D1375" s="360"/>
      <c r="E1375" s="385"/>
      <c r="F1375" s="362"/>
      <c r="G1375" s="362"/>
      <c r="H1375" s="364"/>
      <c r="I1375" s="366"/>
      <c r="J1375" s="364"/>
      <c r="K1375" s="207">
        <f t="shared" si="373"/>
        <v>182345.03</v>
      </c>
      <c r="L1375" s="271">
        <v>0</v>
      </c>
      <c r="M1375" s="271">
        <v>0</v>
      </c>
      <c r="N1375" s="271">
        <v>0</v>
      </c>
      <c r="O1375" s="39">
        <f>'[1]Прод. прилож (2)'!$D$987</f>
        <v>182345.03</v>
      </c>
      <c r="P1375" s="271">
        <f>K1375/H1374</f>
        <v>528.53631884057972</v>
      </c>
      <c r="Q1375" s="41">
        <v>9673</v>
      </c>
      <c r="R1375" s="57" t="s">
        <v>35</v>
      </c>
      <c r="S1375" s="133"/>
    </row>
    <row r="1376" spans="1:207" s="14" customFormat="1" ht="30" customHeight="1" x14ac:dyDescent="0.25">
      <c r="A1376" s="203">
        <v>1052</v>
      </c>
      <c r="B1376" s="211" t="s">
        <v>612</v>
      </c>
      <c r="C1376" s="47">
        <v>1966</v>
      </c>
      <c r="D1376" s="205" t="s">
        <v>143</v>
      </c>
      <c r="E1376" s="47" t="s">
        <v>16</v>
      </c>
      <c r="F1376" s="204">
        <v>5</v>
      </c>
      <c r="G1376" s="204">
        <v>4</v>
      </c>
      <c r="H1376" s="39">
        <f t="shared" si="379"/>
        <v>3203.06</v>
      </c>
      <c r="I1376" s="39">
        <v>0</v>
      </c>
      <c r="J1376" s="39">
        <v>3203.06</v>
      </c>
      <c r="K1376" s="207">
        <f t="shared" si="373"/>
        <v>99940.800000000003</v>
      </c>
      <c r="L1376" s="271">
        <v>0</v>
      </c>
      <c r="M1376" s="271">
        <v>0</v>
      </c>
      <c r="N1376" s="271">
        <v>0</v>
      </c>
      <c r="O1376" s="39">
        <f>'[1]Прод. прилож (2)'!$D$1618</f>
        <v>99940.800000000003</v>
      </c>
      <c r="P1376" s="271">
        <f t="shared" si="374"/>
        <v>31.201663409364798</v>
      </c>
      <c r="Q1376" s="41">
        <v>9673</v>
      </c>
      <c r="R1376" s="57" t="s">
        <v>36</v>
      </c>
    </row>
    <row r="1377" spans="1:207" s="15" customFormat="1" ht="30" customHeight="1" x14ac:dyDescent="0.25">
      <c r="A1377" s="203">
        <v>1053</v>
      </c>
      <c r="B1377" s="211" t="s">
        <v>1285</v>
      </c>
      <c r="C1377" s="47">
        <v>1958</v>
      </c>
      <c r="D1377" s="205" t="s">
        <v>143</v>
      </c>
      <c r="E1377" s="47" t="s">
        <v>16</v>
      </c>
      <c r="F1377" s="204">
        <v>2</v>
      </c>
      <c r="G1377" s="204">
        <v>1</v>
      </c>
      <c r="H1377" s="39">
        <v>280.8</v>
      </c>
      <c r="I1377" s="39">
        <v>0</v>
      </c>
      <c r="J1377" s="39">
        <v>280.8</v>
      </c>
      <c r="K1377" s="207">
        <f>SUM(L1377:O1377)</f>
        <v>1615792.13</v>
      </c>
      <c r="L1377" s="271">
        <v>0</v>
      </c>
      <c r="M1377" s="271">
        <v>0</v>
      </c>
      <c r="N1377" s="271">
        <v>0</v>
      </c>
      <c r="O1377" s="39">
        <f>'[1]Прод. прилож (2)'!$D$988</f>
        <v>1615792.13</v>
      </c>
      <c r="P1377" s="271">
        <f>K1377/H1377</f>
        <v>5754.2454772079764</v>
      </c>
      <c r="Q1377" s="41">
        <v>9673</v>
      </c>
      <c r="R1377" s="57" t="s">
        <v>35</v>
      </c>
      <c r="S1377" s="46"/>
    </row>
    <row r="1378" spans="1:207" s="15" customFormat="1" ht="30" customHeight="1" x14ac:dyDescent="0.25">
      <c r="A1378" s="203">
        <v>1054</v>
      </c>
      <c r="B1378" s="211" t="s">
        <v>613</v>
      </c>
      <c r="C1378" s="47">
        <v>1967</v>
      </c>
      <c r="D1378" s="205" t="s">
        <v>143</v>
      </c>
      <c r="E1378" s="47" t="s">
        <v>16</v>
      </c>
      <c r="F1378" s="204">
        <v>2</v>
      </c>
      <c r="G1378" s="204">
        <v>2</v>
      </c>
      <c r="H1378" s="39">
        <f t="shared" si="379"/>
        <v>611.6</v>
      </c>
      <c r="I1378" s="39">
        <v>0</v>
      </c>
      <c r="J1378" s="39">
        <v>611.6</v>
      </c>
      <c r="K1378" s="207">
        <f t="shared" si="373"/>
        <v>57127.27</v>
      </c>
      <c r="L1378" s="271">
        <v>0</v>
      </c>
      <c r="M1378" s="271">
        <v>0</v>
      </c>
      <c r="N1378" s="271">
        <v>0</v>
      </c>
      <c r="O1378" s="39">
        <f>'[1]Прод. прилож (2)'!$D$1619</f>
        <v>57127.27</v>
      </c>
      <c r="P1378" s="271">
        <f t="shared" si="374"/>
        <v>93.406262262916925</v>
      </c>
      <c r="Q1378" s="41">
        <v>9673</v>
      </c>
      <c r="R1378" s="57" t="s">
        <v>36</v>
      </c>
      <c r="S1378" s="46"/>
    </row>
    <row r="1379" spans="1:207" s="15" customFormat="1" ht="30" customHeight="1" x14ac:dyDescent="0.25">
      <c r="A1379" s="203">
        <v>1055</v>
      </c>
      <c r="B1379" s="211" t="s">
        <v>614</v>
      </c>
      <c r="C1379" s="47">
        <v>1962</v>
      </c>
      <c r="D1379" s="205" t="s">
        <v>143</v>
      </c>
      <c r="E1379" s="47" t="s">
        <v>16</v>
      </c>
      <c r="F1379" s="26">
        <v>2</v>
      </c>
      <c r="G1379" s="26">
        <v>2</v>
      </c>
      <c r="H1379" s="39">
        <f t="shared" si="379"/>
        <v>388.32</v>
      </c>
      <c r="I1379" s="122">
        <v>0</v>
      </c>
      <c r="J1379" s="39">
        <v>388.32</v>
      </c>
      <c r="K1379" s="207">
        <f t="shared" si="373"/>
        <v>21096.76</v>
      </c>
      <c r="L1379" s="271">
        <v>0</v>
      </c>
      <c r="M1379" s="271">
        <v>0</v>
      </c>
      <c r="N1379" s="271">
        <v>0</v>
      </c>
      <c r="O1379" s="39">
        <f>'[1]Прод. прилож (2)'!$D$989</f>
        <v>21096.76</v>
      </c>
      <c r="P1379" s="271">
        <f t="shared" si="374"/>
        <v>54.328285949732177</v>
      </c>
      <c r="Q1379" s="41">
        <v>9673</v>
      </c>
      <c r="R1379" s="57" t="s">
        <v>35</v>
      </c>
      <c r="S1379" s="46"/>
    </row>
    <row r="1380" spans="1:207" s="15" customFormat="1" ht="30" customHeight="1" x14ac:dyDescent="0.25">
      <c r="A1380" s="203">
        <v>1056</v>
      </c>
      <c r="B1380" s="211" t="s">
        <v>1016</v>
      </c>
      <c r="C1380" s="205">
        <v>1969</v>
      </c>
      <c r="D1380" s="205" t="s">
        <v>143</v>
      </c>
      <c r="E1380" s="205" t="s">
        <v>16</v>
      </c>
      <c r="F1380" s="52">
        <v>5</v>
      </c>
      <c r="G1380" s="52">
        <v>4</v>
      </c>
      <c r="H1380" s="271">
        <v>2966.5</v>
      </c>
      <c r="I1380" s="275">
        <v>77.7</v>
      </c>
      <c r="J1380" s="39">
        <v>2629.5</v>
      </c>
      <c r="K1380" s="207">
        <f t="shared" si="373"/>
        <v>3942423.94</v>
      </c>
      <c r="L1380" s="39">
        <v>0</v>
      </c>
      <c r="M1380" s="39">
        <v>0</v>
      </c>
      <c r="N1380" s="39">
        <v>0</v>
      </c>
      <c r="O1380" s="271">
        <f>'[1]Прод. прилож (2)'!$D$355</f>
        <v>3942423.94</v>
      </c>
      <c r="P1380" s="41">
        <f t="shared" si="374"/>
        <v>1328.981607955503</v>
      </c>
      <c r="Q1380" s="207">
        <v>9673</v>
      </c>
      <c r="R1380" s="272" t="s">
        <v>34</v>
      </c>
      <c r="S1380" s="135"/>
      <c r="T1380" s="85"/>
      <c r="U1380" s="85"/>
      <c r="V1380" s="86"/>
      <c r="W1380" s="86"/>
      <c r="X1380" s="86"/>
      <c r="Y1380" s="86"/>
      <c r="Z1380" s="86"/>
      <c r="AA1380" s="86"/>
      <c r="AB1380" s="86"/>
      <c r="AC1380" s="86"/>
      <c r="AD1380" s="86"/>
      <c r="AE1380" s="86"/>
      <c r="AF1380" s="86"/>
      <c r="AG1380" s="86"/>
      <c r="AH1380" s="86"/>
      <c r="AI1380" s="86"/>
      <c r="AJ1380" s="86"/>
      <c r="AK1380" s="86"/>
      <c r="AL1380" s="86"/>
      <c r="AM1380" s="86"/>
      <c r="AN1380" s="86"/>
      <c r="AO1380" s="86"/>
      <c r="AP1380" s="86"/>
      <c r="AQ1380" s="86"/>
      <c r="AR1380" s="86"/>
      <c r="AS1380" s="86"/>
      <c r="AT1380" s="86"/>
      <c r="AU1380" s="86"/>
      <c r="AV1380" s="86"/>
      <c r="AW1380" s="86"/>
      <c r="AX1380" s="86"/>
      <c r="AY1380" s="86"/>
      <c r="AZ1380" s="86"/>
      <c r="BA1380" s="86"/>
      <c r="BB1380" s="86"/>
      <c r="BC1380" s="86"/>
      <c r="BD1380" s="86"/>
      <c r="BE1380" s="86"/>
      <c r="BF1380" s="86"/>
      <c r="BG1380" s="86"/>
      <c r="BH1380" s="86"/>
      <c r="BI1380" s="86"/>
      <c r="BJ1380" s="86"/>
      <c r="BK1380" s="86"/>
      <c r="BL1380" s="86"/>
      <c r="BM1380" s="86"/>
      <c r="BN1380" s="86"/>
      <c r="BO1380" s="86"/>
      <c r="BP1380" s="86"/>
      <c r="BQ1380" s="86"/>
      <c r="BR1380" s="86"/>
      <c r="BS1380" s="86"/>
      <c r="BT1380" s="86"/>
      <c r="BU1380" s="86"/>
      <c r="BV1380" s="86"/>
      <c r="BW1380" s="86"/>
      <c r="BX1380" s="86"/>
      <c r="BY1380" s="86"/>
      <c r="BZ1380" s="86"/>
      <c r="CA1380" s="86"/>
      <c r="CB1380" s="86"/>
      <c r="CC1380" s="86"/>
      <c r="CD1380" s="86"/>
      <c r="CE1380" s="86"/>
      <c r="CF1380" s="86"/>
      <c r="CG1380" s="86"/>
      <c r="CH1380" s="86"/>
      <c r="CI1380" s="86"/>
      <c r="CJ1380" s="86"/>
      <c r="CK1380" s="86"/>
      <c r="CL1380" s="86"/>
      <c r="CM1380" s="86"/>
      <c r="CN1380" s="86"/>
      <c r="CO1380" s="86"/>
      <c r="CP1380" s="86"/>
      <c r="CQ1380" s="86"/>
      <c r="CR1380" s="86"/>
      <c r="CS1380" s="86"/>
      <c r="CT1380" s="86"/>
      <c r="CU1380" s="86"/>
      <c r="CV1380" s="86"/>
      <c r="CW1380" s="86"/>
      <c r="CX1380" s="86"/>
      <c r="CY1380" s="86"/>
      <c r="CZ1380" s="86"/>
      <c r="DA1380" s="86"/>
      <c r="DB1380" s="86"/>
      <c r="DC1380" s="86"/>
      <c r="DD1380" s="86"/>
      <c r="DE1380" s="86"/>
      <c r="DF1380" s="86"/>
      <c r="DG1380" s="86"/>
      <c r="DH1380" s="86"/>
      <c r="DI1380" s="86"/>
      <c r="DJ1380" s="86"/>
      <c r="DK1380" s="86"/>
      <c r="DL1380" s="86"/>
      <c r="DM1380" s="86"/>
      <c r="DN1380" s="86"/>
      <c r="DO1380" s="86"/>
      <c r="DP1380" s="86"/>
      <c r="DQ1380" s="86"/>
      <c r="DR1380" s="86"/>
      <c r="DS1380" s="86"/>
      <c r="DT1380" s="86"/>
      <c r="DU1380" s="86"/>
      <c r="DV1380" s="86"/>
      <c r="DW1380" s="86"/>
      <c r="DX1380" s="86"/>
      <c r="DY1380" s="86"/>
      <c r="DZ1380" s="86"/>
      <c r="EA1380" s="86"/>
      <c r="EB1380" s="86"/>
      <c r="EC1380" s="86"/>
      <c r="ED1380" s="86"/>
      <c r="EE1380" s="86"/>
      <c r="EF1380" s="86"/>
      <c r="EG1380" s="86"/>
      <c r="EH1380" s="86"/>
      <c r="EI1380" s="86"/>
      <c r="EJ1380" s="86"/>
      <c r="EK1380" s="86"/>
      <c r="EL1380" s="86"/>
      <c r="EM1380" s="86"/>
      <c r="EN1380" s="86"/>
      <c r="EO1380" s="86"/>
      <c r="EP1380" s="86"/>
      <c r="EQ1380" s="86"/>
      <c r="ER1380" s="86"/>
      <c r="ES1380" s="86"/>
      <c r="ET1380" s="86"/>
      <c r="EU1380" s="86"/>
      <c r="EV1380" s="86"/>
      <c r="EW1380" s="86"/>
      <c r="EX1380" s="86"/>
      <c r="EY1380" s="86"/>
      <c r="EZ1380" s="86"/>
      <c r="FA1380" s="86"/>
      <c r="FB1380" s="86"/>
      <c r="FC1380" s="86"/>
      <c r="FD1380" s="86"/>
      <c r="FE1380" s="86"/>
      <c r="FF1380" s="86"/>
      <c r="FG1380" s="86"/>
      <c r="FH1380" s="86"/>
      <c r="FI1380" s="86"/>
      <c r="FJ1380" s="86"/>
      <c r="FK1380" s="86"/>
      <c r="FL1380" s="86"/>
      <c r="FM1380" s="86"/>
      <c r="FN1380" s="86"/>
      <c r="FO1380" s="86"/>
      <c r="FP1380" s="86"/>
      <c r="FQ1380" s="86"/>
      <c r="FR1380" s="86"/>
      <c r="FS1380" s="86"/>
      <c r="FT1380" s="86"/>
      <c r="FU1380" s="86"/>
      <c r="FV1380" s="86"/>
      <c r="FW1380" s="86"/>
      <c r="FX1380" s="86"/>
      <c r="FY1380" s="86"/>
      <c r="FZ1380" s="86"/>
      <c r="GA1380" s="86"/>
      <c r="GB1380" s="86"/>
      <c r="GC1380" s="86"/>
      <c r="GD1380" s="86"/>
      <c r="GE1380" s="86"/>
      <c r="GF1380" s="86"/>
      <c r="GG1380" s="86"/>
      <c r="GH1380" s="86"/>
      <c r="GI1380" s="86"/>
      <c r="GJ1380" s="86"/>
      <c r="GK1380" s="86"/>
      <c r="GL1380" s="86"/>
      <c r="GM1380" s="86"/>
      <c r="GN1380" s="86"/>
      <c r="GO1380" s="86"/>
      <c r="GP1380" s="86"/>
      <c r="GQ1380" s="86"/>
      <c r="GR1380" s="86"/>
      <c r="GS1380" s="86"/>
      <c r="GT1380" s="86"/>
      <c r="GU1380" s="86"/>
      <c r="GV1380" s="86"/>
      <c r="GW1380" s="86"/>
      <c r="GX1380" s="86"/>
      <c r="GY1380" s="86"/>
    </row>
    <row r="1381" spans="1:207" s="116" customFormat="1" ht="30" customHeight="1" x14ac:dyDescent="0.25">
      <c r="A1381" s="203">
        <v>1057</v>
      </c>
      <c r="B1381" s="211" t="s">
        <v>1204</v>
      </c>
      <c r="C1381" s="47">
        <v>1980</v>
      </c>
      <c r="D1381" s="205" t="s">
        <v>143</v>
      </c>
      <c r="E1381" s="47" t="s">
        <v>16</v>
      </c>
      <c r="F1381" s="26">
        <v>9</v>
      </c>
      <c r="G1381" s="26">
        <v>4</v>
      </c>
      <c r="H1381" s="39">
        <v>8829.0499999999993</v>
      </c>
      <c r="I1381" s="122">
        <v>0</v>
      </c>
      <c r="J1381" s="39">
        <v>8829.0499999999993</v>
      </c>
      <c r="K1381" s="207">
        <f t="shared" si="373"/>
        <v>13841339.07</v>
      </c>
      <c r="L1381" s="271">
        <v>0</v>
      </c>
      <c r="M1381" s="271">
        <v>0</v>
      </c>
      <c r="N1381" s="271">
        <v>0</v>
      </c>
      <c r="O1381" s="39">
        <f>'[1]Прод. прилож (2)'!$D$990</f>
        <v>13841339.07</v>
      </c>
      <c r="P1381" s="271">
        <f t="shared" si="374"/>
        <v>1567.7042343173955</v>
      </c>
      <c r="Q1381" s="41">
        <v>9673</v>
      </c>
      <c r="R1381" s="57" t="s">
        <v>35</v>
      </c>
      <c r="S1381" s="46"/>
      <c r="T1381" s="15"/>
      <c r="U1381" s="15"/>
    </row>
    <row r="1382" spans="1:207" s="116" customFormat="1" ht="30" customHeight="1" x14ac:dyDescent="0.25">
      <c r="A1382" s="203">
        <v>1058</v>
      </c>
      <c r="B1382" s="211" t="s">
        <v>1205</v>
      </c>
      <c r="C1382" s="47">
        <v>1980</v>
      </c>
      <c r="D1382" s="205" t="s">
        <v>143</v>
      </c>
      <c r="E1382" s="47" t="s">
        <v>16</v>
      </c>
      <c r="F1382" s="26">
        <v>9</v>
      </c>
      <c r="G1382" s="26">
        <v>4</v>
      </c>
      <c r="H1382" s="39">
        <v>8781.7800000000007</v>
      </c>
      <c r="I1382" s="122">
        <v>0</v>
      </c>
      <c r="J1382" s="39">
        <v>8781.7800000000007</v>
      </c>
      <c r="K1382" s="207">
        <f t="shared" si="373"/>
        <v>13807148.639999999</v>
      </c>
      <c r="L1382" s="271">
        <v>0</v>
      </c>
      <c r="M1382" s="271">
        <v>0</v>
      </c>
      <c r="N1382" s="271">
        <v>0</v>
      </c>
      <c r="O1382" s="39">
        <f>'[1]Прод. прилож (2)'!$D$991</f>
        <v>13807148.639999999</v>
      </c>
      <c r="P1382" s="271">
        <f t="shared" si="374"/>
        <v>1572.2494346248707</v>
      </c>
      <c r="Q1382" s="41">
        <v>9673</v>
      </c>
      <c r="R1382" s="57" t="s">
        <v>35</v>
      </c>
      <c r="S1382" s="46"/>
      <c r="T1382" s="15"/>
      <c r="U1382" s="15"/>
    </row>
    <row r="1383" spans="1:207" s="116" customFormat="1" ht="30" customHeight="1" x14ac:dyDescent="0.25">
      <c r="A1383" s="203">
        <v>1059</v>
      </c>
      <c r="B1383" s="211" t="s">
        <v>1206</v>
      </c>
      <c r="C1383" s="47" t="s">
        <v>1239</v>
      </c>
      <c r="D1383" s="205" t="s">
        <v>143</v>
      </c>
      <c r="E1383" s="47" t="s">
        <v>16</v>
      </c>
      <c r="F1383" s="26">
        <v>9</v>
      </c>
      <c r="G1383" s="26">
        <v>5</v>
      </c>
      <c r="H1383" s="39">
        <v>14415.44</v>
      </c>
      <c r="I1383" s="122">
        <v>0</v>
      </c>
      <c r="J1383" s="39">
        <v>14415.44</v>
      </c>
      <c r="K1383" s="207">
        <f t="shared" ref="K1383" si="382">SUM(L1383:O1383)</f>
        <v>17670046.869999997</v>
      </c>
      <c r="L1383" s="271">
        <v>0</v>
      </c>
      <c r="M1383" s="271">
        <v>3787789</v>
      </c>
      <c r="N1383" s="271">
        <v>0</v>
      </c>
      <c r="O1383" s="39">
        <v>13882257.869999999</v>
      </c>
      <c r="P1383" s="271">
        <f t="shared" ref="P1383" si="383">K1383/H1383</f>
        <v>1225.7722879079652</v>
      </c>
      <c r="Q1383" s="41">
        <v>9673</v>
      </c>
      <c r="R1383" s="57" t="s">
        <v>35</v>
      </c>
      <c r="S1383" s="46"/>
      <c r="T1383" s="15"/>
      <c r="U1383" s="15"/>
    </row>
    <row r="1384" spans="1:207" s="15" customFormat="1" ht="30" customHeight="1" x14ac:dyDescent="0.25">
      <c r="A1384" s="203">
        <v>1060</v>
      </c>
      <c r="B1384" s="211" t="s">
        <v>615</v>
      </c>
      <c r="C1384" s="47">
        <v>1962</v>
      </c>
      <c r="D1384" s="205" t="s">
        <v>143</v>
      </c>
      <c r="E1384" s="47" t="s">
        <v>16</v>
      </c>
      <c r="F1384" s="26">
        <v>2</v>
      </c>
      <c r="G1384" s="26">
        <v>2</v>
      </c>
      <c r="H1384" s="39">
        <f>I1384+J1384</f>
        <v>593.73</v>
      </c>
      <c r="I1384" s="122">
        <v>0</v>
      </c>
      <c r="J1384" s="39">
        <v>593.73</v>
      </c>
      <c r="K1384" s="207">
        <f t="shared" si="373"/>
        <v>37695.589999999997</v>
      </c>
      <c r="L1384" s="271">
        <v>0</v>
      </c>
      <c r="M1384" s="271">
        <v>0</v>
      </c>
      <c r="N1384" s="271">
        <v>0</v>
      </c>
      <c r="O1384" s="39">
        <f>'[1]Прод. прилож (2)'!$D$993</f>
        <v>37695.589999999997</v>
      </c>
      <c r="P1384" s="271">
        <f t="shared" si="374"/>
        <v>63.489448065619044</v>
      </c>
      <c r="Q1384" s="41">
        <v>9673</v>
      </c>
      <c r="R1384" s="57" t="s">
        <v>35</v>
      </c>
      <c r="S1384" s="46"/>
    </row>
    <row r="1385" spans="1:207" s="15" customFormat="1" ht="30" customHeight="1" x14ac:dyDescent="0.25">
      <c r="A1385" s="203">
        <v>1061</v>
      </c>
      <c r="B1385" s="211" t="s">
        <v>616</v>
      </c>
      <c r="C1385" s="47">
        <v>1966</v>
      </c>
      <c r="D1385" s="205" t="s">
        <v>143</v>
      </c>
      <c r="E1385" s="47" t="s">
        <v>16</v>
      </c>
      <c r="F1385" s="62">
        <v>5</v>
      </c>
      <c r="G1385" s="62">
        <v>2</v>
      </c>
      <c r="H1385" s="39">
        <f>I1385+J1385</f>
        <v>2991.9</v>
      </c>
      <c r="I1385" s="39">
        <v>0</v>
      </c>
      <c r="J1385" s="39">
        <v>2991.9</v>
      </c>
      <c r="K1385" s="207">
        <f t="shared" si="373"/>
        <v>97362.97</v>
      </c>
      <c r="L1385" s="271">
        <v>0</v>
      </c>
      <c r="M1385" s="271">
        <v>0</v>
      </c>
      <c r="N1385" s="271">
        <v>0</v>
      </c>
      <c r="O1385" s="39">
        <f>'[1]Прод. прилож (2)'!$D$1620</f>
        <v>97362.97</v>
      </c>
      <c r="P1385" s="271">
        <f t="shared" si="374"/>
        <v>32.542187238878306</v>
      </c>
      <c r="Q1385" s="41">
        <v>9673</v>
      </c>
      <c r="R1385" s="57" t="s">
        <v>36</v>
      </c>
      <c r="S1385" s="46"/>
    </row>
    <row r="1386" spans="1:207" s="15" customFormat="1" ht="30" customHeight="1" x14ac:dyDescent="0.25">
      <c r="A1386" s="333">
        <v>1062</v>
      </c>
      <c r="B1386" s="298" t="s">
        <v>617</v>
      </c>
      <c r="C1386" s="47">
        <v>1967</v>
      </c>
      <c r="D1386" s="308" t="s">
        <v>143</v>
      </c>
      <c r="E1386" s="47" t="s">
        <v>16</v>
      </c>
      <c r="F1386" s="62">
        <v>5</v>
      </c>
      <c r="G1386" s="62">
        <v>2</v>
      </c>
      <c r="H1386" s="39">
        <f>I1386+J1386</f>
        <v>3228.5099999999998</v>
      </c>
      <c r="I1386" s="39">
        <v>249.1</v>
      </c>
      <c r="J1386" s="39">
        <v>2979.41</v>
      </c>
      <c r="K1386" s="301">
        <f t="shared" si="373"/>
        <v>102544.36</v>
      </c>
      <c r="L1386" s="330">
        <v>0</v>
      </c>
      <c r="M1386" s="330">
        <v>0</v>
      </c>
      <c r="N1386" s="330">
        <v>0</v>
      </c>
      <c r="O1386" s="39">
        <f>'[1]Прод. прилож (2)'!$D$1621</f>
        <v>102544.36</v>
      </c>
      <c r="P1386" s="330">
        <f t="shared" si="374"/>
        <v>31.762131757374146</v>
      </c>
      <c r="Q1386" s="41">
        <v>9673</v>
      </c>
      <c r="R1386" s="57" t="s">
        <v>36</v>
      </c>
    </row>
    <row r="1387" spans="1:207" s="15" customFormat="1" ht="30" customHeight="1" x14ac:dyDescent="0.25">
      <c r="A1387" s="203">
        <v>1063</v>
      </c>
      <c r="B1387" s="211" t="s">
        <v>618</v>
      </c>
      <c r="C1387" s="205">
        <v>1966</v>
      </c>
      <c r="D1387" s="205" t="s">
        <v>143</v>
      </c>
      <c r="E1387" s="205" t="s">
        <v>18</v>
      </c>
      <c r="F1387" s="204">
        <v>5</v>
      </c>
      <c r="G1387" s="204">
        <v>4</v>
      </c>
      <c r="H1387" s="39">
        <v>4581.7</v>
      </c>
      <c r="I1387" s="39">
        <v>1029.4000000000001</v>
      </c>
      <c r="J1387" s="39">
        <v>3570.3</v>
      </c>
      <c r="K1387" s="207">
        <f t="shared" si="373"/>
        <v>26669774.979999997</v>
      </c>
      <c r="L1387" s="271">
        <v>0</v>
      </c>
      <c r="M1387" s="271">
        <v>0</v>
      </c>
      <c r="N1387" s="271">
        <v>0</v>
      </c>
      <c r="O1387" s="39">
        <f>'[1]Прод. прилож (2)'!$D$1622</f>
        <v>26669774.979999997</v>
      </c>
      <c r="P1387" s="271">
        <f t="shared" si="374"/>
        <v>5820.9343649736993</v>
      </c>
      <c r="Q1387" s="41">
        <v>9673</v>
      </c>
      <c r="R1387" s="57" t="s">
        <v>36</v>
      </c>
      <c r="S1387" s="46"/>
    </row>
    <row r="1388" spans="1:207" s="15" customFormat="1" ht="30" customHeight="1" x14ac:dyDescent="0.25">
      <c r="A1388" s="203">
        <v>1064</v>
      </c>
      <c r="B1388" s="211" t="s">
        <v>619</v>
      </c>
      <c r="C1388" s="47">
        <v>1966</v>
      </c>
      <c r="D1388" s="205" t="s">
        <v>143</v>
      </c>
      <c r="E1388" s="47" t="s">
        <v>18</v>
      </c>
      <c r="F1388" s="62">
        <v>5</v>
      </c>
      <c r="G1388" s="62">
        <v>4</v>
      </c>
      <c r="H1388" s="39">
        <f>I1388+J1388</f>
        <v>3550.49</v>
      </c>
      <c r="I1388" s="39">
        <v>0</v>
      </c>
      <c r="J1388" s="39">
        <v>3550.49</v>
      </c>
      <c r="K1388" s="207">
        <f t="shared" si="373"/>
        <v>95844.37</v>
      </c>
      <c r="L1388" s="271">
        <v>0</v>
      </c>
      <c r="M1388" s="271">
        <v>0</v>
      </c>
      <c r="N1388" s="271">
        <v>0</v>
      </c>
      <c r="O1388" s="39">
        <f>'[1]Прод. прилож (2)'!$D$1623</f>
        <v>95844.37</v>
      </c>
      <c r="P1388" s="271">
        <f t="shared" si="374"/>
        <v>26.99468805714141</v>
      </c>
      <c r="Q1388" s="41">
        <v>9673</v>
      </c>
      <c r="R1388" s="57" t="s">
        <v>36</v>
      </c>
      <c r="S1388" s="46"/>
    </row>
    <row r="1389" spans="1:207" s="15" customFormat="1" ht="30" customHeight="1" x14ac:dyDescent="0.25">
      <c r="A1389" s="203">
        <v>1065</v>
      </c>
      <c r="B1389" s="211" t="s">
        <v>620</v>
      </c>
      <c r="C1389" s="47">
        <v>1966</v>
      </c>
      <c r="D1389" s="205" t="s">
        <v>143</v>
      </c>
      <c r="E1389" s="47" t="s">
        <v>16</v>
      </c>
      <c r="F1389" s="62">
        <v>5</v>
      </c>
      <c r="G1389" s="62">
        <v>2</v>
      </c>
      <c r="H1389" s="39">
        <f>I1389+J1389</f>
        <v>3093.17</v>
      </c>
      <c r="I1389" s="39">
        <v>142.6</v>
      </c>
      <c r="J1389" s="39">
        <v>2950.57</v>
      </c>
      <c r="K1389" s="207">
        <f t="shared" si="373"/>
        <v>96660.46</v>
      </c>
      <c r="L1389" s="271">
        <v>0</v>
      </c>
      <c r="M1389" s="271">
        <v>0</v>
      </c>
      <c r="N1389" s="271">
        <v>0</v>
      </c>
      <c r="O1389" s="39">
        <f>'[1]Прод. прилож (2)'!$D$1624</f>
        <v>96660.46</v>
      </c>
      <c r="P1389" s="271">
        <f t="shared" si="374"/>
        <v>31.249643569541927</v>
      </c>
      <c r="Q1389" s="41">
        <v>9673</v>
      </c>
      <c r="R1389" s="57" t="s">
        <v>36</v>
      </c>
      <c r="S1389" s="46"/>
    </row>
    <row r="1390" spans="1:207" s="15" customFormat="1" ht="30" customHeight="1" x14ac:dyDescent="0.25">
      <c r="A1390" s="203">
        <v>1066</v>
      </c>
      <c r="B1390" s="211" t="s">
        <v>1404</v>
      </c>
      <c r="C1390" s="47">
        <v>1990</v>
      </c>
      <c r="D1390" s="205" t="s">
        <v>143</v>
      </c>
      <c r="E1390" s="47" t="s">
        <v>16</v>
      </c>
      <c r="F1390" s="62">
        <v>9</v>
      </c>
      <c r="G1390" s="62">
        <v>1</v>
      </c>
      <c r="H1390" s="39">
        <v>6014.8</v>
      </c>
      <c r="I1390" s="39">
        <v>0</v>
      </c>
      <c r="J1390" s="39">
        <v>5014.8</v>
      </c>
      <c r="K1390" s="207">
        <f t="shared" si="373"/>
        <v>3700000</v>
      </c>
      <c r="L1390" s="271">
        <v>0</v>
      </c>
      <c r="M1390" s="271">
        <v>0</v>
      </c>
      <c r="N1390" s="271">
        <v>0</v>
      </c>
      <c r="O1390" s="39">
        <f>'[1]Прод. прилож (2)'!$D$1625</f>
        <v>3700000</v>
      </c>
      <c r="P1390" s="271">
        <f t="shared" si="374"/>
        <v>615.14929839728666</v>
      </c>
      <c r="Q1390" s="41">
        <v>9673</v>
      </c>
      <c r="R1390" s="57" t="s">
        <v>36</v>
      </c>
      <c r="S1390" s="46"/>
    </row>
    <row r="1391" spans="1:207" s="15" customFormat="1" ht="30" customHeight="1" x14ac:dyDescent="0.25">
      <c r="A1391" s="353">
        <v>1067</v>
      </c>
      <c r="B1391" s="355" t="s">
        <v>621</v>
      </c>
      <c r="C1391" s="384">
        <v>1962</v>
      </c>
      <c r="D1391" s="359" t="s">
        <v>143</v>
      </c>
      <c r="E1391" s="384" t="s">
        <v>16</v>
      </c>
      <c r="F1391" s="526">
        <v>5</v>
      </c>
      <c r="G1391" s="526">
        <v>4</v>
      </c>
      <c r="H1391" s="363">
        <f>I1391+J1391</f>
        <v>3680.54</v>
      </c>
      <c r="I1391" s="363">
        <v>1151.0999999999999</v>
      </c>
      <c r="J1391" s="363">
        <v>2529.44</v>
      </c>
      <c r="K1391" s="207">
        <f t="shared" si="373"/>
        <v>102489.8</v>
      </c>
      <c r="L1391" s="271">
        <v>0</v>
      </c>
      <c r="M1391" s="271">
        <v>0</v>
      </c>
      <c r="N1391" s="271">
        <v>0</v>
      </c>
      <c r="O1391" s="39">
        <f>'[1]Прод. прилож (2)'!$D$994</f>
        <v>102489.8</v>
      </c>
      <c r="P1391" s="271">
        <f t="shared" si="374"/>
        <v>27.846402973476721</v>
      </c>
      <c r="Q1391" s="41">
        <v>9673</v>
      </c>
      <c r="R1391" s="57" t="s">
        <v>35</v>
      </c>
      <c r="S1391" s="46"/>
    </row>
    <row r="1392" spans="1:207" s="15" customFormat="1" ht="30" customHeight="1" x14ac:dyDescent="0.25">
      <c r="A1392" s="354"/>
      <c r="B1392" s="356"/>
      <c r="C1392" s="385"/>
      <c r="D1392" s="360"/>
      <c r="E1392" s="385"/>
      <c r="F1392" s="527"/>
      <c r="G1392" s="527"/>
      <c r="H1392" s="364"/>
      <c r="I1392" s="364"/>
      <c r="J1392" s="364"/>
      <c r="K1392" s="207">
        <f t="shared" si="373"/>
        <v>15080296</v>
      </c>
      <c r="L1392" s="186">
        <v>0</v>
      </c>
      <c r="M1392" s="186">
        <v>0</v>
      </c>
      <c r="N1392" s="186">
        <v>0</v>
      </c>
      <c r="O1392" s="39">
        <f>'[1]Прод. прилож (2)'!$D$1626</f>
        <v>15080296</v>
      </c>
      <c r="P1392" s="271">
        <f>K1392/H1391</f>
        <v>4097.3052867242304</v>
      </c>
      <c r="Q1392" s="41">
        <v>9673</v>
      </c>
      <c r="R1392" s="57" t="s">
        <v>36</v>
      </c>
      <c r="S1392" s="46"/>
    </row>
    <row r="1393" spans="1:207" s="15" customFormat="1" ht="30" customHeight="1" x14ac:dyDescent="0.25">
      <c r="A1393" s="203">
        <v>1068</v>
      </c>
      <c r="B1393" s="211" t="s">
        <v>986</v>
      </c>
      <c r="C1393" s="205">
        <v>1961</v>
      </c>
      <c r="D1393" s="205" t="s">
        <v>143</v>
      </c>
      <c r="E1393" s="205" t="s">
        <v>16</v>
      </c>
      <c r="F1393" s="52">
        <v>4</v>
      </c>
      <c r="G1393" s="52">
        <v>4</v>
      </c>
      <c r="H1393" s="271">
        <v>3190.72</v>
      </c>
      <c r="I1393" s="275">
        <v>40.6</v>
      </c>
      <c r="J1393" s="39">
        <v>2531.67</v>
      </c>
      <c r="K1393" s="207">
        <f t="shared" si="373"/>
        <v>7749784</v>
      </c>
      <c r="L1393" s="39">
        <v>0</v>
      </c>
      <c r="M1393" s="39">
        <v>0</v>
      </c>
      <c r="N1393" s="39">
        <v>0</v>
      </c>
      <c r="O1393" s="271">
        <f>'[1]Прод. прилож (2)'!$D$356</f>
        <v>7749784</v>
      </c>
      <c r="P1393" s="41">
        <f t="shared" si="374"/>
        <v>2428.8511683883262</v>
      </c>
      <c r="Q1393" s="207">
        <v>9673</v>
      </c>
      <c r="R1393" s="57" t="s">
        <v>34</v>
      </c>
      <c r="S1393" s="138"/>
      <c r="T1393" s="85"/>
      <c r="U1393" s="85"/>
      <c r="V1393" s="86"/>
      <c r="W1393" s="86"/>
      <c r="X1393" s="86"/>
      <c r="Y1393" s="86"/>
      <c r="Z1393" s="86"/>
      <c r="AA1393" s="86"/>
      <c r="AB1393" s="86"/>
      <c r="AC1393" s="86"/>
      <c r="AD1393" s="86"/>
      <c r="AE1393" s="86"/>
      <c r="AF1393" s="86"/>
      <c r="AG1393" s="86"/>
      <c r="AH1393" s="86"/>
      <c r="AI1393" s="86"/>
      <c r="AJ1393" s="86"/>
      <c r="AK1393" s="86"/>
      <c r="AL1393" s="86"/>
      <c r="AM1393" s="86"/>
      <c r="AN1393" s="86"/>
      <c r="AO1393" s="86"/>
      <c r="AP1393" s="86"/>
      <c r="AQ1393" s="86"/>
      <c r="AR1393" s="86"/>
      <c r="AS1393" s="86"/>
      <c r="AT1393" s="86"/>
      <c r="AU1393" s="86"/>
      <c r="AV1393" s="86"/>
      <c r="AW1393" s="86"/>
      <c r="AX1393" s="86"/>
      <c r="AY1393" s="86"/>
      <c r="AZ1393" s="86"/>
      <c r="BA1393" s="86"/>
      <c r="BB1393" s="86"/>
      <c r="BC1393" s="86"/>
      <c r="BD1393" s="86"/>
      <c r="BE1393" s="86"/>
      <c r="BF1393" s="86"/>
      <c r="BG1393" s="86"/>
      <c r="BH1393" s="86"/>
      <c r="BI1393" s="86"/>
      <c r="BJ1393" s="86"/>
      <c r="BK1393" s="86"/>
      <c r="BL1393" s="86"/>
      <c r="BM1393" s="86"/>
      <c r="BN1393" s="86"/>
      <c r="BO1393" s="86"/>
      <c r="BP1393" s="86"/>
      <c r="BQ1393" s="86"/>
      <c r="BR1393" s="86"/>
      <c r="BS1393" s="86"/>
      <c r="BT1393" s="86"/>
      <c r="BU1393" s="86"/>
      <c r="BV1393" s="86"/>
      <c r="BW1393" s="86"/>
      <c r="BX1393" s="86"/>
      <c r="BY1393" s="86"/>
      <c r="BZ1393" s="86"/>
      <c r="CA1393" s="86"/>
      <c r="CB1393" s="86"/>
      <c r="CC1393" s="86"/>
      <c r="CD1393" s="86"/>
      <c r="CE1393" s="86"/>
      <c r="CF1393" s="86"/>
      <c r="CG1393" s="86"/>
      <c r="CH1393" s="86"/>
      <c r="CI1393" s="86"/>
      <c r="CJ1393" s="86"/>
      <c r="CK1393" s="86"/>
      <c r="CL1393" s="86"/>
      <c r="CM1393" s="86"/>
      <c r="CN1393" s="86"/>
      <c r="CO1393" s="86"/>
      <c r="CP1393" s="86"/>
      <c r="CQ1393" s="86"/>
      <c r="CR1393" s="86"/>
      <c r="CS1393" s="86"/>
      <c r="CT1393" s="86"/>
      <c r="CU1393" s="86"/>
      <c r="CV1393" s="86"/>
      <c r="CW1393" s="86"/>
      <c r="CX1393" s="86"/>
      <c r="CY1393" s="86"/>
      <c r="CZ1393" s="86"/>
      <c r="DA1393" s="86"/>
      <c r="DB1393" s="86"/>
      <c r="DC1393" s="86"/>
      <c r="DD1393" s="86"/>
      <c r="DE1393" s="86"/>
      <c r="DF1393" s="86"/>
      <c r="DG1393" s="86"/>
      <c r="DH1393" s="86"/>
      <c r="DI1393" s="86"/>
      <c r="DJ1393" s="86"/>
      <c r="DK1393" s="86"/>
      <c r="DL1393" s="86"/>
      <c r="DM1393" s="86"/>
      <c r="DN1393" s="86"/>
      <c r="DO1393" s="86"/>
      <c r="DP1393" s="86"/>
      <c r="DQ1393" s="86"/>
      <c r="DR1393" s="86"/>
      <c r="DS1393" s="86"/>
      <c r="DT1393" s="86"/>
      <c r="DU1393" s="86"/>
      <c r="DV1393" s="86"/>
      <c r="DW1393" s="86"/>
      <c r="DX1393" s="86"/>
      <c r="DY1393" s="86"/>
      <c r="DZ1393" s="86"/>
      <c r="EA1393" s="86"/>
      <c r="EB1393" s="86"/>
      <c r="EC1393" s="86"/>
      <c r="ED1393" s="86"/>
      <c r="EE1393" s="86"/>
      <c r="EF1393" s="86"/>
      <c r="EG1393" s="86"/>
      <c r="EH1393" s="86"/>
      <c r="EI1393" s="86"/>
      <c r="EJ1393" s="86"/>
      <c r="EK1393" s="86"/>
      <c r="EL1393" s="86"/>
      <c r="EM1393" s="86"/>
      <c r="EN1393" s="86"/>
      <c r="EO1393" s="86"/>
      <c r="EP1393" s="86"/>
      <c r="EQ1393" s="86"/>
      <c r="ER1393" s="86"/>
      <c r="ES1393" s="86"/>
      <c r="ET1393" s="86"/>
      <c r="EU1393" s="86"/>
      <c r="EV1393" s="86"/>
      <c r="EW1393" s="86"/>
      <c r="EX1393" s="86"/>
      <c r="EY1393" s="86"/>
      <c r="EZ1393" s="86"/>
      <c r="FA1393" s="86"/>
      <c r="FB1393" s="86"/>
      <c r="FC1393" s="86"/>
      <c r="FD1393" s="86"/>
      <c r="FE1393" s="86"/>
      <c r="FF1393" s="86"/>
      <c r="FG1393" s="86"/>
      <c r="FH1393" s="86"/>
      <c r="FI1393" s="86"/>
      <c r="FJ1393" s="86"/>
      <c r="FK1393" s="86"/>
      <c r="FL1393" s="86"/>
      <c r="FM1393" s="86"/>
      <c r="FN1393" s="86"/>
      <c r="FO1393" s="86"/>
      <c r="FP1393" s="86"/>
      <c r="FQ1393" s="86"/>
      <c r="FR1393" s="86"/>
      <c r="FS1393" s="86"/>
      <c r="FT1393" s="86"/>
      <c r="FU1393" s="86"/>
      <c r="FV1393" s="86"/>
      <c r="FW1393" s="86"/>
      <c r="FX1393" s="86"/>
      <c r="FY1393" s="86"/>
      <c r="FZ1393" s="86"/>
      <c r="GA1393" s="86"/>
      <c r="GB1393" s="86"/>
      <c r="GC1393" s="86"/>
      <c r="GD1393" s="86"/>
      <c r="GE1393" s="86"/>
      <c r="GF1393" s="86"/>
      <c r="GG1393" s="86"/>
      <c r="GH1393" s="86"/>
      <c r="GI1393" s="86"/>
      <c r="GJ1393" s="86"/>
      <c r="GK1393" s="86"/>
      <c r="GL1393" s="86"/>
      <c r="GM1393" s="86"/>
      <c r="GN1393" s="86"/>
      <c r="GO1393" s="86"/>
      <c r="GP1393" s="86"/>
      <c r="GQ1393" s="86"/>
      <c r="GR1393" s="86"/>
      <c r="GS1393" s="86"/>
      <c r="GT1393" s="86"/>
      <c r="GU1393" s="86"/>
      <c r="GV1393" s="86"/>
      <c r="GW1393" s="86"/>
      <c r="GX1393" s="86"/>
      <c r="GY1393" s="86"/>
    </row>
    <row r="1394" spans="1:207" s="86" customFormat="1" ht="30" customHeight="1" x14ac:dyDescent="0.25">
      <c r="A1394" s="203">
        <v>1069</v>
      </c>
      <c r="B1394" s="211" t="s">
        <v>1124</v>
      </c>
      <c r="C1394" s="205">
        <v>1961</v>
      </c>
      <c r="D1394" s="205" t="s">
        <v>143</v>
      </c>
      <c r="E1394" s="205" t="s">
        <v>16</v>
      </c>
      <c r="F1394" s="52">
        <v>5</v>
      </c>
      <c r="G1394" s="52">
        <v>4</v>
      </c>
      <c r="H1394" s="271">
        <v>4133.1000000000004</v>
      </c>
      <c r="I1394" s="39">
        <v>1140.3</v>
      </c>
      <c r="J1394" s="39">
        <v>2574.7399999999998</v>
      </c>
      <c r="K1394" s="207">
        <f t="shared" ref="K1394:K1395" si="384">SUM(L1394:O1394)</f>
        <v>2639092.7999999998</v>
      </c>
      <c r="L1394" s="39">
        <v>0</v>
      </c>
      <c r="M1394" s="39">
        <v>0</v>
      </c>
      <c r="N1394" s="39">
        <v>0</v>
      </c>
      <c r="O1394" s="271">
        <f>'[1]Прод. прилож (2)'!$D$357</f>
        <v>2639092.7999999998</v>
      </c>
      <c r="P1394" s="41">
        <f t="shared" si="374"/>
        <v>638.5262393844813</v>
      </c>
      <c r="Q1394" s="207">
        <v>9673</v>
      </c>
      <c r="R1394" s="57" t="s">
        <v>34</v>
      </c>
      <c r="S1394" s="135"/>
      <c r="T1394" s="85"/>
      <c r="U1394" s="85"/>
    </row>
    <row r="1395" spans="1:207" s="116" customFormat="1" ht="30" customHeight="1" x14ac:dyDescent="0.25">
      <c r="A1395" s="203">
        <v>1070</v>
      </c>
      <c r="B1395" s="211" t="s">
        <v>1232</v>
      </c>
      <c r="C1395" s="47">
        <v>1994</v>
      </c>
      <c r="D1395" s="205" t="s">
        <v>143</v>
      </c>
      <c r="E1395" s="47" t="s">
        <v>16</v>
      </c>
      <c r="F1395" s="26">
        <v>6</v>
      </c>
      <c r="G1395" s="26">
        <v>6</v>
      </c>
      <c r="H1395" s="39">
        <v>5545.62</v>
      </c>
      <c r="I1395" s="122">
        <v>0</v>
      </c>
      <c r="J1395" s="39">
        <v>5545.62</v>
      </c>
      <c r="K1395" s="207">
        <f t="shared" si="384"/>
        <v>5617155.3799999999</v>
      </c>
      <c r="L1395" s="271">
        <v>0</v>
      </c>
      <c r="M1395" s="271">
        <v>0</v>
      </c>
      <c r="N1395" s="271">
        <v>0</v>
      </c>
      <c r="O1395" s="39">
        <f>'[1]Прод. прилож (2)'!$D$995</f>
        <v>5617155.3799999999</v>
      </c>
      <c r="P1395" s="41">
        <f t="shared" si="374"/>
        <v>1012.8994377544801</v>
      </c>
      <c r="Q1395" s="41">
        <v>9673</v>
      </c>
      <c r="R1395" s="57" t="s">
        <v>35</v>
      </c>
      <c r="S1395" s="46"/>
      <c r="T1395" s="15"/>
      <c r="U1395" s="15"/>
    </row>
    <row r="1396" spans="1:207" s="86" customFormat="1" ht="30" customHeight="1" x14ac:dyDescent="0.25">
      <c r="A1396" s="203">
        <v>1071</v>
      </c>
      <c r="B1396" s="211" t="s">
        <v>1024</v>
      </c>
      <c r="C1396" s="205">
        <v>1959</v>
      </c>
      <c r="D1396" s="205" t="s">
        <v>143</v>
      </c>
      <c r="E1396" s="205" t="s">
        <v>16</v>
      </c>
      <c r="F1396" s="52">
        <v>2</v>
      </c>
      <c r="G1396" s="52">
        <v>2</v>
      </c>
      <c r="H1396" s="271">
        <v>372.57</v>
      </c>
      <c r="I1396" s="275">
        <v>0</v>
      </c>
      <c r="J1396" s="39">
        <v>372.57</v>
      </c>
      <c r="K1396" s="207">
        <f t="shared" si="373"/>
        <v>1552096</v>
      </c>
      <c r="L1396" s="39">
        <v>0</v>
      </c>
      <c r="M1396" s="39">
        <v>0</v>
      </c>
      <c r="N1396" s="39">
        <v>0</v>
      </c>
      <c r="O1396" s="271">
        <f>'[1]Прод. прилож (2)'!$D$358</f>
        <v>1552096</v>
      </c>
      <c r="P1396" s="41">
        <f t="shared" si="374"/>
        <v>4165.9178141020484</v>
      </c>
      <c r="Q1396" s="207">
        <v>9673</v>
      </c>
      <c r="R1396" s="272" t="s">
        <v>34</v>
      </c>
      <c r="S1396" s="135"/>
      <c r="T1396" s="85"/>
      <c r="U1396" s="85"/>
    </row>
    <row r="1397" spans="1:207" s="86" customFormat="1" ht="30" customHeight="1" x14ac:dyDescent="0.25">
      <c r="A1397" s="203">
        <v>1072</v>
      </c>
      <c r="B1397" s="211" t="s">
        <v>622</v>
      </c>
      <c r="C1397" s="47">
        <v>1966</v>
      </c>
      <c r="D1397" s="205" t="s">
        <v>143</v>
      </c>
      <c r="E1397" s="47" t="s">
        <v>18</v>
      </c>
      <c r="F1397" s="204">
        <v>4</v>
      </c>
      <c r="G1397" s="204">
        <v>3</v>
      </c>
      <c r="H1397" s="39">
        <f>I1397+J1397</f>
        <v>2089.3000000000002</v>
      </c>
      <c r="I1397" s="39">
        <v>41.3</v>
      </c>
      <c r="J1397" s="39">
        <v>2048</v>
      </c>
      <c r="K1397" s="207">
        <f t="shared" si="373"/>
        <v>66854.100000000006</v>
      </c>
      <c r="L1397" s="271">
        <v>0</v>
      </c>
      <c r="M1397" s="271">
        <v>0</v>
      </c>
      <c r="N1397" s="271">
        <v>0</v>
      </c>
      <c r="O1397" s="39">
        <f>'[1]Прод. прилож (2)'!$D$1627</f>
        <v>66854.100000000006</v>
      </c>
      <c r="P1397" s="271">
        <f t="shared" si="374"/>
        <v>31.998324797779162</v>
      </c>
      <c r="Q1397" s="41">
        <v>9673</v>
      </c>
      <c r="R1397" s="57" t="s">
        <v>36</v>
      </c>
      <c r="S1397" s="15"/>
      <c r="T1397" s="15"/>
      <c r="U1397" s="15"/>
      <c r="V1397" s="15"/>
      <c r="W1397" s="15"/>
      <c r="X1397" s="15"/>
      <c r="Y1397" s="15"/>
      <c r="Z1397" s="15"/>
      <c r="AA1397" s="15"/>
      <c r="AB1397" s="15"/>
      <c r="AC1397" s="15"/>
      <c r="AD1397" s="15"/>
      <c r="AE1397" s="15"/>
      <c r="AF1397" s="15"/>
      <c r="AG1397" s="15"/>
      <c r="AH1397" s="15"/>
      <c r="AI1397" s="15"/>
      <c r="AJ1397" s="15"/>
      <c r="AK1397" s="15"/>
      <c r="AL1397" s="15"/>
      <c r="AM1397" s="15"/>
      <c r="AN1397" s="15"/>
      <c r="AO1397" s="15"/>
      <c r="AP1397" s="15"/>
      <c r="AQ1397" s="15"/>
      <c r="AR1397" s="15"/>
      <c r="AS1397" s="15"/>
      <c r="AT1397" s="15"/>
      <c r="AU1397" s="15"/>
      <c r="AV1397" s="15"/>
      <c r="AW1397" s="15"/>
      <c r="AX1397" s="15"/>
      <c r="AY1397" s="15"/>
      <c r="AZ1397" s="15"/>
      <c r="BA1397" s="15"/>
      <c r="BB1397" s="15"/>
      <c r="BC1397" s="15"/>
      <c r="BD1397" s="15"/>
      <c r="BE1397" s="15"/>
      <c r="BF1397" s="15"/>
      <c r="BG1397" s="15"/>
      <c r="BH1397" s="15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  <c r="CA1397" s="15"/>
      <c r="CB1397" s="15"/>
      <c r="CC1397" s="15"/>
      <c r="CD1397" s="15"/>
      <c r="CE1397" s="15"/>
      <c r="CF1397" s="15"/>
      <c r="CG1397" s="15"/>
      <c r="CH1397" s="15"/>
      <c r="CI1397" s="15"/>
      <c r="CJ1397" s="15"/>
      <c r="CK1397" s="15"/>
      <c r="CL1397" s="15"/>
      <c r="CM1397" s="15"/>
      <c r="CN1397" s="15"/>
      <c r="CO1397" s="15"/>
      <c r="CP1397" s="15"/>
      <c r="CQ1397" s="15"/>
      <c r="CR1397" s="15"/>
      <c r="CS1397" s="15"/>
      <c r="CT1397" s="15"/>
      <c r="CU1397" s="15"/>
      <c r="CV1397" s="15"/>
      <c r="CW1397" s="15"/>
      <c r="CX1397" s="15"/>
      <c r="CY1397" s="15"/>
      <c r="CZ1397" s="15"/>
      <c r="DA1397" s="15"/>
      <c r="DB1397" s="15"/>
      <c r="DC1397" s="15"/>
      <c r="DD1397" s="15"/>
      <c r="DE1397" s="15"/>
      <c r="DF1397" s="15"/>
      <c r="DG1397" s="15"/>
      <c r="DH1397" s="15"/>
      <c r="DI1397" s="15"/>
      <c r="DJ1397" s="15"/>
      <c r="DK1397" s="15"/>
      <c r="DL1397" s="15"/>
      <c r="DM1397" s="15"/>
      <c r="DN1397" s="15"/>
      <c r="DO1397" s="15"/>
      <c r="DP1397" s="15"/>
      <c r="DQ1397" s="15"/>
      <c r="DR1397" s="15"/>
      <c r="DS1397" s="15"/>
      <c r="DT1397" s="15"/>
      <c r="DU1397" s="15"/>
      <c r="DV1397" s="15"/>
      <c r="DW1397" s="15"/>
      <c r="DX1397" s="15"/>
      <c r="DY1397" s="15"/>
      <c r="DZ1397" s="15"/>
      <c r="EA1397" s="15"/>
      <c r="EB1397" s="15"/>
      <c r="EC1397" s="15"/>
      <c r="ED1397" s="15"/>
      <c r="EE1397" s="15"/>
      <c r="EF1397" s="15"/>
      <c r="EG1397" s="15"/>
      <c r="EH1397" s="15"/>
      <c r="EI1397" s="15"/>
      <c r="EJ1397" s="15"/>
      <c r="EK1397" s="15"/>
      <c r="EL1397" s="15"/>
      <c r="EM1397" s="15"/>
      <c r="EN1397" s="15"/>
      <c r="EO1397" s="15"/>
      <c r="EP1397" s="15"/>
      <c r="EQ1397" s="15"/>
      <c r="ER1397" s="15"/>
      <c r="ES1397" s="15"/>
      <c r="ET1397" s="15"/>
      <c r="EU1397" s="15"/>
      <c r="EV1397" s="15"/>
      <c r="EW1397" s="15"/>
      <c r="EX1397" s="15"/>
      <c r="EY1397" s="15"/>
      <c r="EZ1397" s="15"/>
      <c r="FA1397" s="15"/>
      <c r="FB1397" s="15"/>
      <c r="FC1397" s="15"/>
      <c r="FD1397" s="15"/>
      <c r="FE1397" s="15"/>
      <c r="FF1397" s="15"/>
      <c r="FG1397" s="15"/>
      <c r="FH1397" s="15"/>
      <c r="FI1397" s="15"/>
      <c r="FJ1397" s="15"/>
      <c r="FK1397" s="15"/>
      <c r="FL1397" s="15"/>
      <c r="FM1397" s="15"/>
      <c r="FN1397" s="15"/>
      <c r="FO1397" s="15"/>
      <c r="FP1397" s="15"/>
      <c r="FQ1397" s="15"/>
      <c r="FR1397" s="15"/>
      <c r="FS1397" s="15"/>
      <c r="FT1397" s="15"/>
      <c r="FU1397" s="15"/>
      <c r="FV1397" s="15"/>
      <c r="FW1397" s="15"/>
      <c r="FX1397" s="15"/>
      <c r="FY1397" s="15"/>
      <c r="FZ1397" s="15"/>
      <c r="GA1397" s="15"/>
      <c r="GB1397" s="15"/>
      <c r="GC1397" s="15"/>
      <c r="GD1397" s="15"/>
      <c r="GE1397" s="15"/>
      <c r="GF1397" s="15"/>
      <c r="GG1397" s="15"/>
      <c r="GH1397" s="15"/>
      <c r="GI1397" s="15"/>
      <c r="GJ1397" s="15"/>
      <c r="GK1397" s="15"/>
      <c r="GL1397" s="15"/>
      <c r="GM1397" s="15"/>
      <c r="GN1397" s="15"/>
      <c r="GO1397" s="15"/>
      <c r="GP1397" s="15"/>
      <c r="GQ1397" s="15"/>
      <c r="GR1397" s="15"/>
      <c r="GS1397" s="15"/>
      <c r="GT1397" s="15"/>
      <c r="GU1397" s="15"/>
      <c r="GV1397" s="15"/>
      <c r="GW1397" s="15"/>
      <c r="GX1397" s="15"/>
      <c r="GY1397" s="15"/>
    </row>
    <row r="1398" spans="1:207" s="15" customFormat="1" ht="30" customHeight="1" x14ac:dyDescent="0.25">
      <c r="A1398" s="203">
        <v>1073</v>
      </c>
      <c r="B1398" s="211" t="s">
        <v>623</v>
      </c>
      <c r="C1398" s="47">
        <v>1966</v>
      </c>
      <c r="D1398" s="205" t="s">
        <v>143</v>
      </c>
      <c r="E1398" s="47" t="s">
        <v>16</v>
      </c>
      <c r="F1398" s="204">
        <v>4</v>
      </c>
      <c r="G1398" s="204">
        <v>3</v>
      </c>
      <c r="H1398" s="39">
        <f>I1398+J1398</f>
        <v>1996.15</v>
      </c>
      <c r="I1398" s="39">
        <v>87.4</v>
      </c>
      <c r="J1398" s="39">
        <v>1908.75</v>
      </c>
      <c r="K1398" s="207">
        <f t="shared" si="373"/>
        <v>74972.33</v>
      </c>
      <c r="L1398" s="271">
        <v>0</v>
      </c>
      <c r="M1398" s="271">
        <v>0</v>
      </c>
      <c r="N1398" s="271">
        <v>0</v>
      </c>
      <c r="O1398" s="39">
        <f>'[1]Прод. прилож (2)'!$D$1628</f>
        <v>74972.33</v>
      </c>
      <c r="P1398" s="271">
        <f t="shared" si="374"/>
        <v>37.558465045212031</v>
      </c>
      <c r="Q1398" s="41">
        <v>9673</v>
      </c>
      <c r="R1398" s="57" t="s">
        <v>36</v>
      </c>
      <c r="S1398" s="46"/>
    </row>
    <row r="1399" spans="1:207" s="15" customFormat="1" ht="30" customHeight="1" x14ac:dyDescent="0.25">
      <c r="A1399" s="353">
        <v>1074</v>
      </c>
      <c r="B1399" s="355" t="s">
        <v>624</v>
      </c>
      <c r="C1399" s="384">
        <v>1964</v>
      </c>
      <c r="D1399" s="359" t="s">
        <v>143</v>
      </c>
      <c r="E1399" s="359" t="s">
        <v>16</v>
      </c>
      <c r="F1399" s="361">
        <v>4</v>
      </c>
      <c r="G1399" s="361">
        <v>3</v>
      </c>
      <c r="H1399" s="363">
        <f>I1399+J1399</f>
        <v>2011.72</v>
      </c>
      <c r="I1399" s="365">
        <v>0</v>
      </c>
      <c r="J1399" s="363">
        <v>2011.72</v>
      </c>
      <c r="K1399" s="207">
        <f t="shared" si="373"/>
        <v>80263.360000000001</v>
      </c>
      <c r="L1399" s="271">
        <v>0</v>
      </c>
      <c r="M1399" s="271">
        <v>0</v>
      </c>
      <c r="N1399" s="271">
        <v>0</v>
      </c>
      <c r="O1399" s="39">
        <f>'[1]Прод. прилож (2)'!$D$996</f>
        <v>80263.360000000001</v>
      </c>
      <c r="P1399" s="271">
        <f t="shared" si="374"/>
        <v>39.897878432386214</v>
      </c>
      <c r="Q1399" s="41">
        <v>9673</v>
      </c>
      <c r="R1399" s="57" t="s">
        <v>35</v>
      </c>
      <c r="S1399" s="46"/>
    </row>
    <row r="1400" spans="1:207" s="15" customFormat="1" ht="30" customHeight="1" x14ac:dyDescent="0.25">
      <c r="A1400" s="354"/>
      <c r="B1400" s="356"/>
      <c r="C1400" s="385"/>
      <c r="D1400" s="360"/>
      <c r="E1400" s="360"/>
      <c r="F1400" s="362"/>
      <c r="G1400" s="362"/>
      <c r="H1400" s="364"/>
      <c r="I1400" s="366"/>
      <c r="J1400" s="364"/>
      <c r="K1400" s="207">
        <f t="shared" si="373"/>
        <v>7610500</v>
      </c>
      <c r="L1400" s="186">
        <v>0</v>
      </c>
      <c r="M1400" s="186">
        <v>0</v>
      </c>
      <c r="N1400" s="186">
        <v>0</v>
      </c>
      <c r="O1400" s="39">
        <f>'[1]Прод. прилож (2)'!$D$1629</f>
        <v>7610500</v>
      </c>
      <c r="P1400" s="271">
        <f>K1400/H1399</f>
        <v>3783.0811444932692</v>
      </c>
      <c r="Q1400" s="41">
        <v>9673</v>
      </c>
      <c r="R1400" s="57" t="s">
        <v>36</v>
      </c>
      <c r="S1400" s="46"/>
    </row>
    <row r="1401" spans="1:207" s="15" customFormat="1" ht="30" customHeight="1" x14ac:dyDescent="0.25">
      <c r="A1401" s="203">
        <v>1075</v>
      </c>
      <c r="B1401" s="211" t="s">
        <v>943</v>
      </c>
      <c r="C1401" s="47">
        <v>1950</v>
      </c>
      <c r="D1401" s="205" t="s">
        <v>143</v>
      </c>
      <c r="E1401" s="205" t="s">
        <v>16</v>
      </c>
      <c r="F1401" s="26">
        <v>2</v>
      </c>
      <c r="G1401" s="26">
        <v>2</v>
      </c>
      <c r="H1401" s="39">
        <v>845.43</v>
      </c>
      <c r="I1401" s="122">
        <v>0</v>
      </c>
      <c r="J1401" s="39">
        <v>540.53</v>
      </c>
      <c r="K1401" s="207">
        <f t="shared" si="373"/>
        <v>3488430</v>
      </c>
      <c r="L1401" s="271">
        <v>0</v>
      </c>
      <c r="M1401" s="271">
        <v>0</v>
      </c>
      <c r="N1401" s="271">
        <v>0</v>
      </c>
      <c r="O1401" s="39">
        <f>'[1]Прод. прилож (2)'!$D$359</f>
        <v>3488430</v>
      </c>
      <c r="P1401" s="271">
        <f t="shared" si="374"/>
        <v>4126.2197934778751</v>
      </c>
      <c r="Q1401" s="41">
        <v>9673</v>
      </c>
      <c r="R1401" s="57" t="s">
        <v>34</v>
      </c>
      <c r="S1401" s="144"/>
    </row>
    <row r="1402" spans="1:207" s="15" customFormat="1" ht="30" customHeight="1" x14ac:dyDescent="0.25">
      <c r="A1402" s="203">
        <v>1076</v>
      </c>
      <c r="B1402" s="211" t="s">
        <v>628</v>
      </c>
      <c r="C1402" s="47">
        <v>1950</v>
      </c>
      <c r="D1402" s="205" t="s">
        <v>143</v>
      </c>
      <c r="E1402" s="205" t="s">
        <v>432</v>
      </c>
      <c r="F1402" s="26">
        <v>2</v>
      </c>
      <c r="G1402" s="26">
        <v>2</v>
      </c>
      <c r="H1402" s="39">
        <v>729.29</v>
      </c>
      <c r="I1402" s="122">
        <v>0</v>
      </c>
      <c r="J1402" s="39">
        <v>470</v>
      </c>
      <c r="K1402" s="207">
        <f t="shared" si="373"/>
        <v>4681112.22</v>
      </c>
      <c r="L1402" s="271">
        <v>0</v>
      </c>
      <c r="M1402" s="271">
        <v>0</v>
      </c>
      <c r="N1402" s="271">
        <v>0</v>
      </c>
      <c r="O1402" s="39">
        <f>'[1]Прод. прилож (2)'!$D$360</f>
        <v>4681112.22</v>
      </c>
      <c r="P1402" s="271">
        <f t="shared" si="374"/>
        <v>6418.7253630243113</v>
      </c>
      <c r="Q1402" s="41">
        <v>9673</v>
      </c>
      <c r="R1402" s="57" t="s">
        <v>34</v>
      </c>
      <c r="S1402" s="144"/>
    </row>
    <row r="1403" spans="1:207" s="15" customFormat="1" ht="30" customHeight="1" x14ac:dyDescent="0.25">
      <c r="A1403" s="203">
        <v>1077</v>
      </c>
      <c r="B1403" s="211" t="s">
        <v>625</v>
      </c>
      <c r="C1403" s="47">
        <v>1950</v>
      </c>
      <c r="D1403" s="205" t="s">
        <v>143</v>
      </c>
      <c r="E1403" s="47" t="s">
        <v>16</v>
      </c>
      <c r="F1403" s="26">
        <v>2</v>
      </c>
      <c r="G1403" s="26">
        <v>2</v>
      </c>
      <c r="H1403" s="39">
        <f>I1403+J1403</f>
        <v>851.18</v>
      </c>
      <c r="I1403" s="122">
        <v>0</v>
      </c>
      <c r="J1403" s="39">
        <v>851.18</v>
      </c>
      <c r="K1403" s="207">
        <f t="shared" si="373"/>
        <v>3005072.04</v>
      </c>
      <c r="L1403" s="271">
        <v>0</v>
      </c>
      <c r="M1403" s="271">
        <v>0</v>
      </c>
      <c r="N1403" s="271">
        <v>0</v>
      </c>
      <c r="O1403" s="39">
        <f>'[1]Прод. прилож (2)'!$D$997</f>
        <v>3005072.04</v>
      </c>
      <c r="P1403" s="271">
        <f t="shared" si="374"/>
        <v>3530.4777367889287</v>
      </c>
      <c r="Q1403" s="41">
        <v>9673</v>
      </c>
      <c r="R1403" s="57" t="s">
        <v>35</v>
      </c>
      <c r="S1403" s="46"/>
    </row>
    <row r="1404" spans="1:207" s="116" customFormat="1" ht="30" customHeight="1" x14ac:dyDescent="0.25">
      <c r="A1404" s="203">
        <v>1078</v>
      </c>
      <c r="B1404" s="211" t="s">
        <v>1208</v>
      </c>
      <c r="C1404" s="47">
        <v>1976</v>
      </c>
      <c r="D1404" s="205" t="s">
        <v>143</v>
      </c>
      <c r="E1404" s="47" t="s">
        <v>16</v>
      </c>
      <c r="F1404" s="26">
        <v>9</v>
      </c>
      <c r="G1404" s="26">
        <v>1</v>
      </c>
      <c r="H1404" s="39">
        <v>5198.4399999999996</v>
      </c>
      <c r="I1404" s="122">
        <v>0</v>
      </c>
      <c r="J1404" s="39">
        <v>5198.4399999999996</v>
      </c>
      <c r="K1404" s="207">
        <f t="shared" ref="K1404:K1405" si="385">SUM(L1404:O1404)</f>
        <v>3685381.6599999997</v>
      </c>
      <c r="L1404" s="271">
        <v>0</v>
      </c>
      <c r="M1404" s="271">
        <v>0</v>
      </c>
      <c r="N1404" s="271">
        <v>0</v>
      </c>
      <c r="O1404" s="39">
        <f>'[1]Прод. прилож (2)'!$D$998</f>
        <v>3685381.6599999997</v>
      </c>
      <c r="P1404" s="271">
        <f t="shared" ref="P1404:P1405" si="386">K1404/H1404</f>
        <v>708.93992428497779</v>
      </c>
      <c r="Q1404" s="41">
        <v>9673</v>
      </c>
      <c r="R1404" s="57" t="s">
        <v>35</v>
      </c>
      <c r="S1404" s="46"/>
      <c r="T1404" s="15"/>
      <c r="U1404" s="15"/>
    </row>
    <row r="1405" spans="1:207" s="116" customFormat="1" ht="30" customHeight="1" x14ac:dyDescent="0.25">
      <c r="A1405" s="203">
        <v>1079</v>
      </c>
      <c r="B1405" s="211" t="s">
        <v>1207</v>
      </c>
      <c r="C1405" s="47">
        <v>1975</v>
      </c>
      <c r="D1405" s="205" t="s">
        <v>143</v>
      </c>
      <c r="E1405" s="47" t="s">
        <v>16</v>
      </c>
      <c r="F1405" s="26">
        <v>9</v>
      </c>
      <c r="G1405" s="26">
        <v>1</v>
      </c>
      <c r="H1405" s="39">
        <v>4411</v>
      </c>
      <c r="I1405" s="122">
        <v>0</v>
      </c>
      <c r="J1405" s="39">
        <v>4411</v>
      </c>
      <c r="K1405" s="207">
        <f t="shared" si="385"/>
        <v>3679677.15</v>
      </c>
      <c r="L1405" s="271">
        <v>0</v>
      </c>
      <c r="M1405" s="271">
        <v>0</v>
      </c>
      <c r="N1405" s="271">
        <v>0</v>
      </c>
      <c r="O1405" s="39">
        <f>'[1]Прод. прилож (2)'!$D$999</f>
        <v>3679677.15</v>
      </c>
      <c r="P1405" s="271">
        <f t="shared" si="386"/>
        <v>834.20474948991159</v>
      </c>
      <c r="Q1405" s="41">
        <v>9673</v>
      </c>
      <c r="R1405" s="57" t="s">
        <v>35</v>
      </c>
      <c r="S1405" s="46"/>
      <c r="T1405" s="15"/>
      <c r="U1405" s="15"/>
    </row>
    <row r="1406" spans="1:207" s="116" customFormat="1" ht="30" customHeight="1" x14ac:dyDescent="0.25">
      <c r="A1406" s="203">
        <v>1080</v>
      </c>
      <c r="B1406" s="211" t="s">
        <v>1209</v>
      </c>
      <c r="C1406" s="47">
        <v>1975</v>
      </c>
      <c r="D1406" s="205" t="s">
        <v>143</v>
      </c>
      <c r="E1406" s="47" t="s">
        <v>16</v>
      </c>
      <c r="F1406" s="26">
        <v>9</v>
      </c>
      <c r="G1406" s="26">
        <v>1</v>
      </c>
      <c r="H1406" s="39">
        <v>4528</v>
      </c>
      <c r="I1406" s="122">
        <v>0</v>
      </c>
      <c r="J1406" s="39">
        <v>4528</v>
      </c>
      <c r="K1406" s="207">
        <f>'[1]Прод. прилож (2)'!$D$1000</f>
        <v>3844493.22</v>
      </c>
      <c r="L1406" s="271">
        <v>0</v>
      </c>
      <c r="M1406" s="271">
        <v>164199.76999999999</v>
      </c>
      <c r="N1406" s="271">
        <v>0</v>
      </c>
      <c r="O1406" s="39" t="s">
        <v>1369</v>
      </c>
      <c r="P1406" s="271">
        <f t="shared" si="374"/>
        <v>849.04885600706723</v>
      </c>
      <c r="Q1406" s="41">
        <v>9673</v>
      </c>
      <c r="R1406" s="57" t="s">
        <v>35</v>
      </c>
      <c r="S1406" s="46"/>
      <c r="T1406" s="15"/>
      <c r="U1406" s="15"/>
    </row>
    <row r="1407" spans="1:207" ht="30" customHeight="1" x14ac:dyDescent="0.25">
      <c r="A1407" s="402" t="s">
        <v>1392</v>
      </c>
      <c r="B1407" s="402"/>
      <c r="C1407" s="402"/>
      <c r="D1407" s="402"/>
      <c r="E1407" s="402"/>
      <c r="F1407" s="402"/>
      <c r="G1407" s="402"/>
      <c r="H1407" s="402"/>
      <c r="I1407" s="402"/>
      <c r="J1407" s="402"/>
      <c r="K1407" s="402"/>
      <c r="L1407" s="402"/>
      <c r="M1407" s="402"/>
      <c r="N1407" s="402"/>
      <c r="O1407" s="402"/>
      <c r="P1407" s="402"/>
      <c r="Q1407" s="402"/>
      <c r="R1407" s="402"/>
      <c r="S1407" s="14"/>
    </row>
    <row r="1408" spans="1:207" ht="30" customHeight="1" x14ac:dyDescent="0.25">
      <c r="A1408" s="388" t="s">
        <v>1457</v>
      </c>
      <c r="B1408" s="388"/>
      <c r="C1408" s="196" t="s">
        <v>17</v>
      </c>
      <c r="D1408" s="196" t="s">
        <v>17</v>
      </c>
      <c r="E1408" s="196" t="s">
        <v>17</v>
      </c>
      <c r="F1408" s="73" t="s">
        <v>17</v>
      </c>
      <c r="G1408" s="73" t="s">
        <v>17</v>
      </c>
      <c r="H1408" s="74">
        <f>SUM(H1409:H1497)</f>
        <v>69433.600000000006</v>
      </c>
      <c r="I1408" s="74">
        <f t="shared" ref="I1408:O1408" si="387">SUM(I1409:I1497)</f>
        <v>9243.69</v>
      </c>
      <c r="J1408" s="74">
        <f t="shared" si="387"/>
        <v>54389.14</v>
      </c>
      <c r="K1408" s="74">
        <f t="shared" si="387"/>
        <v>191206653.41999999</v>
      </c>
      <c r="L1408" s="74">
        <f t="shared" si="387"/>
        <v>0</v>
      </c>
      <c r="M1408" s="74">
        <f t="shared" si="387"/>
        <v>357558.34</v>
      </c>
      <c r="N1408" s="74">
        <f t="shared" si="387"/>
        <v>0</v>
      </c>
      <c r="O1408" s="74">
        <f t="shared" si="387"/>
        <v>190849095.07999998</v>
      </c>
      <c r="P1408" s="29">
        <f t="shared" ref="P1408:P1415" si="388">K1408/H1408</f>
        <v>2753.8058435685311</v>
      </c>
      <c r="Q1408" s="75" t="s">
        <v>17</v>
      </c>
      <c r="R1408" s="76" t="s">
        <v>17</v>
      </c>
      <c r="S1408" s="14"/>
    </row>
    <row r="1409" spans="1:207" s="116" customFormat="1" ht="30" customHeight="1" x14ac:dyDescent="0.25">
      <c r="A1409" s="203">
        <v>1081</v>
      </c>
      <c r="B1409" s="211" t="s">
        <v>1018</v>
      </c>
      <c r="C1409" s="205">
        <v>1984</v>
      </c>
      <c r="D1409" s="205">
        <v>2014</v>
      </c>
      <c r="E1409" s="205" t="s">
        <v>18</v>
      </c>
      <c r="F1409" s="52">
        <v>5</v>
      </c>
      <c r="G1409" s="52">
        <v>3</v>
      </c>
      <c r="H1409" s="271">
        <v>4089</v>
      </c>
      <c r="I1409" s="275">
        <v>67.400000000000006</v>
      </c>
      <c r="J1409" s="39">
        <v>3232.5</v>
      </c>
      <c r="K1409" s="207">
        <f>SUM(L1409:O1409)</f>
        <v>3857455.2</v>
      </c>
      <c r="L1409" s="271">
        <v>0</v>
      </c>
      <c r="M1409" s="271">
        <v>0</v>
      </c>
      <c r="N1409" s="271">
        <v>0</v>
      </c>
      <c r="O1409" s="271">
        <f>'[1]Прод. прилож (2)'!$D$369</f>
        <v>3857455.2</v>
      </c>
      <c r="P1409" s="41">
        <f t="shared" si="388"/>
        <v>943.37373440939109</v>
      </c>
      <c r="Q1409" s="207">
        <v>9673</v>
      </c>
      <c r="R1409" s="272" t="s">
        <v>34</v>
      </c>
      <c r="S1409" s="138"/>
      <c r="T1409" s="85"/>
      <c r="U1409" s="85"/>
      <c r="V1409" s="86"/>
      <c r="W1409" s="86"/>
      <c r="X1409" s="86"/>
      <c r="Y1409" s="86"/>
      <c r="Z1409" s="86"/>
      <c r="AA1409" s="86"/>
      <c r="AB1409" s="86"/>
      <c r="AC1409" s="86"/>
      <c r="AD1409" s="86"/>
      <c r="AE1409" s="86"/>
      <c r="AF1409" s="86"/>
      <c r="AG1409" s="86"/>
      <c r="AH1409" s="86"/>
      <c r="AI1409" s="86"/>
      <c r="AJ1409" s="86"/>
      <c r="AK1409" s="86"/>
      <c r="AL1409" s="86"/>
      <c r="AM1409" s="86"/>
      <c r="AN1409" s="86"/>
      <c r="AO1409" s="86"/>
      <c r="AP1409" s="86"/>
      <c r="AQ1409" s="86"/>
      <c r="AR1409" s="86"/>
      <c r="AS1409" s="86"/>
      <c r="AT1409" s="86"/>
      <c r="AU1409" s="86"/>
      <c r="AV1409" s="86"/>
      <c r="AW1409" s="86"/>
      <c r="AX1409" s="86"/>
      <c r="AY1409" s="86"/>
      <c r="AZ1409" s="86"/>
      <c r="BA1409" s="86"/>
      <c r="BB1409" s="86"/>
      <c r="BC1409" s="86"/>
      <c r="BD1409" s="86"/>
      <c r="BE1409" s="86"/>
      <c r="BF1409" s="86"/>
      <c r="BG1409" s="86"/>
      <c r="BH1409" s="86"/>
      <c r="BI1409" s="86"/>
      <c r="BJ1409" s="86"/>
      <c r="BK1409" s="86"/>
      <c r="BL1409" s="86"/>
      <c r="BM1409" s="86"/>
      <c r="BN1409" s="86"/>
      <c r="BO1409" s="86"/>
      <c r="BP1409" s="86"/>
      <c r="BQ1409" s="86"/>
      <c r="BR1409" s="86"/>
      <c r="BS1409" s="86"/>
      <c r="BT1409" s="86"/>
      <c r="BU1409" s="86"/>
      <c r="BV1409" s="86"/>
      <c r="BW1409" s="86"/>
      <c r="BX1409" s="86"/>
      <c r="BY1409" s="86"/>
      <c r="BZ1409" s="86"/>
      <c r="CA1409" s="86"/>
      <c r="CB1409" s="86"/>
      <c r="CC1409" s="86"/>
      <c r="CD1409" s="86"/>
      <c r="CE1409" s="86"/>
      <c r="CF1409" s="86"/>
      <c r="CG1409" s="86"/>
      <c r="CH1409" s="86"/>
      <c r="CI1409" s="86"/>
      <c r="CJ1409" s="86"/>
      <c r="CK1409" s="86"/>
      <c r="CL1409" s="86"/>
      <c r="CM1409" s="86"/>
      <c r="CN1409" s="86"/>
      <c r="CO1409" s="86"/>
      <c r="CP1409" s="86"/>
      <c r="CQ1409" s="86"/>
      <c r="CR1409" s="86"/>
      <c r="CS1409" s="86"/>
      <c r="CT1409" s="86"/>
      <c r="CU1409" s="86"/>
      <c r="CV1409" s="86"/>
      <c r="CW1409" s="86"/>
      <c r="CX1409" s="86"/>
      <c r="CY1409" s="86"/>
      <c r="CZ1409" s="86"/>
      <c r="DA1409" s="86"/>
      <c r="DB1409" s="86"/>
      <c r="DC1409" s="86"/>
      <c r="DD1409" s="86"/>
      <c r="DE1409" s="86"/>
      <c r="DF1409" s="86"/>
      <c r="DG1409" s="86"/>
      <c r="DH1409" s="86"/>
      <c r="DI1409" s="86"/>
      <c r="DJ1409" s="86"/>
      <c r="DK1409" s="86"/>
      <c r="DL1409" s="86"/>
      <c r="DM1409" s="86"/>
      <c r="DN1409" s="86"/>
      <c r="DO1409" s="86"/>
      <c r="DP1409" s="86"/>
      <c r="DQ1409" s="86"/>
      <c r="DR1409" s="86"/>
      <c r="DS1409" s="86"/>
      <c r="DT1409" s="86"/>
      <c r="DU1409" s="86"/>
      <c r="DV1409" s="86"/>
      <c r="DW1409" s="86"/>
      <c r="DX1409" s="86"/>
      <c r="DY1409" s="86"/>
      <c r="DZ1409" s="86"/>
      <c r="EA1409" s="86"/>
      <c r="EB1409" s="86"/>
      <c r="EC1409" s="86"/>
      <c r="ED1409" s="86"/>
      <c r="EE1409" s="86"/>
      <c r="EF1409" s="86"/>
      <c r="EG1409" s="86"/>
      <c r="EH1409" s="86"/>
      <c r="EI1409" s="86"/>
      <c r="EJ1409" s="86"/>
      <c r="EK1409" s="86"/>
      <c r="EL1409" s="86"/>
      <c r="EM1409" s="86"/>
      <c r="EN1409" s="86"/>
      <c r="EO1409" s="86"/>
      <c r="EP1409" s="86"/>
      <c r="EQ1409" s="86"/>
      <c r="ER1409" s="86"/>
      <c r="ES1409" s="86"/>
      <c r="ET1409" s="86"/>
      <c r="EU1409" s="86"/>
      <c r="EV1409" s="86"/>
      <c r="EW1409" s="86"/>
      <c r="EX1409" s="86"/>
      <c r="EY1409" s="86"/>
      <c r="EZ1409" s="86"/>
      <c r="FA1409" s="86"/>
      <c r="FB1409" s="86"/>
      <c r="FC1409" s="86"/>
      <c r="FD1409" s="86"/>
      <c r="FE1409" s="86"/>
      <c r="FF1409" s="86"/>
      <c r="FG1409" s="86"/>
      <c r="FH1409" s="86"/>
      <c r="FI1409" s="86"/>
      <c r="FJ1409" s="86"/>
      <c r="FK1409" s="86"/>
      <c r="FL1409" s="86"/>
      <c r="FM1409" s="86"/>
      <c r="FN1409" s="86"/>
      <c r="FO1409" s="86"/>
      <c r="FP1409" s="86"/>
      <c r="FQ1409" s="86"/>
      <c r="FR1409" s="86"/>
      <c r="FS1409" s="86"/>
      <c r="FT1409" s="86"/>
      <c r="FU1409" s="86"/>
      <c r="FV1409" s="86"/>
      <c r="FW1409" s="86"/>
      <c r="FX1409" s="86"/>
      <c r="FY1409" s="86"/>
      <c r="FZ1409" s="86"/>
      <c r="GA1409" s="86"/>
      <c r="GB1409" s="86"/>
      <c r="GC1409" s="86"/>
      <c r="GD1409" s="86"/>
      <c r="GE1409" s="86"/>
      <c r="GF1409" s="86"/>
      <c r="GG1409" s="86"/>
      <c r="GH1409" s="86"/>
      <c r="GI1409" s="86"/>
      <c r="GJ1409" s="86"/>
      <c r="GK1409" s="86"/>
      <c r="GL1409" s="86"/>
      <c r="GM1409" s="86"/>
      <c r="GN1409" s="86"/>
      <c r="GO1409" s="86"/>
      <c r="GP1409" s="86"/>
      <c r="GQ1409" s="86"/>
      <c r="GR1409" s="86"/>
      <c r="GS1409" s="86"/>
      <c r="GT1409" s="86"/>
      <c r="GU1409" s="86"/>
      <c r="GV1409" s="86"/>
      <c r="GW1409" s="86"/>
      <c r="GX1409" s="86"/>
      <c r="GY1409" s="86"/>
    </row>
    <row r="1410" spans="1:207" s="86" customFormat="1" ht="30" customHeight="1" x14ac:dyDescent="0.25">
      <c r="A1410" s="203">
        <v>1082</v>
      </c>
      <c r="B1410" s="211" t="s">
        <v>754</v>
      </c>
      <c r="C1410" s="204">
        <v>1983</v>
      </c>
      <c r="D1410" s="204">
        <v>2013</v>
      </c>
      <c r="E1410" s="204" t="s">
        <v>272</v>
      </c>
      <c r="F1410" s="26">
        <v>5</v>
      </c>
      <c r="G1410" s="26">
        <v>4</v>
      </c>
      <c r="H1410" s="39">
        <v>3399.8</v>
      </c>
      <c r="I1410" s="122">
        <v>271.10000000000002</v>
      </c>
      <c r="J1410" s="39">
        <v>3128.7</v>
      </c>
      <c r="K1410" s="207">
        <f>SUM(L1410:O1410)</f>
        <v>9111653.6899999995</v>
      </c>
      <c r="L1410" s="271">
        <v>0</v>
      </c>
      <c r="M1410" s="271">
        <v>0</v>
      </c>
      <c r="N1410" s="271">
        <v>0</v>
      </c>
      <c r="O1410" s="39">
        <f>'[1]Прод. прилож (2)'!$D$370</f>
        <v>9111653.6899999995</v>
      </c>
      <c r="P1410" s="271">
        <f t="shared" si="388"/>
        <v>2680.0557944584971</v>
      </c>
      <c r="Q1410" s="41">
        <v>9673</v>
      </c>
      <c r="R1410" s="57" t="s">
        <v>34</v>
      </c>
      <c r="S1410" s="134"/>
      <c r="T1410" s="15"/>
      <c r="U1410" s="15"/>
      <c r="V1410" s="116"/>
      <c r="W1410" s="116"/>
      <c r="X1410" s="116"/>
      <c r="Y1410" s="116"/>
      <c r="Z1410" s="116"/>
      <c r="AA1410" s="116"/>
      <c r="AB1410" s="116"/>
      <c r="AC1410" s="116"/>
      <c r="AD1410" s="116"/>
      <c r="AE1410" s="116"/>
      <c r="AF1410" s="116"/>
      <c r="AG1410" s="116"/>
      <c r="AH1410" s="116"/>
      <c r="AI1410" s="116"/>
      <c r="AJ1410" s="116"/>
      <c r="AK1410" s="116"/>
      <c r="AL1410" s="116"/>
      <c r="AM1410" s="116"/>
      <c r="AN1410" s="116"/>
      <c r="AO1410" s="116"/>
      <c r="AP1410" s="116"/>
      <c r="AQ1410" s="116"/>
      <c r="AR1410" s="116"/>
      <c r="AS1410" s="116"/>
      <c r="AT1410" s="116"/>
      <c r="AU1410" s="116"/>
      <c r="AV1410" s="116"/>
      <c r="AW1410" s="116"/>
      <c r="AX1410" s="116"/>
      <c r="AY1410" s="116"/>
      <c r="AZ1410" s="116"/>
      <c r="BA1410" s="116"/>
      <c r="BB1410" s="116"/>
      <c r="BC1410" s="116"/>
      <c r="BD1410" s="116"/>
      <c r="BE1410" s="116"/>
      <c r="BF1410" s="116"/>
      <c r="BG1410" s="116"/>
      <c r="BH1410" s="116"/>
      <c r="BI1410" s="116"/>
      <c r="BJ1410" s="116"/>
      <c r="BK1410" s="116"/>
      <c r="BL1410" s="116"/>
      <c r="BM1410" s="116"/>
      <c r="BN1410" s="116"/>
      <c r="BO1410" s="116"/>
      <c r="BP1410" s="116"/>
      <c r="BQ1410" s="116"/>
      <c r="BR1410" s="116"/>
      <c r="BS1410" s="116"/>
      <c r="BT1410" s="116"/>
      <c r="BU1410" s="116"/>
      <c r="BV1410" s="116"/>
      <c r="BW1410" s="116"/>
      <c r="BX1410" s="116"/>
      <c r="BY1410" s="116"/>
      <c r="BZ1410" s="116"/>
      <c r="CA1410" s="116"/>
      <c r="CB1410" s="116"/>
      <c r="CC1410" s="116"/>
      <c r="CD1410" s="116"/>
      <c r="CE1410" s="116"/>
      <c r="CF1410" s="116"/>
      <c r="CG1410" s="116"/>
      <c r="CH1410" s="116"/>
      <c r="CI1410" s="116"/>
      <c r="CJ1410" s="116"/>
      <c r="CK1410" s="116"/>
      <c r="CL1410" s="116"/>
      <c r="CM1410" s="116"/>
      <c r="CN1410" s="116"/>
      <c r="CO1410" s="116"/>
      <c r="CP1410" s="116"/>
      <c r="CQ1410" s="116"/>
      <c r="CR1410" s="116"/>
      <c r="CS1410" s="116"/>
      <c r="CT1410" s="116"/>
      <c r="CU1410" s="116"/>
      <c r="CV1410" s="116"/>
      <c r="CW1410" s="116"/>
      <c r="CX1410" s="116"/>
      <c r="CY1410" s="116"/>
      <c r="CZ1410" s="116"/>
      <c r="DA1410" s="116"/>
      <c r="DB1410" s="116"/>
      <c r="DC1410" s="116"/>
      <c r="DD1410" s="116"/>
      <c r="DE1410" s="116"/>
      <c r="DF1410" s="116"/>
      <c r="DG1410" s="116"/>
      <c r="DH1410" s="116"/>
      <c r="DI1410" s="116"/>
      <c r="DJ1410" s="116"/>
      <c r="DK1410" s="116"/>
      <c r="DL1410" s="116"/>
      <c r="DM1410" s="116"/>
      <c r="DN1410" s="116"/>
      <c r="DO1410" s="116"/>
      <c r="DP1410" s="116"/>
      <c r="DQ1410" s="116"/>
      <c r="DR1410" s="116"/>
      <c r="DS1410" s="116"/>
      <c r="DT1410" s="116"/>
      <c r="DU1410" s="116"/>
      <c r="DV1410" s="116"/>
      <c r="DW1410" s="116"/>
      <c r="DX1410" s="116"/>
      <c r="DY1410" s="116"/>
      <c r="DZ1410" s="116"/>
      <c r="EA1410" s="116"/>
      <c r="EB1410" s="116"/>
      <c r="EC1410" s="116"/>
      <c r="ED1410" s="116"/>
      <c r="EE1410" s="116"/>
      <c r="EF1410" s="116"/>
      <c r="EG1410" s="116"/>
      <c r="EH1410" s="116"/>
      <c r="EI1410" s="116"/>
      <c r="EJ1410" s="116"/>
      <c r="EK1410" s="116"/>
      <c r="EL1410" s="116"/>
      <c r="EM1410" s="116"/>
      <c r="EN1410" s="116"/>
      <c r="EO1410" s="116"/>
      <c r="EP1410" s="116"/>
      <c r="EQ1410" s="116"/>
      <c r="ER1410" s="116"/>
      <c r="ES1410" s="116"/>
      <c r="ET1410" s="116"/>
      <c r="EU1410" s="116"/>
      <c r="EV1410" s="116"/>
      <c r="EW1410" s="116"/>
      <c r="EX1410" s="116"/>
      <c r="EY1410" s="116"/>
      <c r="EZ1410" s="116"/>
      <c r="FA1410" s="116"/>
      <c r="FB1410" s="116"/>
      <c r="FC1410" s="116"/>
      <c r="FD1410" s="116"/>
      <c r="FE1410" s="116"/>
      <c r="FF1410" s="116"/>
      <c r="FG1410" s="116"/>
      <c r="FH1410" s="116"/>
      <c r="FI1410" s="116"/>
      <c r="FJ1410" s="116"/>
      <c r="FK1410" s="116"/>
      <c r="FL1410" s="116"/>
      <c r="FM1410" s="116"/>
      <c r="FN1410" s="116"/>
      <c r="FO1410" s="116"/>
      <c r="FP1410" s="116"/>
      <c r="FQ1410" s="116"/>
      <c r="FR1410" s="116"/>
      <c r="FS1410" s="116"/>
      <c r="FT1410" s="116"/>
      <c r="FU1410" s="116"/>
      <c r="FV1410" s="116"/>
      <c r="FW1410" s="116"/>
      <c r="FX1410" s="116"/>
      <c r="FY1410" s="116"/>
      <c r="FZ1410" s="116"/>
      <c r="GA1410" s="116"/>
      <c r="GB1410" s="116"/>
      <c r="GC1410" s="116"/>
      <c r="GD1410" s="116"/>
      <c r="GE1410" s="116"/>
      <c r="GF1410" s="116"/>
      <c r="GG1410" s="116"/>
      <c r="GH1410" s="116"/>
      <c r="GI1410" s="116"/>
      <c r="GJ1410" s="116"/>
      <c r="GK1410" s="116"/>
      <c r="GL1410" s="116"/>
      <c r="GM1410" s="116"/>
      <c r="GN1410" s="116"/>
      <c r="GO1410" s="116"/>
      <c r="GP1410" s="116"/>
      <c r="GQ1410" s="116"/>
      <c r="GR1410" s="116"/>
      <c r="GS1410" s="116"/>
      <c r="GT1410" s="116"/>
      <c r="GU1410" s="116"/>
      <c r="GV1410" s="116"/>
      <c r="GW1410" s="116"/>
      <c r="GX1410" s="116"/>
      <c r="GY1410" s="116"/>
    </row>
    <row r="1411" spans="1:207" ht="30" customHeight="1" x14ac:dyDescent="0.25">
      <c r="A1411" s="203">
        <v>1083</v>
      </c>
      <c r="B1411" s="211" t="s">
        <v>755</v>
      </c>
      <c r="C1411" s="204">
        <v>1984</v>
      </c>
      <c r="D1411" s="204">
        <v>2013</v>
      </c>
      <c r="E1411" s="204" t="s">
        <v>272</v>
      </c>
      <c r="F1411" s="26">
        <v>5</v>
      </c>
      <c r="G1411" s="26">
        <v>3</v>
      </c>
      <c r="H1411" s="39">
        <v>3603.1</v>
      </c>
      <c r="I1411" s="122">
        <v>315.3</v>
      </c>
      <c r="J1411" s="39">
        <v>3287.8</v>
      </c>
      <c r="K1411" s="207">
        <f>SUM(L1411:O1411)</f>
        <v>9995814.8399999999</v>
      </c>
      <c r="L1411" s="271">
        <v>0</v>
      </c>
      <c r="M1411" s="271">
        <v>0</v>
      </c>
      <c r="N1411" s="271">
        <v>0</v>
      </c>
      <c r="O1411" s="39">
        <f>'[1]Прод. прилож (2)'!$D$1018</f>
        <v>9995814.8399999999</v>
      </c>
      <c r="P1411" s="271">
        <f t="shared" si="388"/>
        <v>2774.2263162276927</v>
      </c>
      <c r="Q1411" s="41">
        <v>9673</v>
      </c>
      <c r="R1411" s="57" t="s">
        <v>35</v>
      </c>
      <c r="S1411" s="14"/>
    </row>
    <row r="1412" spans="1:207" s="116" customFormat="1" ht="30" customHeight="1" x14ac:dyDescent="0.25">
      <c r="A1412" s="203">
        <v>1084</v>
      </c>
      <c r="B1412" s="211" t="s">
        <v>731</v>
      </c>
      <c r="C1412" s="204">
        <v>1964</v>
      </c>
      <c r="D1412" s="205" t="s">
        <v>143</v>
      </c>
      <c r="E1412" s="204" t="s">
        <v>16</v>
      </c>
      <c r="F1412" s="204">
        <v>2</v>
      </c>
      <c r="G1412" s="204">
        <v>2</v>
      </c>
      <c r="H1412" s="39">
        <v>421.8</v>
      </c>
      <c r="I1412" s="39">
        <v>52</v>
      </c>
      <c r="J1412" s="39">
        <v>369.8</v>
      </c>
      <c r="K1412" s="207">
        <f t="shared" ref="K1412:K1416" si="389">SUM(L1412:O1412)</f>
        <v>21293.63</v>
      </c>
      <c r="L1412" s="271">
        <v>0</v>
      </c>
      <c r="M1412" s="271">
        <v>0</v>
      </c>
      <c r="N1412" s="271">
        <v>0</v>
      </c>
      <c r="O1412" s="39">
        <f>'[1]Прод. прилож (2)'!$D$1631</f>
        <v>21293.63</v>
      </c>
      <c r="P1412" s="271">
        <f t="shared" si="388"/>
        <v>50.482764343290661</v>
      </c>
      <c r="Q1412" s="41">
        <v>9673</v>
      </c>
      <c r="R1412" s="57" t="s">
        <v>36</v>
      </c>
      <c r="S1412" s="53"/>
      <c r="T1412" s="15"/>
      <c r="U1412" s="15"/>
    </row>
    <row r="1413" spans="1:207" ht="30" customHeight="1" x14ac:dyDescent="0.25">
      <c r="A1413" s="203">
        <v>1085</v>
      </c>
      <c r="B1413" s="211" t="s">
        <v>732</v>
      </c>
      <c r="C1413" s="204">
        <v>1964</v>
      </c>
      <c r="D1413" s="205" t="s">
        <v>143</v>
      </c>
      <c r="E1413" s="204" t="s">
        <v>16</v>
      </c>
      <c r="F1413" s="204">
        <v>2</v>
      </c>
      <c r="G1413" s="204">
        <v>2</v>
      </c>
      <c r="H1413" s="39">
        <v>427.8</v>
      </c>
      <c r="I1413" s="39">
        <v>53.1</v>
      </c>
      <c r="J1413" s="39">
        <v>374.4</v>
      </c>
      <c r="K1413" s="207">
        <f t="shared" si="389"/>
        <v>22147.06</v>
      </c>
      <c r="L1413" s="271">
        <v>0</v>
      </c>
      <c r="M1413" s="271">
        <v>0</v>
      </c>
      <c r="N1413" s="271">
        <v>0</v>
      </c>
      <c r="O1413" s="39">
        <f>'[1]Прод. прилож (2)'!$D$1632</f>
        <v>22147.06</v>
      </c>
      <c r="P1413" s="271">
        <f t="shared" si="388"/>
        <v>51.769658719027582</v>
      </c>
      <c r="Q1413" s="41">
        <v>9673</v>
      </c>
      <c r="R1413" s="57" t="s">
        <v>36</v>
      </c>
      <c r="S1413" s="17"/>
    </row>
    <row r="1414" spans="1:207" ht="30" customHeight="1" x14ac:dyDescent="0.25">
      <c r="A1414" s="203">
        <v>1086</v>
      </c>
      <c r="B1414" s="211" t="s">
        <v>733</v>
      </c>
      <c r="C1414" s="204">
        <v>1964</v>
      </c>
      <c r="D1414" s="205" t="s">
        <v>143</v>
      </c>
      <c r="E1414" s="204" t="s">
        <v>16</v>
      </c>
      <c r="F1414" s="204">
        <v>2</v>
      </c>
      <c r="G1414" s="204">
        <v>2</v>
      </c>
      <c r="H1414" s="39">
        <v>437.3</v>
      </c>
      <c r="I1414" s="39">
        <v>49.8</v>
      </c>
      <c r="J1414" s="39">
        <v>387.5</v>
      </c>
      <c r="K1414" s="207">
        <f t="shared" si="389"/>
        <v>22959.16</v>
      </c>
      <c r="L1414" s="271">
        <v>0</v>
      </c>
      <c r="M1414" s="271">
        <v>0</v>
      </c>
      <c r="N1414" s="271">
        <v>0</v>
      </c>
      <c r="O1414" s="39">
        <f>'[1]Прод. прилож (2)'!$D$1633</f>
        <v>22959.16</v>
      </c>
      <c r="P1414" s="271">
        <f t="shared" si="388"/>
        <v>52.502080951292015</v>
      </c>
      <c r="Q1414" s="41">
        <v>9673</v>
      </c>
      <c r="R1414" s="57" t="s">
        <v>36</v>
      </c>
      <c r="S1414" s="17"/>
    </row>
    <row r="1415" spans="1:207" ht="30" customHeight="1" x14ac:dyDescent="0.25">
      <c r="A1415" s="203">
        <v>1087</v>
      </c>
      <c r="B1415" s="211" t="s">
        <v>734</v>
      </c>
      <c r="C1415" s="204">
        <v>1964</v>
      </c>
      <c r="D1415" s="205" t="s">
        <v>143</v>
      </c>
      <c r="E1415" s="204" t="s">
        <v>16</v>
      </c>
      <c r="F1415" s="204">
        <v>2</v>
      </c>
      <c r="G1415" s="204">
        <v>2</v>
      </c>
      <c r="H1415" s="39">
        <v>427.1</v>
      </c>
      <c r="I1415" s="39">
        <v>51.6</v>
      </c>
      <c r="J1415" s="39">
        <v>375.5</v>
      </c>
      <c r="K1415" s="207">
        <f t="shared" si="389"/>
        <v>21527.63</v>
      </c>
      <c r="L1415" s="271">
        <v>0</v>
      </c>
      <c r="M1415" s="271">
        <v>0</v>
      </c>
      <c r="N1415" s="271">
        <v>0</v>
      </c>
      <c r="O1415" s="39">
        <f>'[1]Прод. прилож (2)'!$D$1634</f>
        <v>21527.63</v>
      </c>
      <c r="P1415" s="271">
        <f t="shared" si="388"/>
        <v>50.40419105595879</v>
      </c>
      <c r="Q1415" s="41">
        <v>9673</v>
      </c>
      <c r="R1415" s="57" t="s">
        <v>36</v>
      </c>
      <c r="S1415" s="17"/>
    </row>
    <row r="1416" spans="1:207" s="116" customFormat="1" ht="30" customHeight="1" x14ac:dyDescent="0.25">
      <c r="A1416" s="203">
        <v>1088</v>
      </c>
      <c r="B1416" s="211" t="s">
        <v>735</v>
      </c>
      <c r="C1416" s="204">
        <v>1964</v>
      </c>
      <c r="D1416" s="205" t="s">
        <v>143</v>
      </c>
      <c r="E1416" s="204" t="s">
        <v>16</v>
      </c>
      <c r="F1416" s="26">
        <v>2</v>
      </c>
      <c r="G1416" s="26">
        <v>2</v>
      </c>
      <c r="H1416" s="39">
        <v>341</v>
      </c>
      <c r="I1416" s="122">
        <v>0</v>
      </c>
      <c r="J1416" s="122">
        <v>341</v>
      </c>
      <c r="K1416" s="207">
        <f t="shared" si="389"/>
        <v>21199.01</v>
      </c>
      <c r="L1416" s="271">
        <v>0</v>
      </c>
      <c r="M1416" s="271">
        <v>0</v>
      </c>
      <c r="N1416" s="271">
        <v>0</v>
      </c>
      <c r="O1416" s="39">
        <f>'[1]Прод. прилож (2)'!$D$1002</f>
        <v>21199.01</v>
      </c>
      <c r="P1416" s="271">
        <f t="shared" ref="P1416" si="390">K1416/H1416</f>
        <v>62.167184750733135</v>
      </c>
      <c r="Q1416" s="41">
        <v>9673</v>
      </c>
      <c r="R1416" s="57" t="s">
        <v>35</v>
      </c>
      <c r="S1416" s="53"/>
      <c r="T1416" s="15"/>
      <c r="U1416" s="15"/>
    </row>
    <row r="1417" spans="1:207" s="116" customFormat="1" ht="30" customHeight="1" x14ac:dyDescent="0.25">
      <c r="A1417" s="203">
        <v>1089</v>
      </c>
      <c r="B1417" s="211" t="s">
        <v>739</v>
      </c>
      <c r="C1417" s="204">
        <v>1962</v>
      </c>
      <c r="D1417" s="205" t="s">
        <v>143</v>
      </c>
      <c r="E1417" s="204" t="s">
        <v>16</v>
      </c>
      <c r="F1417" s="204">
        <v>2</v>
      </c>
      <c r="G1417" s="204">
        <v>2</v>
      </c>
      <c r="H1417" s="39">
        <v>423.4</v>
      </c>
      <c r="I1417" s="39">
        <v>48.6</v>
      </c>
      <c r="J1417" s="39">
        <v>374.8</v>
      </c>
      <c r="K1417" s="207">
        <f t="shared" ref="K1417:K1482" si="391">SUM(L1417:O1417)</f>
        <v>198758.8</v>
      </c>
      <c r="L1417" s="271">
        <v>0</v>
      </c>
      <c r="M1417" s="271">
        <v>0</v>
      </c>
      <c r="N1417" s="271">
        <v>0</v>
      </c>
      <c r="O1417" s="39">
        <f>'[1]Прод. прилож (2)'!$D$1636</f>
        <v>198758.8</v>
      </c>
      <c r="P1417" s="271">
        <f t="shared" ref="P1417:P1482" si="392">K1417/H1417</f>
        <v>469.43504959848843</v>
      </c>
      <c r="Q1417" s="41">
        <v>9673</v>
      </c>
      <c r="R1417" s="57" t="s">
        <v>36</v>
      </c>
      <c r="S1417" s="53"/>
      <c r="T1417" s="15"/>
      <c r="U1417" s="15"/>
    </row>
    <row r="1418" spans="1:207" ht="30" customHeight="1" x14ac:dyDescent="0.25">
      <c r="A1418" s="203">
        <v>1090</v>
      </c>
      <c r="B1418" s="211" t="s">
        <v>740</v>
      </c>
      <c r="C1418" s="204">
        <v>1962</v>
      </c>
      <c r="D1418" s="205" t="s">
        <v>143</v>
      </c>
      <c r="E1418" s="204" t="s">
        <v>16</v>
      </c>
      <c r="F1418" s="204">
        <v>2</v>
      </c>
      <c r="G1418" s="204">
        <v>2</v>
      </c>
      <c r="H1418" s="39">
        <v>428</v>
      </c>
      <c r="I1418" s="39">
        <v>43.5</v>
      </c>
      <c r="J1418" s="39">
        <v>384.5</v>
      </c>
      <c r="K1418" s="207">
        <f t="shared" si="391"/>
        <v>7720.2</v>
      </c>
      <c r="L1418" s="271">
        <v>0</v>
      </c>
      <c r="M1418" s="271">
        <v>0</v>
      </c>
      <c r="N1418" s="271">
        <v>0</v>
      </c>
      <c r="O1418" s="39">
        <f>'[1]Прод. прилож (2)'!$D$1637</f>
        <v>7720.2</v>
      </c>
      <c r="P1418" s="271">
        <f t="shared" si="392"/>
        <v>18.037850467289719</v>
      </c>
      <c r="Q1418" s="41">
        <v>9673</v>
      </c>
      <c r="R1418" s="57" t="s">
        <v>36</v>
      </c>
      <c r="S1418" s="17"/>
    </row>
    <row r="1419" spans="1:207" ht="30" customHeight="1" x14ac:dyDescent="0.25">
      <c r="A1419" s="203">
        <v>1091</v>
      </c>
      <c r="B1419" s="211" t="s">
        <v>741</v>
      </c>
      <c r="C1419" s="204">
        <v>1962</v>
      </c>
      <c r="D1419" s="205" t="s">
        <v>143</v>
      </c>
      <c r="E1419" s="204" t="s">
        <v>16</v>
      </c>
      <c r="F1419" s="204">
        <v>2</v>
      </c>
      <c r="G1419" s="204">
        <v>2</v>
      </c>
      <c r="H1419" s="39">
        <v>422.6</v>
      </c>
      <c r="I1419" s="39">
        <v>43.3</v>
      </c>
      <c r="J1419" s="39">
        <v>379.3</v>
      </c>
      <c r="K1419" s="207">
        <f t="shared" si="391"/>
        <v>8069.63</v>
      </c>
      <c r="L1419" s="271">
        <v>0</v>
      </c>
      <c r="M1419" s="271">
        <v>0</v>
      </c>
      <c r="N1419" s="271">
        <v>0</v>
      </c>
      <c r="O1419" s="39">
        <f>'[1]Прод. прилож (2)'!$D$1638</f>
        <v>8069.63</v>
      </c>
      <c r="P1419" s="271">
        <f t="shared" si="392"/>
        <v>19.095196403218171</v>
      </c>
      <c r="Q1419" s="41">
        <v>9673</v>
      </c>
      <c r="R1419" s="57" t="s">
        <v>36</v>
      </c>
      <c r="S1419" s="17"/>
    </row>
    <row r="1420" spans="1:207" ht="30" customHeight="1" x14ac:dyDescent="0.25">
      <c r="A1420" s="203">
        <v>1092</v>
      </c>
      <c r="B1420" s="211" t="s">
        <v>742</v>
      </c>
      <c r="C1420" s="204">
        <v>1966</v>
      </c>
      <c r="D1420" s="205" t="s">
        <v>143</v>
      </c>
      <c r="E1420" s="204" t="s">
        <v>16</v>
      </c>
      <c r="F1420" s="204">
        <v>2</v>
      </c>
      <c r="G1420" s="204">
        <v>2</v>
      </c>
      <c r="H1420" s="39">
        <v>422.6</v>
      </c>
      <c r="I1420" s="39">
        <v>48.6</v>
      </c>
      <c r="J1420" s="39">
        <v>373.8</v>
      </c>
      <c r="K1420" s="207">
        <f t="shared" si="391"/>
        <v>7887.76</v>
      </c>
      <c r="L1420" s="271">
        <v>0</v>
      </c>
      <c r="M1420" s="271">
        <v>0</v>
      </c>
      <c r="N1420" s="271">
        <v>0</v>
      </c>
      <c r="O1420" s="39">
        <f>'[1]Прод. прилож (2)'!$D$1639</f>
        <v>7887.76</v>
      </c>
      <c r="P1420" s="271">
        <f t="shared" si="392"/>
        <v>18.664836725035496</v>
      </c>
      <c r="Q1420" s="41">
        <v>9673</v>
      </c>
      <c r="R1420" s="57" t="s">
        <v>36</v>
      </c>
      <c r="S1420" s="17"/>
    </row>
    <row r="1421" spans="1:207" ht="30" customHeight="1" x14ac:dyDescent="0.25">
      <c r="A1421" s="203">
        <v>1093</v>
      </c>
      <c r="B1421" s="211" t="s">
        <v>743</v>
      </c>
      <c r="C1421" s="204">
        <v>1967</v>
      </c>
      <c r="D1421" s="205" t="s">
        <v>143</v>
      </c>
      <c r="E1421" s="204" t="s">
        <v>16</v>
      </c>
      <c r="F1421" s="204">
        <v>2</v>
      </c>
      <c r="G1421" s="204">
        <v>2</v>
      </c>
      <c r="H1421" s="39">
        <v>420.2</v>
      </c>
      <c r="I1421" s="39">
        <v>49.4</v>
      </c>
      <c r="J1421" s="39">
        <v>370.8</v>
      </c>
      <c r="K1421" s="207">
        <f t="shared" si="391"/>
        <v>7887.76</v>
      </c>
      <c r="L1421" s="271">
        <v>0</v>
      </c>
      <c r="M1421" s="271">
        <v>0</v>
      </c>
      <c r="N1421" s="271">
        <v>0</v>
      </c>
      <c r="O1421" s="39">
        <f>'[1]Прод. прилож (2)'!$D$1640</f>
        <v>7887.76</v>
      </c>
      <c r="P1421" s="271">
        <f t="shared" si="392"/>
        <v>18.771442170395051</v>
      </c>
      <c r="Q1421" s="41">
        <v>9673</v>
      </c>
      <c r="R1421" s="57" t="s">
        <v>36</v>
      </c>
      <c r="S1421" s="17"/>
    </row>
    <row r="1422" spans="1:207" s="116" customFormat="1" ht="30" customHeight="1" x14ac:dyDescent="0.25">
      <c r="A1422" s="203">
        <v>1094</v>
      </c>
      <c r="B1422" s="211" t="s">
        <v>791</v>
      </c>
      <c r="C1422" s="204">
        <v>1958</v>
      </c>
      <c r="D1422" s="205" t="s">
        <v>143</v>
      </c>
      <c r="E1422" s="204" t="s">
        <v>16</v>
      </c>
      <c r="F1422" s="26">
        <v>2</v>
      </c>
      <c r="G1422" s="26">
        <v>2</v>
      </c>
      <c r="H1422" s="39">
        <v>423.2</v>
      </c>
      <c r="I1422" s="122">
        <v>48.4</v>
      </c>
      <c r="J1422" s="122">
        <v>374.8</v>
      </c>
      <c r="K1422" s="207">
        <f t="shared" si="391"/>
        <v>8436.52</v>
      </c>
      <c r="L1422" s="271">
        <v>0</v>
      </c>
      <c r="M1422" s="271">
        <v>0</v>
      </c>
      <c r="N1422" s="271">
        <v>0</v>
      </c>
      <c r="O1422" s="39">
        <f>'[1]Прод. прилож (2)'!$D$1004</f>
        <v>8436.52</v>
      </c>
      <c r="P1422" s="271">
        <f t="shared" si="392"/>
        <v>19.935066162570891</v>
      </c>
      <c r="Q1422" s="41">
        <v>9673</v>
      </c>
      <c r="R1422" s="57" t="s">
        <v>35</v>
      </c>
      <c r="S1422" s="46"/>
      <c r="T1422" s="15"/>
      <c r="U1422" s="15"/>
    </row>
    <row r="1423" spans="1:207" s="116" customFormat="1" ht="30" customHeight="1" x14ac:dyDescent="0.25">
      <c r="A1423" s="333">
        <v>1095</v>
      </c>
      <c r="B1423" s="298" t="s">
        <v>792</v>
      </c>
      <c r="C1423" s="299">
        <v>1959</v>
      </c>
      <c r="D1423" s="308" t="s">
        <v>143</v>
      </c>
      <c r="E1423" s="299" t="s">
        <v>16</v>
      </c>
      <c r="F1423" s="26">
        <v>2</v>
      </c>
      <c r="G1423" s="26">
        <v>2</v>
      </c>
      <c r="H1423" s="39">
        <v>499.48</v>
      </c>
      <c r="I1423" s="122">
        <v>60.39</v>
      </c>
      <c r="J1423" s="122">
        <v>439.09</v>
      </c>
      <c r="K1423" s="301">
        <f t="shared" si="391"/>
        <v>8450.5</v>
      </c>
      <c r="L1423" s="330">
        <v>0</v>
      </c>
      <c r="M1423" s="330">
        <v>0</v>
      </c>
      <c r="N1423" s="330">
        <v>0</v>
      </c>
      <c r="O1423" s="39">
        <f>'[1]Прод. прилож (2)'!$D$1005</f>
        <v>8450.5</v>
      </c>
      <c r="P1423" s="330">
        <f t="shared" si="392"/>
        <v>16.91859533915272</v>
      </c>
      <c r="Q1423" s="41">
        <v>9673</v>
      </c>
      <c r="R1423" s="57" t="s">
        <v>35</v>
      </c>
      <c r="S1423" s="15"/>
      <c r="T1423" s="15"/>
      <c r="U1423" s="15"/>
    </row>
    <row r="1424" spans="1:207" ht="30" customHeight="1" x14ac:dyDescent="0.25">
      <c r="A1424" s="279">
        <v>1096</v>
      </c>
      <c r="B1424" s="281" t="s">
        <v>793</v>
      </c>
      <c r="C1424" s="283">
        <v>1963</v>
      </c>
      <c r="D1424" s="285" t="s">
        <v>143</v>
      </c>
      <c r="E1424" s="283" t="s">
        <v>16</v>
      </c>
      <c r="F1424" s="286">
        <v>2</v>
      </c>
      <c r="G1424" s="286">
        <v>2</v>
      </c>
      <c r="H1424" s="288">
        <v>629.5</v>
      </c>
      <c r="I1424" s="290">
        <v>72.599999999999994</v>
      </c>
      <c r="J1424" s="290">
        <v>556.9</v>
      </c>
      <c r="K1424" s="322">
        <f t="shared" si="391"/>
        <v>10573.22</v>
      </c>
      <c r="L1424" s="316">
        <v>0</v>
      </c>
      <c r="M1424" s="316">
        <v>0</v>
      </c>
      <c r="N1424" s="316">
        <v>0</v>
      </c>
      <c r="O1424" s="288">
        <f>'[1]Прод. прилож (2)'!$D$1006</f>
        <v>10573.22</v>
      </c>
      <c r="P1424" s="316">
        <f t="shared" si="392"/>
        <v>16.796219221604446</v>
      </c>
      <c r="Q1424" s="294">
        <v>9673</v>
      </c>
      <c r="R1424" s="295" t="s">
        <v>35</v>
      </c>
      <c r="S1424" s="14"/>
    </row>
    <row r="1425" spans="1:21" s="116" customFormat="1" ht="30" customHeight="1" x14ac:dyDescent="0.25">
      <c r="A1425" s="203">
        <v>1097</v>
      </c>
      <c r="B1425" s="211" t="s">
        <v>794</v>
      </c>
      <c r="C1425" s="204">
        <v>1964</v>
      </c>
      <c r="D1425" s="205" t="s">
        <v>143</v>
      </c>
      <c r="E1425" s="204" t="s">
        <v>16</v>
      </c>
      <c r="F1425" s="26">
        <v>2</v>
      </c>
      <c r="G1425" s="26">
        <v>2</v>
      </c>
      <c r="H1425" s="39">
        <v>468.88</v>
      </c>
      <c r="I1425" s="122">
        <v>49.39</v>
      </c>
      <c r="J1425" s="122">
        <v>419.49</v>
      </c>
      <c r="K1425" s="207">
        <f t="shared" si="391"/>
        <v>8929.6</v>
      </c>
      <c r="L1425" s="271">
        <v>0</v>
      </c>
      <c r="M1425" s="271">
        <v>0</v>
      </c>
      <c r="N1425" s="271">
        <v>0</v>
      </c>
      <c r="O1425" s="39">
        <f>'[1]Прод. прилож (2)'!$D$1007</f>
        <v>8929.6</v>
      </c>
      <c r="P1425" s="271">
        <f t="shared" si="392"/>
        <v>19.044531649889098</v>
      </c>
      <c r="Q1425" s="41">
        <v>9673</v>
      </c>
      <c r="R1425" s="57" t="s">
        <v>35</v>
      </c>
      <c r="S1425" s="15"/>
      <c r="T1425" s="15"/>
      <c r="U1425" s="15"/>
    </row>
    <row r="1426" spans="1:21" s="116" customFormat="1" ht="30" customHeight="1" x14ac:dyDescent="0.25">
      <c r="A1426" s="203">
        <v>1098</v>
      </c>
      <c r="B1426" s="211" t="s">
        <v>795</v>
      </c>
      <c r="C1426" s="204">
        <v>1972</v>
      </c>
      <c r="D1426" s="205" t="s">
        <v>143</v>
      </c>
      <c r="E1426" s="204" t="s">
        <v>16</v>
      </c>
      <c r="F1426" s="26">
        <v>2</v>
      </c>
      <c r="G1426" s="26">
        <v>2</v>
      </c>
      <c r="H1426" s="39">
        <v>639.4</v>
      </c>
      <c r="I1426" s="122">
        <v>51.7</v>
      </c>
      <c r="J1426" s="122">
        <v>587.70000000000005</v>
      </c>
      <c r="K1426" s="207">
        <f t="shared" si="391"/>
        <v>10916.69</v>
      </c>
      <c r="L1426" s="271">
        <v>0</v>
      </c>
      <c r="M1426" s="271">
        <v>0</v>
      </c>
      <c r="N1426" s="271">
        <v>0</v>
      </c>
      <c r="O1426" s="39">
        <f>'[1]Прод. прилож (2)'!$D$1008</f>
        <v>10916.69</v>
      </c>
      <c r="P1426" s="271">
        <f t="shared" si="392"/>
        <v>17.073334375977481</v>
      </c>
      <c r="Q1426" s="41">
        <v>9673</v>
      </c>
      <c r="R1426" s="57" t="s">
        <v>35</v>
      </c>
      <c r="S1426" s="46"/>
      <c r="T1426" s="15"/>
      <c r="U1426" s="15"/>
    </row>
    <row r="1427" spans="1:21" s="116" customFormat="1" ht="30" customHeight="1" x14ac:dyDescent="0.25">
      <c r="A1427" s="203">
        <v>1099</v>
      </c>
      <c r="B1427" s="211" t="s">
        <v>796</v>
      </c>
      <c r="C1427" s="204">
        <v>1975</v>
      </c>
      <c r="D1427" s="205" t="s">
        <v>143</v>
      </c>
      <c r="E1427" s="204" t="s">
        <v>16</v>
      </c>
      <c r="F1427" s="26">
        <v>2</v>
      </c>
      <c r="G1427" s="26">
        <v>2</v>
      </c>
      <c r="H1427" s="39">
        <v>1107.3499999999999</v>
      </c>
      <c r="I1427" s="122">
        <v>85.5</v>
      </c>
      <c r="J1427" s="39">
        <v>1021.85</v>
      </c>
      <c r="K1427" s="207">
        <f t="shared" si="391"/>
        <v>18236.98</v>
      </c>
      <c r="L1427" s="271">
        <v>0</v>
      </c>
      <c r="M1427" s="271">
        <v>0</v>
      </c>
      <c r="N1427" s="271">
        <v>0</v>
      </c>
      <c r="O1427" s="39">
        <f>'[1]Прод. прилож (2)'!$D$1009</f>
        <v>18236.98</v>
      </c>
      <c r="P1427" s="271">
        <f t="shared" si="392"/>
        <v>16.469029665417438</v>
      </c>
      <c r="Q1427" s="41">
        <v>9673</v>
      </c>
      <c r="R1427" s="57" t="s">
        <v>35</v>
      </c>
      <c r="S1427" s="46"/>
      <c r="T1427" s="15"/>
      <c r="U1427" s="15"/>
    </row>
    <row r="1428" spans="1:21" s="116" customFormat="1" ht="30" customHeight="1" x14ac:dyDescent="0.25">
      <c r="A1428" s="203">
        <v>1100</v>
      </c>
      <c r="B1428" s="211" t="s">
        <v>797</v>
      </c>
      <c r="C1428" s="204">
        <v>1984</v>
      </c>
      <c r="D1428" s="205" t="s">
        <v>143</v>
      </c>
      <c r="E1428" s="204" t="s">
        <v>16</v>
      </c>
      <c r="F1428" s="26">
        <v>2</v>
      </c>
      <c r="G1428" s="26">
        <v>2</v>
      </c>
      <c r="H1428" s="39">
        <v>947.95</v>
      </c>
      <c r="I1428" s="122">
        <v>94.05</v>
      </c>
      <c r="J1428" s="122">
        <v>853.9</v>
      </c>
      <c r="K1428" s="207">
        <f t="shared" si="391"/>
        <v>17947.55</v>
      </c>
      <c r="L1428" s="271">
        <v>0</v>
      </c>
      <c r="M1428" s="271">
        <v>0</v>
      </c>
      <c r="N1428" s="271">
        <v>0</v>
      </c>
      <c r="O1428" s="39">
        <f>'[1]Прод. прилож (2)'!$D$1010</f>
        <v>17947.55</v>
      </c>
      <c r="P1428" s="271">
        <f t="shared" si="392"/>
        <v>18.933013344585682</v>
      </c>
      <c r="Q1428" s="41">
        <v>9673</v>
      </c>
      <c r="R1428" s="57" t="s">
        <v>35</v>
      </c>
      <c r="S1428" s="46"/>
      <c r="T1428" s="15"/>
      <c r="U1428" s="15"/>
    </row>
    <row r="1429" spans="1:21" s="116" customFormat="1" ht="30" customHeight="1" x14ac:dyDescent="0.25">
      <c r="A1429" s="203">
        <v>1101</v>
      </c>
      <c r="B1429" s="211" t="s">
        <v>779</v>
      </c>
      <c r="C1429" s="204">
        <v>1963</v>
      </c>
      <c r="D1429" s="205" t="s">
        <v>143</v>
      </c>
      <c r="E1429" s="204" t="s">
        <v>16</v>
      </c>
      <c r="F1429" s="26">
        <v>2</v>
      </c>
      <c r="G1429" s="26">
        <v>2</v>
      </c>
      <c r="H1429" s="39">
        <v>506</v>
      </c>
      <c r="I1429" s="122">
        <v>68</v>
      </c>
      <c r="J1429" s="122">
        <v>375</v>
      </c>
      <c r="K1429" s="207">
        <f t="shared" si="391"/>
        <v>5326627.53</v>
      </c>
      <c r="L1429" s="271">
        <v>0</v>
      </c>
      <c r="M1429" s="271">
        <v>0</v>
      </c>
      <c r="N1429" s="271">
        <v>0</v>
      </c>
      <c r="O1429" s="39">
        <f>'[1]Прод. прилож (2)'!$D$379</f>
        <v>5326627.53</v>
      </c>
      <c r="P1429" s="271">
        <f t="shared" si="392"/>
        <v>10526.931877470357</v>
      </c>
      <c r="Q1429" s="41">
        <v>9673</v>
      </c>
      <c r="R1429" s="57" t="s">
        <v>34</v>
      </c>
      <c r="S1429" s="144"/>
      <c r="T1429" s="15"/>
      <c r="U1429" s="15"/>
    </row>
    <row r="1430" spans="1:21" s="116" customFormat="1" ht="30" customHeight="1" x14ac:dyDescent="0.25">
      <c r="A1430" s="203">
        <v>1102</v>
      </c>
      <c r="B1430" s="211" t="s">
        <v>780</v>
      </c>
      <c r="C1430" s="204">
        <v>1962</v>
      </c>
      <c r="D1430" s="205" t="s">
        <v>143</v>
      </c>
      <c r="E1430" s="204" t="s">
        <v>16</v>
      </c>
      <c r="F1430" s="26">
        <v>2</v>
      </c>
      <c r="G1430" s="26">
        <v>2</v>
      </c>
      <c r="H1430" s="39">
        <v>490.7</v>
      </c>
      <c r="I1430" s="122">
        <v>42</v>
      </c>
      <c r="J1430" s="122">
        <v>390</v>
      </c>
      <c r="K1430" s="207">
        <f t="shared" si="391"/>
        <v>4842208.0199999996</v>
      </c>
      <c r="L1430" s="271">
        <v>0</v>
      </c>
      <c r="M1430" s="271">
        <v>0</v>
      </c>
      <c r="N1430" s="271">
        <v>0</v>
      </c>
      <c r="O1430" s="39">
        <f>'[1]Прод. прилож (2)'!$D$380</f>
        <v>4842208.0199999996</v>
      </c>
      <c r="P1430" s="271">
        <f t="shared" si="392"/>
        <v>9867.9600978194412</v>
      </c>
      <c r="Q1430" s="41">
        <v>9673</v>
      </c>
      <c r="R1430" s="57" t="s">
        <v>34</v>
      </c>
      <c r="S1430" s="144"/>
      <c r="T1430" s="16"/>
      <c r="U1430" s="15"/>
    </row>
    <row r="1431" spans="1:21" s="116" customFormat="1" ht="30" customHeight="1" x14ac:dyDescent="0.25">
      <c r="A1431" s="203">
        <v>1103</v>
      </c>
      <c r="B1431" s="211" t="s">
        <v>781</v>
      </c>
      <c r="C1431" s="204">
        <v>1959</v>
      </c>
      <c r="D1431" s="205" t="s">
        <v>143</v>
      </c>
      <c r="E1431" s="204" t="s">
        <v>16</v>
      </c>
      <c r="F1431" s="26">
        <v>2</v>
      </c>
      <c r="G1431" s="26">
        <v>2</v>
      </c>
      <c r="H1431" s="39">
        <v>506.3</v>
      </c>
      <c r="I1431" s="122">
        <v>34</v>
      </c>
      <c r="J1431" s="122">
        <v>413.6</v>
      </c>
      <c r="K1431" s="207">
        <f t="shared" si="391"/>
        <v>2816861.4899999998</v>
      </c>
      <c r="L1431" s="271">
        <v>0</v>
      </c>
      <c r="M1431" s="271">
        <v>0</v>
      </c>
      <c r="N1431" s="271">
        <v>0</v>
      </c>
      <c r="O1431" s="39">
        <f>'[1]Прод. прилож (2)'!$D$381</f>
        <v>2816861.4899999998</v>
      </c>
      <c r="P1431" s="271">
        <f t="shared" si="392"/>
        <v>5563.6213509776808</v>
      </c>
      <c r="Q1431" s="41">
        <v>9673</v>
      </c>
      <c r="R1431" s="57" t="s">
        <v>34</v>
      </c>
      <c r="S1431" s="144"/>
      <c r="T1431" s="15"/>
      <c r="U1431" s="15"/>
    </row>
    <row r="1432" spans="1:21" ht="30" customHeight="1" x14ac:dyDescent="0.25">
      <c r="A1432" s="203">
        <v>1104</v>
      </c>
      <c r="B1432" s="211" t="s">
        <v>782</v>
      </c>
      <c r="C1432" s="204">
        <v>1965</v>
      </c>
      <c r="D1432" s="205" t="s">
        <v>143</v>
      </c>
      <c r="E1432" s="204" t="s">
        <v>16</v>
      </c>
      <c r="F1432" s="26">
        <v>2</v>
      </c>
      <c r="G1432" s="26">
        <v>2</v>
      </c>
      <c r="H1432" s="39">
        <v>434</v>
      </c>
      <c r="I1432" s="122">
        <v>49</v>
      </c>
      <c r="J1432" s="122">
        <v>385</v>
      </c>
      <c r="K1432" s="207">
        <f t="shared" si="391"/>
        <v>5132283.26</v>
      </c>
      <c r="L1432" s="271">
        <v>0</v>
      </c>
      <c r="M1432" s="271">
        <v>0</v>
      </c>
      <c r="N1432" s="271">
        <v>0</v>
      </c>
      <c r="O1432" s="39">
        <f>'[1]Прод. прилож (2)'!$D$382</f>
        <v>5132283.26</v>
      </c>
      <c r="P1432" s="271">
        <f t="shared" si="392"/>
        <v>11825.537465437788</v>
      </c>
      <c r="Q1432" s="41">
        <v>9673</v>
      </c>
      <c r="R1432" s="57" t="s">
        <v>34</v>
      </c>
    </row>
    <row r="1433" spans="1:21" ht="30" customHeight="1" x14ac:dyDescent="0.25">
      <c r="A1433" s="203">
        <v>1105</v>
      </c>
      <c r="B1433" s="211" t="s">
        <v>783</v>
      </c>
      <c r="C1433" s="204">
        <v>1967</v>
      </c>
      <c r="D1433" s="205" t="s">
        <v>143</v>
      </c>
      <c r="E1433" s="204" t="s">
        <v>16</v>
      </c>
      <c r="F1433" s="26">
        <v>2</v>
      </c>
      <c r="G1433" s="26">
        <v>2</v>
      </c>
      <c r="H1433" s="39">
        <v>664.9</v>
      </c>
      <c r="I1433" s="122">
        <v>53</v>
      </c>
      <c r="J1433" s="122">
        <v>525</v>
      </c>
      <c r="K1433" s="207">
        <f t="shared" si="391"/>
        <v>6319714.3799999999</v>
      </c>
      <c r="L1433" s="271">
        <v>0</v>
      </c>
      <c r="M1433" s="271">
        <v>0</v>
      </c>
      <c r="N1433" s="271">
        <v>0</v>
      </c>
      <c r="O1433" s="39">
        <f>'[1]Прод. прилож (2)'!$D$383</f>
        <v>6319714.3799999999</v>
      </c>
      <c r="P1433" s="271">
        <f t="shared" si="392"/>
        <v>9504.7591818318542</v>
      </c>
      <c r="Q1433" s="41">
        <v>9673</v>
      </c>
      <c r="R1433" s="57" t="s">
        <v>34</v>
      </c>
      <c r="U1433" s="17"/>
    </row>
    <row r="1434" spans="1:21" s="116" customFormat="1" ht="30" customHeight="1" x14ac:dyDescent="0.25">
      <c r="A1434" s="203">
        <v>1106</v>
      </c>
      <c r="B1434" s="211" t="s">
        <v>784</v>
      </c>
      <c r="C1434" s="204">
        <v>1966</v>
      </c>
      <c r="D1434" s="205" t="s">
        <v>143</v>
      </c>
      <c r="E1434" s="204" t="s">
        <v>16</v>
      </c>
      <c r="F1434" s="26">
        <v>2</v>
      </c>
      <c r="G1434" s="26">
        <v>2</v>
      </c>
      <c r="H1434" s="39">
        <v>674.5</v>
      </c>
      <c r="I1434" s="122">
        <v>55</v>
      </c>
      <c r="J1434" s="122">
        <v>534</v>
      </c>
      <c r="K1434" s="207">
        <f t="shared" si="391"/>
        <v>6399036.7800000003</v>
      </c>
      <c r="L1434" s="271">
        <v>0</v>
      </c>
      <c r="M1434" s="271">
        <v>0</v>
      </c>
      <c r="N1434" s="271">
        <v>0</v>
      </c>
      <c r="O1434" s="39">
        <f>'[1]Прод. прилож (2)'!$D$384</f>
        <v>6399036.7800000003</v>
      </c>
      <c r="P1434" s="271">
        <f t="shared" si="392"/>
        <v>9487.0819570051899</v>
      </c>
      <c r="Q1434" s="41">
        <v>9673</v>
      </c>
      <c r="R1434" s="57" t="s">
        <v>34</v>
      </c>
      <c r="S1434" s="144"/>
      <c r="T1434" s="15"/>
      <c r="U1434" s="15"/>
    </row>
    <row r="1435" spans="1:21" s="116" customFormat="1" ht="30" customHeight="1" x14ac:dyDescent="0.25">
      <c r="A1435" s="203">
        <v>1107</v>
      </c>
      <c r="B1435" s="211" t="s">
        <v>778</v>
      </c>
      <c r="C1435" s="204">
        <v>1966</v>
      </c>
      <c r="D1435" s="205" t="s">
        <v>143</v>
      </c>
      <c r="E1435" s="204" t="s">
        <v>16</v>
      </c>
      <c r="F1435" s="26">
        <v>2</v>
      </c>
      <c r="G1435" s="26">
        <v>2</v>
      </c>
      <c r="H1435" s="39">
        <v>375</v>
      </c>
      <c r="I1435" s="122">
        <v>124.8</v>
      </c>
      <c r="J1435" s="122">
        <v>250.2</v>
      </c>
      <c r="K1435" s="207">
        <f t="shared" si="391"/>
        <v>2976000</v>
      </c>
      <c r="L1435" s="271">
        <v>0</v>
      </c>
      <c r="M1435" s="271">
        <v>0</v>
      </c>
      <c r="N1435" s="271">
        <v>0</v>
      </c>
      <c r="O1435" s="39">
        <f>'[1]Прод. прилож (2)'!$D$385</f>
        <v>2976000</v>
      </c>
      <c r="P1435" s="271">
        <f t="shared" si="392"/>
        <v>7936</v>
      </c>
      <c r="Q1435" s="41">
        <v>9673</v>
      </c>
      <c r="R1435" s="57" t="s">
        <v>34</v>
      </c>
      <c r="S1435" s="144"/>
      <c r="T1435" s="16"/>
      <c r="U1435" s="15"/>
    </row>
    <row r="1436" spans="1:21" s="116" customFormat="1" ht="30" customHeight="1" x14ac:dyDescent="0.25">
      <c r="A1436" s="367">
        <v>1108</v>
      </c>
      <c r="B1436" s="355" t="s">
        <v>897</v>
      </c>
      <c r="C1436" s="357">
        <v>1970</v>
      </c>
      <c r="D1436" s="357" t="s">
        <v>143</v>
      </c>
      <c r="E1436" s="357" t="s">
        <v>16</v>
      </c>
      <c r="F1436" s="369">
        <v>2</v>
      </c>
      <c r="G1436" s="369">
        <v>2</v>
      </c>
      <c r="H1436" s="371">
        <v>575.9</v>
      </c>
      <c r="I1436" s="373">
        <v>0</v>
      </c>
      <c r="J1436" s="373">
        <v>517.9</v>
      </c>
      <c r="K1436" s="38">
        <f t="shared" si="391"/>
        <v>3845374.87</v>
      </c>
      <c r="L1436" s="38">
        <v>0</v>
      </c>
      <c r="M1436" s="38">
        <v>0</v>
      </c>
      <c r="N1436" s="38">
        <v>0</v>
      </c>
      <c r="O1436" s="38">
        <f>'[1]Прод. прилож (2)'!$D$1033</f>
        <v>3845374.87</v>
      </c>
      <c r="P1436" s="271">
        <f>K1436/H1436</f>
        <v>6677.1572668866129</v>
      </c>
      <c r="Q1436" s="41">
        <v>9673</v>
      </c>
      <c r="R1436" s="57" t="s">
        <v>35</v>
      </c>
      <c r="S1436" s="66"/>
    </row>
    <row r="1437" spans="1:21" s="116" customFormat="1" ht="30" customHeight="1" x14ac:dyDescent="0.25">
      <c r="A1437" s="368"/>
      <c r="B1437" s="356"/>
      <c r="C1437" s="358"/>
      <c r="D1437" s="358"/>
      <c r="E1437" s="358"/>
      <c r="F1437" s="370"/>
      <c r="G1437" s="370"/>
      <c r="H1437" s="372"/>
      <c r="I1437" s="372"/>
      <c r="J1437" s="372"/>
      <c r="K1437" s="38">
        <f t="shared" si="391"/>
        <v>11952.97</v>
      </c>
      <c r="L1437" s="38">
        <v>0</v>
      </c>
      <c r="M1437" s="38">
        <v>0</v>
      </c>
      <c r="N1437" s="38">
        <v>0</v>
      </c>
      <c r="O1437" s="38">
        <f>'[1]Прод. прилож (2)'!$D$1671</f>
        <v>11952.97</v>
      </c>
      <c r="P1437" s="271">
        <f>K1437/H1436</f>
        <v>20.755287376280602</v>
      </c>
      <c r="Q1437" s="41">
        <v>9673</v>
      </c>
      <c r="R1437" s="57" t="s">
        <v>36</v>
      </c>
      <c r="S1437" s="66"/>
    </row>
    <row r="1438" spans="1:21" s="117" customFormat="1" ht="30" customHeight="1" x14ac:dyDescent="0.25">
      <c r="A1438" s="353">
        <v>1109</v>
      </c>
      <c r="B1438" s="355" t="s">
        <v>757</v>
      </c>
      <c r="C1438" s="357">
        <v>1965</v>
      </c>
      <c r="D1438" s="359" t="s">
        <v>143</v>
      </c>
      <c r="E1438" s="357" t="s">
        <v>16</v>
      </c>
      <c r="F1438" s="361">
        <v>2</v>
      </c>
      <c r="G1438" s="361">
        <v>2</v>
      </c>
      <c r="H1438" s="363">
        <v>408.3</v>
      </c>
      <c r="I1438" s="365">
        <v>0</v>
      </c>
      <c r="J1438" s="365">
        <v>247.9</v>
      </c>
      <c r="K1438" s="194">
        <f t="shared" si="391"/>
        <v>8864.81</v>
      </c>
      <c r="L1438" s="214">
        <v>0</v>
      </c>
      <c r="M1438" s="214">
        <v>0</v>
      </c>
      <c r="N1438" s="214">
        <v>0</v>
      </c>
      <c r="O1438" s="186">
        <f>'[1]Прод. прилож (2)'!$D$1020</f>
        <v>8864.81</v>
      </c>
      <c r="P1438" s="214">
        <f t="shared" si="392"/>
        <v>21.711511143766835</v>
      </c>
      <c r="Q1438" s="216">
        <v>9673</v>
      </c>
      <c r="R1438" s="234" t="s">
        <v>35</v>
      </c>
      <c r="S1438" s="174"/>
      <c r="T1438" s="121"/>
      <c r="U1438" s="121"/>
    </row>
    <row r="1439" spans="1:21" s="116" customFormat="1" ht="30" customHeight="1" x14ac:dyDescent="0.25">
      <c r="A1439" s="354"/>
      <c r="B1439" s="356"/>
      <c r="C1439" s="358"/>
      <c r="D1439" s="360"/>
      <c r="E1439" s="358"/>
      <c r="F1439" s="362"/>
      <c r="G1439" s="362"/>
      <c r="H1439" s="364"/>
      <c r="I1439" s="366"/>
      <c r="J1439" s="366"/>
      <c r="K1439" s="207">
        <f t="shared" si="391"/>
        <v>3472000</v>
      </c>
      <c r="L1439" s="271">
        <v>0</v>
      </c>
      <c r="M1439" s="271">
        <v>0</v>
      </c>
      <c r="N1439" s="271">
        <v>0</v>
      </c>
      <c r="O1439" s="39">
        <f>'[1]Прод. прилож (2)'!$D$1649</f>
        <v>3472000</v>
      </c>
      <c r="P1439" s="271">
        <f>K1439/H1438</f>
        <v>8503.5513103110461</v>
      </c>
      <c r="Q1439" s="41">
        <v>9673</v>
      </c>
      <c r="R1439" s="57" t="s">
        <v>36</v>
      </c>
      <c r="S1439" s="15"/>
      <c r="T1439" s="15"/>
      <c r="U1439" s="15"/>
    </row>
    <row r="1440" spans="1:21" s="116" customFormat="1" ht="30" customHeight="1" x14ac:dyDescent="0.25">
      <c r="A1440" s="353">
        <v>1110</v>
      </c>
      <c r="B1440" s="355" t="s">
        <v>758</v>
      </c>
      <c r="C1440" s="357">
        <v>1964</v>
      </c>
      <c r="D1440" s="359" t="s">
        <v>143</v>
      </c>
      <c r="E1440" s="357" t="s">
        <v>16</v>
      </c>
      <c r="F1440" s="361">
        <v>2</v>
      </c>
      <c r="G1440" s="361">
        <v>2</v>
      </c>
      <c r="H1440" s="363">
        <v>579.79999999999995</v>
      </c>
      <c r="I1440" s="365">
        <v>0</v>
      </c>
      <c r="J1440" s="365">
        <v>401.2</v>
      </c>
      <c r="K1440" s="207">
        <f t="shared" si="391"/>
        <v>12166.13</v>
      </c>
      <c r="L1440" s="271">
        <v>0</v>
      </c>
      <c r="M1440" s="271">
        <v>0</v>
      </c>
      <c r="N1440" s="271">
        <v>0</v>
      </c>
      <c r="O1440" s="39">
        <f>'[1]Прод. прилож (2)'!$D$1021</f>
        <v>12166.13</v>
      </c>
      <c r="P1440" s="271">
        <f t="shared" ref="P1440" si="393">K1440/H1440</f>
        <v>20.983321835115557</v>
      </c>
      <c r="Q1440" s="41">
        <v>9673</v>
      </c>
      <c r="R1440" s="57" t="s">
        <v>35</v>
      </c>
      <c r="S1440" s="46"/>
      <c r="T1440" s="15"/>
      <c r="U1440" s="15"/>
    </row>
    <row r="1441" spans="1:207" s="116" customFormat="1" ht="30" customHeight="1" x14ac:dyDescent="0.25">
      <c r="A1441" s="354"/>
      <c r="B1441" s="356"/>
      <c r="C1441" s="358"/>
      <c r="D1441" s="360"/>
      <c r="E1441" s="358"/>
      <c r="F1441" s="362"/>
      <c r="G1441" s="362"/>
      <c r="H1441" s="364"/>
      <c r="I1441" s="366"/>
      <c r="J1441" s="366"/>
      <c r="K1441" s="207">
        <f t="shared" si="391"/>
        <v>4541500</v>
      </c>
      <c r="L1441" s="271">
        <v>0</v>
      </c>
      <c r="M1441" s="271">
        <v>0</v>
      </c>
      <c r="N1441" s="271">
        <v>0</v>
      </c>
      <c r="O1441" s="39">
        <f>'[1]Прод. прилож (2)'!$D$1650</f>
        <v>4541500</v>
      </c>
      <c r="P1441" s="271">
        <f>K1441/H1440</f>
        <v>7832.8734046222844</v>
      </c>
      <c r="Q1441" s="41">
        <v>9673</v>
      </c>
      <c r="R1441" s="57" t="s">
        <v>36</v>
      </c>
      <c r="S1441" s="46"/>
      <c r="T1441" s="15"/>
      <c r="U1441" s="15"/>
    </row>
    <row r="1442" spans="1:207" s="116" customFormat="1" ht="30" customHeight="1" x14ac:dyDescent="0.25">
      <c r="A1442" s="203">
        <v>1111</v>
      </c>
      <c r="B1442" s="211" t="s">
        <v>759</v>
      </c>
      <c r="C1442" s="204">
        <v>1965</v>
      </c>
      <c r="D1442" s="205" t="s">
        <v>143</v>
      </c>
      <c r="E1442" s="204" t="s">
        <v>16</v>
      </c>
      <c r="F1442" s="204">
        <v>2</v>
      </c>
      <c r="G1442" s="204">
        <v>2</v>
      </c>
      <c r="H1442" s="39">
        <v>365.8</v>
      </c>
      <c r="I1442" s="39">
        <v>0</v>
      </c>
      <c r="J1442" s="39">
        <v>244.2</v>
      </c>
      <c r="K1442" s="207">
        <f t="shared" si="391"/>
        <v>3255000</v>
      </c>
      <c r="L1442" s="271">
        <v>0</v>
      </c>
      <c r="M1442" s="271">
        <v>0</v>
      </c>
      <c r="N1442" s="271">
        <v>0</v>
      </c>
      <c r="O1442" s="39">
        <f>'[1]Прод. прилож (2)'!$D$1647</f>
        <v>3255000</v>
      </c>
      <c r="P1442" s="271">
        <f t="shared" ref="P1442:P1443" si="394">K1442/H1442</f>
        <v>8898.3050847457616</v>
      </c>
      <c r="Q1442" s="41">
        <v>9673</v>
      </c>
      <c r="R1442" s="57" t="s">
        <v>36</v>
      </c>
      <c r="S1442" s="46"/>
      <c r="T1442" s="15"/>
      <c r="U1442" s="15"/>
    </row>
    <row r="1443" spans="1:207" s="116" customFormat="1" ht="30" customHeight="1" x14ac:dyDescent="0.25">
      <c r="A1443" s="203">
        <v>1112</v>
      </c>
      <c r="B1443" s="211" t="s">
        <v>760</v>
      </c>
      <c r="C1443" s="204">
        <v>1965</v>
      </c>
      <c r="D1443" s="205" t="s">
        <v>143</v>
      </c>
      <c r="E1443" s="204" t="s">
        <v>16</v>
      </c>
      <c r="F1443" s="204">
        <v>2</v>
      </c>
      <c r="G1443" s="204">
        <v>2</v>
      </c>
      <c r="H1443" s="39">
        <v>379.6</v>
      </c>
      <c r="I1443" s="39">
        <v>0</v>
      </c>
      <c r="J1443" s="39">
        <v>260.39999999999998</v>
      </c>
      <c r="K1443" s="207">
        <f t="shared" si="391"/>
        <v>5323.66</v>
      </c>
      <c r="L1443" s="271">
        <v>0</v>
      </c>
      <c r="M1443" s="271">
        <v>0</v>
      </c>
      <c r="N1443" s="271">
        <v>0</v>
      </c>
      <c r="O1443" s="39">
        <f>'[1]Прод. прилож (2)'!$D$1648</f>
        <v>5323.66</v>
      </c>
      <c r="P1443" s="271">
        <f t="shared" si="394"/>
        <v>14.024394099051632</v>
      </c>
      <c r="Q1443" s="41">
        <v>9673</v>
      </c>
      <c r="R1443" s="57" t="s">
        <v>36</v>
      </c>
      <c r="S1443" s="46"/>
      <c r="T1443" s="15"/>
      <c r="U1443" s="15"/>
    </row>
    <row r="1444" spans="1:207" s="116" customFormat="1" ht="30" customHeight="1" x14ac:dyDescent="0.25">
      <c r="A1444" s="353">
        <v>1113</v>
      </c>
      <c r="B1444" s="355" t="s">
        <v>761</v>
      </c>
      <c r="C1444" s="357">
        <v>1962</v>
      </c>
      <c r="D1444" s="359" t="s">
        <v>143</v>
      </c>
      <c r="E1444" s="357" t="s">
        <v>16</v>
      </c>
      <c r="F1444" s="361">
        <v>2</v>
      </c>
      <c r="G1444" s="361">
        <v>2</v>
      </c>
      <c r="H1444" s="363">
        <v>392</v>
      </c>
      <c r="I1444" s="365">
        <v>0</v>
      </c>
      <c r="J1444" s="365">
        <v>380</v>
      </c>
      <c r="K1444" s="207">
        <f t="shared" si="391"/>
        <v>22433.98</v>
      </c>
      <c r="L1444" s="271">
        <v>0</v>
      </c>
      <c r="M1444" s="271">
        <v>0</v>
      </c>
      <c r="N1444" s="271">
        <v>0</v>
      </c>
      <c r="O1444" s="39">
        <f>'[1]Прод. прилож (2)'!$D$1024</f>
        <v>22433.98</v>
      </c>
      <c r="P1444" s="271">
        <f>K1444/H1444</f>
        <v>57.229540816326526</v>
      </c>
      <c r="Q1444" s="41">
        <v>9673</v>
      </c>
      <c r="R1444" s="57" t="s">
        <v>35</v>
      </c>
      <c r="S1444" s="15"/>
      <c r="T1444" s="15"/>
      <c r="U1444" s="15"/>
    </row>
    <row r="1445" spans="1:207" s="116" customFormat="1" ht="30" customHeight="1" x14ac:dyDescent="0.25">
      <c r="A1445" s="354"/>
      <c r="B1445" s="356"/>
      <c r="C1445" s="358"/>
      <c r="D1445" s="360"/>
      <c r="E1445" s="358"/>
      <c r="F1445" s="362"/>
      <c r="G1445" s="362"/>
      <c r="H1445" s="364"/>
      <c r="I1445" s="366"/>
      <c r="J1445" s="366"/>
      <c r="K1445" s="207">
        <f t="shared" si="391"/>
        <v>5084564.2</v>
      </c>
      <c r="L1445" s="271">
        <v>0</v>
      </c>
      <c r="M1445" s="271">
        <v>0</v>
      </c>
      <c r="N1445" s="271">
        <v>0</v>
      </c>
      <c r="O1445" s="39">
        <f>'[1]Прод. прилож (2)'!$D$1652</f>
        <v>5084564.2</v>
      </c>
      <c r="P1445" s="271">
        <f>K1445/H1444</f>
        <v>12970.827040816326</v>
      </c>
      <c r="Q1445" s="41">
        <v>9673</v>
      </c>
      <c r="R1445" s="57" t="s">
        <v>36</v>
      </c>
      <c r="S1445" s="46"/>
      <c r="T1445" s="15"/>
      <c r="U1445" s="15"/>
    </row>
    <row r="1446" spans="1:207" s="116" customFormat="1" ht="30" customHeight="1" x14ac:dyDescent="0.25">
      <c r="A1446" s="203">
        <v>1114</v>
      </c>
      <c r="B1446" s="211" t="s">
        <v>762</v>
      </c>
      <c r="C1446" s="204">
        <v>1962</v>
      </c>
      <c r="D1446" s="205" t="s">
        <v>143</v>
      </c>
      <c r="E1446" s="204" t="s">
        <v>16</v>
      </c>
      <c r="F1446" s="26">
        <v>2</v>
      </c>
      <c r="G1446" s="26">
        <v>2</v>
      </c>
      <c r="H1446" s="39">
        <v>396</v>
      </c>
      <c r="I1446" s="122">
        <v>0</v>
      </c>
      <c r="J1446" s="122">
        <v>382</v>
      </c>
      <c r="K1446" s="207">
        <f t="shared" si="391"/>
        <v>2131250</v>
      </c>
      <c r="L1446" s="271">
        <v>0</v>
      </c>
      <c r="M1446" s="271">
        <v>0</v>
      </c>
      <c r="N1446" s="271">
        <v>0</v>
      </c>
      <c r="O1446" s="39">
        <f>'[1]Прод. прилож (2)'!$D$1653</f>
        <v>2131250</v>
      </c>
      <c r="P1446" s="271">
        <f t="shared" ref="P1446:P1447" si="395">K1446/H1446</f>
        <v>5381.9444444444443</v>
      </c>
      <c r="Q1446" s="41">
        <v>9673</v>
      </c>
      <c r="R1446" s="57" t="s">
        <v>36</v>
      </c>
      <c r="S1446" s="46"/>
      <c r="T1446" s="15"/>
      <c r="U1446" s="15"/>
    </row>
    <row r="1447" spans="1:207" s="116" customFormat="1" ht="30" customHeight="1" x14ac:dyDescent="0.25">
      <c r="A1447" s="203">
        <v>1115</v>
      </c>
      <c r="B1447" s="211" t="s">
        <v>763</v>
      </c>
      <c r="C1447" s="204">
        <v>1963</v>
      </c>
      <c r="D1447" s="205" t="s">
        <v>143</v>
      </c>
      <c r="E1447" s="204" t="s">
        <v>16</v>
      </c>
      <c r="F1447" s="26">
        <v>2</v>
      </c>
      <c r="G1447" s="26">
        <v>2</v>
      </c>
      <c r="H1447" s="39">
        <v>373</v>
      </c>
      <c r="I1447" s="122">
        <v>0</v>
      </c>
      <c r="J1447" s="122">
        <v>360</v>
      </c>
      <c r="K1447" s="207">
        <f t="shared" si="391"/>
        <v>2030500</v>
      </c>
      <c r="L1447" s="271">
        <v>0</v>
      </c>
      <c r="M1447" s="271">
        <v>0</v>
      </c>
      <c r="N1447" s="271">
        <v>0</v>
      </c>
      <c r="O1447" s="39">
        <f>'[1]Прод. прилож (2)'!$D$1654</f>
        <v>2030500</v>
      </c>
      <c r="P1447" s="271">
        <f t="shared" si="395"/>
        <v>5443.6997319034854</v>
      </c>
      <c r="Q1447" s="41">
        <v>9673</v>
      </c>
      <c r="R1447" s="57" t="s">
        <v>36</v>
      </c>
      <c r="S1447" s="46"/>
      <c r="T1447" s="15"/>
      <c r="U1447" s="15"/>
    </row>
    <row r="1448" spans="1:207" s="86" customFormat="1" ht="30" customHeight="1" x14ac:dyDescent="0.25">
      <c r="A1448" s="203">
        <v>1116</v>
      </c>
      <c r="B1448" s="211" t="s">
        <v>1134</v>
      </c>
      <c r="C1448" s="205">
        <v>1989</v>
      </c>
      <c r="D1448" s="205" t="s">
        <v>143</v>
      </c>
      <c r="E1448" s="205" t="s">
        <v>16</v>
      </c>
      <c r="F1448" s="52">
        <v>2</v>
      </c>
      <c r="G1448" s="52">
        <v>2</v>
      </c>
      <c r="H1448" s="271">
        <v>572.79999999999995</v>
      </c>
      <c r="I1448" s="271">
        <v>48</v>
      </c>
      <c r="J1448" s="271">
        <v>524.79999999999995</v>
      </c>
      <c r="K1448" s="271">
        <f t="shared" si="391"/>
        <v>32649.3</v>
      </c>
      <c r="L1448" s="271">
        <v>0</v>
      </c>
      <c r="M1448" s="271">
        <v>0</v>
      </c>
      <c r="N1448" s="271">
        <v>0</v>
      </c>
      <c r="O1448" s="271">
        <f>'[1]Прод. прилож (2)'!$D$1635</f>
        <v>32649.3</v>
      </c>
      <c r="P1448" s="41">
        <f t="shared" si="392"/>
        <v>56.999476256983243</v>
      </c>
      <c r="Q1448" s="271">
        <v>9673</v>
      </c>
      <c r="R1448" s="272" t="s">
        <v>36</v>
      </c>
      <c r="S1448" s="87" t="e">
        <f>O1448+#REF!+#REF!+O1480</f>
        <v>#REF!</v>
      </c>
      <c r="T1448" s="85"/>
      <c r="U1448" s="85"/>
    </row>
    <row r="1449" spans="1:207" ht="30" customHeight="1" x14ac:dyDescent="0.25">
      <c r="A1449" s="203">
        <v>1117</v>
      </c>
      <c r="B1449" s="211" t="s">
        <v>756</v>
      </c>
      <c r="C1449" s="204">
        <v>1964</v>
      </c>
      <c r="D1449" s="205" t="s">
        <v>143</v>
      </c>
      <c r="E1449" s="204" t="s">
        <v>16</v>
      </c>
      <c r="F1449" s="26">
        <v>2</v>
      </c>
      <c r="G1449" s="26">
        <v>2</v>
      </c>
      <c r="H1449" s="39">
        <v>450</v>
      </c>
      <c r="I1449" s="122">
        <v>0</v>
      </c>
      <c r="J1449" s="39">
        <v>450</v>
      </c>
      <c r="K1449" s="207">
        <f>SUM(L1449:O1449)</f>
        <v>4507206.8499999996</v>
      </c>
      <c r="L1449" s="271">
        <v>0</v>
      </c>
      <c r="M1449" s="271">
        <v>0</v>
      </c>
      <c r="N1449" s="271">
        <v>0</v>
      </c>
      <c r="O1449" s="39">
        <f>'[1]Прод. прилож (2)'!$D$371</f>
        <v>4507206.8499999996</v>
      </c>
      <c r="P1449" s="271">
        <f>K1449/H1449</f>
        <v>10016.015222222222</v>
      </c>
      <c r="Q1449" s="41">
        <v>9673</v>
      </c>
      <c r="R1449" s="57" t="s">
        <v>34</v>
      </c>
    </row>
    <row r="1450" spans="1:207" s="116" customFormat="1" ht="30" customHeight="1" x14ac:dyDescent="0.25">
      <c r="A1450" s="203">
        <v>1118</v>
      </c>
      <c r="B1450" s="211" t="s">
        <v>766</v>
      </c>
      <c r="C1450" s="204">
        <v>1965</v>
      </c>
      <c r="D1450" s="205" t="s">
        <v>143</v>
      </c>
      <c r="E1450" s="204" t="s">
        <v>16</v>
      </c>
      <c r="F1450" s="26">
        <v>2</v>
      </c>
      <c r="G1450" s="26">
        <v>2</v>
      </c>
      <c r="H1450" s="39">
        <v>450</v>
      </c>
      <c r="I1450" s="122">
        <v>0</v>
      </c>
      <c r="J1450" s="122">
        <v>450</v>
      </c>
      <c r="K1450" s="207">
        <f t="shared" ref="K1450:K1466" si="396">SUM(L1450:O1450)</f>
        <v>28150.240000000002</v>
      </c>
      <c r="L1450" s="271">
        <v>0</v>
      </c>
      <c r="M1450" s="271">
        <v>0</v>
      </c>
      <c r="N1450" s="271">
        <v>0</v>
      </c>
      <c r="O1450" s="39">
        <f>'[1]Прод. прилож (2)'!$D$1026</f>
        <v>28150.240000000002</v>
      </c>
      <c r="P1450" s="271">
        <f t="shared" ref="P1450:P1452" si="397">K1450/H1450</f>
        <v>62.556088888888894</v>
      </c>
      <c r="Q1450" s="41">
        <v>9673</v>
      </c>
      <c r="R1450" s="57" t="s">
        <v>35</v>
      </c>
      <c r="S1450" s="46"/>
      <c r="T1450" s="15"/>
      <c r="U1450" s="15"/>
    </row>
    <row r="1451" spans="1:207" s="116" customFormat="1" ht="30" customHeight="1" x14ac:dyDescent="0.25">
      <c r="A1451" s="203">
        <v>1119</v>
      </c>
      <c r="B1451" s="211" t="s">
        <v>767</v>
      </c>
      <c r="C1451" s="204">
        <v>1965</v>
      </c>
      <c r="D1451" s="205" t="s">
        <v>143</v>
      </c>
      <c r="E1451" s="204" t="s">
        <v>16</v>
      </c>
      <c r="F1451" s="26">
        <v>2</v>
      </c>
      <c r="G1451" s="26">
        <v>2</v>
      </c>
      <c r="H1451" s="39">
        <v>450</v>
      </c>
      <c r="I1451" s="122">
        <v>0</v>
      </c>
      <c r="J1451" s="122">
        <v>450</v>
      </c>
      <c r="K1451" s="207">
        <f t="shared" si="396"/>
        <v>21543.94</v>
      </c>
      <c r="L1451" s="271">
        <v>0</v>
      </c>
      <c r="M1451" s="271">
        <v>0</v>
      </c>
      <c r="N1451" s="271">
        <v>0</v>
      </c>
      <c r="O1451" s="39">
        <f>'[1]Прод. прилож (2)'!$D$1027</f>
        <v>21543.94</v>
      </c>
      <c r="P1451" s="271">
        <f t="shared" si="397"/>
        <v>47.87542222222222</v>
      </c>
      <c r="Q1451" s="41">
        <v>9673</v>
      </c>
      <c r="R1451" s="57" t="s">
        <v>35</v>
      </c>
      <c r="S1451" s="46"/>
      <c r="T1451" s="15"/>
      <c r="U1451" s="15"/>
    </row>
    <row r="1452" spans="1:207" s="116" customFormat="1" ht="30" customHeight="1" x14ac:dyDescent="0.25">
      <c r="A1452" s="353">
        <v>1120</v>
      </c>
      <c r="B1452" s="355" t="s">
        <v>768</v>
      </c>
      <c r="C1452" s="357">
        <v>1965</v>
      </c>
      <c r="D1452" s="359" t="s">
        <v>143</v>
      </c>
      <c r="E1452" s="357" t="s">
        <v>16</v>
      </c>
      <c r="F1452" s="361">
        <v>2</v>
      </c>
      <c r="G1452" s="361">
        <v>2</v>
      </c>
      <c r="H1452" s="363">
        <v>450</v>
      </c>
      <c r="I1452" s="365">
        <v>0</v>
      </c>
      <c r="J1452" s="365">
        <v>450</v>
      </c>
      <c r="K1452" s="207">
        <f t="shared" si="396"/>
        <v>243111.13</v>
      </c>
      <c r="L1452" s="271">
        <v>0</v>
      </c>
      <c r="M1452" s="39">
        <f>'[1]Прод. прилож (2)'!$D$1028</f>
        <v>243111.13</v>
      </c>
      <c r="N1452" s="271">
        <v>0</v>
      </c>
      <c r="O1452" s="39">
        <v>0</v>
      </c>
      <c r="P1452" s="271">
        <f t="shared" si="397"/>
        <v>540.24695555555559</v>
      </c>
      <c r="Q1452" s="41">
        <v>9673</v>
      </c>
      <c r="R1452" s="57" t="s">
        <v>35</v>
      </c>
      <c r="S1452" s="46"/>
      <c r="T1452" s="15"/>
      <c r="U1452" s="15"/>
    </row>
    <row r="1453" spans="1:207" s="116" customFormat="1" ht="30" customHeight="1" x14ac:dyDescent="0.25">
      <c r="A1453" s="354"/>
      <c r="B1453" s="356"/>
      <c r="C1453" s="358"/>
      <c r="D1453" s="360"/>
      <c r="E1453" s="358"/>
      <c r="F1453" s="362"/>
      <c r="G1453" s="362"/>
      <c r="H1453" s="364"/>
      <c r="I1453" s="366"/>
      <c r="J1453" s="366"/>
      <c r="K1453" s="207">
        <f t="shared" si="396"/>
        <v>3053500</v>
      </c>
      <c r="L1453" s="271">
        <v>0</v>
      </c>
      <c r="M1453" s="271">
        <v>0</v>
      </c>
      <c r="N1453" s="271">
        <v>0</v>
      </c>
      <c r="O1453" s="39">
        <f>'[1]Прод. прилож (2)'!$D$1658</f>
        <v>3053500</v>
      </c>
      <c r="P1453" s="271">
        <f>K1453/H1452</f>
        <v>6785.5555555555557</v>
      </c>
      <c r="Q1453" s="41">
        <v>9673</v>
      </c>
      <c r="R1453" s="57" t="s">
        <v>36</v>
      </c>
      <c r="S1453" s="46"/>
      <c r="T1453" s="15"/>
      <c r="U1453" s="15"/>
    </row>
    <row r="1454" spans="1:207" s="116" customFormat="1" ht="30" customHeight="1" x14ac:dyDescent="0.25">
      <c r="A1454" s="203">
        <v>1121</v>
      </c>
      <c r="B1454" s="211" t="s">
        <v>769</v>
      </c>
      <c r="C1454" s="204">
        <v>1965</v>
      </c>
      <c r="D1454" s="205" t="s">
        <v>143</v>
      </c>
      <c r="E1454" s="204" t="s">
        <v>16</v>
      </c>
      <c r="F1454" s="26">
        <v>2</v>
      </c>
      <c r="G1454" s="26">
        <v>2</v>
      </c>
      <c r="H1454" s="39">
        <v>450</v>
      </c>
      <c r="I1454" s="122">
        <v>0</v>
      </c>
      <c r="J1454" s="122">
        <v>450</v>
      </c>
      <c r="K1454" s="207">
        <f t="shared" si="396"/>
        <v>21288.47</v>
      </c>
      <c r="L1454" s="271">
        <v>0</v>
      </c>
      <c r="M1454" s="271">
        <v>0</v>
      </c>
      <c r="N1454" s="271">
        <v>0</v>
      </c>
      <c r="O1454" s="39">
        <f>'[1]Прод. прилож (2)'!$D$1029</f>
        <v>21288.47</v>
      </c>
      <c r="P1454" s="271">
        <f>K1454/H1454</f>
        <v>47.307711111111111</v>
      </c>
      <c r="Q1454" s="41">
        <v>9673</v>
      </c>
      <c r="R1454" s="57" t="s">
        <v>35</v>
      </c>
      <c r="S1454" s="46"/>
      <c r="T1454" s="15"/>
      <c r="U1454" s="15"/>
    </row>
    <row r="1455" spans="1:207" s="86" customFormat="1" ht="30" customHeight="1" x14ac:dyDescent="0.25">
      <c r="A1455" s="353">
        <v>1122</v>
      </c>
      <c r="B1455" s="355" t="s">
        <v>753</v>
      </c>
      <c r="C1455" s="357">
        <v>1960</v>
      </c>
      <c r="D1455" s="359" t="s">
        <v>143</v>
      </c>
      <c r="E1455" s="357" t="s">
        <v>16</v>
      </c>
      <c r="F1455" s="361">
        <v>2</v>
      </c>
      <c r="G1455" s="361">
        <v>2</v>
      </c>
      <c r="H1455" s="363">
        <v>406.2</v>
      </c>
      <c r="I1455" s="365">
        <v>0</v>
      </c>
      <c r="J1455" s="365">
        <v>278.10000000000002</v>
      </c>
      <c r="K1455" s="44">
        <f t="shared" si="396"/>
        <v>22715.35</v>
      </c>
      <c r="L1455" s="263">
        <v>0</v>
      </c>
      <c r="M1455" s="263">
        <v>0</v>
      </c>
      <c r="N1455" s="263">
        <v>0</v>
      </c>
      <c r="O1455" s="39">
        <f>'[1]Прод. прилож (2)'!$D$1014</f>
        <v>22715.35</v>
      </c>
      <c r="P1455" s="263">
        <f>K1455/H1455</f>
        <v>55.921590349581486</v>
      </c>
      <c r="Q1455" s="39">
        <v>9673</v>
      </c>
      <c r="R1455" s="57" t="s">
        <v>35</v>
      </c>
      <c r="S1455" s="15"/>
      <c r="T1455" s="15"/>
      <c r="U1455" s="15"/>
      <c r="V1455" s="15"/>
      <c r="W1455" s="15"/>
      <c r="X1455" s="15"/>
      <c r="Y1455" s="15"/>
      <c r="Z1455" s="15"/>
      <c r="AA1455" s="15"/>
      <c r="AB1455" s="15"/>
      <c r="AC1455" s="15"/>
      <c r="AD1455" s="15"/>
      <c r="AE1455" s="15"/>
      <c r="AF1455" s="15"/>
      <c r="AG1455" s="15"/>
      <c r="AH1455" s="15"/>
      <c r="AI1455" s="15"/>
      <c r="AJ1455" s="15"/>
      <c r="AK1455" s="15"/>
      <c r="AL1455" s="15"/>
      <c r="AM1455" s="15"/>
      <c r="AN1455" s="15"/>
      <c r="AO1455" s="15"/>
      <c r="AP1455" s="15"/>
      <c r="AQ1455" s="15"/>
      <c r="AR1455" s="15"/>
      <c r="AS1455" s="15"/>
      <c r="AT1455" s="15"/>
      <c r="AU1455" s="15"/>
      <c r="AV1455" s="15"/>
      <c r="AW1455" s="15"/>
      <c r="AX1455" s="15"/>
      <c r="AY1455" s="15"/>
      <c r="AZ1455" s="15"/>
      <c r="BA1455" s="15"/>
      <c r="BB1455" s="15"/>
      <c r="BC1455" s="15"/>
      <c r="BD1455" s="15"/>
      <c r="BE1455" s="15"/>
      <c r="BF1455" s="15"/>
      <c r="BG1455" s="15"/>
      <c r="BH1455" s="15"/>
      <c r="BI1455" s="15"/>
      <c r="BJ1455" s="15"/>
      <c r="BK1455" s="15"/>
      <c r="BL1455" s="15"/>
      <c r="BM1455" s="15"/>
      <c r="BN1455" s="15"/>
      <c r="BO1455" s="15"/>
      <c r="BP1455" s="15"/>
      <c r="BQ1455" s="15"/>
      <c r="BR1455" s="15"/>
      <c r="BS1455" s="15"/>
      <c r="BT1455" s="15"/>
      <c r="BU1455" s="15"/>
      <c r="BV1455" s="15"/>
      <c r="BW1455" s="15"/>
      <c r="BX1455" s="15"/>
      <c r="BY1455" s="15"/>
      <c r="BZ1455" s="15"/>
      <c r="CA1455" s="15"/>
      <c r="CB1455" s="15"/>
      <c r="CC1455" s="15"/>
      <c r="CD1455" s="15"/>
      <c r="CE1455" s="15"/>
      <c r="CF1455" s="15"/>
      <c r="CG1455" s="15"/>
      <c r="CH1455" s="15"/>
      <c r="CI1455" s="15"/>
      <c r="CJ1455" s="15"/>
      <c r="CK1455" s="15"/>
      <c r="CL1455" s="15"/>
      <c r="CM1455" s="15"/>
      <c r="CN1455" s="15"/>
      <c r="CO1455" s="15"/>
      <c r="CP1455" s="15"/>
      <c r="CQ1455" s="15"/>
      <c r="CR1455" s="15"/>
      <c r="CS1455" s="15"/>
      <c r="CT1455" s="15"/>
      <c r="CU1455" s="15"/>
      <c r="CV1455" s="15"/>
      <c r="CW1455" s="15"/>
      <c r="CX1455" s="15"/>
      <c r="CY1455" s="15"/>
      <c r="CZ1455" s="15"/>
      <c r="DA1455" s="15"/>
      <c r="DB1455" s="15"/>
      <c r="DC1455" s="15"/>
      <c r="DD1455" s="15"/>
      <c r="DE1455" s="15"/>
      <c r="DF1455" s="15"/>
      <c r="DG1455" s="15"/>
      <c r="DH1455" s="15"/>
      <c r="DI1455" s="15"/>
      <c r="DJ1455" s="15"/>
      <c r="DK1455" s="15"/>
      <c r="DL1455" s="15"/>
      <c r="DM1455" s="15"/>
      <c r="DN1455" s="15"/>
      <c r="DO1455" s="15"/>
      <c r="DP1455" s="15"/>
      <c r="DQ1455" s="15"/>
      <c r="DR1455" s="15"/>
      <c r="DS1455" s="15"/>
      <c r="DT1455" s="15"/>
      <c r="DU1455" s="15"/>
      <c r="DV1455" s="15"/>
      <c r="DW1455" s="15"/>
      <c r="DX1455" s="15"/>
      <c r="DY1455" s="15"/>
      <c r="DZ1455" s="15"/>
      <c r="EA1455" s="15"/>
      <c r="EB1455" s="15"/>
      <c r="EC1455" s="15"/>
      <c r="ED1455" s="15"/>
      <c r="EE1455" s="15"/>
      <c r="EF1455" s="15"/>
      <c r="EG1455" s="15"/>
      <c r="EH1455" s="15"/>
      <c r="EI1455" s="15"/>
      <c r="EJ1455" s="15"/>
      <c r="EK1455" s="15"/>
      <c r="EL1455" s="15"/>
      <c r="EM1455" s="15"/>
      <c r="EN1455" s="15"/>
      <c r="EO1455" s="15"/>
      <c r="EP1455" s="15"/>
      <c r="EQ1455" s="15"/>
      <c r="ER1455" s="15"/>
      <c r="ES1455" s="15"/>
      <c r="ET1455" s="15"/>
      <c r="EU1455" s="15"/>
      <c r="EV1455" s="15"/>
      <c r="EW1455" s="15"/>
      <c r="EX1455" s="15"/>
      <c r="EY1455" s="15"/>
      <c r="EZ1455" s="15"/>
      <c r="FA1455" s="15"/>
      <c r="FB1455" s="15"/>
      <c r="FC1455" s="15"/>
      <c r="FD1455" s="15"/>
      <c r="FE1455" s="15"/>
      <c r="FF1455" s="15"/>
      <c r="FG1455" s="15"/>
      <c r="FH1455" s="15"/>
      <c r="FI1455" s="15"/>
      <c r="FJ1455" s="15"/>
      <c r="FK1455" s="15"/>
      <c r="FL1455" s="15"/>
      <c r="FM1455" s="15"/>
      <c r="FN1455" s="15"/>
      <c r="FO1455" s="15"/>
      <c r="FP1455" s="15"/>
      <c r="FQ1455" s="15"/>
      <c r="FR1455" s="15"/>
      <c r="FS1455" s="15"/>
      <c r="FT1455" s="15"/>
      <c r="FU1455" s="15"/>
      <c r="FV1455" s="15"/>
      <c r="FW1455" s="15"/>
      <c r="FX1455" s="15"/>
      <c r="FY1455" s="15"/>
      <c r="FZ1455" s="15"/>
      <c r="GA1455" s="15"/>
      <c r="GB1455" s="15"/>
      <c r="GC1455" s="15"/>
      <c r="GD1455" s="15"/>
      <c r="GE1455" s="15"/>
      <c r="GF1455" s="15"/>
      <c r="GG1455" s="15"/>
      <c r="GH1455" s="15"/>
      <c r="GI1455" s="15"/>
      <c r="GJ1455" s="15"/>
      <c r="GK1455" s="15"/>
      <c r="GL1455" s="15"/>
      <c r="GM1455" s="15"/>
      <c r="GN1455" s="15"/>
      <c r="GO1455" s="15"/>
      <c r="GP1455" s="15"/>
      <c r="GQ1455" s="15"/>
      <c r="GR1455" s="15"/>
      <c r="GS1455" s="15"/>
      <c r="GT1455" s="15"/>
      <c r="GU1455" s="15"/>
      <c r="GV1455" s="15"/>
      <c r="GW1455" s="15"/>
      <c r="GX1455" s="15"/>
      <c r="GY1455" s="15"/>
    </row>
    <row r="1456" spans="1:207" s="86" customFormat="1" ht="30" customHeight="1" x14ac:dyDescent="0.25">
      <c r="A1456" s="354"/>
      <c r="B1456" s="356"/>
      <c r="C1456" s="358"/>
      <c r="D1456" s="360"/>
      <c r="E1456" s="358"/>
      <c r="F1456" s="362"/>
      <c r="G1456" s="362"/>
      <c r="H1456" s="364"/>
      <c r="I1456" s="366"/>
      <c r="J1456" s="366"/>
      <c r="K1456" s="44">
        <f t="shared" si="396"/>
        <v>3544075</v>
      </c>
      <c r="L1456" s="263">
        <v>0</v>
      </c>
      <c r="M1456" s="263">
        <v>0</v>
      </c>
      <c r="N1456" s="263">
        <v>0</v>
      </c>
      <c r="O1456" s="39">
        <f>'[1]Прод. прилож (2)'!$D$1641</f>
        <v>3544075</v>
      </c>
      <c r="P1456" s="263">
        <f>K1456/H1455</f>
        <v>8724.9507631708511</v>
      </c>
      <c r="Q1456" s="41">
        <v>9673</v>
      </c>
      <c r="R1456" s="57" t="s">
        <v>36</v>
      </c>
      <c r="S1456" s="46"/>
      <c r="T1456" s="15"/>
      <c r="U1456" s="15"/>
      <c r="V1456" s="15"/>
      <c r="W1456" s="15"/>
      <c r="X1456" s="15"/>
      <c r="Y1456" s="15"/>
      <c r="Z1456" s="15"/>
      <c r="AA1456" s="15"/>
      <c r="AB1456" s="15"/>
      <c r="AC1456" s="15"/>
      <c r="AD1456" s="15"/>
      <c r="AE1456" s="15"/>
      <c r="AF1456" s="15"/>
      <c r="AG1456" s="15"/>
      <c r="AH1456" s="15"/>
      <c r="AI1456" s="15"/>
      <c r="AJ1456" s="15"/>
      <c r="AK1456" s="15"/>
      <c r="AL1456" s="15"/>
      <c r="AM1456" s="15"/>
      <c r="AN1456" s="15"/>
      <c r="AO1456" s="15"/>
      <c r="AP1456" s="15"/>
      <c r="AQ1456" s="15"/>
      <c r="AR1456" s="15"/>
      <c r="AS1456" s="15"/>
      <c r="AT1456" s="15"/>
      <c r="AU1456" s="15"/>
      <c r="AV1456" s="15"/>
      <c r="AW1456" s="15"/>
      <c r="AX1456" s="15"/>
      <c r="AY1456" s="15"/>
      <c r="AZ1456" s="15"/>
      <c r="BA1456" s="15"/>
      <c r="BB1456" s="15"/>
      <c r="BC1456" s="15"/>
      <c r="BD1456" s="15"/>
      <c r="BE1456" s="15"/>
      <c r="BF1456" s="15"/>
      <c r="BG1456" s="15"/>
      <c r="BH1456" s="15"/>
      <c r="BI1456" s="15"/>
      <c r="BJ1456" s="15"/>
      <c r="BK1456" s="15"/>
      <c r="BL1456" s="15"/>
      <c r="BM1456" s="15"/>
      <c r="BN1456" s="15"/>
      <c r="BO1456" s="15"/>
      <c r="BP1456" s="15"/>
      <c r="BQ1456" s="15"/>
      <c r="BR1456" s="15"/>
      <c r="BS1456" s="15"/>
      <c r="BT1456" s="15"/>
      <c r="BU1456" s="15"/>
      <c r="BV1456" s="15"/>
      <c r="BW1456" s="15"/>
      <c r="BX1456" s="15"/>
      <c r="BY1456" s="15"/>
      <c r="BZ1456" s="15"/>
      <c r="CA1456" s="15"/>
      <c r="CB1456" s="15"/>
      <c r="CC1456" s="15"/>
      <c r="CD1456" s="15"/>
      <c r="CE1456" s="15"/>
      <c r="CF1456" s="15"/>
      <c r="CG1456" s="15"/>
      <c r="CH1456" s="15"/>
      <c r="CI1456" s="15"/>
      <c r="CJ1456" s="15"/>
      <c r="CK1456" s="15"/>
      <c r="CL1456" s="15"/>
      <c r="CM1456" s="15"/>
      <c r="CN1456" s="15"/>
      <c r="CO1456" s="15"/>
      <c r="CP1456" s="15"/>
      <c r="CQ1456" s="15"/>
      <c r="CR1456" s="15"/>
      <c r="CS1456" s="15"/>
      <c r="CT1456" s="15"/>
      <c r="CU1456" s="15"/>
      <c r="CV1456" s="15"/>
      <c r="CW1456" s="15"/>
      <c r="CX1456" s="15"/>
      <c r="CY1456" s="15"/>
      <c r="CZ1456" s="15"/>
      <c r="DA1456" s="15"/>
      <c r="DB1456" s="15"/>
      <c r="DC1456" s="15"/>
      <c r="DD1456" s="15"/>
      <c r="DE1456" s="15"/>
      <c r="DF1456" s="15"/>
      <c r="DG1456" s="15"/>
      <c r="DH1456" s="15"/>
      <c r="DI1456" s="15"/>
      <c r="DJ1456" s="15"/>
      <c r="DK1456" s="15"/>
      <c r="DL1456" s="15"/>
      <c r="DM1456" s="15"/>
      <c r="DN1456" s="15"/>
      <c r="DO1456" s="15"/>
      <c r="DP1456" s="15"/>
      <c r="DQ1456" s="15"/>
      <c r="DR1456" s="15"/>
      <c r="DS1456" s="15"/>
      <c r="DT1456" s="15"/>
      <c r="DU1456" s="15"/>
      <c r="DV1456" s="15"/>
      <c r="DW1456" s="15"/>
      <c r="DX1456" s="15"/>
      <c r="DY1456" s="15"/>
      <c r="DZ1456" s="15"/>
      <c r="EA1456" s="15"/>
      <c r="EB1456" s="15"/>
      <c r="EC1456" s="15"/>
      <c r="ED1456" s="15"/>
      <c r="EE1456" s="15"/>
      <c r="EF1456" s="15"/>
      <c r="EG1456" s="15"/>
      <c r="EH1456" s="15"/>
      <c r="EI1456" s="15"/>
      <c r="EJ1456" s="15"/>
      <c r="EK1456" s="15"/>
      <c r="EL1456" s="15"/>
      <c r="EM1456" s="15"/>
      <c r="EN1456" s="15"/>
      <c r="EO1456" s="15"/>
      <c r="EP1456" s="15"/>
      <c r="EQ1456" s="15"/>
      <c r="ER1456" s="15"/>
      <c r="ES1456" s="15"/>
      <c r="ET1456" s="15"/>
      <c r="EU1456" s="15"/>
      <c r="EV1456" s="15"/>
      <c r="EW1456" s="15"/>
      <c r="EX1456" s="15"/>
      <c r="EY1456" s="15"/>
      <c r="EZ1456" s="15"/>
      <c r="FA1456" s="15"/>
      <c r="FB1456" s="15"/>
      <c r="FC1456" s="15"/>
      <c r="FD1456" s="15"/>
      <c r="FE1456" s="15"/>
      <c r="FF1456" s="15"/>
      <c r="FG1456" s="15"/>
      <c r="FH1456" s="15"/>
      <c r="FI1456" s="15"/>
      <c r="FJ1456" s="15"/>
      <c r="FK1456" s="15"/>
      <c r="FL1456" s="15"/>
      <c r="FM1456" s="15"/>
      <c r="FN1456" s="15"/>
      <c r="FO1456" s="15"/>
      <c r="FP1456" s="15"/>
      <c r="FQ1456" s="15"/>
      <c r="FR1456" s="15"/>
      <c r="FS1456" s="15"/>
      <c r="FT1456" s="15"/>
      <c r="FU1456" s="15"/>
      <c r="FV1456" s="15"/>
      <c r="FW1456" s="15"/>
      <c r="FX1456" s="15"/>
      <c r="FY1456" s="15"/>
      <c r="FZ1456" s="15"/>
      <c r="GA1456" s="15"/>
      <c r="GB1456" s="15"/>
      <c r="GC1456" s="15"/>
      <c r="GD1456" s="15"/>
      <c r="GE1456" s="15"/>
      <c r="GF1456" s="15"/>
      <c r="GG1456" s="15"/>
      <c r="GH1456" s="15"/>
      <c r="GI1456" s="15"/>
      <c r="GJ1456" s="15"/>
      <c r="GK1456" s="15"/>
      <c r="GL1456" s="15"/>
      <c r="GM1456" s="15"/>
      <c r="GN1456" s="15"/>
      <c r="GO1456" s="15"/>
      <c r="GP1456" s="15"/>
      <c r="GQ1456" s="15"/>
      <c r="GR1456" s="15"/>
      <c r="GS1456" s="15"/>
      <c r="GT1456" s="15"/>
      <c r="GU1456" s="15"/>
      <c r="GV1456" s="15"/>
      <c r="GW1456" s="15"/>
      <c r="GX1456" s="15"/>
      <c r="GY1456" s="15"/>
    </row>
    <row r="1457" spans="1:207" s="116" customFormat="1" ht="30" customHeight="1" x14ac:dyDescent="0.25">
      <c r="A1457" s="203">
        <v>1123</v>
      </c>
      <c r="B1457" s="211" t="s">
        <v>773</v>
      </c>
      <c r="C1457" s="204">
        <v>1963</v>
      </c>
      <c r="D1457" s="205" t="s">
        <v>143</v>
      </c>
      <c r="E1457" s="204" t="s">
        <v>16</v>
      </c>
      <c r="F1457" s="204">
        <v>2</v>
      </c>
      <c r="G1457" s="204">
        <v>2</v>
      </c>
      <c r="H1457" s="39">
        <v>656.25</v>
      </c>
      <c r="I1457" s="39">
        <v>287.60000000000002</v>
      </c>
      <c r="J1457" s="39">
        <v>368.65</v>
      </c>
      <c r="K1457" s="207">
        <f t="shared" si="396"/>
        <v>20908.2</v>
      </c>
      <c r="L1457" s="271">
        <v>0</v>
      </c>
      <c r="M1457" s="271">
        <v>0</v>
      </c>
      <c r="N1457" s="271">
        <v>0</v>
      </c>
      <c r="O1457" s="39">
        <f>'[1]Прод. прилож (2)'!$D$1659</f>
        <v>20908.2</v>
      </c>
      <c r="P1457" s="271">
        <f t="shared" ref="P1457:P1459" si="398">K1457/H1457</f>
        <v>31.860114285714285</v>
      </c>
      <c r="Q1457" s="41">
        <v>9673</v>
      </c>
      <c r="R1457" s="57" t="s">
        <v>36</v>
      </c>
      <c r="S1457" s="46"/>
      <c r="T1457" s="15"/>
      <c r="U1457" s="15"/>
    </row>
    <row r="1458" spans="1:207" s="116" customFormat="1" ht="30" customHeight="1" x14ac:dyDescent="0.25">
      <c r="A1458" s="203">
        <v>1124</v>
      </c>
      <c r="B1458" s="211" t="s">
        <v>774</v>
      </c>
      <c r="C1458" s="204">
        <v>1962</v>
      </c>
      <c r="D1458" s="205" t="s">
        <v>143</v>
      </c>
      <c r="E1458" s="204" t="s">
        <v>16</v>
      </c>
      <c r="F1458" s="204">
        <v>2</v>
      </c>
      <c r="G1458" s="204">
        <v>2</v>
      </c>
      <c r="H1458" s="39">
        <v>648.70000000000005</v>
      </c>
      <c r="I1458" s="39">
        <v>287.60000000000002</v>
      </c>
      <c r="J1458" s="39">
        <v>361.1</v>
      </c>
      <c r="K1458" s="207">
        <f t="shared" si="396"/>
        <v>21142.2</v>
      </c>
      <c r="L1458" s="271">
        <v>0</v>
      </c>
      <c r="M1458" s="271">
        <v>0</v>
      </c>
      <c r="N1458" s="271">
        <v>0</v>
      </c>
      <c r="O1458" s="39">
        <f>'[1]Прод. прилож (2)'!$D$1660</f>
        <v>21142.2</v>
      </c>
      <c r="P1458" s="271">
        <f t="shared" si="398"/>
        <v>32.591644828117772</v>
      </c>
      <c r="Q1458" s="41">
        <v>9673</v>
      </c>
      <c r="R1458" s="57" t="s">
        <v>36</v>
      </c>
      <c r="S1458" s="46"/>
      <c r="T1458" s="15"/>
      <c r="U1458" s="15"/>
    </row>
    <row r="1459" spans="1:207" s="116" customFormat="1" ht="30" customHeight="1" x14ac:dyDescent="0.25">
      <c r="A1459" s="203">
        <v>1125</v>
      </c>
      <c r="B1459" s="211" t="s">
        <v>775</v>
      </c>
      <c r="C1459" s="204">
        <v>1962</v>
      </c>
      <c r="D1459" s="205" t="s">
        <v>143</v>
      </c>
      <c r="E1459" s="204" t="s">
        <v>16</v>
      </c>
      <c r="F1459" s="204">
        <v>2</v>
      </c>
      <c r="G1459" s="204">
        <v>2</v>
      </c>
      <c r="H1459" s="39">
        <v>656.2</v>
      </c>
      <c r="I1459" s="39">
        <v>289.3</v>
      </c>
      <c r="J1459" s="39">
        <v>366.9</v>
      </c>
      <c r="K1459" s="207">
        <f t="shared" si="396"/>
        <v>21169.73</v>
      </c>
      <c r="L1459" s="271">
        <v>0</v>
      </c>
      <c r="M1459" s="271">
        <v>0</v>
      </c>
      <c r="N1459" s="271">
        <v>0</v>
      </c>
      <c r="O1459" s="39">
        <f>'[1]Прод. прилож (2)'!$D$1661</f>
        <v>21169.73</v>
      </c>
      <c r="P1459" s="271">
        <f t="shared" si="398"/>
        <v>32.261094178604083</v>
      </c>
      <c r="Q1459" s="41">
        <v>9673</v>
      </c>
      <c r="R1459" s="57" t="s">
        <v>36</v>
      </c>
      <c r="S1459" s="46"/>
      <c r="T1459" s="15"/>
      <c r="U1459" s="15"/>
    </row>
    <row r="1460" spans="1:207" s="116" customFormat="1" ht="30" customHeight="1" x14ac:dyDescent="0.25">
      <c r="A1460" s="333">
        <v>1126</v>
      </c>
      <c r="B1460" s="298" t="s">
        <v>1308</v>
      </c>
      <c r="C1460" s="299">
        <v>1971</v>
      </c>
      <c r="D1460" s="308" t="s">
        <v>143</v>
      </c>
      <c r="E1460" s="299" t="s">
        <v>18</v>
      </c>
      <c r="F1460" s="299">
        <v>5</v>
      </c>
      <c r="G1460" s="299">
        <v>4</v>
      </c>
      <c r="H1460" s="39">
        <v>4335.55</v>
      </c>
      <c r="I1460" s="39">
        <v>45.01</v>
      </c>
      <c r="J1460" s="39">
        <v>4224.26</v>
      </c>
      <c r="K1460" s="301">
        <f t="shared" si="396"/>
        <v>5921856</v>
      </c>
      <c r="L1460" s="330">
        <v>0</v>
      </c>
      <c r="M1460" s="330">
        <v>0</v>
      </c>
      <c r="N1460" s="330">
        <v>0</v>
      </c>
      <c r="O1460" s="39">
        <f>'[1]Прод. прилож (2)'!$D$1662</f>
        <v>5921856</v>
      </c>
      <c r="P1460" s="330">
        <f>K1460/H1460</f>
        <v>1365.8834519265145</v>
      </c>
      <c r="Q1460" s="41">
        <v>9673</v>
      </c>
      <c r="R1460" s="57" t="s">
        <v>36</v>
      </c>
      <c r="S1460" s="15"/>
      <c r="T1460" s="15"/>
      <c r="U1460" s="15"/>
    </row>
    <row r="1461" spans="1:207" s="116" customFormat="1" ht="30" customHeight="1" x14ac:dyDescent="0.25">
      <c r="A1461" s="203">
        <v>1127</v>
      </c>
      <c r="B1461" s="211" t="s">
        <v>776</v>
      </c>
      <c r="C1461" s="204">
        <v>1966</v>
      </c>
      <c r="D1461" s="205" t="s">
        <v>143</v>
      </c>
      <c r="E1461" s="204" t="s">
        <v>18</v>
      </c>
      <c r="F1461" s="204">
        <v>2</v>
      </c>
      <c r="G1461" s="204">
        <v>2</v>
      </c>
      <c r="H1461" s="39">
        <v>1021.2</v>
      </c>
      <c r="I1461" s="39">
        <v>372.6</v>
      </c>
      <c r="J1461" s="39">
        <v>648.6</v>
      </c>
      <c r="K1461" s="207">
        <f t="shared" si="396"/>
        <v>30502.06</v>
      </c>
      <c r="L1461" s="271">
        <v>0</v>
      </c>
      <c r="M1461" s="271">
        <v>0</v>
      </c>
      <c r="N1461" s="271">
        <v>0</v>
      </c>
      <c r="O1461" s="39">
        <f>'[1]Прод. прилож (2)'!$D$1663</f>
        <v>30502.06</v>
      </c>
      <c r="P1461" s="271">
        <f t="shared" ref="P1461:P1462" si="399">K1461/H1461</f>
        <v>29.868840579710145</v>
      </c>
      <c r="Q1461" s="41">
        <v>9673</v>
      </c>
      <c r="R1461" s="57" t="s">
        <v>36</v>
      </c>
      <c r="S1461" s="15"/>
      <c r="T1461" s="15"/>
      <c r="U1461" s="15"/>
    </row>
    <row r="1462" spans="1:207" s="116" customFormat="1" ht="30" customHeight="1" x14ac:dyDescent="0.25">
      <c r="A1462" s="203">
        <v>1128</v>
      </c>
      <c r="B1462" s="211" t="s">
        <v>777</v>
      </c>
      <c r="C1462" s="204">
        <v>1966</v>
      </c>
      <c r="D1462" s="205" t="s">
        <v>143</v>
      </c>
      <c r="E1462" s="204" t="s">
        <v>18</v>
      </c>
      <c r="F1462" s="204">
        <v>2</v>
      </c>
      <c r="G1462" s="204">
        <v>2</v>
      </c>
      <c r="H1462" s="39">
        <v>1021.6</v>
      </c>
      <c r="I1462" s="39">
        <v>372.6</v>
      </c>
      <c r="J1462" s="39">
        <v>648.20000000000005</v>
      </c>
      <c r="K1462" s="207">
        <f t="shared" si="396"/>
        <v>31080.16</v>
      </c>
      <c r="L1462" s="271">
        <v>0</v>
      </c>
      <c r="M1462" s="271">
        <v>0</v>
      </c>
      <c r="N1462" s="271">
        <v>0</v>
      </c>
      <c r="O1462" s="39">
        <f>'[1]Прод. прилож (2)'!$D$1664</f>
        <v>31080.16</v>
      </c>
      <c r="P1462" s="271">
        <f t="shared" si="399"/>
        <v>30.423022709475333</v>
      </c>
      <c r="Q1462" s="41">
        <v>9673</v>
      </c>
      <c r="R1462" s="57" t="s">
        <v>36</v>
      </c>
      <c r="S1462" s="46"/>
      <c r="T1462" s="15"/>
      <c r="U1462" s="15"/>
    </row>
    <row r="1463" spans="1:207" s="116" customFormat="1" ht="30" customHeight="1" x14ac:dyDescent="0.25">
      <c r="A1463" s="203">
        <v>1129</v>
      </c>
      <c r="B1463" s="211" t="s">
        <v>798</v>
      </c>
      <c r="C1463" s="204">
        <v>1964</v>
      </c>
      <c r="D1463" s="205" t="s">
        <v>143</v>
      </c>
      <c r="E1463" s="204" t="s">
        <v>16</v>
      </c>
      <c r="F1463" s="26">
        <v>2</v>
      </c>
      <c r="G1463" s="26">
        <v>2</v>
      </c>
      <c r="H1463" s="39">
        <v>427</v>
      </c>
      <c r="I1463" s="122">
        <v>0</v>
      </c>
      <c r="J1463" s="122">
        <v>377</v>
      </c>
      <c r="K1463" s="207">
        <f t="shared" si="396"/>
        <v>4205369.38</v>
      </c>
      <c r="L1463" s="271">
        <v>0</v>
      </c>
      <c r="M1463" s="271">
        <v>0</v>
      </c>
      <c r="N1463" s="271">
        <v>0</v>
      </c>
      <c r="O1463" s="39">
        <f>'[1]Прод. прилож (2)'!$D$1034</f>
        <v>4205369.38</v>
      </c>
      <c r="P1463" s="271">
        <f>K1463/H1463</f>
        <v>9848.6402341920366</v>
      </c>
      <c r="Q1463" s="41">
        <v>9673</v>
      </c>
      <c r="R1463" s="57" t="s">
        <v>35</v>
      </c>
      <c r="S1463" s="46"/>
      <c r="T1463" s="15"/>
      <c r="U1463" s="15"/>
    </row>
    <row r="1464" spans="1:207" ht="30" customHeight="1" x14ac:dyDescent="0.25">
      <c r="A1464" s="203">
        <v>1130</v>
      </c>
      <c r="B1464" s="211" t="s">
        <v>799</v>
      </c>
      <c r="C1464" s="204">
        <v>1965</v>
      </c>
      <c r="D1464" s="205" t="s">
        <v>143</v>
      </c>
      <c r="E1464" s="204" t="s">
        <v>16</v>
      </c>
      <c r="F1464" s="26">
        <v>2</v>
      </c>
      <c r="G1464" s="26">
        <v>2</v>
      </c>
      <c r="H1464" s="39">
        <v>422.1</v>
      </c>
      <c r="I1464" s="122">
        <v>0</v>
      </c>
      <c r="J1464" s="122">
        <v>364</v>
      </c>
      <c r="K1464" s="207">
        <f t="shared" si="396"/>
        <v>4394733.71</v>
      </c>
      <c r="L1464" s="271">
        <v>0</v>
      </c>
      <c r="M1464" s="271">
        <v>0</v>
      </c>
      <c r="N1464" s="271">
        <v>0</v>
      </c>
      <c r="O1464" s="39">
        <f>'[1]Прод. прилож (2)'!$D$1035</f>
        <v>4394733.71</v>
      </c>
      <c r="P1464" s="271">
        <f>K1464/H1464</f>
        <v>10411.593721866855</v>
      </c>
      <c r="Q1464" s="41">
        <v>9673</v>
      </c>
      <c r="R1464" s="57" t="s">
        <v>35</v>
      </c>
      <c r="S1464" s="14"/>
    </row>
    <row r="1465" spans="1:207" ht="30" customHeight="1" x14ac:dyDescent="0.25">
      <c r="A1465" s="203">
        <v>1131</v>
      </c>
      <c r="B1465" s="209" t="s">
        <v>800</v>
      </c>
      <c r="C1465" s="182">
        <v>1965</v>
      </c>
      <c r="D1465" s="180" t="s">
        <v>143</v>
      </c>
      <c r="E1465" s="182" t="s">
        <v>16</v>
      </c>
      <c r="F1465" s="218">
        <v>2</v>
      </c>
      <c r="G1465" s="218">
        <v>2</v>
      </c>
      <c r="H1465" s="186">
        <v>422.3</v>
      </c>
      <c r="I1465" s="220">
        <v>0</v>
      </c>
      <c r="J1465" s="220">
        <v>375</v>
      </c>
      <c r="K1465" s="194">
        <f t="shared" si="396"/>
        <v>4377041.2</v>
      </c>
      <c r="L1465" s="214">
        <v>0</v>
      </c>
      <c r="M1465" s="214">
        <v>0</v>
      </c>
      <c r="N1465" s="214">
        <v>0</v>
      </c>
      <c r="O1465" s="186">
        <f>'[1]Прод. прилож (2)'!$D$1036</f>
        <v>4377041.2</v>
      </c>
      <c r="P1465" s="214">
        <f>K1465/H1465</f>
        <v>10364.767227089747</v>
      </c>
      <c r="Q1465" s="216">
        <v>9673</v>
      </c>
      <c r="R1465" s="234" t="s">
        <v>35</v>
      </c>
      <c r="S1465" s="14"/>
    </row>
    <row r="1466" spans="1:207" s="116" customFormat="1" ht="30" customHeight="1" x14ac:dyDescent="0.25">
      <c r="A1466" s="203">
        <v>1132</v>
      </c>
      <c r="B1466" s="211" t="s">
        <v>801</v>
      </c>
      <c r="C1466" s="204">
        <v>1964</v>
      </c>
      <c r="D1466" s="205" t="s">
        <v>143</v>
      </c>
      <c r="E1466" s="204" t="s">
        <v>16</v>
      </c>
      <c r="F1466" s="26">
        <v>2</v>
      </c>
      <c r="G1466" s="26">
        <v>2</v>
      </c>
      <c r="H1466" s="39">
        <v>424.9</v>
      </c>
      <c r="I1466" s="122">
        <v>0</v>
      </c>
      <c r="J1466" s="122">
        <v>377</v>
      </c>
      <c r="K1466" s="207">
        <f t="shared" si="396"/>
        <v>4412283.57</v>
      </c>
      <c r="L1466" s="271">
        <v>0</v>
      </c>
      <c r="M1466" s="271">
        <v>0</v>
      </c>
      <c r="N1466" s="271">
        <v>0</v>
      </c>
      <c r="O1466" s="39">
        <f>'[1]Прод. прилож (2)'!$D$1037</f>
        <v>4412283.57</v>
      </c>
      <c r="P1466" s="271">
        <f>K1466/H1466</f>
        <v>10384.287055777831</v>
      </c>
      <c r="Q1466" s="41">
        <v>9673</v>
      </c>
      <c r="R1466" s="57" t="s">
        <v>35</v>
      </c>
      <c r="S1466" s="15"/>
      <c r="T1466" s="15"/>
      <c r="U1466" s="15"/>
    </row>
    <row r="1467" spans="1:207" s="116" customFormat="1" ht="30" customHeight="1" x14ac:dyDescent="0.25">
      <c r="A1467" s="203">
        <v>1133</v>
      </c>
      <c r="B1467" s="211" t="s">
        <v>750</v>
      </c>
      <c r="C1467" s="204">
        <v>1966</v>
      </c>
      <c r="D1467" s="205" t="s">
        <v>143</v>
      </c>
      <c r="E1467" s="204" t="s">
        <v>16</v>
      </c>
      <c r="F1467" s="204">
        <v>2</v>
      </c>
      <c r="G1467" s="204">
        <v>3</v>
      </c>
      <c r="H1467" s="39">
        <v>900</v>
      </c>
      <c r="I1467" s="39">
        <v>0</v>
      </c>
      <c r="J1467" s="39">
        <v>900</v>
      </c>
      <c r="K1467" s="44">
        <f t="shared" si="391"/>
        <v>3840900</v>
      </c>
      <c r="L1467" s="263">
        <v>0</v>
      </c>
      <c r="M1467" s="263">
        <v>0</v>
      </c>
      <c r="N1467" s="263">
        <v>0</v>
      </c>
      <c r="O1467" s="39">
        <f>'[1]Прод. прилож (2)'!$D$1642</f>
        <v>3840900</v>
      </c>
      <c r="P1467" s="263">
        <f t="shared" si="392"/>
        <v>4267.666666666667</v>
      </c>
      <c r="Q1467" s="39">
        <v>9673</v>
      </c>
      <c r="R1467" s="57" t="s">
        <v>36</v>
      </c>
      <c r="S1467" s="46"/>
      <c r="T1467" s="15"/>
      <c r="U1467" s="15"/>
      <c r="V1467" s="15"/>
      <c r="W1467" s="15"/>
      <c r="X1467" s="15"/>
      <c r="Y1467" s="15"/>
      <c r="Z1467" s="15"/>
      <c r="AA1467" s="15"/>
      <c r="AB1467" s="15"/>
      <c r="AC1467" s="15"/>
      <c r="AD1467" s="15"/>
      <c r="AE1467" s="15"/>
      <c r="AF1467" s="15"/>
      <c r="AG1467" s="15"/>
      <c r="AH1467" s="15"/>
      <c r="AI1467" s="15"/>
      <c r="AJ1467" s="15"/>
      <c r="AK1467" s="15"/>
      <c r="AL1467" s="15"/>
      <c r="AM1467" s="15"/>
      <c r="AN1467" s="15"/>
      <c r="AO1467" s="15"/>
      <c r="AP1467" s="15"/>
      <c r="AQ1467" s="15"/>
      <c r="AR1467" s="15"/>
      <c r="AS1467" s="15"/>
      <c r="AT1467" s="15"/>
      <c r="AU1467" s="15"/>
      <c r="AV1467" s="15"/>
      <c r="AW1467" s="15"/>
      <c r="AX1467" s="15"/>
      <c r="AY1467" s="15"/>
      <c r="AZ1467" s="15"/>
      <c r="BA1467" s="15"/>
      <c r="BB1467" s="15"/>
      <c r="BC1467" s="15"/>
      <c r="BD1467" s="15"/>
      <c r="BE1467" s="15"/>
      <c r="BF1467" s="15"/>
      <c r="BG1467" s="15"/>
      <c r="BH1467" s="15"/>
      <c r="BI1467" s="15"/>
      <c r="BJ1467" s="15"/>
      <c r="BK1467" s="15"/>
      <c r="BL1467" s="15"/>
      <c r="BM1467" s="15"/>
      <c r="BN1467" s="15"/>
      <c r="BO1467" s="15"/>
      <c r="BP1467" s="15"/>
      <c r="BQ1467" s="15"/>
      <c r="BR1467" s="15"/>
      <c r="BS1467" s="15"/>
      <c r="BT1467" s="15"/>
      <c r="BU1467" s="15"/>
      <c r="BV1467" s="15"/>
      <c r="BW1467" s="15"/>
      <c r="BX1467" s="15"/>
      <c r="BY1467" s="15"/>
      <c r="BZ1467" s="15"/>
      <c r="CA1467" s="15"/>
      <c r="CB1467" s="15"/>
      <c r="CC1467" s="15"/>
      <c r="CD1467" s="15"/>
      <c r="CE1467" s="15"/>
      <c r="CF1467" s="15"/>
      <c r="CG1467" s="15"/>
      <c r="CH1467" s="15"/>
      <c r="CI1467" s="15"/>
      <c r="CJ1467" s="15"/>
      <c r="CK1467" s="15"/>
      <c r="CL1467" s="15"/>
      <c r="CM1467" s="15"/>
      <c r="CN1467" s="15"/>
      <c r="CO1467" s="15"/>
      <c r="CP1467" s="15"/>
      <c r="CQ1467" s="15"/>
      <c r="CR1467" s="15"/>
      <c r="CS1467" s="15"/>
      <c r="CT1467" s="15"/>
      <c r="CU1467" s="15"/>
      <c r="CV1467" s="15"/>
      <c r="CW1467" s="15"/>
      <c r="CX1467" s="15"/>
      <c r="CY1467" s="15"/>
      <c r="CZ1467" s="15"/>
      <c r="DA1467" s="15"/>
      <c r="DB1467" s="15"/>
      <c r="DC1467" s="15"/>
      <c r="DD1467" s="15"/>
      <c r="DE1467" s="15"/>
      <c r="DF1467" s="15"/>
      <c r="DG1467" s="15"/>
      <c r="DH1467" s="15"/>
      <c r="DI1467" s="15"/>
      <c r="DJ1467" s="15"/>
      <c r="DK1467" s="15"/>
      <c r="DL1467" s="15"/>
      <c r="DM1467" s="15"/>
      <c r="DN1467" s="15"/>
      <c r="DO1467" s="15"/>
      <c r="DP1467" s="15"/>
      <c r="DQ1467" s="15"/>
      <c r="DR1467" s="15"/>
      <c r="DS1467" s="15"/>
      <c r="DT1467" s="15"/>
      <c r="DU1467" s="15"/>
      <c r="DV1467" s="15"/>
      <c r="DW1467" s="15"/>
      <c r="DX1467" s="15"/>
      <c r="DY1467" s="15"/>
      <c r="DZ1467" s="15"/>
      <c r="EA1467" s="15"/>
      <c r="EB1467" s="15"/>
      <c r="EC1467" s="15"/>
      <c r="ED1467" s="15"/>
      <c r="EE1467" s="15"/>
      <c r="EF1467" s="15"/>
      <c r="EG1467" s="15"/>
      <c r="EH1467" s="15"/>
      <c r="EI1467" s="15"/>
      <c r="EJ1467" s="15"/>
      <c r="EK1467" s="15"/>
      <c r="EL1467" s="15"/>
      <c r="EM1467" s="15"/>
      <c r="EN1467" s="15"/>
      <c r="EO1467" s="15"/>
      <c r="EP1467" s="15"/>
      <c r="EQ1467" s="15"/>
      <c r="ER1467" s="15"/>
      <c r="ES1467" s="15"/>
      <c r="ET1467" s="15"/>
      <c r="EU1467" s="15"/>
      <c r="EV1467" s="15"/>
      <c r="EW1467" s="15"/>
      <c r="EX1467" s="15"/>
      <c r="EY1467" s="15"/>
      <c r="EZ1467" s="15"/>
      <c r="FA1467" s="15"/>
      <c r="FB1467" s="15"/>
      <c r="FC1467" s="15"/>
      <c r="FD1467" s="15"/>
      <c r="FE1467" s="15"/>
      <c r="FF1467" s="15"/>
      <c r="FG1467" s="15"/>
      <c r="FH1467" s="15"/>
      <c r="FI1467" s="15"/>
      <c r="FJ1467" s="15"/>
      <c r="FK1467" s="15"/>
      <c r="FL1467" s="15"/>
      <c r="FM1467" s="15"/>
      <c r="FN1467" s="15"/>
      <c r="FO1467" s="15"/>
      <c r="FP1467" s="15"/>
      <c r="FQ1467" s="15"/>
      <c r="FR1467" s="15"/>
      <c r="FS1467" s="15"/>
      <c r="FT1467" s="15"/>
      <c r="FU1467" s="15"/>
      <c r="FV1467" s="15"/>
      <c r="FW1467" s="15"/>
      <c r="FX1467" s="15"/>
      <c r="FY1467" s="15"/>
      <c r="FZ1467" s="15"/>
      <c r="GA1467" s="15"/>
      <c r="GB1467" s="15"/>
      <c r="GC1467" s="15"/>
      <c r="GD1467" s="15"/>
      <c r="GE1467" s="15"/>
      <c r="GF1467" s="15"/>
      <c r="GG1467" s="15"/>
      <c r="GH1467" s="15"/>
      <c r="GI1467" s="15"/>
      <c r="GJ1467" s="15"/>
      <c r="GK1467" s="15"/>
      <c r="GL1467" s="15"/>
      <c r="GM1467" s="15"/>
      <c r="GN1467" s="15"/>
      <c r="GO1467" s="15"/>
      <c r="GP1467" s="15"/>
      <c r="GQ1467" s="15"/>
      <c r="GR1467" s="15"/>
      <c r="GS1467" s="15"/>
      <c r="GT1467" s="15"/>
      <c r="GU1467" s="15"/>
      <c r="GV1467" s="15"/>
      <c r="GW1467" s="15"/>
      <c r="GX1467" s="15"/>
      <c r="GY1467" s="15"/>
    </row>
    <row r="1468" spans="1:207" s="116" customFormat="1" ht="30" customHeight="1" x14ac:dyDescent="0.25">
      <c r="A1468" s="203">
        <v>1134</v>
      </c>
      <c r="B1468" s="211" t="s">
        <v>751</v>
      </c>
      <c r="C1468" s="204">
        <v>1962</v>
      </c>
      <c r="D1468" s="205" t="s">
        <v>143</v>
      </c>
      <c r="E1468" s="204" t="s">
        <v>16</v>
      </c>
      <c r="F1468" s="204">
        <v>2</v>
      </c>
      <c r="G1468" s="204">
        <v>2</v>
      </c>
      <c r="H1468" s="39">
        <v>274.3</v>
      </c>
      <c r="I1468" s="39">
        <v>0</v>
      </c>
      <c r="J1468" s="39">
        <v>274.3</v>
      </c>
      <c r="K1468" s="44">
        <f t="shared" si="391"/>
        <v>1512577.5000000002</v>
      </c>
      <c r="L1468" s="263">
        <v>0</v>
      </c>
      <c r="M1468" s="263">
        <v>0</v>
      </c>
      <c r="N1468" s="263">
        <v>0</v>
      </c>
      <c r="O1468" s="39">
        <f>'[1]Прод. прилож (2)'!$D$1643</f>
        <v>1512577.5000000002</v>
      </c>
      <c r="P1468" s="263">
        <f t="shared" si="392"/>
        <v>5514.3182646737159</v>
      </c>
      <c r="Q1468" s="39">
        <v>9673</v>
      </c>
      <c r="R1468" s="57" t="s">
        <v>36</v>
      </c>
      <c r="S1468" s="46"/>
      <c r="T1468" s="15"/>
      <c r="U1468" s="15"/>
      <c r="V1468" s="15"/>
      <c r="W1468" s="15"/>
      <c r="X1468" s="15"/>
      <c r="Y1468" s="15"/>
      <c r="Z1468" s="15"/>
      <c r="AA1468" s="15"/>
      <c r="AB1468" s="15"/>
      <c r="AC1468" s="15"/>
      <c r="AD1468" s="15"/>
      <c r="AE1468" s="15"/>
      <c r="AF1468" s="15"/>
      <c r="AG1468" s="15"/>
      <c r="AH1468" s="15"/>
      <c r="AI1468" s="15"/>
      <c r="AJ1468" s="15"/>
      <c r="AK1468" s="15"/>
      <c r="AL1468" s="15"/>
      <c r="AM1468" s="15"/>
      <c r="AN1468" s="15"/>
      <c r="AO1468" s="15"/>
      <c r="AP1468" s="15"/>
      <c r="AQ1468" s="15"/>
      <c r="AR1468" s="15"/>
      <c r="AS1468" s="15"/>
      <c r="AT1468" s="15"/>
      <c r="AU1468" s="15"/>
      <c r="AV1468" s="15"/>
      <c r="AW1468" s="15"/>
      <c r="AX1468" s="15"/>
      <c r="AY1468" s="15"/>
      <c r="AZ1468" s="15"/>
      <c r="BA1468" s="15"/>
      <c r="BB1468" s="15"/>
      <c r="BC1468" s="15"/>
      <c r="BD1468" s="15"/>
      <c r="BE1468" s="15"/>
      <c r="BF1468" s="15"/>
      <c r="BG1468" s="15"/>
      <c r="BH1468" s="15"/>
      <c r="BI1468" s="15"/>
      <c r="BJ1468" s="15"/>
      <c r="BK1468" s="15"/>
      <c r="BL1468" s="15"/>
      <c r="BM1468" s="15"/>
      <c r="BN1468" s="15"/>
      <c r="BO1468" s="15"/>
      <c r="BP1468" s="15"/>
      <c r="BQ1468" s="15"/>
      <c r="BR1468" s="15"/>
      <c r="BS1468" s="15"/>
      <c r="BT1468" s="15"/>
      <c r="BU1468" s="15"/>
      <c r="BV1468" s="15"/>
      <c r="BW1468" s="15"/>
      <c r="BX1468" s="15"/>
      <c r="BY1468" s="15"/>
      <c r="BZ1468" s="15"/>
      <c r="CA1468" s="15"/>
      <c r="CB1468" s="15"/>
      <c r="CC1468" s="15"/>
      <c r="CD1468" s="15"/>
      <c r="CE1468" s="15"/>
      <c r="CF1468" s="15"/>
      <c r="CG1468" s="15"/>
      <c r="CH1468" s="15"/>
      <c r="CI1468" s="15"/>
      <c r="CJ1468" s="15"/>
      <c r="CK1468" s="15"/>
      <c r="CL1468" s="15"/>
      <c r="CM1468" s="15"/>
      <c r="CN1468" s="15"/>
      <c r="CO1468" s="15"/>
      <c r="CP1468" s="15"/>
      <c r="CQ1468" s="15"/>
      <c r="CR1468" s="15"/>
      <c r="CS1468" s="15"/>
      <c r="CT1468" s="15"/>
      <c r="CU1468" s="15"/>
      <c r="CV1468" s="15"/>
      <c r="CW1468" s="15"/>
      <c r="CX1468" s="15"/>
      <c r="CY1468" s="15"/>
      <c r="CZ1468" s="15"/>
      <c r="DA1468" s="15"/>
      <c r="DB1468" s="15"/>
      <c r="DC1468" s="15"/>
      <c r="DD1468" s="15"/>
      <c r="DE1468" s="15"/>
      <c r="DF1468" s="15"/>
      <c r="DG1468" s="15"/>
      <c r="DH1468" s="15"/>
      <c r="DI1468" s="15"/>
      <c r="DJ1468" s="15"/>
      <c r="DK1468" s="15"/>
      <c r="DL1468" s="15"/>
      <c r="DM1468" s="15"/>
      <c r="DN1468" s="15"/>
      <c r="DO1468" s="15"/>
      <c r="DP1468" s="15"/>
      <c r="DQ1468" s="15"/>
      <c r="DR1468" s="15"/>
      <c r="DS1468" s="15"/>
      <c r="DT1468" s="15"/>
      <c r="DU1468" s="15"/>
      <c r="DV1468" s="15"/>
      <c r="DW1468" s="15"/>
      <c r="DX1468" s="15"/>
      <c r="DY1468" s="15"/>
      <c r="DZ1468" s="15"/>
      <c r="EA1468" s="15"/>
      <c r="EB1468" s="15"/>
      <c r="EC1468" s="15"/>
      <c r="ED1468" s="15"/>
      <c r="EE1468" s="15"/>
      <c r="EF1468" s="15"/>
      <c r="EG1468" s="15"/>
      <c r="EH1468" s="15"/>
      <c r="EI1468" s="15"/>
      <c r="EJ1468" s="15"/>
      <c r="EK1468" s="15"/>
      <c r="EL1468" s="15"/>
      <c r="EM1468" s="15"/>
      <c r="EN1468" s="15"/>
      <c r="EO1468" s="15"/>
      <c r="EP1468" s="15"/>
      <c r="EQ1468" s="15"/>
      <c r="ER1468" s="15"/>
      <c r="ES1468" s="15"/>
      <c r="ET1468" s="15"/>
      <c r="EU1468" s="15"/>
      <c r="EV1468" s="15"/>
      <c r="EW1468" s="15"/>
      <c r="EX1468" s="15"/>
      <c r="EY1468" s="15"/>
      <c r="EZ1468" s="15"/>
      <c r="FA1468" s="15"/>
      <c r="FB1468" s="15"/>
      <c r="FC1468" s="15"/>
      <c r="FD1468" s="15"/>
      <c r="FE1468" s="15"/>
      <c r="FF1468" s="15"/>
      <c r="FG1468" s="15"/>
      <c r="FH1468" s="15"/>
      <c r="FI1468" s="15"/>
      <c r="FJ1468" s="15"/>
      <c r="FK1468" s="15"/>
      <c r="FL1468" s="15"/>
      <c r="FM1468" s="15"/>
      <c r="FN1468" s="15"/>
      <c r="FO1468" s="15"/>
      <c r="FP1468" s="15"/>
      <c r="FQ1468" s="15"/>
      <c r="FR1468" s="15"/>
      <c r="FS1468" s="15"/>
      <c r="FT1468" s="15"/>
      <c r="FU1468" s="15"/>
      <c r="FV1468" s="15"/>
      <c r="FW1468" s="15"/>
      <c r="FX1468" s="15"/>
      <c r="FY1468" s="15"/>
      <c r="FZ1468" s="15"/>
      <c r="GA1468" s="15"/>
      <c r="GB1468" s="15"/>
      <c r="GC1468" s="15"/>
      <c r="GD1468" s="15"/>
      <c r="GE1468" s="15"/>
      <c r="GF1468" s="15"/>
      <c r="GG1468" s="15"/>
      <c r="GH1468" s="15"/>
      <c r="GI1468" s="15"/>
      <c r="GJ1468" s="15"/>
      <c r="GK1468" s="15"/>
      <c r="GL1468" s="15"/>
      <c r="GM1468" s="15"/>
      <c r="GN1468" s="15"/>
      <c r="GO1468" s="15"/>
      <c r="GP1468" s="15"/>
      <c r="GQ1468" s="15"/>
      <c r="GR1468" s="15"/>
      <c r="GS1468" s="15"/>
      <c r="GT1468" s="15"/>
      <c r="GU1468" s="15"/>
      <c r="GV1468" s="15"/>
      <c r="GW1468" s="15"/>
      <c r="GX1468" s="15"/>
      <c r="GY1468" s="15"/>
    </row>
    <row r="1469" spans="1:207" s="116" customFormat="1" ht="30" customHeight="1" x14ac:dyDescent="0.25">
      <c r="A1469" s="203">
        <v>1135</v>
      </c>
      <c r="B1469" s="211" t="s">
        <v>752</v>
      </c>
      <c r="C1469" s="204">
        <v>1961</v>
      </c>
      <c r="D1469" s="205" t="s">
        <v>143</v>
      </c>
      <c r="E1469" s="204" t="s">
        <v>16</v>
      </c>
      <c r="F1469" s="204">
        <v>2</v>
      </c>
      <c r="G1469" s="204">
        <v>2</v>
      </c>
      <c r="H1469" s="39">
        <v>379.9</v>
      </c>
      <c r="I1469" s="39">
        <v>0</v>
      </c>
      <c r="J1469" s="39">
        <v>379.9</v>
      </c>
      <c r="K1469" s="44">
        <f t="shared" si="391"/>
        <v>1927057.4999999998</v>
      </c>
      <c r="L1469" s="263">
        <v>0</v>
      </c>
      <c r="M1469" s="263">
        <v>0</v>
      </c>
      <c r="N1469" s="263">
        <v>0</v>
      </c>
      <c r="O1469" s="39">
        <f>'[1]Прод. прилож (2)'!$D$1644</f>
        <v>1927057.4999999998</v>
      </c>
      <c r="P1469" s="263">
        <f t="shared" si="392"/>
        <v>5072.5388260068439</v>
      </c>
      <c r="Q1469" s="39">
        <v>9673</v>
      </c>
      <c r="R1469" s="57" t="s">
        <v>36</v>
      </c>
      <c r="S1469" s="46"/>
      <c r="T1469" s="15"/>
      <c r="U1469" s="15"/>
      <c r="V1469" s="15"/>
      <c r="W1469" s="15"/>
      <c r="X1469" s="15"/>
      <c r="Y1469" s="15"/>
      <c r="Z1469" s="15"/>
      <c r="AA1469" s="15"/>
      <c r="AB1469" s="15"/>
      <c r="AC1469" s="15"/>
      <c r="AD1469" s="15"/>
      <c r="AE1469" s="15"/>
      <c r="AF1469" s="15"/>
      <c r="AG1469" s="15"/>
      <c r="AH1469" s="15"/>
      <c r="AI1469" s="15"/>
      <c r="AJ1469" s="15"/>
      <c r="AK1469" s="15"/>
      <c r="AL1469" s="15"/>
      <c r="AM1469" s="15"/>
      <c r="AN1469" s="15"/>
      <c r="AO1469" s="15"/>
      <c r="AP1469" s="15"/>
      <c r="AQ1469" s="15"/>
      <c r="AR1469" s="15"/>
      <c r="AS1469" s="15"/>
      <c r="AT1469" s="15"/>
      <c r="AU1469" s="15"/>
      <c r="AV1469" s="15"/>
      <c r="AW1469" s="15"/>
      <c r="AX1469" s="15"/>
      <c r="AY1469" s="15"/>
      <c r="AZ1469" s="15"/>
      <c r="BA1469" s="15"/>
      <c r="BB1469" s="15"/>
      <c r="BC1469" s="15"/>
      <c r="BD1469" s="15"/>
      <c r="BE1469" s="15"/>
      <c r="BF1469" s="15"/>
      <c r="BG1469" s="15"/>
      <c r="BH1469" s="15"/>
      <c r="BI1469" s="15"/>
      <c r="BJ1469" s="15"/>
      <c r="BK1469" s="15"/>
      <c r="BL1469" s="15"/>
      <c r="BM1469" s="15"/>
      <c r="BN1469" s="15"/>
      <c r="BO1469" s="15"/>
      <c r="BP1469" s="15"/>
      <c r="BQ1469" s="15"/>
      <c r="BR1469" s="15"/>
      <c r="BS1469" s="15"/>
      <c r="BT1469" s="15"/>
      <c r="BU1469" s="15"/>
      <c r="BV1469" s="15"/>
      <c r="BW1469" s="15"/>
      <c r="BX1469" s="15"/>
      <c r="BY1469" s="15"/>
      <c r="BZ1469" s="15"/>
      <c r="CA1469" s="15"/>
      <c r="CB1469" s="15"/>
      <c r="CC1469" s="15"/>
      <c r="CD1469" s="15"/>
      <c r="CE1469" s="15"/>
      <c r="CF1469" s="15"/>
      <c r="CG1469" s="15"/>
      <c r="CH1469" s="15"/>
      <c r="CI1469" s="15"/>
      <c r="CJ1469" s="15"/>
      <c r="CK1469" s="15"/>
      <c r="CL1469" s="15"/>
      <c r="CM1469" s="15"/>
      <c r="CN1469" s="15"/>
      <c r="CO1469" s="15"/>
      <c r="CP1469" s="15"/>
      <c r="CQ1469" s="15"/>
      <c r="CR1469" s="15"/>
      <c r="CS1469" s="15"/>
      <c r="CT1469" s="15"/>
      <c r="CU1469" s="15"/>
      <c r="CV1469" s="15"/>
      <c r="CW1469" s="15"/>
      <c r="CX1469" s="15"/>
      <c r="CY1469" s="15"/>
      <c r="CZ1469" s="15"/>
      <c r="DA1469" s="15"/>
      <c r="DB1469" s="15"/>
      <c r="DC1469" s="15"/>
      <c r="DD1469" s="15"/>
      <c r="DE1469" s="15"/>
      <c r="DF1469" s="15"/>
      <c r="DG1469" s="15"/>
      <c r="DH1469" s="15"/>
      <c r="DI1469" s="15"/>
      <c r="DJ1469" s="15"/>
      <c r="DK1469" s="15"/>
      <c r="DL1469" s="15"/>
      <c r="DM1469" s="15"/>
      <c r="DN1469" s="15"/>
      <c r="DO1469" s="15"/>
      <c r="DP1469" s="15"/>
      <c r="DQ1469" s="15"/>
      <c r="DR1469" s="15"/>
      <c r="DS1469" s="15"/>
      <c r="DT1469" s="15"/>
      <c r="DU1469" s="15"/>
      <c r="DV1469" s="15"/>
      <c r="DW1469" s="15"/>
      <c r="DX1469" s="15"/>
      <c r="DY1469" s="15"/>
      <c r="DZ1469" s="15"/>
      <c r="EA1469" s="15"/>
      <c r="EB1469" s="15"/>
      <c r="EC1469" s="15"/>
      <c r="ED1469" s="15"/>
      <c r="EE1469" s="15"/>
      <c r="EF1469" s="15"/>
      <c r="EG1469" s="15"/>
      <c r="EH1469" s="15"/>
      <c r="EI1469" s="15"/>
      <c r="EJ1469" s="15"/>
      <c r="EK1469" s="15"/>
      <c r="EL1469" s="15"/>
      <c r="EM1469" s="15"/>
      <c r="EN1469" s="15"/>
      <c r="EO1469" s="15"/>
      <c r="EP1469" s="15"/>
      <c r="EQ1469" s="15"/>
      <c r="ER1469" s="15"/>
      <c r="ES1469" s="15"/>
      <c r="ET1469" s="15"/>
      <c r="EU1469" s="15"/>
      <c r="EV1469" s="15"/>
      <c r="EW1469" s="15"/>
      <c r="EX1469" s="15"/>
      <c r="EY1469" s="15"/>
      <c r="EZ1469" s="15"/>
      <c r="FA1469" s="15"/>
      <c r="FB1469" s="15"/>
      <c r="FC1469" s="15"/>
      <c r="FD1469" s="15"/>
      <c r="FE1469" s="15"/>
      <c r="FF1469" s="15"/>
      <c r="FG1469" s="15"/>
      <c r="FH1469" s="15"/>
      <c r="FI1469" s="15"/>
      <c r="FJ1469" s="15"/>
      <c r="FK1469" s="15"/>
      <c r="FL1469" s="15"/>
      <c r="FM1469" s="15"/>
      <c r="FN1469" s="15"/>
      <c r="FO1469" s="15"/>
      <c r="FP1469" s="15"/>
      <c r="FQ1469" s="15"/>
      <c r="FR1469" s="15"/>
      <c r="FS1469" s="15"/>
      <c r="FT1469" s="15"/>
      <c r="FU1469" s="15"/>
      <c r="FV1469" s="15"/>
      <c r="FW1469" s="15"/>
      <c r="FX1469" s="15"/>
      <c r="FY1469" s="15"/>
      <c r="FZ1469" s="15"/>
      <c r="GA1469" s="15"/>
      <c r="GB1469" s="15"/>
      <c r="GC1469" s="15"/>
      <c r="GD1469" s="15"/>
      <c r="GE1469" s="15"/>
      <c r="GF1469" s="15"/>
      <c r="GG1469" s="15"/>
      <c r="GH1469" s="15"/>
      <c r="GI1469" s="15"/>
      <c r="GJ1469" s="15"/>
      <c r="GK1469" s="15"/>
      <c r="GL1469" s="15"/>
      <c r="GM1469" s="15"/>
      <c r="GN1469" s="15"/>
      <c r="GO1469" s="15"/>
      <c r="GP1469" s="15"/>
      <c r="GQ1469" s="15"/>
      <c r="GR1469" s="15"/>
      <c r="GS1469" s="15"/>
      <c r="GT1469" s="15"/>
      <c r="GU1469" s="15"/>
      <c r="GV1469" s="15"/>
      <c r="GW1469" s="15"/>
      <c r="GX1469" s="15"/>
      <c r="GY1469" s="15"/>
    </row>
    <row r="1470" spans="1:207" s="116" customFormat="1" ht="30" customHeight="1" x14ac:dyDescent="0.25">
      <c r="A1470" s="203">
        <v>1136</v>
      </c>
      <c r="B1470" s="211" t="s">
        <v>1138</v>
      </c>
      <c r="C1470" s="204">
        <v>1965</v>
      </c>
      <c r="D1470" s="205" t="s">
        <v>143</v>
      </c>
      <c r="E1470" s="204" t="s">
        <v>16</v>
      </c>
      <c r="F1470" s="26">
        <v>5</v>
      </c>
      <c r="G1470" s="26">
        <v>2</v>
      </c>
      <c r="H1470" s="39">
        <v>1962.3</v>
      </c>
      <c r="I1470" s="122">
        <v>0</v>
      </c>
      <c r="J1470" s="39">
        <v>1652.3</v>
      </c>
      <c r="K1470" s="207">
        <f t="shared" si="391"/>
        <v>4015204.25</v>
      </c>
      <c r="L1470" s="271">
        <v>0</v>
      </c>
      <c r="M1470" s="271">
        <v>0</v>
      </c>
      <c r="N1470" s="271">
        <v>0</v>
      </c>
      <c r="O1470" s="39">
        <f>'[1]Прод. прилож (2)'!$D$373</f>
        <v>4015204.25</v>
      </c>
      <c r="P1470" s="271">
        <f>K1470/H1470</f>
        <v>2046.172476175916</v>
      </c>
      <c r="Q1470" s="41">
        <v>9673</v>
      </c>
      <c r="R1470" s="57" t="s">
        <v>34</v>
      </c>
      <c r="S1470" s="144"/>
      <c r="T1470" s="15"/>
      <c r="U1470" s="15"/>
    </row>
    <row r="1471" spans="1:207" s="116" customFormat="1" ht="30" customHeight="1" x14ac:dyDescent="0.25">
      <c r="A1471" s="353">
        <v>1137</v>
      </c>
      <c r="B1471" s="355" t="s">
        <v>1263</v>
      </c>
      <c r="C1471" s="357">
        <v>1985</v>
      </c>
      <c r="D1471" s="359" t="s">
        <v>143</v>
      </c>
      <c r="E1471" s="357" t="s">
        <v>16</v>
      </c>
      <c r="F1471" s="361">
        <v>3</v>
      </c>
      <c r="G1471" s="361">
        <v>2</v>
      </c>
      <c r="H1471" s="363">
        <v>955.3</v>
      </c>
      <c r="I1471" s="365">
        <v>0</v>
      </c>
      <c r="J1471" s="363">
        <v>955.3</v>
      </c>
      <c r="K1471" s="207">
        <f t="shared" si="391"/>
        <v>3197402.29</v>
      </c>
      <c r="L1471" s="271">
        <v>0</v>
      </c>
      <c r="M1471" s="271">
        <v>0</v>
      </c>
      <c r="N1471" s="271">
        <v>0</v>
      </c>
      <c r="O1471" s="39">
        <f>'[1]Прод. прилож (2)'!$D$1022</f>
        <v>3197402.29</v>
      </c>
      <c r="P1471" s="271">
        <f>K1471/H1471</f>
        <v>3347.0138071809906</v>
      </c>
      <c r="Q1471" s="41">
        <v>9673</v>
      </c>
      <c r="R1471" s="57" t="s">
        <v>35</v>
      </c>
      <c r="S1471" s="144"/>
      <c r="T1471" s="15"/>
      <c r="U1471" s="15"/>
    </row>
    <row r="1472" spans="1:207" s="116" customFormat="1" ht="30" customHeight="1" x14ac:dyDescent="0.25">
      <c r="A1472" s="354"/>
      <c r="B1472" s="356"/>
      <c r="C1472" s="358"/>
      <c r="D1472" s="360"/>
      <c r="E1472" s="358"/>
      <c r="F1472" s="362"/>
      <c r="G1472" s="362"/>
      <c r="H1472" s="364"/>
      <c r="I1472" s="366"/>
      <c r="J1472" s="364"/>
      <c r="K1472" s="207">
        <f t="shared" si="391"/>
        <v>3886036</v>
      </c>
      <c r="L1472" s="271">
        <v>0</v>
      </c>
      <c r="M1472" s="271">
        <v>0</v>
      </c>
      <c r="N1472" s="271">
        <v>0</v>
      </c>
      <c r="O1472" s="39">
        <f>'[1]Прод. прилож (2)'!$D$1651</f>
        <v>3886036</v>
      </c>
      <c r="P1472" s="271">
        <f>K1472/H1471</f>
        <v>4067.869779126976</v>
      </c>
      <c r="Q1472" s="41">
        <v>9673</v>
      </c>
      <c r="R1472" s="57" t="s">
        <v>36</v>
      </c>
      <c r="S1472" s="144"/>
      <c r="T1472" s="15"/>
      <c r="U1472" s="15"/>
    </row>
    <row r="1473" spans="1:207" s="116" customFormat="1" ht="30" customHeight="1" x14ac:dyDescent="0.25">
      <c r="A1473" s="203">
        <v>1138</v>
      </c>
      <c r="B1473" s="211" t="s">
        <v>802</v>
      </c>
      <c r="C1473" s="204">
        <v>1964</v>
      </c>
      <c r="D1473" s="205" t="s">
        <v>143</v>
      </c>
      <c r="E1473" s="204" t="s">
        <v>16</v>
      </c>
      <c r="F1473" s="26">
        <v>2</v>
      </c>
      <c r="G1473" s="26">
        <v>2</v>
      </c>
      <c r="H1473" s="39">
        <v>427</v>
      </c>
      <c r="I1473" s="122">
        <v>0</v>
      </c>
      <c r="J1473" s="122">
        <v>377</v>
      </c>
      <c r="K1473" s="207">
        <f>SUM(L1473:O1473)</f>
        <v>1514842.56</v>
      </c>
      <c r="L1473" s="271">
        <v>0</v>
      </c>
      <c r="M1473" s="271">
        <v>0</v>
      </c>
      <c r="N1473" s="271">
        <v>0</v>
      </c>
      <c r="O1473" s="39">
        <f>'[1]Прод. прилож (2)'!$D$1012</f>
        <v>1514842.56</v>
      </c>
      <c r="P1473" s="271">
        <f>K1473/H1473</f>
        <v>3547.6406557377049</v>
      </c>
      <c r="Q1473" s="41">
        <v>9673</v>
      </c>
      <c r="R1473" s="57" t="s">
        <v>35</v>
      </c>
      <c r="S1473" s="46"/>
      <c r="T1473" s="15"/>
      <c r="U1473" s="15"/>
    </row>
    <row r="1474" spans="1:207" s="15" customFormat="1" ht="30" customHeight="1" x14ac:dyDescent="0.25">
      <c r="A1474" s="203">
        <v>1139</v>
      </c>
      <c r="B1474" s="211" t="s">
        <v>744</v>
      </c>
      <c r="C1474" s="204">
        <v>1965</v>
      </c>
      <c r="D1474" s="205" t="s">
        <v>143</v>
      </c>
      <c r="E1474" s="204" t="s">
        <v>16</v>
      </c>
      <c r="F1474" s="204">
        <v>2</v>
      </c>
      <c r="G1474" s="204">
        <v>2</v>
      </c>
      <c r="H1474" s="39">
        <v>385</v>
      </c>
      <c r="I1474" s="39">
        <v>126</v>
      </c>
      <c r="J1474" s="39">
        <v>259</v>
      </c>
      <c r="K1474" s="44">
        <f t="shared" si="391"/>
        <v>22835.26</v>
      </c>
      <c r="L1474" s="263">
        <v>0</v>
      </c>
      <c r="M1474" s="263">
        <v>0</v>
      </c>
      <c r="N1474" s="263">
        <v>0</v>
      </c>
      <c r="O1474" s="39">
        <f>'[1]Прод. прилож (2)'!$D$1645</f>
        <v>22835.26</v>
      </c>
      <c r="P1474" s="263">
        <f t="shared" si="392"/>
        <v>59.312363636363635</v>
      </c>
      <c r="Q1474" s="39">
        <v>9673</v>
      </c>
      <c r="R1474" s="57" t="s">
        <v>36</v>
      </c>
      <c r="S1474" s="53"/>
      <c r="V1474" s="116"/>
      <c r="W1474" s="116"/>
      <c r="X1474" s="116"/>
      <c r="Y1474" s="116"/>
      <c r="Z1474" s="116"/>
      <c r="AA1474" s="116"/>
      <c r="AB1474" s="116"/>
      <c r="AC1474" s="116"/>
      <c r="AD1474" s="116"/>
      <c r="AE1474" s="116"/>
      <c r="AF1474" s="116"/>
      <c r="AG1474" s="116"/>
      <c r="AH1474" s="116"/>
      <c r="AI1474" s="116"/>
      <c r="AJ1474" s="116"/>
      <c r="AK1474" s="116"/>
      <c r="AL1474" s="116"/>
      <c r="AM1474" s="116"/>
      <c r="AN1474" s="116"/>
      <c r="AO1474" s="116"/>
      <c r="AP1474" s="116"/>
      <c r="AQ1474" s="116"/>
      <c r="AR1474" s="116"/>
      <c r="AS1474" s="116"/>
      <c r="AT1474" s="116"/>
      <c r="AU1474" s="116"/>
      <c r="AV1474" s="116"/>
      <c r="AW1474" s="116"/>
      <c r="AX1474" s="116"/>
      <c r="AY1474" s="116"/>
      <c r="AZ1474" s="116"/>
      <c r="BA1474" s="116"/>
      <c r="BB1474" s="116"/>
      <c r="BC1474" s="116"/>
      <c r="BD1474" s="116"/>
      <c r="BE1474" s="116"/>
      <c r="BF1474" s="116"/>
      <c r="BG1474" s="116"/>
      <c r="BH1474" s="116"/>
      <c r="BI1474" s="116"/>
      <c r="BJ1474" s="116"/>
      <c r="BK1474" s="116"/>
      <c r="BL1474" s="116"/>
      <c r="BM1474" s="116"/>
      <c r="BN1474" s="116"/>
      <c r="BO1474" s="116"/>
      <c r="BP1474" s="116"/>
      <c r="BQ1474" s="116"/>
      <c r="BR1474" s="116"/>
      <c r="BS1474" s="116"/>
      <c r="BT1474" s="116"/>
      <c r="BU1474" s="116"/>
      <c r="BV1474" s="116"/>
      <c r="BW1474" s="116"/>
      <c r="BX1474" s="116"/>
      <c r="BY1474" s="116"/>
      <c r="BZ1474" s="116"/>
      <c r="CA1474" s="116"/>
      <c r="CB1474" s="116"/>
      <c r="CC1474" s="116"/>
      <c r="CD1474" s="116"/>
      <c r="CE1474" s="116"/>
      <c r="CF1474" s="116"/>
      <c r="CG1474" s="116"/>
      <c r="CH1474" s="116"/>
      <c r="CI1474" s="116"/>
      <c r="CJ1474" s="116"/>
      <c r="CK1474" s="116"/>
      <c r="CL1474" s="116"/>
      <c r="CM1474" s="116"/>
      <c r="CN1474" s="116"/>
      <c r="CO1474" s="116"/>
      <c r="CP1474" s="116"/>
      <c r="CQ1474" s="116"/>
      <c r="CR1474" s="116"/>
      <c r="CS1474" s="116"/>
      <c r="CT1474" s="116"/>
      <c r="CU1474" s="116"/>
      <c r="CV1474" s="116"/>
      <c r="CW1474" s="116"/>
      <c r="CX1474" s="116"/>
      <c r="CY1474" s="116"/>
      <c r="CZ1474" s="116"/>
      <c r="DA1474" s="116"/>
      <c r="DB1474" s="116"/>
      <c r="DC1474" s="116"/>
      <c r="DD1474" s="116"/>
      <c r="DE1474" s="116"/>
      <c r="DF1474" s="116"/>
      <c r="DG1474" s="116"/>
      <c r="DH1474" s="116"/>
      <c r="DI1474" s="116"/>
      <c r="DJ1474" s="116"/>
      <c r="DK1474" s="116"/>
      <c r="DL1474" s="116"/>
      <c r="DM1474" s="116"/>
      <c r="DN1474" s="116"/>
      <c r="DO1474" s="116"/>
      <c r="DP1474" s="116"/>
      <c r="DQ1474" s="116"/>
      <c r="DR1474" s="116"/>
      <c r="DS1474" s="116"/>
      <c r="DT1474" s="116"/>
      <c r="DU1474" s="116"/>
      <c r="DV1474" s="116"/>
      <c r="DW1474" s="116"/>
      <c r="DX1474" s="116"/>
      <c r="DY1474" s="116"/>
      <c r="DZ1474" s="116"/>
      <c r="EA1474" s="116"/>
      <c r="EB1474" s="116"/>
      <c r="EC1474" s="116"/>
      <c r="ED1474" s="116"/>
      <c r="EE1474" s="116"/>
      <c r="EF1474" s="116"/>
      <c r="EG1474" s="116"/>
      <c r="EH1474" s="116"/>
      <c r="EI1474" s="116"/>
      <c r="EJ1474" s="116"/>
      <c r="EK1474" s="116"/>
      <c r="EL1474" s="116"/>
      <c r="EM1474" s="116"/>
      <c r="EN1474" s="116"/>
      <c r="EO1474" s="116"/>
      <c r="EP1474" s="116"/>
      <c r="EQ1474" s="116"/>
      <c r="ER1474" s="116"/>
      <c r="ES1474" s="116"/>
      <c r="ET1474" s="116"/>
      <c r="EU1474" s="116"/>
      <c r="EV1474" s="116"/>
      <c r="EW1474" s="116"/>
      <c r="EX1474" s="116"/>
      <c r="EY1474" s="116"/>
      <c r="EZ1474" s="116"/>
      <c r="FA1474" s="116"/>
      <c r="FB1474" s="116"/>
      <c r="FC1474" s="116"/>
      <c r="FD1474" s="116"/>
      <c r="FE1474" s="116"/>
      <c r="FF1474" s="116"/>
      <c r="FG1474" s="116"/>
      <c r="FH1474" s="116"/>
      <c r="FI1474" s="116"/>
      <c r="FJ1474" s="116"/>
      <c r="FK1474" s="116"/>
      <c r="FL1474" s="116"/>
      <c r="FM1474" s="116"/>
      <c r="FN1474" s="116"/>
      <c r="FO1474" s="116"/>
      <c r="FP1474" s="116"/>
      <c r="FQ1474" s="116"/>
      <c r="FR1474" s="116"/>
      <c r="FS1474" s="116"/>
      <c r="FT1474" s="116"/>
      <c r="FU1474" s="116"/>
      <c r="FV1474" s="116"/>
      <c r="FW1474" s="116"/>
      <c r="FX1474" s="116"/>
      <c r="FY1474" s="116"/>
      <c r="FZ1474" s="116"/>
      <c r="GA1474" s="116"/>
      <c r="GB1474" s="116"/>
      <c r="GC1474" s="116"/>
      <c r="GD1474" s="116"/>
      <c r="GE1474" s="116"/>
      <c r="GF1474" s="116"/>
      <c r="GG1474" s="116"/>
      <c r="GH1474" s="116"/>
      <c r="GI1474" s="116"/>
      <c r="GJ1474" s="116"/>
      <c r="GK1474" s="116"/>
      <c r="GL1474" s="116"/>
      <c r="GM1474" s="116"/>
      <c r="GN1474" s="116"/>
      <c r="GO1474" s="116"/>
      <c r="GP1474" s="116"/>
      <c r="GQ1474" s="116"/>
      <c r="GR1474" s="116"/>
      <c r="GS1474" s="116"/>
      <c r="GT1474" s="116"/>
      <c r="GU1474" s="116"/>
      <c r="GV1474" s="116"/>
      <c r="GW1474" s="116"/>
      <c r="GX1474" s="116"/>
      <c r="GY1474" s="116"/>
    </row>
    <row r="1475" spans="1:207" s="15" customFormat="1" ht="30" customHeight="1" x14ac:dyDescent="0.25">
      <c r="A1475" s="203">
        <v>1140</v>
      </c>
      <c r="B1475" s="211" t="s">
        <v>745</v>
      </c>
      <c r="C1475" s="204">
        <v>1964</v>
      </c>
      <c r="D1475" s="205" t="s">
        <v>143</v>
      </c>
      <c r="E1475" s="204" t="s">
        <v>16</v>
      </c>
      <c r="F1475" s="204">
        <v>2</v>
      </c>
      <c r="G1475" s="204">
        <v>2</v>
      </c>
      <c r="H1475" s="39">
        <v>382</v>
      </c>
      <c r="I1475" s="39">
        <v>123</v>
      </c>
      <c r="J1475" s="39">
        <v>259</v>
      </c>
      <c r="K1475" s="44">
        <f t="shared" si="391"/>
        <v>23000.400000000001</v>
      </c>
      <c r="L1475" s="263">
        <v>0</v>
      </c>
      <c r="M1475" s="263">
        <v>0</v>
      </c>
      <c r="N1475" s="263">
        <v>0</v>
      </c>
      <c r="O1475" s="39">
        <f>'[1]Прод. прилож (2)'!$D$1646</f>
        <v>23000.400000000001</v>
      </c>
      <c r="P1475" s="263">
        <f t="shared" si="392"/>
        <v>60.210471204188487</v>
      </c>
      <c r="Q1475" s="39">
        <v>9673</v>
      </c>
      <c r="R1475" s="57" t="s">
        <v>36</v>
      </c>
      <c r="S1475" s="53"/>
      <c r="V1475" s="116"/>
      <c r="W1475" s="116"/>
      <c r="X1475" s="116"/>
      <c r="Y1475" s="116"/>
      <c r="Z1475" s="116"/>
      <c r="AA1475" s="116"/>
      <c r="AB1475" s="116"/>
      <c r="AC1475" s="116"/>
      <c r="AD1475" s="116"/>
      <c r="AE1475" s="116"/>
      <c r="AF1475" s="116"/>
      <c r="AG1475" s="116"/>
      <c r="AH1475" s="116"/>
      <c r="AI1475" s="116"/>
      <c r="AJ1475" s="116"/>
      <c r="AK1475" s="116"/>
      <c r="AL1475" s="116"/>
      <c r="AM1475" s="116"/>
      <c r="AN1475" s="116"/>
      <c r="AO1475" s="116"/>
      <c r="AP1475" s="116"/>
      <c r="AQ1475" s="116"/>
      <c r="AR1475" s="116"/>
      <c r="AS1475" s="116"/>
      <c r="AT1475" s="116"/>
      <c r="AU1475" s="116"/>
      <c r="AV1475" s="116"/>
      <c r="AW1475" s="116"/>
      <c r="AX1475" s="116"/>
      <c r="AY1475" s="116"/>
      <c r="AZ1475" s="116"/>
      <c r="BA1475" s="116"/>
      <c r="BB1475" s="116"/>
      <c r="BC1475" s="116"/>
      <c r="BD1475" s="116"/>
      <c r="BE1475" s="116"/>
      <c r="BF1475" s="116"/>
      <c r="BG1475" s="116"/>
      <c r="BH1475" s="116"/>
      <c r="BI1475" s="116"/>
      <c r="BJ1475" s="116"/>
      <c r="BK1475" s="116"/>
      <c r="BL1475" s="116"/>
      <c r="BM1475" s="116"/>
      <c r="BN1475" s="116"/>
      <c r="BO1475" s="116"/>
      <c r="BP1475" s="116"/>
      <c r="BQ1475" s="116"/>
      <c r="BR1475" s="116"/>
      <c r="BS1475" s="116"/>
      <c r="BT1475" s="116"/>
      <c r="BU1475" s="116"/>
      <c r="BV1475" s="116"/>
      <c r="BW1475" s="116"/>
      <c r="BX1475" s="116"/>
      <c r="BY1475" s="116"/>
      <c r="BZ1475" s="116"/>
      <c r="CA1475" s="116"/>
      <c r="CB1475" s="116"/>
      <c r="CC1475" s="116"/>
      <c r="CD1475" s="116"/>
      <c r="CE1475" s="116"/>
      <c r="CF1475" s="116"/>
      <c r="CG1475" s="116"/>
      <c r="CH1475" s="116"/>
      <c r="CI1475" s="116"/>
      <c r="CJ1475" s="116"/>
      <c r="CK1475" s="116"/>
      <c r="CL1475" s="116"/>
      <c r="CM1475" s="116"/>
      <c r="CN1475" s="116"/>
      <c r="CO1475" s="116"/>
      <c r="CP1475" s="116"/>
      <c r="CQ1475" s="116"/>
      <c r="CR1475" s="116"/>
      <c r="CS1475" s="116"/>
      <c r="CT1475" s="116"/>
      <c r="CU1475" s="116"/>
      <c r="CV1475" s="116"/>
      <c r="CW1475" s="116"/>
      <c r="CX1475" s="116"/>
      <c r="CY1475" s="116"/>
      <c r="CZ1475" s="116"/>
      <c r="DA1475" s="116"/>
      <c r="DB1475" s="116"/>
      <c r="DC1475" s="116"/>
      <c r="DD1475" s="116"/>
      <c r="DE1475" s="116"/>
      <c r="DF1475" s="116"/>
      <c r="DG1475" s="116"/>
      <c r="DH1475" s="116"/>
      <c r="DI1475" s="116"/>
      <c r="DJ1475" s="116"/>
      <c r="DK1475" s="116"/>
      <c r="DL1475" s="116"/>
      <c r="DM1475" s="116"/>
      <c r="DN1475" s="116"/>
      <c r="DO1475" s="116"/>
      <c r="DP1475" s="116"/>
      <c r="DQ1475" s="116"/>
      <c r="DR1475" s="116"/>
      <c r="DS1475" s="116"/>
      <c r="DT1475" s="116"/>
      <c r="DU1475" s="116"/>
      <c r="DV1475" s="116"/>
      <c r="DW1475" s="116"/>
      <c r="DX1475" s="116"/>
      <c r="DY1475" s="116"/>
      <c r="DZ1475" s="116"/>
      <c r="EA1475" s="116"/>
      <c r="EB1475" s="116"/>
      <c r="EC1475" s="116"/>
      <c r="ED1475" s="116"/>
      <c r="EE1475" s="116"/>
      <c r="EF1475" s="116"/>
      <c r="EG1475" s="116"/>
      <c r="EH1475" s="116"/>
      <c r="EI1475" s="116"/>
      <c r="EJ1475" s="116"/>
      <c r="EK1475" s="116"/>
      <c r="EL1475" s="116"/>
      <c r="EM1475" s="116"/>
      <c r="EN1475" s="116"/>
      <c r="EO1475" s="116"/>
      <c r="EP1475" s="116"/>
      <c r="EQ1475" s="116"/>
      <c r="ER1475" s="116"/>
      <c r="ES1475" s="116"/>
      <c r="ET1475" s="116"/>
      <c r="EU1475" s="116"/>
      <c r="EV1475" s="116"/>
      <c r="EW1475" s="116"/>
      <c r="EX1475" s="116"/>
      <c r="EY1475" s="116"/>
      <c r="EZ1475" s="116"/>
      <c r="FA1475" s="116"/>
      <c r="FB1475" s="116"/>
      <c r="FC1475" s="116"/>
      <c r="FD1475" s="116"/>
      <c r="FE1475" s="116"/>
      <c r="FF1475" s="116"/>
      <c r="FG1475" s="116"/>
      <c r="FH1475" s="116"/>
      <c r="FI1475" s="116"/>
      <c r="FJ1475" s="116"/>
      <c r="FK1475" s="116"/>
      <c r="FL1475" s="116"/>
      <c r="FM1475" s="116"/>
      <c r="FN1475" s="116"/>
      <c r="FO1475" s="116"/>
      <c r="FP1475" s="116"/>
      <c r="FQ1475" s="116"/>
      <c r="FR1475" s="116"/>
      <c r="FS1475" s="116"/>
      <c r="FT1475" s="116"/>
      <c r="FU1475" s="116"/>
      <c r="FV1475" s="116"/>
      <c r="FW1475" s="116"/>
      <c r="FX1475" s="116"/>
      <c r="FY1475" s="116"/>
      <c r="FZ1475" s="116"/>
      <c r="GA1475" s="116"/>
      <c r="GB1475" s="116"/>
      <c r="GC1475" s="116"/>
      <c r="GD1475" s="116"/>
      <c r="GE1475" s="116"/>
      <c r="GF1475" s="116"/>
      <c r="GG1475" s="116"/>
      <c r="GH1475" s="116"/>
      <c r="GI1475" s="116"/>
      <c r="GJ1475" s="116"/>
      <c r="GK1475" s="116"/>
      <c r="GL1475" s="116"/>
      <c r="GM1475" s="116"/>
      <c r="GN1475" s="116"/>
      <c r="GO1475" s="116"/>
      <c r="GP1475" s="116"/>
      <c r="GQ1475" s="116"/>
      <c r="GR1475" s="116"/>
      <c r="GS1475" s="116"/>
      <c r="GT1475" s="116"/>
      <c r="GU1475" s="116"/>
      <c r="GV1475" s="116"/>
      <c r="GW1475" s="116"/>
      <c r="GX1475" s="116"/>
      <c r="GY1475" s="116"/>
    </row>
    <row r="1476" spans="1:207" s="15" customFormat="1" ht="30" customHeight="1" x14ac:dyDescent="0.25">
      <c r="A1476" s="203">
        <v>1141</v>
      </c>
      <c r="B1476" s="211" t="s">
        <v>746</v>
      </c>
      <c r="C1476" s="204">
        <v>1963</v>
      </c>
      <c r="D1476" s="205" t="s">
        <v>143</v>
      </c>
      <c r="E1476" s="204" t="s">
        <v>16</v>
      </c>
      <c r="F1476" s="26">
        <v>2</v>
      </c>
      <c r="G1476" s="26">
        <v>2</v>
      </c>
      <c r="H1476" s="39">
        <v>386</v>
      </c>
      <c r="I1476" s="122">
        <v>127</v>
      </c>
      <c r="J1476" s="122">
        <v>259</v>
      </c>
      <c r="K1476" s="44">
        <f t="shared" si="391"/>
        <v>21301.200000000001</v>
      </c>
      <c r="L1476" s="263">
        <v>0</v>
      </c>
      <c r="M1476" s="263">
        <v>0</v>
      </c>
      <c r="N1476" s="263">
        <v>0</v>
      </c>
      <c r="O1476" s="39">
        <f>'[1]Прод. прилож (2)'!$D$1015</f>
        <v>21301.200000000001</v>
      </c>
      <c r="P1476" s="263">
        <f t="shared" si="392"/>
        <v>55.184455958549222</v>
      </c>
      <c r="Q1476" s="39">
        <v>9673</v>
      </c>
      <c r="R1476" s="57" t="s">
        <v>35</v>
      </c>
      <c r="S1476" s="53"/>
      <c r="V1476" s="116"/>
      <c r="W1476" s="116"/>
      <c r="X1476" s="116"/>
      <c r="Y1476" s="116"/>
      <c r="Z1476" s="116"/>
      <c r="AA1476" s="116"/>
      <c r="AB1476" s="116"/>
      <c r="AC1476" s="116"/>
      <c r="AD1476" s="116"/>
      <c r="AE1476" s="116"/>
      <c r="AF1476" s="116"/>
      <c r="AG1476" s="116"/>
      <c r="AH1476" s="116"/>
      <c r="AI1476" s="116"/>
      <c r="AJ1476" s="116"/>
      <c r="AK1476" s="116"/>
      <c r="AL1476" s="116"/>
      <c r="AM1476" s="116"/>
      <c r="AN1476" s="116"/>
      <c r="AO1476" s="116"/>
      <c r="AP1476" s="116"/>
      <c r="AQ1476" s="116"/>
      <c r="AR1476" s="116"/>
      <c r="AS1476" s="116"/>
      <c r="AT1476" s="116"/>
      <c r="AU1476" s="116"/>
      <c r="AV1476" s="116"/>
      <c r="AW1476" s="116"/>
      <c r="AX1476" s="116"/>
      <c r="AY1476" s="116"/>
      <c r="AZ1476" s="116"/>
      <c r="BA1476" s="116"/>
      <c r="BB1476" s="116"/>
      <c r="BC1476" s="116"/>
      <c r="BD1476" s="116"/>
      <c r="BE1476" s="116"/>
      <c r="BF1476" s="116"/>
      <c r="BG1476" s="116"/>
      <c r="BH1476" s="116"/>
      <c r="BI1476" s="116"/>
      <c r="BJ1476" s="116"/>
      <c r="BK1476" s="116"/>
      <c r="BL1476" s="116"/>
      <c r="BM1476" s="116"/>
      <c r="BN1476" s="116"/>
      <c r="BO1476" s="116"/>
      <c r="BP1476" s="116"/>
      <c r="BQ1476" s="116"/>
      <c r="BR1476" s="116"/>
      <c r="BS1476" s="116"/>
      <c r="BT1476" s="116"/>
      <c r="BU1476" s="116"/>
      <c r="BV1476" s="116"/>
      <c r="BW1476" s="116"/>
      <c r="BX1476" s="116"/>
      <c r="BY1476" s="116"/>
      <c r="BZ1476" s="116"/>
      <c r="CA1476" s="116"/>
      <c r="CB1476" s="116"/>
      <c r="CC1476" s="116"/>
      <c r="CD1476" s="116"/>
      <c r="CE1476" s="116"/>
      <c r="CF1476" s="116"/>
      <c r="CG1476" s="116"/>
      <c r="CH1476" s="116"/>
      <c r="CI1476" s="116"/>
      <c r="CJ1476" s="116"/>
      <c r="CK1476" s="116"/>
      <c r="CL1476" s="116"/>
      <c r="CM1476" s="116"/>
      <c r="CN1476" s="116"/>
      <c r="CO1476" s="116"/>
      <c r="CP1476" s="116"/>
      <c r="CQ1476" s="116"/>
      <c r="CR1476" s="116"/>
      <c r="CS1476" s="116"/>
      <c r="CT1476" s="116"/>
      <c r="CU1476" s="116"/>
      <c r="CV1476" s="116"/>
      <c r="CW1476" s="116"/>
      <c r="CX1476" s="116"/>
      <c r="CY1476" s="116"/>
      <c r="CZ1476" s="116"/>
      <c r="DA1476" s="116"/>
      <c r="DB1476" s="116"/>
      <c r="DC1476" s="116"/>
      <c r="DD1476" s="116"/>
      <c r="DE1476" s="116"/>
      <c r="DF1476" s="116"/>
      <c r="DG1476" s="116"/>
      <c r="DH1476" s="116"/>
      <c r="DI1476" s="116"/>
      <c r="DJ1476" s="116"/>
      <c r="DK1476" s="116"/>
      <c r="DL1476" s="116"/>
      <c r="DM1476" s="116"/>
      <c r="DN1476" s="116"/>
      <c r="DO1476" s="116"/>
      <c r="DP1476" s="116"/>
      <c r="DQ1476" s="116"/>
      <c r="DR1476" s="116"/>
      <c r="DS1476" s="116"/>
      <c r="DT1476" s="116"/>
      <c r="DU1476" s="116"/>
      <c r="DV1476" s="116"/>
      <c r="DW1476" s="116"/>
      <c r="DX1476" s="116"/>
      <c r="DY1476" s="116"/>
      <c r="DZ1476" s="116"/>
      <c r="EA1476" s="116"/>
      <c r="EB1476" s="116"/>
      <c r="EC1476" s="116"/>
      <c r="ED1476" s="116"/>
      <c r="EE1476" s="116"/>
      <c r="EF1476" s="116"/>
      <c r="EG1476" s="116"/>
      <c r="EH1476" s="116"/>
      <c r="EI1476" s="116"/>
      <c r="EJ1476" s="116"/>
      <c r="EK1476" s="116"/>
      <c r="EL1476" s="116"/>
      <c r="EM1476" s="116"/>
      <c r="EN1476" s="116"/>
      <c r="EO1476" s="116"/>
      <c r="EP1476" s="116"/>
      <c r="EQ1476" s="116"/>
      <c r="ER1476" s="116"/>
      <c r="ES1476" s="116"/>
      <c r="ET1476" s="116"/>
      <c r="EU1476" s="116"/>
      <c r="EV1476" s="116"/>
      <c r="EW1476" s="116"/>
      <c r="EX1476" s="116"/>
      <c r="EY1476" s="116"/>
      <c r="EZ1476" s="116"/>
      <c r="FA1476" s="116"/>
      <c r="FB1476" s="116"/>
      <c r="FC1476" s="116"/>
      <c r="FD1476" s="116"/>
      <c r="FE1476" s="116"/>
      <c r="FF1476" s="116"/>
      <c r="FG1476" s="116"/>
      <c r="FH1476" s="116"/>
      <c r="FI1476" s="116"/>
      <c r="FJ1476" s="116"/>
      <c r="FK1476" s="116"/>
      <c r="FL1476" s="116"/>
      <c r="FM1476" s="116"/>
      <c r="FN1476" s="116"/>
      <c r="FO1476" s="116"/>
      <c r="FP1476" s="116"/>
      <c r="FQ1476" s="116"/>
      <c r="FR1476" s="116"/>
      <c r="FS1476" s="116"/>
      <c r="FT1476" s="116"/>
      <c r="FU1476" s="116"/>
      <c r="FV1476" s="116"/>
      <c r="FW1476" s="116"/>
      <c r="FX1476" s="116"/>
      <c r="FY1476" s="116"/>
      <c r="FZ1476" s="116"/>
      <c r="GA1476" s="116"/>
      <c r="GB1476" s="116"/>
      <c r="GC1476" s="116"/>
      <c r="GD1476" s="116"/>
      <c r="GE1476" s="116"/>
      <c r="GF1476" s="116"/>
      <c r="GG1476" s="116"/>
      <c r="GH1476" s="116"/>
      <c r="GI1476" s="116"/>
      <c r="GJ1476" s="116"/>
      <c r="GK1476" s="116"/>
      <c r="GL1476" s="116"/>
      <c r="GM1476" s="116"/>
      <c r="GN1476" s="116"/>
      <c r="GO1476" s="116"/>
      <c r="GP1476" s="116"/>
      <c r="GQ1476" s="116"/>
      <c r="GR1476" s="116"/>
      <c r="GS1476" s="116"/>
      <c r="GT1476" s="116"/>
      <c r="GU1476" s="116"/>
      <c r="GV1476" s="116"/>
      <c r="GW1476" s="116"/>
      <c r="GX1476" s="116"/>
      <c r="GY1476" s="116"/>
    </row>
    <row r="1477" spans="1:207" s="15" customFormat="1" ht="30" customHeight="1" x14ac:dyDescent="0.25">
      <c r="A1477" s="203">
        <v>1142</v>
      </c>
      <c r="B1477" s="211" t="s">
        <v>747</v>
      </c>
      <c r="C1477" s="204">
        <v>1962</v>
      </c>
      <c r="D1477" s="205" t="s">
        <v>143</v>
      </c>
      <c r="E1477" s="204" t="s">
        <v>16</v>
      </c>
      <c r="F1477" s="26">
        <v>2</v>
      </c>
      <c r="G1477" s="26">
        <v>2</v>
      </c>
      <c r="H1477" s="39">
        <v>386</v>
      </c>
      <c r="I1477" s="122">
        <v>127</v>
      </c>
      <c r="J1477" s="122">
        <v>259</v>
      </c>
      <c r="K1477" s="44">
        <f t="shared" si="391"/>
        <v>20547.240000000002</v>
      </c>
      <c r="L1477" s="263">
        <v>0</v>
      </c>
      <c r="M1477" s="263">
        <v>0</v>
      </c>
      <c r="N1477" s="263">
        <v>0</v>
      </c>
      <c r="O1477" s="39">
        <f>'[1]Прод. прилож (2)'!$D$1016</f>
        <v>20547.240000000002</v>
      </c>
      <c r="P1477" s="263">
        <f t="shared" si="392"/>
        <v>53.231191709844566</v>
      </c>
      <c r="Q1477" s="39">
        <v>9673</v>
      </c>
      <c r="R1477" s="57" t="s">
        <v>35</v>
      </c>
      <c r="S1477" s="53"/>
      <c r="V1477" s="116"/>
      <c r="W1477" s="116"/>
      <c r="X1477" s="116"/>
      <c r="Y1477" s="116"/>
      <c r="Z1477" s="116"/>
      <c r="AA1477" s="116"/>
      <c r="AB1477" s="116"/>
      <c r="AC1477" s="116"/>
      <c r="AD1477" s="116"/>
      <c r="AE1477" s="116"/>
      <c r="AF1477" s="116"/>
      <c r="AG1477" s="116"/>
      <c r="AH1477" s="116"/>
      <c r="AI1477" s="116"/>
      <c r="AJ1477" s="116"/>
      <c r="AK1477" s="116"/>
      <c r="AL1477" s="116"/>
      <c r="AM1477" s="116"/>
      <c r="AN1477" s="116"/>
      <c r="AO1477" s="116"/>
      <c r="AP1477" s="116"/>
      <c r="AQ1477" s="116"/>
      <c r="AR1477" s="116"/>
      <c r="AS1477" s="116"/>
      <c r="AT1477" s="116"/>
      <c r="AU1477" s="116"/>
      <c r="AV1477" s="116"/>
      <c r="AW1477" s="116"/>
      <c r="AX1477" s="116"/>
      <c r="AY1477" s="116"/>
      <c r="AZ1477" s="116"/>
      <c r="BA1477" s="116"/>
      <c r="BB1477" s="116"/>
      <c r="BC1477" s="116"/>
      <c r="BD1477" s="116"/>
      <c r="BE1477" s="116"/>
      <c r="BF1477" s="116"/>
      <c r="BG1477" s="116"/>
      <c r="BH1477" s="116"/>
      <c r="BI1477" s="116"/>
      <c r="BJ1477" s="116"/>
      <c r="BK1477" s="116"/>
      <c r="BL1477" s="116"/>
      <c r="BM1477" s="116"/>
      <c r="BN1477" s="116"/>
      <c r="BO1477" s="116"/>
      <c r="BP1477" s="116"/>
      <c r="BQ1477" s="116"/>
      <c r="BR1477" s="116"/>
      <c r="BS1477" s="116"/>
      <c r="BT1477" s="116"/>
      <c r="BU1477" s="116"/>
      <c r="BV1477" s="116"/>
      <c r="BW1477" s="116"/>
      <c r="BX1477" s="116"/>
      <c r="BY1477" s="116"/>
      <c r="BZ1477" s="116"/>
      <c r="CA1477" s="116"/>
      <c r="CB1477" s="116"/>
      <c r="CC1477" s="116"/>
      <c r="CD1477" s="116"/>
      <c r="CE1477" s="116"/>
      <c r="CF1477" s="116"/>
      <c r="CG1477" s="116"/>
      <c r="CH1477" s="116"/>
      <c r="CI1477" s="116"/>
      <c r="CJ1477" s="116"/>
      <c r="CK1477" s="116"/>
      <c r="CL1477" s="116"/>
      <c r="CM1477" s="116"/>
      <c r="CN1477" s="116"/>
      <c r="CO1477" s="116"/>
      <c r="CP1477" s="116"/>
      <c r="CQ1477" s="116"/>
      <c r="CR1477" s="116"/>
      <c r="CS1477" s="116"/>
      <c r="CT1477" s="116"/>
      <c r="CU1477" s="116"/>
      <c r="CV1477" s="116"/>
      <c r="CW1477" s="116"/>
      <c r="CX1477" s="116"/>
      <c r="CY1477" s="116"/>
      <c r="CZ1477" s="116"/>
      <c r="DA1477" s="116"/>
      <c r="DB1477" s="116"/>
      <c r="DC1477" s="116"/>
      <c r="DD1477" s="116"/>
      <c r="DE1477" s="116"/>
      <c r="DF1477" s="116"/>
      <c r="DG1477" s="116"/>
      <c r="DH1477" s="116"/>
      <c r="DI1477" s="116"/>
      <c r="DJ1477" s="116"/>
      <c r="DK1477" s="116"/>
      <c r="DL1477" s="116"/>
      <c r="DM1477" s="116"/>
      <c r="DN1477" s="116"/>
      <c r="DO1477" s="116"/>
      <c r="DP1477" s="116"/>
      <c r="DQ1477" s="116"/>
      <c r="DR1477" s="116"/>
      <c r="DS1477" s="116"/>
      <c r="DT1477" s="116"/>
      <c r="DU1477" s="116"/>
      <c r="DV1477" s="116"/>
      <c r="DW1477" s="116"/>
      <c r="DX1477" s="116"/>
      <c r="DY1477" s="116"/>
      <c r="DZ1477" s="116"/>
      <c r="EA1477" s="116"/>
      <c r="EB1477" s="116"/>
      <c r="EC1477" s="116"/>
      <c r="ED1477" s="116"/>
      <c r="EE1477" s="116"/>
      <c r="EF1477" s="116"/>
      <c r="EG1477" s="116"/>
      <c r="EH1477" s="116"/>
      <c r="EI1477" s="116"/>
      <c r="EJ1477" s="116"/>
      <c r="EK1477" s="116"/>
      <c r="EL1477" s="116"/>
      <c r="EM1477" s="116"/>
      <c r="EN1477" s="116"/>
      <c r="EO1477" s="116"/>
      <c r="EP1477" s="116"/>
      <c r="EQ1477" s="116"/>
      <c r="ER1477" s="116"/>
      <c r="ES1477" s="116"/>
      <c r="ET1477" s="116"/>
      <c r="EU1477" s="116"/>
      <c r="EV1477" s="116"/>
      <c r="EW1477" s="116"/>
      <c r="EX1477" s="116"/>
      <c r="EY1477" s="116"/>
      <c r="EZ1477" s="116"/>
      <c r="FA1477" s="116"/>
      <c r="FB1477" s="116"/>
      <c r="FC1477" s="116"/>
      <c r="FD1477" s="116"/>
      <c r="FE1477" s="116"/>
      <c r="FF1477" s="116"/>
      <c r="FG1477" s="116"/>
      <c r="FH1477" s="116"/>
      <c r="FI1477" s="116"/>
      <c r="FJ1477" s="116"/>
      <c r="FK1477" s="116"/>
      <c r="FL1477" s="116"/>
      <c r="FM1477" s="116"/>
      <c r="FN1477" s="116"/>
      <c r="FO1477" s="116"/>
      <c r="FP1477" s="116"/>
      <c r="FQ1477" s="116"/>
      <c r="FR1477" s="116"/>
      <c r="FS1477" s="116"/>
      <c r="FT1477" s="116"/>
      <c r="FU1477" s="116"/>
      <c r="FV1477" s="116"/>
      <c r="FW1477" s="116"/>
      <c r="FX1477" s="116"/>
      <c r="FY1477" s="116"/>
      <c r="FZ1477" s="116"/>
      <c r="GA1477" s="116"/>
      <c r="GB1477" s="116"/>
      <c r="GC1477" s="116"/>
      <c r="GD1477" s="116"/>
      <c r="GE1477" s="116"/>
      <c r="GF1477" s="116"/>
      <c r="GG1477" s="116"/>
      <c r="GH1477" s="116"/>
      <c r="GI1477" s="116"/>
      <c r="GJ1477" s="116"/>
      <c r="GK1477" s="116"/>
      <c r="GL1477" s="116"/>
      <c r="GM1477" s="116"/>
      <c r="GN1477" s="116"/>
      <c r="GO1477" s="116"/>
      <c r="GP1477" s="116"/>
      <c r="GQ1477" s="116"/>
      <c r="GR1477" s="116"/>
      <c r="GS1477" s="116"/>
      <c r="GT1477" s="116"/>
      <c r="GU1477" s="116"/>
      <c r="GV1477" s="116"/>
      <c r="GW1477" s="116"/>
      <c r="GX1477" s="116"/>
      <c r="GY1477" s="116"/>
    </row>
    <row r="1478" spans="1:207" s="15" customFormat="1" ht="30" customHeight="1" x14ac:dyDescent="0.25">
      <c r="A1478" s="203">
        <v>1143</v>
      </c>
      <c r="B1478" s="211" t="s">
        <v>748</v>
      </c>
      <c r="C1478" s="204">
        <v>1962</v>
      </c>
      <c r="D1478" s="205" t="s">
        <v>143</v>
      </c>
      <c r="E1478" s="204" t="s">
        <v>16</v>
      </c>
      <c r="F1478" s="26">
        <v>2</v>
      </c>
      <c r="G1478" s="26">
        <v>2</v>
      </c>
      <c r="H1478" s="39">
        <v>494</v>
      </c>
      <c r="I1478" s="122">
        <v>127</v>
      </c>
      <c r="J1478" s="122">
        <v>259</v>
      </c>
      <c r="K1478" s="44">
        <f t="shared" si="391"/>
        <v>4721982.7299999995</v>
      </c>
      <c r="L1478" s="263">
        <v>0</v>
      </c>
      <c r="M1478" s="263">
        <v>0</v>
      </c>
      <c r="N1478" s="263">
        <v>0</v>
      </c>
      <c r="O1478" s="39">
        <f>'[1]Прод. прилож (2)'!$D$366</f>
        <v>4721982.7299999995</v>
      </c>
      <c r="P1478" s="263">
        <f t="shared" si="392"/>
        <v>9558.6694939271238</v>
      </c>
      <c r="Q1478" s="39">
        <v>9673</v>
      </c>
      <c r="R1478" s="57" t="s">
        <v>34</v>
      </c>
      <c r="S1478" s="144"/>
      <c r="V1478" s="116"/>
      <c r="W1478" s="116"/>
      <c r="X1478" s="116"/>
      <c r="Y1478" s="116"/>
      <c r="Z1478" s="116"/>
      <c r="AA1478" s="116"/>
      <c r="AB1478" s="116"/>
      <c r="AC1478" s="116"/>
      <c r="AD1478" s="116"/>
      <c r="AE1478" s="116"/>
      <c r="AF1478" s="116"/>
      <c r="AG1478" s="116"/>
      <c r="AH1478" s="116"/>
      <c r="AI1478" s="116"/>
      <c r="AJ1478" s="116"/>
      <c r="AK1478" s="116"/>
      <c r="AL1478" s="116"/>
      <c r="AM1478" s="116"/>
      <c r="AN1478" s="116"/>
      <c r="AO1478" s="116"/>
      <c r="AP1478" s="116"/>
      <c r="AQ1478" s="116"/>
      <c r="AR1478" s="116"/>
      <c r="AS1478" s="116"/>
      <c r="AT1478" s="116"/>
      <c r="AU1478" s="116"/>
      <c r="AV1478" s="116"/>
      <c r="AW1478" s="116"/>
      <c r="AX1478" s="116"/>
      <c r="AY1478" s="116"/>
      <c r="AZ1478" s="116"/>
      <c r="BA1478" s="116"/>
      <c r="BB1478" s="116"/>
      <c r="BC1478" s="116"/>
      <c r="BD1478" s="116"/>
      <c r="BE1478" s="116"/>
      <c r="BF1478" s="116"/>
      <c r="BG1478" s="116"/>
      <c r="BH1478" s="116"/>
      <c r="BI1478" s="116"/>
      <c r="BJ1478" s="116"/>
      <c r="BK1478" s="116"/>
      <c r="BL1478" s="116"/>
      <c r="BM1478" s="116"/>
      <c r="BN1478" s="116"/>
      <c r="BO1478" s="116"/>
      <c r="BP1478" s="116"/>
      <c r="BQ1478" s="116"/>
      <c r="BR1478" s="116"/>
      <c r="BS1478" s="116"/>
      <c r="BT1478" s="116"/>
      <c r="BU1478" s="116"/>
      <c r="BV1478" s="116"/>
      <c r="BW1478" s="116"/>
      <c r="BX1478" s="116"/>
      <c r="BY1478" s="116"/>
      <c r="BZ1478" s="116"/>
      <c r="CA1478" s="116"/>
      <c r="CB1478" s="116"/>
      <c r="CC1478" s="116"/>
      <c r="CD1478" s="116"/>
      <c r="CE1478" s="116"/>
      <c r="CF1478" s="116"/>
      <c r="CG1478" s="116"/>
      <c r="CH1478" s="116"/>
      <c r="CI1478" s="116"/>
      <c r="CJ1478" s="116"/>
      <c r="CK1478" s="116"/>
      <c r="CL1478" s="116"/>
      <c r="CM1478" s="116"/>
      <c r="CN1478" s="116"/>
      <c r="CO1478" s="116"/>
      <c r="CP1478" s="116"/>
      <c r="CQ1478" s="116"/>
      <c r="CR1478" s="116"/>
      <c r="CS1478" s="116"/>
      <c r="CT1478" s="116"/>
      <c r="CU1478" s="116"/>
      <c r="CV1478" s="116"/>
      <c r="CW1478" s="116"/>
      <c r="CX1478" s="116"/>
      <c r="CY1478" s="116"/>
      <c r="CZ1478" s="116"/>
      <c r="DA1478" s="116"/>
      <c r="DB1478" s="116"/>
      <c r="DC1478" s="116"/>
      <c r="DD1478" s="116"/>
      <c r="DE1478" s="116"/>
      <c r="DF1478" s="116"/>
      <c r="DG1478" s="116"/>
      <c r="DH1478" s="116"/>
      <c r="DI1478" s="116"/>
      <c r="DJ1478" s="116"/>
      <c r="DK1478" s="116"/>
      <c r="DL1478" s="116"/>
      <c r="DM1478" s="116"/>
      <c r="DN1478" s="116"/>
      <c r="DO1478" s="116"/>
      <c r="DP1478" s="116"/>
      <c r="DQ1478" s="116"/>
      <c r="DR1478" s="116"/>
      <c r="DS1478" s="116"/>
      <c r="DT1478" s="116"/>
      <c r="DU1478" s="116"/>
      <c r="DV1478" s="116"/>
      <c r="DW1478" s="116"/>
      <c r="DX1478" s="116"/>
      <c r="DY1478" s="116"/>
      <c r="DZ1478" s="116"/>
      <c r="EA1478" s="116"/>
      <c r="EB1478" s="116"/>
      <c r="EC1478" s="116"/>
      <c r="ED1478" s="116"/>
      <c r="EE1478" s="116"/>
      <c r="EF1478" s="116"/>
      <c r="EG1478" s="116"/>
      <c r="EH1478" s="116"/>
      <c r="EI1478" s="116"/>
      <c r="EJ1478" s="116"/>
      <c r="EK1478" s="116"/>
      <c r="EL1478" s="116"/>
      <c r="EM1478" s="116"/>
      <c r="EN1478" s="116"/>
      <c r="EO1478" s="116"/>
      <c r="EP1478" s="116"/>
      <c r="EQ1478" s="116"/>
      <c r="ER1478" s="116"/>
      <c r="ES1478" s="116"/>
      <c r="ET1478" s="116"/>
      <c r="EU1478" s="116"/>
      <c r="EV1478" s="116"/>
      <c r="EW1478" s="116"/>
      <c r="EX1478" s="116"/>
      <c r="EY1478" s="116"/>
      <c r="EZ1478" s="116"/>
      <c r="FA1478" s="116"/>
      <c r="FB1478" s="116"/>
      <c r="FC1478" s="116"/>
      <c r="FD1478" s="116"/>
      <c r="FE1478" s="116"/>
      <c r="FF1478" s="116"/>
      <c r="FG1478" s="116"/>
      <c r="FH1478" s="116"/>
      <c r="FI1478" s="116"/>
      <c r="FJ1478" s="116"/>
      <c r="FK1478" s="116"/>
      <c r="FL1478" s="116"/>
      <c r="FM1478" s="116"/>
      <c r="FN1478" s="116"/>
      <c r="FO1478" s="116"/>
      <c r="FP1478" s="116"/>
      <c r="FQ1478" s="116"/>
      <c r="FR1478" s="116"/>
      <c r="FS1478" s="116"/>
      <c r="FT1478" s="116"/>
      <c r="FU1478" s="116"/>
      <c r="FV1478" s="116"/>
      <c r="FW1478" s="116"/>
      <c r="FX1478" s="116"/>
      <c r="FY1478" s="116"/>
      <c r="FZ1478" s="116"/>
      <c r="GA1478" s="116"/>
      <c r="GB1478" s="116"/>
      <c r="GC1478" s="116"/>
      <c r="GD1478" s="116"/>
      <c r="GE1478" s="116"/>
      <c r="GF1478" s="116"/>
      <c r="GG1478" s="116"/>
      <c r="GH1478" s="116"/>
      <c r="GI1478" s="116"/>
      <c r="GJ1478" s="116"/>
      <c r="GK1478" s="116"/>
      <c r="GL1478" s="116"/>
      <c r="GM1478" s="116"/>
      <c r="GN1478" s="116"/>
      <c r="GO1478" s="116"/>
      <c r="GP1478" s="116"/>
      <c r="GQ1478" s="116"/>
      <c r="GR1478" s="116"/>
      <c r="GS1478" s="116"/>
      <c r="GT1478" s="116"/>
      <c r="GU1478" s="116"/>
      <c r="GV1478" s="116"/>
      <c r="GW1478" s="116"/>
      <c r="GX1478" s="116"/>
      <c r="GY1478" s="116"/>
    </row>
    <row r="1479" spans="1:207" s="15" customFormat="1" ht="30" customHeight="1" x14ac:dyDescent="0.25">
      <c r="A1479" s="203">
        <v>1144</v>
      </c>
      <c r="B1479" s="211" t="s">
        <v>749</v>
      </c>
      <c r="C1479" s="204">
        <v>1962</v>
      </c>
      <c r="D1479" s="205" t="s">
        <v>143</v>
      </c>
      <c r="E1479" s="204" t="s">
        <v>16</v>
      </c>
      <c r="F1479" s="26">
        <v>2</v>
      </c>
      <c r="G1479" s="26">
        <v>2</v>
      </c>
      <c r="H1479" s="39">
        <v>494</v>
      </c>
      <c r="I1479" s="122">
        <v>127</v>
      </c>
      <c r="J1479" s="122">
        <v>259</v>
      </c>
      <c r="K1479" s="44">
        <f t="shared" si="391"/>
        <v>6048048.25</v>
      </c>
      <c r="L1479" s="263">
        <v>0</v>
      </c>
      <c r="M1479" s="263">
        <v>0</v>
      </c>
      <c r="N1479" s="263">
        <v>0</v>
      </c>
      <c r="O1479" s="39">
        <f>'[1]Прод. прилож (2)'!$D$367</f>
        <v>6048048.25</v>
      </c>
      <c r="P1479" s="263">
        <f t="shared" si="392"/>
        <v>12243.012651821862</v>
      </c>
      <c r="Q1479" s="39">
        <v>9673</v>
      </c>
      <c r="R1479" s="57" t="s">
        <v>34</v>
      </c>
      <c r="S1479" s="144"/>
    </row>
    <row r="1480" spans="1:207" ht="30" customHeight="1" x14ac:dyDescent="0.25">
      <c r="A1480" s="203">
        <v>1145</v>
      </c>
      <c r="B1480" s="211" t="s">
        <v>736</v>
      </c>
      <c r="C1480" s="204">
        <v>1965</v>
      </c>
      <c r="D1480" s="205" t="s">
        <v>143</v>
      </c>
      <c r="E1480" s="204" t="s">
        <v>16</v>
      </c>
      <c r="F1480" s="26">
        <v>2</v>
      </c>
      <c r="G1480" s="26">
        <v>2</v>
      </c>
      <c r="H1480" s="39">
        <v>497.4</v>
      </c>
      <c r="I1480" s="122">
        <v>48.8</v>
      </c>
      <c r="J1480" s="122">
        <v>377.7</v>
      </c>
      <c r="K1480" s="207">
        <f t="shared" si="391"/>
        <v>6422713.0099999998</v>
      </c>
      <c r="L1480" s="271">
        <v>0</v>
      </c>
      <c r="M1480" s="271">
        <v>0</v>
      </c>
      <c r="N1480" s="271">
        <v>0</v>
      </c>
      <c r="O1480" s="39">
        <f>'[1]Прод. прилож (2)'!$D$362</f>
        <v>6422713.0099999998</v>
      </c>
      <c r="P1480" s="271">
        <f t="shared" si="392"/>
        <v>12912.57139123442</v>
      </c>
      <c r="Q1480" s="41">
        <v>9673</v>
      </c>
      <c r="R1480" s="57" t="s">
        <v>34</v>
      </c>
    </row>
    <row r="1481" spans="1:207" ht="30" customHeight="1" x14ac:dyDescent="0.25">
      <c r="A1481" s="203">
        <v>1146</v>
      </c>
      <c r="B1481" s="211" t="s">
        <v>737</v>
      </c>
      <c r="C1481" s="204">
        <v>1982</v>
      </c>
      <c r="D1481" s="205" t="s">
        <v>143</v>
      </c>
      <c r="E1481" s="204" t="s">
        <v>18</v>
      </c>
      <c r="F1481" s="26">
        <v>3</v>
      </c>
      <c r="G1481" s="26">
        <v>2</v>
      </c>
      <c r="H1481" s="39">
        <v>923.1</v>
      </c>
      <c r="I1481" s="122">
        <v>92.56</v>
      </c>
      <c r="J1481" s="122">
        <v>830.5</v>
      </c>
      <c r="K1481" s="207">
        <f t="shared" si="391"/>
        <v>1924035.64</v>
      </c>
      <c r="L1481" s="271">
        <v>0</v>
      </c>
      <c r="M1481" s="271">
        <v>0</v>
      </c>
      <c r="N1481" s="271">
        <v>0</v>
      </c>
      <c r="O1481" s="39">
        <f>'[1]Прод. прилож (2)'!$D$363</f>
        <v>1924035.64</v>
      </c>
      <c r="P1481" s="271">
        <f t="shared" si="392"/>
        <v>2084.3198353374496</v>
      </c>
      <c r="Q1481" s="41">
        <v>9673</v>
      </c>
      <c r="R1481" s="57" t="s">
        <v>34</v>
      </c>
    </row>
    <row r="1482" spans="1:207" ht="30" customHeight="1" x14ac:dyDescent="0.25">
      <c r="A1482" s="203">
        <v>1147</v>
      </c>
      <c r="B1482" s="211" t="s">
        <v>738</v>
      </c>
      <c r="C1482" s="204">
        <v>1966</v>
      </c>
      <c r="D1482" s="205" t="s">
        <v>143</v>
      </c>
      <c r="E1482" s="204" t="s">
        <v>16</v>
      </c>
      <c r="F1482" s="26">
        <v>2</v>
      </c>
      <c r="G1482" s="26">
        <v>2</v>
      </c>
      <c r="H1482" s="39">
        <v>497.4</v>
      </c>
      <c r="I1482" s="122">
        <v>48.8</v>
      </c>
      <c r="J1482" s="122">
        <v>377.7</v>
      </c>
      <c r="K1482" s="207">
        <f t="shared" si="391"/>
        <v>6321162.8699999992</v>
      </c>
      <c r="L1482" s="271">
        <v>0</v>
      </c>
      <c r="M1482" s="271">
        <v>0</v>
      </c>
      <c r="N1482" s="271">
        <v>0</v>
      </c>
      <c r="O1482" s="39">
        <f>'[1]Прод. прилож (2)'!$D$364</f>
        <v>6321162.8699999992</v>
      </c>
      <c r="P1482" s="271">
        <f t="shared" si="392"/>
        <v>12708.409469240047</v>
      </c>
      <c r="Q1482" s="41">
        <v>9673</v>
      </c>
      <c r="R1482" s="57" t="s">
        <v>34</v>
      </c>
    </row>
    <row r="1483" spans="1:207" s="116" customFormat="1" ht="30" customHeight="1" x14ac:dyDescent="0.25">
      <c r="A1483" s="203">
        <v>1148</v>
      </c>
      <c r="B1483" s="211" t="s">
        <v>764</v>
      </c>
      <c r="C1483" s="204">
        <v>1966</v>
      </c>
      <c r="D1483" s="204">
        <v>2010</v>
      </c>
      <c r="E1483" s="204" t="s">
        <v>272</v>
      </c>
      <c r="F1483" s="204">
        <v>2</v>
      </c>
      <c r="G1483" s="204">
        <v>2</v>
      </c>
      <c r="H1483" s="39">
        <v>1015.8</v>
      </c>
      <c r="I1483" s="39">
        <v>358.4</v>
      </c>
      <c r="J1483" s="39">
        <v>657.4</v>
      </c>
      <c r="K1483" s="207">
        <f t="shared" ref="K1483:K1488" si="400">SUM(L1483:O1483)</f>
        <v>26414.26</v>
      </c>
      <c r="L1483" s="271">
        <v>0</v>
      </c>
      <c r="M1483" s="271">
        <v>0</v>
      </c>
      <c r="N1483" s="271">
        <v>0</v>
      </c>
      <c r="O1483" s="39">
        <f>'[1]Прод. прилож (2)'!$D$1655</f>
        <v>26414.26</v>
      </c>
      <c r="P1483" s="271">
        <f t="shared" ref="P1483:P1485" si="401">K1483/H1483</f>
        <v>26.003406182319353</v>
      </c>
      <c r="Q1483" s="41">
        <v>9673</v>
      </c>
      <c r="R1483" s="57" t="s">
        <v>36</v>
      </c>
      <c r="S1483" s="46"/>
      <c r="T1483" s="15"/>
      <c r="U1483" s="15"/>
    </row>
    <row r="1484" spans="1:207" s="116" customFormat="1" ht="30" customHeight="1" x14ac:dyDescent="0.25">
      <c r="A1484" s="203">
        <v>1149</v>
      </c>
      <c r="B1484" s="211" t="s">
        <v>765</v>
      </c>
      <c r="C1484" s="204">
        <v>1964</v>
      </c>
      <c r="D1484" s="205" t="s">
        <v>143</v>
      </c>
      <c r="E1484" s="204" t="s">
        <v>16</v>
      </c>
      <c r="F1484" s="204">
        <v>2</v>
      </c>
      <c r="G1484" s="204">
        <v>2</v>
      </c>
      <c r="H1484" s="39">
        <v>533.6</v>
      </c>
      <c r="I1484" s="39">
        <v>292.39999999999998</v>
      </c>
      <c r="J1484" s="39">
        <v>241.2</v>
      </c>
      <c r="K1484" s="207">
        <f t="shared" si="400"/>
        <v>12276.07</v>
      </c>
      <c r="L1484" s="271">
        <v>0</v>
      </c>
      <c r="M1484" s="271">
        <v>0</v>
      </c>
      <c r="N1484" s="271">
        <v>0</v>
      </c>
      <c r="O1484" s="39">
        <f>'[1]Прод. прилож (2)'!$D$1656</f>
        <v>12276.07</v>
      </c>
      <c r="P1484" s="271">
        <f t="shared" si="401"/>
        <v>23.006128185907045</v>
      </c>
      <c r="Q1484" s="41">
        <v>9673</v>
      </c>
      <c r="R1484" s="57" t="s">
        <v>36</v>
      </c>
      <c r="S1484" s="46"/>
      <c r="T1484" s="15"/>
      <c r="U1484" s="15"/>
    </row>
    <row r="1485" spans="1:207" s="116" customFormat="1" ht="30" customHeight="1" x14ac:dyDescent="0.25">
      <c r="A1485" s="203">
        <v>1150</v>
      </c>
      <c r="B1485" s="211" t="s">
        <v>1091</v>
      </c>
      <c r="C1485" s="204">
        <v>1988</v>
      </c>
      <c r="D1485" s="205" t="s">
        <v>143</v>
      </c>
      <c r="E1485" s="204" t="s">
        <v>16</v>
      </c>
      <c r="F1485" s="204">
        <v>5</v>
      </c>
      <c r="G1485" s="204">
        <v>2</v>
      </c>
      <c r="H1485" s="39">
        <v>7774.6</v>
      </c>
      <c r="I1485" s="39">
        <v>898.5</v>
      </c>
      <c r="J1485" s="39">
        <v>4460.3999999999996</v>
      </c>
      <c r="K1485" s="207">
        <f t="shared" si="400"/>
        <v>39224.93</v>
      </c>
      <c r="L1485" s="271">
        <v>0</v>
      </c>
      <c r="M1485" s="271">
        <v>0</v>
      </c>
      <c r="N1485" s="271">
        <v>0</v>
      </c>
      <c r="O1485" s="39">
        <f>'[1]Прод. прилож (2)'!$D$1657</f>
        <v>39224.93</v>
      </c>
      <c r="P1485" s="271">
        <f t="shared" si="401"/>
        <v>5.0452666375118973</v>
      </c>
      <c r="Q1485" s="41">
        <v>9673</v>
      </c>
      <c r="R1485" s="57" t="s">
        <v>36</v>
      </c>
      <c r="S1485" s="46"/>
      <c r="T1485" s="15"/>
      <c r="U1485" s="15"/>
    </row>
    <row r="1486" spans="1:207" s="116" customFormat="1" ht="30" customHeight="1" x14ac:dyDescent="0.25">
      <c r="A1486" s="203">
        <v>1151</v>
      </c>
      <c r="B1486" s="211" t="s">
        <v>770</v>
      </c>
      <c r="C1486" s="204">
        <v>1963</v>
      </c>
      <c r="D1486" s="205" t="s">
        <v>143</v>
      </c>
      <c r="E1486" s="204" t="s">
        <v>16</v>
      </c>
      <c r="F1486" s="26">
        <v>2</v>
      </c>
      <c r="G1486" s="26">
        <v>2</v>
      </c>
      <c r="H1486" s="39">
        <v>500.4</v>
      </c>
      <c r="I1486" s="122">
        <v>148.4</v>
      </c>
      <c r="J1486" s="122">
        <v>262.89999999999998</v>
      </c>
      <c r="K1486" s="207">
        <f t="shared" si="400"/>
        <v>3977183.0100000002</v>
      </c>
      <c r="L1486" s="271">
        <v>0</v>
      </c>
      <c r="M1486" s="271">
        <v>0</v>
      </c>
      <c r="N1486" s="271">
        <v>0</v>
      </c>
      <c r="O1486" s="39">
        <f>'[1]Прод. прилож (2)'!$D$375</f>
        <v>3977183.0100000002</v>
      </c>
      <c r="P1486" s="271">
        <f>K1486/H1486</f>
        <v>7948.0076139088742</v>
      </c>
      <c r="Q1486" s="41">
        <v>9673</v>
      </c>
      <c r="R1486" s="57" t="s">
        <v>34</v>
      </c>
      <c r="S1486" s="144"/>
      <c r="T1486" s="15"/>
      <c r="U1486" s="15"/>
    </row>
    <row r="1487" spans="1:207" s="116" customFormat="1" ht="30" customHeight="1" x14ac:dyDescent="0.25">
      <c r="A1487" s="203">
        <v>1152</v>
      </c>
      <c r="B1487" s="211" t="s">
        <v>771</v>
      </c>
      <c r="C1487" s="204">
        <v>1963</v>
      </c>
      <c r="D1487" s="205" t="s">
        <v>143</v>
      </c>
      <c r="E1487" s="204" t="s">
        <v>16</v>
      </c>
      <c r="F1487" s="26">
        <v>2</v>
      </c>
      <c r="G1487" s="26">
        <v>2</v>
      </c>
      <c r="H1487" s="39">
        <v>507</v>
      </c>
      <c r="I1487" s="122">
        <v>127.7</v>
      </c>
      <c r="J1487" s="39">
        <v>272.2</v>
      </c>
      <c r="K1487" s="207">
        <f t="shared" si="400"/>
        <v>3930888.51</v>
      </c>
      <c r="L1487" s="271">
        <v>0</v>
      </c>
      <c r="M1487" s="271">
        <v>0</v>
      </c>
      <c r="N1487" s="271">
        <v>0</v>
      </c>
      <c r="O1487" s="39">
        <f>'[1]Прод. прилож (2)'!$D$376</f>
        <v>3930888.51</v>
      </c>
      <c r="P1487" s="271">
        <f>K1487/H1487</f>
        <v>7753.2317751479286</v>
      </c>
      <c r="Q1487" s="41">
        <v>9673</v>
      </c>
      <c r="R1487" s="57" t="s">
        <v>34</v>
      </c>
      <c r="S1487" s="144"/>
      <c r="T1487" s="15"/>
      <c r="U1487" s="15"/>
    </row>
    <row r="1488" spans="1:207" s="116" customFormat="1" ht="30" customHeight="1" x14ac:dyDescent="0.25">
      <c r="A1488" s="203">
        <v>1153</v>
      </c>
      <c r="B1488" s="211" t="s">
        <v>772</v>
      </c>
      <c r="C1488" s="204">
        <v>1964</v>
      </c>
      <c r="D1488" s="205" t="s">
        <v>143</v>
      </c>
      <c r="E1488" s="204" t="s">
        <v>16</v>
      </c>
      <c r="F1488" s="26">
        <v>3</v>
      </c>
      <c r="G1488" s="26">
        <v>2</v>
      </c>
      <c r="H1488" s="39">
        <v>1129.9000000000001</v>
      </c>
      <c r="I1488" s="122">
        <v>340.6</v>
      </c>
      <c r="J1488" s="122">
        <v>635.9</v>
      </c>
      <c r="K1488" s="207">
        <f t="shared" si="400"/>
        <v>6829440.1100000003</v>
      </c>
      <c r="L1488" s="271">
        <v>0</v>
      </c>
      <c r="M1488" s="271">
        <v>0</v>
      </c>
      <c r="N1488" s="271">
        <v>0</v>
      </c>
      <c r="O1488" s="39">
        <f>'[1]Прод. прилож (2)'!$D$377</f>
        <v>6829440.1100000003</v>
      </c>
      <c r="P1488" s="271">
        <f>K1488/H1488</f>
        <v>6044.2872024072922</v>
      </c>
      <c r="Q1488" s="41">
        <v>9673</v>
      </c>
      <c r="R1488" s="57" t="s">
        <v>34</v>
      </c>
      <c r="S1488" s="144"/>
      <c r="T1488" s="15"/>
      <c r="U1488" s="15"/>
    </row>
    <row r="1489" spans="1:21" s="116" customFormat="1" ht="30" customHeight="1" x14ac:dyDescent="0.25">
      <c r="A1489" s="380">
        <v>1154</v>
      </c>
      <c r="B1489" s="355" t="s">
        <v>898</v>
      </c>
      <c r="C1489" s="357">
        <v>1979</v>
      </c>
      <c r="D1489" s="359" t="s">
        <v>143</v>
      </c>
      <c r="E1489" s="357" t="s">
        <v>18</v>
      </c>
      <c r="F1489" s="361">
        <v>5</v>
      </c>
      <c r="G1489" s="361">
        <v>4</v>
      </c>
      <c r="H1489" s="363">
        <v>3080</v>
      </c>
      <c r="I1489" s="365">
        <v>0</v>
      </c>
      <c r="J1489" s="428">
        <v>2698.1</v>
      </c>
      <c r="K1489" s="207">
        <f>SUM(L1489:O1489)</f>
        <v>12022643.210000001</v>
      </c>
      <c r="L1489" s="271">
        <v>0</v>
      </c>
      <c r="M1489" s="271">
        <v>0</v>
      </c>
      <c r="N1489" s="271">
        <v>0</v>
      </c>
      <c r="O1489" s="39">
        <f>'[1]Прод. прилож (2)'!$D$387</f>
        <v>12022643.210000001</v>
      </c>
      <c r="P1489" s="271">
        <f t="shared" ref="P1489" si="402">K1489/H1489</f>
        <v>3903.4555876623381</v>
      </c>
      <c r="Q1489" s="41">
        <v>9673</v>
      </c>
      <c r="R1489" s="57" t="s">
        <v>34</v>
      </c>
      <c r="S1489" s="144"/>
      <c r="T1489" s="15"/>
      <c r="U1489" s="15"/>
    </row>
    <row r="1490" spans="1:21" s="116" customFormat="1" ht="30" customHeight="1" x14ac:dyDescent="0.25">
      <c r="A1490" s="381"/>
      <c r="B1490" s="356"/>
      <c r="C1490" s="358"/>
      <c r="D1490" s="360"/>
      <c r="E1490" s="358"/>
      <c r="F1490" s="362"/>
      <c r="G1490" s="362"/>
      <c r="H1490" s="364"/>
      <c r="I1490" s="366"/>
      <c r="J1490" s="429"/>
      <c r="K1490" s="207">
        <f>SUM(L1490:O1490)</f>
        <v>2018219.51</v>
      </c>
      <c r="L1490" s="271">
        <v>0</v>
      </c>
      <c r="M1490" s="271">
        <v>0</v>
      </c>
      <c r="N1490" s="271">
        <v>0</v>
      </c>
      <c r="O1490" s="39">
        <f>'[1]Прод. прилож (2)'!$D$1031</f>
        <v>2018219.51</v>
      </c>
      <c r="P1490" s="271">
        <f>K1490/H1489</f>
        <v>655.26607467532472</v>
      </c>
      <c r="Q1490" s="41">
        <v>9673</v>
      </c>
      <c r="R1490" s="57" t="s">
        <v>35</v>
      </c>
      <c r="S1490" s="46"/>
      <c r="T1490" s="15"/>
      <c r="U1490" s="15"/>
    </row>
    <row r="1491" spans="1:21" s="116" customFormat="1" ht="30" customHeight="1" x14ac:dyDescent="0.25">
      <c r="A1491" s="203">
        <v>1155</v>
      </c>
      <c r="B1491" s="211" t="s">
        <v>785</v>
      </c>
      <c r="C1491" s="204">
        <v>1967</v>
      </c>
      <c r="D1491" s="205" t="s">
        <v>143</v>
      </c>
      <c r="E1491" s="204" t="s">
        <v>16</v>
      </c>
      <c r="F1491" s="204">
        <v>2</v>
      </c>
      <c r="G1491" s="204">
        <v>2</v>
      </c>
      <c r="H1491" s="39">
        <v>935.2</v>
      </c>
      <c r="I1491" s="39">
        <v>434.3</v>
      </c>
      <c r="J1491" s="39">
        <v>500.9</v>
      </c>
      <c r="K1491" s="207">
        <f t="shared" ref="K1491:K1497" si="403">SUM(L1491:O1491)</f>
        <v>17804.03</v>
      </c>
      <c r="L1491" s="271">
        <v>0</v>
      </c>
      <c r="M1491" s="271">
        <v>0</v>
      </c>
      <c r="N1491" s="271">
        <v>0</v>
      </c>
      <c r="O1491" s="39">
        <f>'[1]Прод. прилож (2)'!$D$1665</f>
        <v>17804.03</v>
      </c>
      <c r="P1491" s="271">
        <f t="shared" ref="P1491:P1497" si="404">K1491/H1491</f>
        <v>19.037671086398628</v>
      </c>
      <c r="Q1491" s="41">
        <v>9673</v>
      </c>
      <c r="R1491" s="57" t="s">
        <v>36</v>
      </c>
      <c r="S1491" s="46"/>
      <c r="T1491" s="15"/>
      <c r="U1491" s="15"/>
    </row>
    <row r="1492" spans="1:21" s="116" customFormat="1" ht="30" customHeight="1" x14ac:dyDescent="0.25">
      <c r="A1492" s="203">
        <v>1156</v>
      </c>
      <c r="B1492" s="211" t="s">
        <v>786</v>
      </c>
      <c r="C1492" s="204">
        <v>1964</v>
      </c>
      <c r="D1492" s="205" t="s">
        <v>143</v>
      </c>
      <c r="E1492" s="204" t="s">
        <v>16</v>
      </c>
      <c r="F1492" s="204">
        <v>2</v>
      </c>
      <c r="G1492" s="204">
        <v>2</v>
      </c>
      <c r="H1492" s="39">
        <v>699.22</v>
      </c>
      <c r="I1492" s="39">
        <v>643.37</v>
      </c>
      <c r="J1492" s="39">
        <v>376.2</v>
      </c>
      <c r="K1492" s="207">
        <f t="shared" si="403"/>
        <v>22215.83</v>
      </c>
      <c r="L1492" s="271">
        <v>0</v>
      </c>
      <c r="M1492" s="271">
        <v>0</v>
      </c>
      <c r="N1492" s="271">
        <v>0</v>
      </c>
      <c r="O1492" s="39">
        <f>'[1]Прод. прилож (2)'!$D$1666</f>
        <v>22215.83</v>
      </c>
      <c r="P1492" s="271">
        <f t="shared" si="404"/>
        <v>31.77230342381511</v>
      </c>
      <c r="Q1492" s="41">
        <v>9673</v>
      </c>
      <c r="R1492" s="57" t="s">
        <v>36</v>
      </c>
      <c r="S1492" s="46"/>
      <c r="T1492" s="15"/>
      <c r="U1492" s="15"/>
    </row>
    <row r="1493" spans="1:21" s="116" customFormat="1" ht="30" customHeight="1" x14ac:dyDescent="0.25">
      <c r="A1493" s="203">
        <v>1157</v>
      </c>
      <c r="B1493" s="211" t="s">
        <v>787</v>
      </c>
      <c r="C1493" s="204">
        <v>1967</v>
      </c>
      <c r="D1493" s="205" t="s">
        <v>143</v>
      </c>
      <c r="E1493" s="204" t="s">
        <v>16</v>
      </c>
      <c r="F1493" s="204">
        <v>2</v>
      </c>
      <c r="G1493" s="204">
        <v>2</v>
      </c>
      <c r="H1493" s="39">
        <v>933.6</v>
      </c>
      <c r="I1493" s="39">
        <v>417.7</v>
      </c>
      <c r="J1493" s="39">
        <v>515.9</v>
      </c>
      <c r="K1493" s="207">
        <f t="shared" si="403"/>
        <v>18593.259999999998</v>
      </c>
      <c r="L1493" s="271">
        <v>0</v>
      </c>
      <c r="M1493" s="271">
        <v>0</v>
      </c>
      <c r="N1493" s="271">
        <v>0</v>
      </c>
      <c r="O1493" s="39">
        <f>'[1]Прод. прилож (2)'!$D$1667</f>
        <v>18593.259999999998</v>
      </c>
      <c r="P1493" s="271">
        <f t="shared" si="404"/>
        <v>19.915659811482431</v>
      </c>
      <c r="Q1493" s="41">
        <v>9673</v>
      </c>
      <c r="R1493" s="57" t="s">
        <v>36</v>
      </c>
      <c r="S1493" s="46"/>
      <c r="T1493" s="15"/>
      <c r="U1493" s="15"/>
    </row>
    <row r="1494" spans="1:21" s="116" customFormat="1" ht="30" customHeight="1" x14ac:dyDescent="0.25">
      <c r="A1494" s="203">
        <v>1158</v>
      </c>
      <c r="B1494" s="211" t="s">
        <v>788</v>
      </c>
      <c r="C1494" s="204">
        <v>1962</v>
      </c>
      <c r="D1494" s="205" t="s">
        <v>143</v>
      </c>
      <c r="E1494" s="204" t="s">
        <v>16</v>
      </c>
      <c r="F1494" s="204">
        <v>2</v>
      </c>
      <c r="G1494" s="204">
        <v>2</v>
      </c>
      <c r="H1494" s="39">
        <v>710</v>
      </c>
      <c r="I1494" s="39">
        <v>326.89999999999998</v>
      </c>
      <c r="J1494" s="39">
        <v>383.1</v>
      </c>
      <c r="K1494" s="207">
        <f t="shared" si="403"/>
        <v>22367.26</v>
      </c>
      <c r="L1494" s="271">
        <v>0</v>
      </c>
      <c r="M1494" s="271">
        <v>0</v>
      </c>
      <c r="N1494" s="271">
        <v>0</v>
      </c>
      <c r="O1494" s="39">
        <f>'[1]Прод. прилож (2)'!$D$1668</f>
        <v>22367.26</v>
      </c>
      <c r="P1494" s="271">
        <f t="shared" si="404"/>
        <v>31.503183098591546</v>
      </c>
      <c r="Q1494" s="41">
        <v>9673</v>
      </c>
      <c r="R1494" s="57" t="s">
        <v>36</v>
      </c>
      <c r="S1494" s="46"/>
      <c r="T1494" s="15"/>
      <c r="U1494" s="15"/>
    </row>
    <row r="1495" spans="1:21" s="86" customFormat="1" ht="48.75" customHeight="1" x14ac:dyDescent="0.25">
      <c r="A1495" s="203">
        <v>1159</v>
      </c>
      <c r="B1495" s="209" t="s">
        <v>1144</v>
      </c>
      <c r="C1495" s="180">
        <v>1969</v>
      </c>
      <c r="D1495" s="180" t="s">
        <v>143</v>
      </c>
      <c r="E1495" s="180" t="s">
        <v>1157</v>
      </c>
      <c r="F1495" s="222">
        <v>1</v>
      </c>
      <c r="G1495" s="222">
        <v>1</v>
      </c>
      <c r="H1495" s="190">
        <v>518.4</v>
      </c>
      <c r="I1495" s="192">
        <v>0</v>
      </c>
      <c r="J1495" s="192">
        <v>480</v>
      </c>
      <c r="K1495" s="207">
        <f t="shared" ref="K1495" si="405">SUM(L1495:O1495)</f>
        <v>272762.8</v>
      </c>
      <c r="L1495" s="263">
        <v>0</v>
      </c>
      <c r="M1495" s="263">
        <v>114447.21</v>
      </c>
      <c r="N1495" s="263">
        <v>0</v>
      </c>
      <c r="O1495" s="51">
        <f>'[1]Прод. прилож (2)'!$D$388</f>
        <v>158315.59</v>
      </c>
      <c r="P1495" s="41">
        <f>K1495/H1495</f>
        <v>526.16280864197529</v>
      </c>
      <c r="Q1495" s="207">
        <v>9673</v>
      </c>
      <c r="R1495" s="272" t="s">
        <v>34</v>
      </c>
      <c r="S1495" s="135"/>
      <c r="T1495" s="85"/>
      <c r="U1495" s="85"/>
    </row>
    <row r="1496" spans="1:21" s="116" customFormat="1" ht="30" customHeight="1" x14ac:dyDescent="0.25">
      <c r="A1496" s="333">
        <v>1160</v>
      </c>
      <c r="B1496" s="298" t="s">
        <v>789</v>
      </c>
      <c r="C1496" s="299">
        <v>1963</v>
      </c>
      <c r="D1496" s="308" t="s">
        <v>143</v>
      </c>
      <c r="E1496" s="299" t="s">
        <v>16</v>
      </c>
      <c r="F1496" s="299">
        <v>2</v>
      </c>
      <c r="G1496" s="299">
        <v>2</v>
      </c>
      <c r="H1496" s="39">
        <v>699.45</v>
      </c>
      <c r="I1496" s="39">
        <v>320.35000000000002</v>
      </c>
      <c r="J1496" s="39">
        <v>379.1</v>
      </c>
      <c r="K1496" s="301">
        <f t="shared" si="403"/>
        <v>22353.53</v>
      </c>
      <c r="L1496" s="330">
        <v>0</v>
      </c>
      <c r="M1496" s="330">
        <v>0</v>
      </c>
      <c r="N1496" s="330">
        <v>0</v>
      </c>
      <c r="O1496" s="39">
        <f>'[1]Прод. прилож (2)'!$D$1669</f>
        <v>22353.53</v>
      </c>
      <c r="P1496" s="330">
        <f t="shared" si="404"/>
        <v>31.958724712273927</v>
      </c>
      <c r="Q1496" s="41">
        <v>9673</v>
      </c>
      <c r="R1496" s="57" t="s">
        <v>36</v>
      </c>
      <c r="S1496" s="16"/>
      <c r="T1496" s="15"/>
      <c r="U1496" s="15"/>
    </row>
    <row r="1497" spans="1:21" s="116" customFormat="1" ht="30" customHeight="1" x14ac:dyDescent="0.25">
      <c r="A1497" s="203">
        <v>1161</v>
      </c>
      <c r="B1497" s="211" t="s">
        <v>790</v>
      </c>
      <c r="C1497" s="204">
        <v>1963</v>
      </c>
      <c r="D1497" s="205" t="s">
        <v>143</v>
      </c>
      <c r="E1497" s="204" t="s">
        <v>16</v>
      </c>
      <c r="F1497" s="204">
        <v>2</v>
      </c>
      <c r="G1497" s="204">
        <v>2</v>
      </c>
      <c r="H1497" s="39">
        <v>686.67</v>
      </c>
      <c r="I1497" s="39">
        <v>303.67</v>
      </c>
      <c r="J1497" s="39">
        <v>383</v>
      </c>
      <c r="K1497" s="207">
        <f t="shared" si="403"/>
        <v>22766.400000000001</v>
      </c>
      <c r="L1497" s="271">
        <v>0</v>
      </c>
      <c r="M1497" s="271">
        <v>0</v>
      </c>
      <c r="N1497" s="271">
        <v>0</v>
      </c>
      <c r="O1497" s="39">
        <f>'[1]Прод. прилож (2)'!$D$1670</f>
        <v>22766.400000000001</v>
      </c>
      <c r="P1497" s="271">
        <f t="shared" si="404"/>
        <v>33.154790510725682</v>
      </c>
      <c r="Q1497" s="41">
        <v>9673</v>
      </c>
      <c r="R1497" s="57" t="s">
        <v>36</v>
      </c>
      <c r="S1497" s="46"/>
      <c r="T1497" s="15"/>
      <c r="U1497" s="15"/>
    </row>
    <row r="1498" spans="1:21" ht="30" customHeight="1" x14ac:dyDescent="0.25">
      <c r="A1498" s="402" t="s">
        <v>1384</v>
      </c>
      <c r="B1498" s="402"/>
      <c r="C1498" s="402"/>
      <c r="D1498" s="402"/>
      <c r="E1498" s="402"/>
      <c r="F1498" s="402"/>
      <c r="G1498" s="402"/>
      <c r="H1498" s="402"/>
      <c r="I1498" s="402"/>
      <c r="J1498" s="402"/>
      <c r="K1498" s="402"/>
      <c r="L1498" s="402"/>
      <c r="M1498" s="402"/>
      <c r="N1498" s="402"/>
      <c r="O1498" s="402"/>
      <c r="P1498" s="402"/>
      <c r="Q1498" s="402"/>
      <c r="R1498" s="402"/>
      <c r="S1498" s="14"/>
    </row>
    <row r="1499" spans="1:21" ht="33" customHeight="1" x14ac:dyDescent="0.25">
      <c r="A1499" s="388" t="s">
        <v>1458</v>
      </c>
      <c r="B1499" s="388"/>
      <c r="C1499" s="196" t="s">
        <v>17</v>
      </c>
      <c r="D1499" s="196" t="s">
        <v>17</v>
      </c>
      <c r="E1499" s="196" t="s">
        <v>17</v>
      </c>
      <c r="F1499" s="73" t="s">
        <v>17</v>
      </c>
      <c r="G1499" s="73" t="s">
        <v>17</v>
      </c>
      <c r="H1499" s="74">
        <f>SUM(H1500:H1526)</f>
        <v>9662.0399999999991</v>
      </c>
      <c r="I1499" s="74">
        <f t="shared" ref="I1499:O1499" si="406">SUM(I1500:I1526)</f>
        <v>54.2</v>
      </c>
      <c r="J1499" s="74">
        <f t="shared" si="406"/>
        <v>8181.17</v>
      </c>
      <c r="K1499" s="74">
        <f t="shared" si="406"/>
        <v>44308444.069999993</v>
      </c>
      <c r="L1499" s="74">
        <f t="shared" si="406"/>
        <v>0</v>
      </c>
      <c r="M1499" s="74">
        <f t="shared" si="406"/>
        <v>203425.5</v>
      </c>
      <c r="N1499" s="74">
        <f t="shared" si="406"/>
        <v>0</v>
      </c>
      <c r="O1499" s="74">
        <f t="shared" si="406"/>
        <v>44105018.569999993</v>
      </c>
      <c r="P1499" s="29">
        <f>K1499/H1499</f>
        <v>4585.8270168618628</v>
      </c>
      <c r="Q1499" s="75" t="s">
        <v>17</v>
      </c>
      <c r="R1499" s="76" t="s">
        <v>17</v>
      </c>
      <c r="S1499" s="14"/>
    </row>
    <row r="1500" spans="1:21" s="116" customFormat="1" ht="30" customHeight="1" x14ac:dyDescent="0.25">
      <c r="A1500" s="203">
        <v>1162</v>
      </c>
      <c r="B1500" s="82" t="s">
        <v>803</v>
      </c>
      <c r="C1500" s="205">
        <v>1961</v>
      </c>
      <c r="D1500" s="205" t="s">
        <v>143</v>
      </c>
      <c r="E1500" s="205" t="s">
        <v>16</v>
      </c>
      <c r="F1500" s="52">
        <v>2</v>
      </c>
      <c r="G1500" s="52">
        <v>1</v>
      </c>
      <c r="H1500" s="60">
        <v>403</v>
      </c>
      <c r="I1500" s="122">
        <v>0</v>
      </c>
      <c r="J1500" s="275">
        <v>299.70999999999998</v>
      </c>
      <c r="K1500" s="207">
        <f t="shared" ref="K1500:K1519" si="407">SUM(L1500:O1500)</f>
        <v>4104796.73</v>
      </c>
      <c r="L1500" s="271">
        <v>0</v>
      </c>
      <c r="M1500" s="271">
        <v>0</v>
      </c>
      <c r="N1500" s="271">
        <v>0</v>
      </c>
      <c r="O1500" s="39">
        <f>'[1]Прод. прилож (2)'!$D$390</f>
        <v>4104796.73</v>
      </c>
      <c r="P1500" s="271">
        <f t="shared" ref="P1500:P1519" si="408">K1500/H1500</f>
        <v>10185.599826302729</v>
      </c>
      <c r="Q1500" s="41">
        <v>9673</v>
      </c>
      <c r="R1500" s="57" t="s">
        <v>34</v>
      </c>
      <c r="S1500" s="147"/>
      <c r="T1500" s="18"/>
    </row>
    <row r="1501" spans="1:21" s="116" customFormat="1" ht="30" customHeight="1" x14ac:dyDescent="0.25">
      <c r="A1501" s="203">
        <v>1163</v>
      </c>
      <c r="B1501" s="82" t="s">
        <v>804</v>
      </c>
      <c r="C1501" s="205">
        <v>1963</v>
      </c>
      <c r="D1501" s="205" t="s">
        <v>143</v>
      </c>
      <c r="E1501" s="205" t="s">
        <v>16</v>
      </c>
      <c r="F1501" s="52">
        <v>2</v>
      </c>
      <c r="G1501" s="52">
        <v>1</v>
      </c>
      <c r="H1501" s="60">
        <v>228.4</v>
      </c>
      <c r="I1501" s="122">
        <v>0</v>
      </c>
      <c r="J1501" s="275">
        <v>200.6</v>
      </c>
      <c r="K1501" s="207">
        <f t="shared" si="407"/>
        <v>5226.26</v>
      </c>
      <c r="L1501" s="271">
        <v>0</v>
      </c>
      <c r="M1501" s="271">
        <v>0</v>
      </c>
      <c r="N1501" s="271">
        <v>0</v>
      </c>
      <c r="O1501" s="39">
        <f>'[1]Прод. прилож (2)'!$D$1039</f>
        <v>5226.26</v>
      </c>
      <c r="P1501" s="271">
        <f t="shared" si="408"/>
        <v>22.882049036777584</v>
      </c>
      <c r="Q1501" s="41">
        <v>9673</v>
      </c>
      <c r="R1501" s="57" t="s">
        <v>35</v>
      </c>
      <c r="S1501" s="66"/>
      <c r="T1501" s="18"/>
    </row>
    <row r="1502" spans="1:21" s="116" customFormat="1" ht="30" customHeight="1" x14ac:dyDescent="0.25">
      <c r="A1502" s="203">
        <v>1164</v>
      </c>
      <c r="B1502" s="82" t="s">
        <v>805</v>
      </c>
      <c r="C1502" s="205">
        <v>1962</v>
      </c>
      <c r="D1502" s="205" t="s">
        <v>143</v>
      </c>
      <c r="E1502" s="205" t="s">
        <v>16</v>
      </c>
      <c r="F1502" s="52">
        <v>2</v>
      </c>
      <c r="G1502" s="52">
        <v>1</v>
      </c>
      <c r="H1502" s="60">
        <v>308.10000000000002</v>
      </c>
      <c r="I1502" s="122">
        <v>0</v>
      </c>
      <c r="J1502" s="275">
        <v>281.7</v>
      </c>
      <c r="K1502" s="207">
        <f t="shared" si="407"/>
        <v>15278.16</v>
      </c>
      <c r="L1502" s="271">
        <v>0</v>
      </c>
      <c r="M1502" s="271">
        <v>0</v>
      </c>
      <c r="N1502" s="271">
        <v>0</v>
      </c>
      <c r="O1502" s="271">
        <f>'[1]Прод. прилож (2)'!$D$1040</f>
        <v>15278.16</v>
      </c>
      <c r="P1502" s="271">
        <f t="shared" si="408"/>
        <v>49.588315481986363</v>
      </c>
      <c r="Q1502" s="41">
        <v>9673</v>
      </c>
      <c r="R1502" s="57" t="s">
        <v>35</v>
      </c>
      <c r="S1502" s="66"/>
      <c r="T1502" s="18"/>
    </row>
    <row r="1503" spans="1:21" s="116" customFormat="1" ht="30" customHeight="1" x14ac:dyDescent="0.25">
      <c r="A1503" s="203">
        <v>1165</v>
      </c>
      <c r="B1503" s="82" t="s">
        <v>806</v>
      </c>
      <c r="C1503" s="205">
        <v>1964</v>
      </c>
      <c r="D1503" s="205" t="s">
        <v>143</v>
      </c>
      <c r="E1503" s="205" t="s">
        <v>16</v>
      </c>
      <c r="F1503" s="52">
        <v>2</v>
      </c>
      <c r="G1503" s="52">
        <v>2</v>
      </c>
      <c r="H1503" s="60">
        <v>426.7</v>
      </c>
      <c r="I1503" s="39">
        <v>0</v>
      </c>
      <c r="J1503" s="271">
        <v>380.4</v>
      </c>
      <c r="K1503" s="207">
        <f t="shared" si="407"/>
        <v>24179.03</v>
      </c>
      <c r="L1503" s="271">
        <v>0</v>
      </c>
      <c r="M1503" s="271">
        <v>0</v>
      </c>
      <c r="N1503" s="271">
        <v>0</v>
      </c>
      <c r="O1503" s="271">
        <f>'[1]Прод. прилож (2)'!$D$1673</f>
        <v>24179.03</v>
      </c>
      <c r="P1503" s="271">
        <f t="shared" si="408"/>
        <v>56.665174595734705</v>
      </c>
      <c r="Q1503" s="41">
        <v>9673</v>
      </c>
      <c r="R1503" s="57" t="s">
        <v>36</v>
      </c>
      <c r="S1503" s="66"/>
      <c r="T1503" s="18"/>
    </row>
    <row r="1504" spans="1:21" s="116" customFormat="1" ht="30" customHeight="1" x14ac:dyDescent="0.25">
      <c r="A1504" s="203">
        <v>1166</v>
      </c>
      <c r="B1504" s="82" t="s">
        <v>807</v>
      </c>
      <c r="C1504" s="205">
        <v>1965</v>
      </c>
      <c r="D1504" s="205" t="s">
        <v>143</v>
      </c>
      <c r="E1504" s="205" t="s">
        <v>16</v>
      </c>
      <c r="F1504" s="52">
        <v>2</v>
      </c>
      <c r="G1504" s="52">
        <v>2</v>
      </c>
      <c r="H1504" s="60">
        <v>423.7</v>
      </c>
      <c r="I1504" s="39">
        <v>0</v>
      </c>
      <c r="J1504" s="271">
        <v>380.3</v>
      </c>
      <c r="K1504" s="207">
        <f t="shared" si="407"/>
        <v>23720.33</v>
      </c>
      <c r="L1504" s="271">
        <v>0</v>
      </c>
      <c r="M1504" s="271">
        <v>0</v>
      </c>
      <c r="N1504" s="271">
        <v>0</v>
      </c>
      <c r="O1504" s="271">
        <f>'[1]Прод. прилож (2)'!$D$1674</f>
        <v>23720.33</v>
      </c>
      <c r="P1504" s="271">
        <f t="shared" si="408"/>
        <v>55.983785697427429</v>
      </c>
      <c r="Q1504" s="41">
        <v>9673</v>
      </c>
      <c r="R1504" s="57" t="s">
        <v>36</v>
      </c>
      <c r="S1504" s="66"/>
      <c r="T1504" s="18"/>
    </row>
    <row r="1505" spans="1:21" s="116" customFormat="1" ht="30" customHeight="1" x14ac:dyDescent="0.25">
      <c r="A1505" s="203">
        <v>1167</v>
      </c>
      <c r="B1505" s="82" t="s">
        <v>808</v>
      </c>
      <c r="C1505" s="205">
        <v>1966</v>
      </c>
      <c r="D1505" s="205" t="s">
        <v>143</v>
      </c>
      <c r="E1505" s="205" t="s">
        <v>16</v>
      </c>
      <c r="F1505" s="52">
        <v>2</v>
      </c>
      <c r="G1505" s="52">
        <v>2</v>
      </c>
      <c r="H1505" s="60">
        <v>426.8</v>
      </c>
      <c r="I1505" s="39">
        <v>0</v>
      </c>
      <c r="J1505" s="271">
        <v>383.3</v>
      </c>
      <c r="K1505" s="207">
        <f t="shared" si="407"/>
        <v>22917.83</v>
      </c>
      <c r="L1505" s="271">
        <v>0</v>
      </c>
      <c r="M1505" s="271">
        <v>0</v>
      </c>
      <c r="N1505" s="271">
        <v>0</v>
      </c>
      <c r="O1505" s="271">
        <f>'[1]Прод. прилож (2)'!$D$1675</f>
        <v>22917.83</v>
      </c>
      <c r="P1505" s="271">
        <f t="shared" si="408"/>
        <v>53.696883786316782</v>
      </c>
      <c r="Q1505" s="41">
        <v>9673</v>
      </c>
      <c r="R1505" s="57" t="s">
        <v>36</v>
      </c>
      <c r="S1505" s="66"/>
      <c r="T1505" s="18"/>
    </row>
    <row r="1506" spans="1:21" s="116" customFormat="1" ht="30" customHeight="1" x14ac:dyDescent="0.25">
      <c r="A1506" s="203">
        <v>1168</v>
      </c>
      <c r="B1506" s="82" t="s">
        <v>809</v>
      </c>
      <c r="C1506" s="205">
        <v>1965</v>
      </c>
      <c r="D1506" s="205" t="s">
        <v>143</v>
      </c>
      <c r="E1506" s="205" t="s">
        <v>16</v>
      </c>
      <c r="F1506" s="52">
        <v>2</v>
      </c>
      <c r="G1506" s="52">
        <v>2</v>
      </c>
      <c r="H1506" s="60">
        <v>434.3</v>
      </c>
      <c r="I1506" s="39">
        <v>0</v>
      </c>
      <c r="J1506" s="271">
        <v>387.3</v>
      </c>
      <c r="K1506" s="207">
        <f t="shared" si="407"/>
        <v>23413.360000000001</v>
      </c>
      <c r="L1506" s="271">
        <v>0</v>
      </c>
      <c r="M1506" s="271">
        <v>0</v>
      </c>
      <c r="N1506" s="271">
        <v>0</v>
      </c>
      <c r="O1506" s="271">
        <f>'[1]Прод. прилож (2)'!$D$1676</f>
        <v>23413.360000000001</v>
      </c>
      <c r="P1506" s="271">
        <f t="shared" si="408"/>
        <v>53.910568731291733</v>
      </c>
      <c r="Q1506" s="41">
        <v>9673</v>
      </c>
      <c r="R1506" s="57" t="s">
        <v>36</v>
      </c>
      <c r="S1506" s="66"/>
      <c r="T1506" s="18"/>
    </row>
    <row r="1507" spans="1:21" s="116" customFormat="1" ht="30" customHeight="1" x14ac:dyDescent="0.25">
      <c r="A1507" s="203">
        <v>1169</v>
      </c>
      <c r="B1507" s="82" t="s">
        <v>810</v>
      </c>
      <c r="C1507" s="205">
        <v>1966</v>
      </c>
      <c r="D1507" s="205" t="s">
        <v>143</v>
      </c>
      <c r="E1507" s="205" t="s">
        <v>16</v>
      </c>
      <c r="F1507" s="52">
        <v>2</v>
      </c>
      <c r="G1507" s="52">
        <v>3</v>
      </c>
      <c r="H1507" s="60">
        <v>587</v>
      </c>
      <c r="I1507" s="39">
        <v>0</v>
      </c>
      <c r="J1507" s="271">
        <v>516.5</v>
      </c>
      <c r="K1507" s="207">
        <f t="shared" si="407"/>
        <v>31589.47</v>
      </c>
      <c r="L1507" s="271">
        <v>0</v>
      </c>
      <c r="M1507" s="271">
        <v>0</v>
      </c>
      <c r="N1507" s="271">
        <v>0</v>
      </c>
      <c r="O1507" s="271">
        <f>'[1]Прод. прилож (2)'!$D$1677</f>
        <v>31589.47</v>
      </c>
      <c r="P1507" s="271">
        <f t="shared" si="408"/>
        <v>53.815110732538329</v>
      </c>
      <c r="Q1507" s="41">
        <v>9673</v>
      </c>
      <c r="R1507" s="57" t="s">
        <v>36</v>
      </c>
      <c r="S1507" s="66"/>
      <c r="T1507" s="18"/>
    </row>
    <row r="1508" spans="1:21" s="116" customFormat="1" ht="30" customHeight="1" x14ac:dyDescent="0.25">
      <c r="A1508" s="203">
        <v>1170</v>
      </c>
      <c r="B1508" s="82" t="s">
        <v>811</v>
      </c>
      <c r="C1508" s="205">
        <v>1964</v>
      </c>
      <c r="D1508" s="205" t="s">
        <v>143</v>
      </c>
      <c r="E1508" s="205" t="s">
        <v>16</v>
      </c>
      <c r="F1508" s="52">
        <v>2</v>
      </c>
      <c r="G1508" s="52">
        <v>3</v>
      </c>
      <c r="H1508" s="60">
        <v>596.9</v>
      </c>
      <c r="I1508" s="39">
        <v>0</v>
      </c>
      <c r="J1508" s="271">
        <v>527.1</v>
      </c>
      <c r="K1508" s="207">
        <f t="shared" si="407"/>
        <v>2989521.46</v>
      </c>
      <c r="L1508" s="271">
        <v>0</v>
      </c>
      <c r="M1508" s="271">
        <v>0</v>
      </c>
      <c r="N1508" s="271">
        <v>0</v>
      </c>
      <c r="O1508" s="271">
        <f>'[1]Прод. прилож (2)'!$D$1678</f>
        <v>2989521.46</v>
      </c>
      <c r="P1508" s="271">
        <f t="shared" si="408"/>
        <v>5008.4125649187472</v>
      </c>
      <c r="Q1508" s="41">
        <v>9673</v>
      </c>
      <c r="R1508" s="57" t="s">
        <v>36</v>
      </c>
      <c r="S1508" s="66"/>
      <c r="T1508" s="18"/>
    </row>
    <row r="1509" spans="1:21" s="116" customFormat="1" ht="30" customHeight="1" x14ac:dyDescent="0.25">
      <c r="A1509" s="203">
        <v>1171</v>
      </c>
      <c r="B1509" s="82" t="s">
        <v>812</v>
      </c>
      <c r="C1509" s="205">
        <v>1961</v>
      </c>
      <c r="D1509" s="205" t="s">
        <v>143</v>
      </c>
      <c r="E1509" s="205" t="s">
        <v>16</v>
      </c>
      <c r="F1509" s="52">
        <v>2</v>
      </c>
      <c r="G1509" s="52">
        <v>1</v>
      </c>
      <c r="H1509" s="60">
        <v>324.5</v>
      </c>
      <c r="I1509" s="122">
        <v>0</v>
      </c>
      <c r="J1509" s="275">
        <v>257.49</v>
      </c>
      <c r="K1509" s="207">
        <f t="shared" si="407"/>
        <v>3473053.52</v>
      </c>
      <c r="L1509" s="271">
        <v>0</v>
      </c>
      <c r="M1509" s="271">
        <v>0</v>
      </c>
      <c r="N1509" s="271">
        <v>0</v>
      </c>
      <c r="O1509" s="271">
        <f>'[1]Прод. прилож (2)'!$D$391</f>
        <v>3473053.52</v>
      </c>
      <c r="P1509" s="271">
        <f t="shared" si="408"/>
        <v>10702.78434514638</v>
      </c>
      <c r="Q1509" s="41">
        <v>9673</v>
      </c>
      <c r="R1509" s="57" t="s">
        <v>34</v>
      </c>
      <c r="S1509" s="147"/>
      <c r="T1509" s="18"/>
    </row>
    <row r="1510" spans="1:21" s="116" customFormat="1" ht="30" customHeight="1" x14ac:dyDescent="0.25">
      <c r="A1510" s="203">
        <v>1172</v>
      </c>
      <c r="B1510" s="82" t="s">
        <v>813</v>
      </c>
      <c r="C1510" s="205">
        <v>1964</v>
      </c>
      <c r="D1510" s="205" t="s">
        <v>143</v>
      </c>
      <c r="E1510" s="205" t="s">
        <v>16</v>
      </c>
      <c r="F1510" s="52">
        <v>2</v>
      </c>
      <c r="G1510" s="52">
        <v>1</v>
      </c>
      <c r="H1510" s="60">
        <v>193.5</v>
      </c>
      <c r="I1510" s="39">
        <v>0</v>
      </c>
      <c r="J1510" s="271">
        <v>158.30000000000001</v>
      </c>
      <c r="K1510" s="207">
        <f t="shared" si="407"/>
        <v>11925.67</v>
      </c>
      <c r="L1510" s="271">
        <v>0</v>
      </c>
      <c r="M1510" s="271">
        <v>0</v>
      </c>
      <c r="N1510" s="271">
        <v>0</v>
      </c>
      <c r="O1510" s="271">
        <f>'[1]Прод. прилож (2)'!$D$1679</f>
        <v>11925.67</v>
      </c>
      <c r="P1510" s="271">
        <f t="shared" si="408"/>
        <v>61.631369509043928</v>
      </c>
      <c r="Q1510" s="41">
        <v>9673</v>
      </c>
      <c r="R1510" s="57" t="s">
        <v>36</v>
      </c>
      <c r="S1510" s="66"/>
      <c r="T1510" s="18"/>
    </row>
    <row r="1511" spans="1:21" s="116" customFormat="1" ht="30" customHeight="1" x14ac:dyDescent="0.25">
      <c r="A1511" s="353">
        <v>1173</v>
      </c>
      <c r="B1511" s="355" t="s">
        <v>814</v>
      </c>
      <c r="C1511" s="359">
        <v>1963</v>
      </c>
      <c r="D1511" s="359" t="s">
        <v>143</v>
      </c>
      <c r="E1511" s="359" t="s">
        <v>16</v>
      </c>
      <c r="F1511" s="424">
        <v>2</v>
      </c>
      <c r="G1511" s="424">
        <v>2</v>
      </c>
      <c r="H1511" s="440">
        <v>427.54</v>
      </c>
      <c r="I1511" s="365">
        <v>0</v>
      </c>
      <c r="J1511" s="418">
        <v>389.58</v>
      </c>
      <c r="K1511" s="207">
        <f t="shared" si="407"/>
        <v>210472.93</v>
      </c>
      <c r="L1511" s="271">
        <v>0</v>
      </c>
      <c r="M1511" s="271">
        <v>5595.78</v>
      </c>
      <c r="N1511" s="271">
        <v>0</v>
      </c>
      <c r="O1511" s="271">
        <v>204877.15</v>
      </c>
      <c r="P1511" s="271">
        <f t="shared" si="408"/>
        <v>492.28827712026941</v>
      </c>
      <c r="Q1511" s="41">
        <v>9673</v>
      </c>
      <c r="R1511" s="57" t="s">
        <v>35</v>
      </c>
      <c r="S1511" s="66"/>
      <c r="T1511" s="18"/>
    </row>
    <row r="1512" spans="1:21" s="116" customFormat="1" ht="30" customHeight="1" x14ac:dyDescent="0.25">
      <c r="A1512" s="354"/>
      <c r="B1512" s="356"/>
      <c r="C1512" s="360"/>
      <c r="D1512" s="360"/>
      <c r="E1512" s="360"/>
      <c r="F1512" s="425"/>
      <c r="G1512" s="425"/>
      <c r="H1512" s="441"/>
      <c r="I1512" s="366"/>
      <c r="J1512" s="419"/>
      <c r="K1512" s="207">
        <f t="shared" si="407"/>
        <v>3053500</v>
      </c>
      <c r="L1512" s="271">
        <v>0</v>
      </c>
      <c r="M1512" s="271">
        <v>0</v>
      </c>
      <c r="N1512" s="271">
        <v>0</v>
      </c>
      <c r="O1512" s="271">
        <f>'[1]Прод. прилож (2)'!$D$1680</f>
        <v>3053500</v>
      </c>
      <c r="P1512" s="271">
        <f>K1512/H1511</f>
        <v>7142.021799129906</v>
      </c>
      <c r="Q1512" s="41">
        <v>9673</v>
      </c>
      <c r="R1512" s="57" t="s">
        <v>36</v>
      </c>
      <c r="S1512" s="66"/>
      <c r="T1512" s="18"/>
    </row>
    <row r="1513" spans="1:21" s="116" customFormat="1" ht="30" customHeight="1" x14ac:dyDescent="0.25">
      <c r="A1513" s="353">
        <v>1174</v>
      </c>
      <c r="B1513" s="355" t="s">
        <v>815</v>
      </c>
      <c r="C1513" s="359">
        <v>1961</v>
      </c>
      <c r="D1513" s="359" t="s">
        <v>143</v>
      </c>
      <c r="E1513" s="359" t="s">
        <v>817</v>
      </c>
      <c r="F1513" s="424">
        <v>2</v>
      </c>
      <c r="G1513" s="424">
        <v>1</v>
      </c>
      <c r="H1513" s="440">
        <v>264</v>
      </c>
      <c r="I1513" s="365">
        <v>0</v>
      </c>
      <c r="J1513" s="418">
        <v>193.18</v>
      </c>
      <c r="K1513" s="207">
        <f t="shared" ref="K1513" si="409">SUM(L1513:O1513)</f>
        <v>248371.49</v>
      </c>
      <c r="L1513" s="271">
        <v>0</v>
      </c>
      <c r="M1513" s="271">
        <v>0</v>
      </c>
      <c r="N1513" s="271">
        <v>0</v>
      </c>
      <c r="O1513" s="271">
        <f>'[1]Прод. прилож (2)'!$D$392</f>
        <v>248371.49</v>
      </c>
      <c r="P1513" s="271">
        <f t="shared" ref="P1513" si="410">K1513/H1513</f>
        <v>940.80109848484847</v>
      </c>
      <c r="Q1513" s="41">
        <v>9673</v>
      </c>
      <c r="R1513" s="57" t="s">
        <v>34</v>
      </c>
      <c r="S1513" s="147"/>
      <c r="T1513" s="18"/>
    </row>
    <row r="1514" spans="1:21" s="116" customFormat="1" ht="30" customHeight="1" x14ac:dyDescent="0.25">
      <c r="A1514" s="354"/>
      <c r="B1514" s="356"/>
      <c r="C1514" s="360"/>
      <c r="D1514" s="360"/>
      <c r="E1514" s="360"/>
      <c r="F1514" s="425"/>
      <c r="G1514" s="425"/>
      <c r="H1514" s="441"/>
      <c r="I1514" s="366"/>
      <c r="J1514" s="419"/>
      <c r="K1514" s="207">
        <f t="shared" si="407"/>
        <v>4213391.12</v>
      </c>
      <c r="L1514" s="271">
        <v>0</v>
      </c>
      <c r="M1514" s="271">
        <v>0</v>
      </c>
      <c r="N1514" s="271">
        <v>0</v>
      </c>
      <c r="O1514" s="271">
        <f>'[1]Прод. прилож (2)'!$D$1681</f>
        <v>4213391.12</v>
      </c>
      <c r="P1514" s="271">
        <f>K1514/H1513</f>
        <v>15959.81484848485</v>
      </c>
      <c r="Q1514" s="41">
        <v>9673</v>
      </c>
      <c r="R1514" s="57" t="s">
        <v>36</v>
      </c>
      <c r="S1514" s="147"/>
      <c r="T1514" s="18"/>
    </row>
    <row r="1515" spans="1:21" s="116" customFormat="1" ht="30" customHeight="1" x14ac:dyDescent="0.25">
      <c r="A1515" s="203">
        <v>1175</v>
      </c>
      <c r="B1515" s="82" t="s">
        <v>816</v>
      </c>
      <c r="C1515" s="205">
        <v>1955</v>
      </c>
      <c r="D1515" s="205" t="s">
        <v>143</v>
      </c>
      <c r="E1515" s="205" t="s">
        <v>16</v>
      </c>
      <c r="F1515" s="52">
        <v>2</v>
      </c>
      <c r="G1515" s="52">
        <v>2</v>
      </c>
      <c r="H1515" s="60">
        <v>398.5</v>
      </c>
      <c r="I1515" s="39">
        <v>0</v>
      </c>
      <c r="J1515" s="271">
        <v>314.2</v>
      </c>
      <c r="K1515" s="207">
        <f t="shared" si="407"/>
        <v>8270.6299999999992</v>
      </c>
      <c r="L1515" s="271">
        <v>0</v>
      </c>
      <c r="M1515" s="271">
        <v>0</v>
      </c>
      <c r="N1515" s="271">
        <v>0</v>
      </c>
      <c r="O1515" s="271">
        <f>'[1]Прод. прилож (2)'!$D$1682</f>
        <v>8270.6299999999992</v>
      </c>
      <c r="P1515" s="271">
        <f t="shared" si="408"/>
        <v>20.754404015056458</v>
      </c>
      <c r="Q1515" s="41">
        <v>9673</v>
      </c>
      <c r="R1515" s="57" t="s">
        <v>36</v>
      </c>
      <c r="S1515" s="66"/>
      <c r="T1515" s="18"/>
    </row>
    <row r="1516" spans="1:21" s="116" customFormat="1" ht="30" customHeight="1" x14ac:dyDescent="0.25">
      <c r="A1516" s="203">
        <v>1176</v>
      </c>
      <c r="B1516" s="82" t="s">
        <v>818</v>
      </c>
      <c r="C1516" s="205">
        <v>1962</v>
      </c>
      <c r="D1516" s="205" t="s">
        <v>143</v>
      </c>
      <c r="E1516" s="205" t="s">
        <v>16</v>
      </c>
      <c r="F1516" s="52">
        <v>2</v>
      </c>
      <c r="G1516" s="52">
        <v>1</v>
      </c>
      <c r="H1516" s="60">
        <v>294.89999999999998</v>
      </c>
      <c r="I1516" s="122">
        <v>0</v>
      </c>
      <c r="J1516" s="275">
        <v>274.3</v>
      </c>
      <c r="K1516" s="207">
        <f t="shared" si="407"/>
        <v>13514.77</v>
      </c>
      <c r="L1516" s="271">
        <v>0</v>
      </c>
      <c r="M1516" s="271">
        <v>0</v>
      </c>
      <c r="N1516" s="271">
        <v>0</v>
      </c>
      <c r="O1516" s="271">
        <f>'[1]Прод. прилож (2)'!$D$1042</f>
        <v>13514.77</v>
      </c>
      <c r="P1516" s="271">
        <f t="shared" si="408"/>
        <v>45.828314682943379</v>
      </c>
      <c r="Q1516" s="41">
        <v>9673</v>
      </c>
      <c r="R1516" s="57" t="s">
        <v>35</v>
      </c>
      <c r="S1516" s="66"/>
      <c r="T1516" s="18"/>
    </row>
    <row r="1517" spans="1:21" s="116" customFormat="1" ht="30" customHeight="1" x14ac:dyDescent="0.25">
      <c r="A1517" s="203">
        <v>1177</v>
      </c>
      <c r="B1517" s="82" t="s">
        <v>819</v>
      </c>
      <c r="C1517" s="205">
        <v>1963</v>
      </c>
      <c r="D1517" s="205" t="s">
        <v>143</v>
      </c>
      <c r="E1517" s="205" t="s">
        <v>16</v>
      </c>
      <c r="F1517" s="52">
        <v>2</v>
      </c>
      <c r="G1517" s="52">
        <v>2</v>
      </c>
      <c r="H1517" s="60">
        <v>401.7</v>
      </c>
      <c r="I1517" s="122">
        <v>0</v>
      </c>
      <c r="J1517" s="275">
        <v>356.21</v>
      </c>
      <c r="K1517" s="207">
        <f t="shared" si="407"/>
        <v>19014.580000000002</v>
      </c>
      <c r="L1517" s="271">
        <v>0</v>
      </c>
      <c r="M1517" s="271">
        <v>0</v>
      </c>
      <c r="N1517" s="271">
        <v>0</v>
      </c>
      <c r="O1517" s="271">
        <f>'[1]Прод. прилож (2)'!$D$1043</f>
        <v>19014.580000000002</v>
      </c>
      <c r="P1517" s="271">
        <f t="shared" si="408"/>
        <v>47.335275080906158</v>
      </c>
      <c r="Q1517" s="41">
        <v>9673</v>
      </c>
      <c r="R1517" s="57" t="s">
        <v>35</v>
      </c>
      <c r="S1517" s="66"/>
      <c r="T1517" s="18"/>
    </row>
    <row r="1518" spans="1:21" s="116" customFormat="1" ht="30" customHeight="1" x14ac:dyDescent="0.25">
      <c r="A1518" s="203">
        <v>1178</v>
      </c>
      <c r="B1518" s="82" t="s">
        <v>820</v>
      </c>
      <c r="C1518" s="205">
        <v>1964</v>
      </c>
      <c r="D1518" s="205" t="s">
        <v>143</v>
      </c>
      <c r="E1518" s="205" t="s">
        <v>16</v>
      </c>
      <c r="F1518" s="52">
        <v>2</v>
      </c>
      <c r="G1518" s="52">
        <v>2</v>
      </c>
      <c r="H1518" s="72">
        <v>433.4</v>
      </c>
      <c r="I1518" s="271">
        <v>54.2</v>
      </c>
      <c r="J1518" s="271">
        <v>391.6</v>
      </c>
      <c r="K1518" s="207">
        <f t="shared" si="407"/>
        <v>27033.27</v>
      </c>
      <c r="L1518" s="271">
        <v>0</v>
      </c>
      <c r="M1518" s="271">
        <v>0</v>
      </c>
      <c r="N1518" s="271">
        <v>0</v>
      </c>
      <c r="O1518" s="271">
        <f>'[1]Прод. прилож (2)'!$D$1683</f>
        <v>27033.27</v>
      </c>
      <c r="P1518" s="271">
        <f t="shared" si="408"/>
        <v>62.374873096446706</v>
      </c>
      <c r="Q1518" s="41">
        <v>9673</v>
      </c>
      <c r="R1518" s="57" t="s">
        <v>36</v>
      </c>
      <c r="S1518" s="66"/>
      <c r="T1518" s="18"/>
    </row>
    <row r="1519" spans="1:21" s="116" customFormat="1" ht="30" customHeight="1" x14ac:dyDescent="0.25">
      <c r="A1519" s="203">
        <v>1179</v>
      </c>
      <c r="B1519" s="82" t="s">
        <v>821</v>
      </c>
      <c r="C1519" s="205">
        <v>1964</v>
      </c>
      <c r="D1519" s="205" t="s">
        <v>143</v>
      </c>
      <c r="E1519" s="205" t="s">
        <v>16</v>
      </c>
      <c r="F1519" s="52">
        <v>2</v>
      </c>
      <c r="G1519" s="52">
        <v>3</v>
      </c>
      <c r="H1519" s="72">
        <v>579.4</v>
      </c>
      <c r="I1519" s="39">
        <v>0</v>
      </c>
      <c r="J1519" s="271">
        <v>520.70000000000005</v>
      </c>
      <c r="K1519" s="207">
        <f t="shared" si="407"/>
        <v>30061.57</v>
      </c>
      <c r="L1519" s="271">
        <v>0</v>
      </c>
      <c r="M1519" s="271">
        <v>0</v>
      </c>
      <c r="N1519" s="271">
        <v>0</v>
      </c>
      <c r="O1519" s="271">
        <f>'[1]Прод. прилож (2)'!$D$1684</f>
        <v>30061.57</v>
      </c>
      <c r="P1519" s="271">
        <f t="shared" si="408"/>
        <v>51.883966171901967</v>
      </c>
      <c r="Q1519" s="41">
        <v>9673</v>
      </c>
      <c r="R1519" s="57" t="s">
        <v>36</v>
      </c>
      <c r="S1519" s="66"/>
      <c r="T1519" s="18"/>
    </row>
    <row r="1520" spans="1:21" s="86" customFormat="1" ht="30" customHeight="1" x14ac:dyDescent="0.25">
      <c r="A1520" s="203">
        <v>1180</v>
      </c>
      <c r="B1520" s="211" t="s">
        <v>1125</v>
      </c>
      <c r="C1520" s="205">
        <v>1954</v>
      </c>
      <c r="D1520" s="205" t="s">
        <v>143</v>
      </c>
      <c r="E1520" s="205" t="s">
        <v>817</v>
      </c>
      <c r="F1520" s="52">
        <v>2</v>
      </c>
      <c r="G1520" s="52">
        <v>1</v>
      </c>
      <c r="H1520" s="271">
        <v>439.8</v>
      </c>
      <c r="I1520" s="275">
        <v>0</v>
      </c>
      <c r="J1520" s="275">
        <v>394.4</v>
      </c>
      <c r="K1520" s="207">
        <f>SUM(L1520:O1520)</f>
        <v>5631012</v>
      </c>
      <c r="L1520" s="271">
        <v>0</v>
      </c>
      <c r="M1520" s="271">
        <v>0</v>
      </c>
      <c r="N1520" s="271">
        <v>0</v>
      </c>
      <c r="O1520" s="271">
        <f>'[1]Прод. прилож (2)'!$D$1044</f>
        <v>5631012</v>
      </c>
      <c r="P1520" s="41">
        <f>K1520/H1520</f>
        <v>12803.574351978172</v>
      </c>
      <c r="Q1520" s="207">
        <v>9673</v>
      </c>
      <c r="R1520" s="272" t="s">
        <v>35</v>
      </c>
      <c r="S1520" s="85"/>
      <c r="T1520" s="85"/>
      <c r="U1520" s="85"/>
    </row>
    <row r="1521" spans="1:207" s="116" customFormat="1" ht="30" customHeight="1" x14ac:dyDescent="0.25">
      <c r="A1521" s="380">
        <v>1181</v>
      </c>
      <c r="B1521" s="355" t="s">
        <v>824</v>
      </c>
      <c r="C1521" s="359">
        <v>1964</v>
      </c>
      <c r="D1521" s="359" t="s">
        <v>143</v>
      </c>
      <c r="E1521" s="359" t="s">
        <v>16</v>
      </c>
      <c r="F1521" s="369">
        <v>2</v>
      </c>
      <c r="G1521" s="369">
        <v>2</v>
      </c>
      <c r="H1521" s="416">
        <v>421.2</v>
      </c>
      <c r="I1521" s="418">
        <v>0</v>
      </c>
      <c r="J1521" s="418">
        <v>421.2</v>
      </c>
      <c r="K1521" s="207">
        <f>SUM(L1521:O1521)</f>
        <v>312991.86</v>
      </c>
      <c r="L1521" s="271">
        <v>0</v>
      </c>
      <c r="M1521" s="271">
        <v>0</v>
      </c>
      <c r="N1521" s="271">
        <v>0</v>
      </c>
      <c r="O1521" s="271">
        <f>'[1]Прод. прилож (2)'!$D$394</f>
        <v>312991.86</v>
      </c>
      <c r="P1521" s="271">
        <f>K1521/H1521</f>
        <v>743.09558404558402</v>
      </c>
      <c r="Q1521" s="41">
        <v>9673</v>
      </c>
      <c r="R1521" s="57" t="s">
        <v>34</v>
      </c>
      <c r="S1521" s="144"/>
      <c r="T1521" s="16"/>
      <c r="U1521" s="15"/>
    </row>
    <row r="1522" spans="1:207" s="116" customFormat="1" ht="30" customHeight="1" x14ac:dyDescent="0.25">
      <c r="A1522" s="381"/>
      <c r="B1522" s="356"/>
      <c r="C1522" s="360"/>
      <c r="D1522" s="360"/>
      <c r="E1522" s="360"/>
      <c r="F1522" s="370"/>
      <c r="G1522" s="370"/>
      <c r="H1522" s="417"/>
      <c r="I1522" s="419"/>
      <c r="J1522" s="419"/>
      <c r="K1522" s="207">
        <f>SUM(L1522:O1522)</f>
        <v>5644223.9000000004</v>
      </c>
      <c r="L1522" s="271">
        <v>0</v>
      </c>
      <c r="M1522" s="271">
        <v>0</v>
      </c>
      <c r="N1522" s="271">
        <v>0</v>
      </c>
      <c r="O1522" s="271">
        <f>'[1]Прод. прилож (2)'!$D$1685</f>
        <v>5644223.9000000004</v>
      </c>
      <c r="P1522" s="271">
        <f>K1522/H1521</f>
        <v>13400.341642924977</v>
      </c>
      <c r="Q1522" s="41">
        <v>9673</v>
      </c>
      <c r="R1522" s="57" t="s">
        <v>36</v>
      </c>
      <c r="S1522" s="53"/>
      <c r="T1522" s="16"/>
      <c r="U1522" s="15"/>
    </row>
    <row r="1523" spans="1:207" s="86" customFormat="1" ht="30" customHeight="1" x14ac:dyDescent="0.25">
      <c r="A1523" s="203">
        <v>1182</v>
      </c>
      <c r="B1523" s="209" t="s">
        <v>822</v>
      </c>
      <c r="C1523" s="180">
        <v>1963</v>
      </c>
      <c r="D1523" s="180">
        <v>1978</v>
      </c>
      <c r="E1523" s="180" t="s">
        <v>16</v>
      </c>
      <c r="F1523" s="184">
        <v>2</v>
      </c>
      <c r="G1523" s="184">
        <v>2</v>
      </c>
      <c r="H1523" s="214">
        <v>500</v>
      </c>
      <c r="I1523" s="212">
        <v>0</v>
      </c>
      <c r="J1523" s="212">
        <v>378.9</v>
      </c>
      <c r="K1523" s="207">
        <f t="shared" ref="K1523:K1526" si="411">SUM(L1523:O1523)</f>
        <v>5194502.6100000003</v>
      </c>
      <c r="L1523" s="271">
        <v>0</v>
      </c>
      <c r="M1523" s="271">
        <v>0</v>
      </c>
      <c r="N1523" s="271">
        <v>0</v>
      </c>
      <c r="O1523" s="271">
        <f>'[1]Прод. прилож (2)'!$D$396</f>
        <v>5194502.6100000003</v>
      </c>
      <c r="P1523" s="271">
        <f t="shared" ref="P1523:P1526" si="412">K1523/H1523</f>
        <v>10389.005220000001</v>
      </c>
      <c r="Q1523" s="41">
        <v>9673</v>
      </c>
      <c r="R1523" s="57" t="s">
        <v>34</v>
      </c>
      <c r="S1523" s="134"/>
      <c r="T1523" s="16"/>
      <c r="U1523" s="15"/>
      <c r="V1523" s="116"/>
      <c r="W1523" s="116"/>
      <c r="X1523" s="116"/>
      <c r="Y1523" s="116"/>
      <c r="Z1523" s="116"/>
      <c r="AA1523" s="116"/>
      <c r="AB1523" s="116"/>
      <c r="AC1523" s="116"/>
      <c r="AD1523" s="116"/>
      <c r="AE1523" s="116"/>
      <c r="AF1523" s="116"/>
      <c r="AG1523" s="116"/>
      <c r="AH1523" s="116"/>
      <c r="AI1523" s="116"/>
      <c r="AJ1523" s="116"/>
      <c r="AK1523" s="116"/>
      <c r="AL1523" s="116"/>
      <c r="AM1523" s="116"/>
      <c r="AN1523" s="116"/>
      <c r="AO1523" s="116"/>
      <c r="AP1523" s="116"/>
      <c r="AQ1523" s="116"/>
      <c r="AR1523" s="116"/>
      <c r="AS1523" s="116"/>
      <c r="AT1523" s="116"/>
      <c r="AU1523" s="116"/>
      <c r="AV1523" s="116"/>
      <c r="AW1523" s="116"/>
      <c r="AX1523" s="116"/>
      <c r="AY1523" s="116"/>
      <c r="AZ1523" s="116"/>
      <c r="BA1523" s="116"/>
      <c r="BB1523" s="116"/>
      <c r="BC1523" s="116"/>
      <c r="BD1523" s="116"/>
      <c r="BE1523" s="116"/>
      <c r="BF1523" s="116"/>
      <c r="BG1523" s="116"/>
      <c r="BH1523" s="116"/>
      <c r="BI1523" s="116"/>
      <c r="BJ1523" s="116"/>
      <c r="BK1523" s="116"/>
      <c r="BL1523" s="116"/>
      <c r="BM1523" s="116"/>
      <c r="BN1523" s="116"/>
      <c r="BO1523" s="116"/>
      <c r="BP1523" s="116"/>
      <c r="BQ1523" s="116"/>
      <c r="BR1523" s="116"/>
      <c r="BS1523" s="116"/>
      <c r="BT1523" s="116"/>
      <c r="BU1523" s="116"/>
      <c r="BV1523" s="116"/>
      <c r="BW1523" s="116"/>
      <c r="BX1523" s="116"/>
      <c r="BY1523" s="116"/>
      <c r="BZ1523" s="116"/>
      <c r="CA1523" s="116"/>
      <c r="CB1523" s="116"/>
      <c r="CC1523" s="116"/>
      <c r="CD1523" s="116"/>
      <c r="CE1523" s="116"/>
      <c r="CF1523" s="116"/>
      <c r="CG1523" s="116"/>
      <c r="CH1523" s="116"/>
      <c r="CI1523" s="116"/>
      <c r="CJ1523" s="116"/>
      <c r="CK1523" s="116"/>
      <c r="CL1523" s="116"/>
      <c r="CM1523" s="116"/>
      <c r="CN1523" s="116"/>
      <c r="CO1523" s="116"/>
      <c r="CP1523" s="116"/>
      <c r="CQ1523" s="116"/>
      <c r="CR1523" s="116"/>
      <c r="CS1523" s="116"/>
      <c r="CT1523" s="116"/>
      <c r="CU1523" s="116"/>
      <c r="CV1523" s="116"/>
      <c r="CW1523" s="116"/>
      <c r="CX1523" s="116"/>
      <c r="CY1523" s="116"/>
      <c r="CZ1523" s="116"/>
      <c r="DA1523" s="116"/>
      <c r="DB1523" s="116"/>
      <c r="DC1523" s="116"/>
      <c r="DD1523" s="116"/>
      <c r="DE1523" s="116"/>
      <c r="DF1523" s="116"/>
      <c r="DG1523" s="116"/>
      <c r="DH1523" s="116"/>
      <c r="DI1523" s="116"/>
      <c r="DJ1523" s="116"/>
      <c r="DK1523" s="116"/>
      <c r="DL1523" s="116"/>
      <c r="DM1523" s="116"/>
      <c r="DN1523" s="116"/>
      <c r="DO1523" s="116"/>
      <c r="DP1523" s="116"/>
      <c r="DQ1523" s="116"/>
      <c r="DR1523" s="116"/>
      <c r="DS1523" s="116"/>
      <c r="DT1523" s="116"/>
      <c r="DU1523" s="116"/>
      <c r="DV1523" s="116"/>
      <c r="DW1523" s="116"/>
      <c r="DX1523" s="116"/>
      <c r="DY1523" s="116"/>
      <c r="DZ1523" s="116"/>
      <c r="EA1523" s="116"/>
      <c r="EB1523" s="116"/>
      <c r="EC1523" s="116"/>
      <c r="ED1523" s="116"/>
      <c r="EE1523" s="116"/>
      <c r="EF1523" s="116"/>
      <c r="EG1523" s="116"/>
      <c r="EH1523" s="116"/>
      <c r="EI1523" s="116"/>
      <c r="EJ1523" s="116"/>
      <c r="EK1523" s="116"/>
      <c r="EL1523" s="116"/>
      <c r="EM1523" s="116"/>
      <c r="EN1523" s="116"/>
      <c r="EO1523" s="116"/>
      <c r="EP1523" s="116"/>
      <c r="EQ1523" s="116"/>
      <c r="ER1523" s="116"/>
      <c r="ES1523" s="116"/>
      <c r="ET1523" s="116"/>
      <c r="EU1523" s="116"/>
      <c r="EV1523" s="116"/>
      <c r="EW1523" s="116"/>
      <c r="EX1523" s="116"/>
      <c r="EY1523" s="116"/>
      <c r="EZ1523" s="116"/>
      <c r="FA1523" s="116"/>
      <c r="FB1523" s="116"/>
      <c r="FC1523" s="116"/>
      <c r="FD1523" s="116"/>
      <c r="FE1523" s="116"/>
      <c r="FF1523" s="116"/>
      <c r="FG1523" s="116"/>
      <c r="FH1523" s="116"/>
      <c r="FI1523" s="116"/>
      <c r="FJ1523" s="116"/>
      <c r="FK1523" s="116"/>
      <c r="FL1523" s="116"/>
      <c r="FM1523" s="116"/>
      <c r="FN1523" s="116"/>
      <c r="FO1523" s="116"/>
      <c r="FP1523" s="116"/>
      <c r="FQ1523" s="116"/>
      <c r="FR1523" s="116"/>
      <c r="FS1523" s="116"/>
      <c r="FT1523" s="116"/>
      <c r="FU1523" s="116"/>
      <c r="FV1523" s="116"/>
      <c r="FW1523" s="116"/>
      <c r="FX1523" s="116"/>
      <c r="FY1523" s="116"/>
      <c r="FZ1523" s="116"/>
      <c r="GA1523" s="116"/>
      <c r="GB1523" s="116"/>
      <c r="GC1523" s="116"/>
      <c r="GD1523" s="116"/>
      <c r="GE1523" s="116"/>
      <c r="GF1523" s="116"/>
      <c r="GG1523" s="116"/>
      <c r="GH1523" s="116"/>
      <c r="GI1523" s="116"/>
      <c r="GJ1523" s="116"/>
      <c r="GK1523" s="116"/>
      <c r="GL1523" s="116"/>
      <c r="GM1523" s="116"/>
      <c r="GN1523" s="116"/>
      <c r="GO1523" s="116"/>
      <c r="GP1523" s="116"/>
      <c r="GQ1523" s="116"/>
      <c r="GR1523" s="116"/>
      <c r="GS1523" s="116"/>
      <c r="GT1523" s="116"/>
      <c r="GU1523" s="116"/>
      <c r="GV1523" s="116"/>
      <c r="GW1523" s="116"/>
      <c r="GX1523" s="116"/>
      <c r="GY1523" s="116"/>
    </row>
    <row r="1524" spans="1:207" s="116" customFormat="1" ht="30" customHeight="1" x14ac:dyDescent="0.25">
      <c r="A1524" s="203">
        <v>1183</v>
      </c>
      <c r="B1524" s="211" t="s">
        <v>1017</v>
      </c>
      <c r="C1524" s="205">
        <v>1875</v>
      </c>
      <c r="D1524" s="205" t="s">
        <v>143</v>
      </c>
      <c r="E1524" s="205" t="s">
        <v>817</v>
      </c>
      <c r="F1524" s="52">
        <v>2</v>
      </c>
      <c r="G1524" s="52">
        <v>1</v>
      </c>
      <c r="H1524" s="263">
        <v>228.8</v>
      </c>
      <c r="I1524" s="264">
        <v>0</v>
      </c>
      <c r="J1524" s="264">
        <v>196.6</v>
      </c>
      <c r="K1524" s="207">
        <f t="shared" si="411"/>
        <v>197829.72</v>
      </c>
      <c r="L1524" s="263">
        <v>0</v>
      </c>
      <c r="M1524" s="263">
        <f>'[1]Прод. прилож (2)'!$D$397</f>
        <v>197829.72</v>
      </c>
      <c r="N1524" s="263">
        <v>0</v>
      </c>
      <c r="O1524" s="263">
        <v>0</v>
      </c>
      <c r="P1524" s="41">
        <f t="shared" si="412"/>
        <v>864.64038461538462</v>
      </c>
      <c r="Q1524" s="207">
        <v>9673</v>
      </c>
      <c r="R1524" s="57" t="s">
        <v>34</v>
      </c>
      <c r="S1524" s="134"/>
      <c r="T1524" s="15"/>
      <c r="U1524" s="15"/>
    </row>
    <row r="1525" spans="1:207" s="116" customFormat="1" ht="30" customHeight="1" x14ac:dyDescent="0.25">
      <c r="A1525" s="203">
        <v>1184</v>
      </c>
      <c r="B1525" s="211" t="s">
        <v>1126</v>
      </c>
      <c r="C1525" s="205">
        <v>1959</v>
      </c>
      <c r="D1525" s="205" t="s">
        <v>143</v>
      </c>
      <c r="E1525" s="205" t="s">
        <v>16</v>
      </c>
      <c r="F1525" s="52">
        <v>2</v>
      </c>
      <c r="G1525" s="52">
        <v>2</v>
      </c>
      <c r="H1525" s="263">
        <v>600.4</v>
      </c>
      <c r="I1525" s="264">
        <v>0</v>
      </c>
      <c r="J1525" s="264">
        <v>348.5</v>
      </c>
      <c r="K1525" s="207">
        <f>SUM(L1525:O1525)</f>
        <v>5536033.3000000007</v>
      </c>
      <c r="L1525" s="263">
        <v>0</v>
      </c>
      <c r="M1525" s="263">
        <v>0</v>
      </c>
      <c r="N1525" s="263">
        <v>0</v>
      </c>
      <c r="O1525" s="263">
        <f>'[1]Прод. прилож (2)'!$D$1046</f>
        <v>5536033.3000000007</v>
      </c>
      <c r="P1525" s="41">
        <f>K1525/H1525</f>
        <v>9220.5751165889415</v>
      </c>
      <c r="Q1525" s="207">
        <v>9673</v>
      </c>
      <c r="R1525" s="272" t="s">
        <v>35</v>
      </c>
      <c r="S1525" s="16">
        <f>O1525</f>
        <v>5536033.3000000007</v>
      </c>
      <c r="T1525" s="16"/>
      <c r="U1525" s="15"/>
    </row>
    <row r="1526" spans="1:207" s="116" customFormat="1" ht="30" customHeight="1" x14ac:dyDescent="0.25">
      <c r="A1526" s="203">
        <v>1185</v>
      </c>
      <c r="B1526" s="82" t="s">
        <v>823</v>
      </c>
      <c r="C1526" s="204">
        <v>1857</v>
      </c>
      <c r="D1526" s="205" t="s">
        <v>143</v>
      </c>
      <c r="E1526" s="205" t="s">
        <v>16</v>
      </c>
      <c r="F1526" s="204">
        <v>2</v>
      </c>
      <c r="G1526" s="204">
        <v>2</v>
      </c>
      <c r="H1526" s="39">
        <v>319.5</v>
      </c>
      <c r="I1526" s="39">
        <v>0</v>
      </c>
      <c r="J1526" s="39">
        <v>229.1</v>
      </c>
      <c r="K1526" s="207">
        <f t="shared" si="411"/>
        <v>3242598.5</v>
      </c>
      <c r="L1526" s="271">
        <v>0</v>
      </c>
      <c r="M1526" s="271">
        <v>0</v>
      </c>
      <c r="N1526" s="271">
        <v>0</v>
      </c>
      <c r="O1526" s="271">
        <f>'[1]Прод. прилож (2)'!$D$1686</f>
        <v>3242598.5</v>
      </c>
      <c r="P1526" s="271">
        <f t="shared" si="412"/>
        <v>10148.978090766823</v>
      </c>
      <c r="Q1526" s="41">
        <v>9673</v>
      </c>
      <c r="R1526" s="57" t="s">
        <v>36</v>
      </c>
      <c r="S1526" s="53"/>
      <c r="T1526" s="16"/>
      <c r="U1526" s="15"/>
    </row>
    <row r="1527" spans="1:207" s="116" customFormat="1" ht="30" customHeight="1" x14ac:dyDescent="0.25">
      <c r="A1527" s="402" t="s">
        <v>1393</v>
      </c>
      <c r="B1527" s="402"/>
      <c r="C1527" s="402"/>
      <c r="D1527" s="402"/>
      <c r="E1527" s="402"/>
      <c r="F1527" s="402"/>
      <c r="G1527" s="402"/>
      <c r="H1527" s="402"/>
      <c r="I1527" s="402"/>
      <c r="J1527" s="402"/>
      <c r="K1527" s="402"/>
      <c r="L1527" s="402"/>
      <c r="M1527" s="402"/>
      <c r="N1527" s="402"/>
      <c r="O1527" s="402"/>
      <c r="P1527" s="402"/>
      <c r="Q1527" s="402"/>
      <c r="R1527" s="402"/>
      <c r="S1527" s="46"/>
      <c r="T1527" s="15"/>
      <c r="U1527" s="15"/>
    </row>
    <row r="1528" spans="1:207" ht="33" customHeight="1" x14ac:dyDescent="0.25">
      <c r="A1528" s="388" t="s">
        <v>1468</v>
      </c>
      <c r="B1528" s="388"/>
      <c r="C1528" s="196" t="s">
        <v>17</v>
      </c>
      <c r="D1528" s="196" t="s">
        <v>17</v>
      </c>
      <c r="E1528" s="196" t="s">
        <v>17</v>
      </c>
      <c r="F1528" s="73" t="s">
        <v>17</v>
      </c>
      <c r="G1528" s="73" t="s">
        <v>17</v>
      </c>
      <c r="H1528" s="74">
        <f>SUM(H1529:H1531)</f>
        <v>1399.1999999999998</v>
      </c>
      <c r="I1528" s="74">
        <f t="shared" ref="I1528:O1528" si="413">SUM(I1529:I1531)</f>
        <v>0</v>
      </c>
      <c r="J1528" s="74">
        <f t="shared" si="413"/>
        <v>1144.3</v>
      </c>
      <c r="K1528" s="74">
        <f t="shared" si="413"/>
        <v>9630997.1999999993</v>
      </c>
      <c r="L1528" s="74">
        <f t="shared" si="413"/>
        <v>0</v>
      </c>
      <c r="M1528" s="74">
        <f t="shared" si="413"/>
        <v>0</v>
      </c>
      <c r="N1528" s="74">
        <f t="shared" si="413"/>
        <v>0</v>
      </c>
      <c r="O1528" s="74">
        <f t="shared" si="413"/>
        <v>9630997.1999999993</v>
      </c>
      <c r="P1528" s="29">
        <f>K1528/H1528</f>
        <v>6883.2169811320755</v>
      </c>
      <c r="Q1528" s="75" t="s">
        <v>17</v>
      </c>
      <c r="R1528" s="76" t="s">
        <v>17</v>
      </c>
      <c r="S1528" s="14"/>
    </row>
    <row r="1529" spans="1:207" ht="30" customHeight="1" x14ac:dyDescent="0.25">
      <c r="A1529" s="209">
        <v>1186</v>
      </c>
      <c r="B1529" s="209" t="s">
        <v>1352</v>
      </c>
      <c r="C1529" s="182">
        <v>1976</v>
      </c>
      <c r="D1529" s="182" t="s">
        <v>143</v>
      </c>
      <c r="E1529" s="182" t="s">
        <v>16</v>
      </c>
      <c r="F1529" s="184">
        <v>2</v>
      </c>
      <c r="G1529" s="184">
        <v>2</v>
      </c>
      <c r="H1529" s="246">
        <v>794.8</v>
      </c>
      <c r="I1529" s="246">
        <v>0</v>
      </c>
      <c r="J1529" s="246">
        <v>601</v>
      </c>
      <c r="K1529" s="246">
        <f>SUM(L1529:O1529)</f>
        <v>9602157</v>
      </c>
      <c r="L1529" s="246">
        <v>0</v>
      </c>
      <c r="M1529" s="246">
        <v>0</v>
      </c>
      <c r="N1529" s="246">
        <v>0</v>
      </c>
      <c r="O1529" s="246">
        <f>'[1]Прод. прилож (2)'!$D$1688</f>
        <v>9602157</v>
      </c>
      <c r="P1529" s="216">
        <f>K1529/H1529</f>
        <v>12081.224207347761</v>
      </c>
      <c r="Q1529" s="216">
        <v>9673</v>
      </c>
      <c r="R1529" s="159" t="s">
        <v>36</v>
      </c>
      <c r="S1529" s="2"/>
      <c r="T1529" s="2"/>
      <c r="U1529" s="2"/>
    </row>
    <row r="1530" spans="1:207" s="116" customFormat="1" ht="30" customHeight="1" x14ac:dyDescent="0.25">
      <c r="A1530" s="203">
        <v>1187</v>
      </c>
      <c r="B1530" s="211" t="s">
        <v>825</v>
      </c>
      <c r="C1530" s="205">
        <v>1966</v>
      </c>
      <c r="D1530" s="205">
        <v>2010</v>
      </c>
      <c r="E1530" s="205" t="s">
        <v>16</v>
      </c>
      <c r="F1530" s="205">
        <v>2</v>
      </c>
      <c r="G1530" s="205">
        <v>1</v>
      </c>
      <c r="H1530" s="263">
        <v>312.39999999999998</v>
      </c>
      <c r="I1530" s="263">
        <v>0</v>
      </c>
      <c r="J1530" s="263">
        <v>271.5</v>
      </c>
      <c r="K1530" s="207">
        <f>SUM(L1530:O1530)</f>
        <v>8800.8700000000008</v>
      </c>
      <c r="L1530" s="271">
        <v>0</v>
      </c>
      <c r="M1530" s="271">
        <v>0</v>
      </c>
      <c r="N1530" s="271">
        <v>0</v>
      </c>
      <c r="O1530" s="271">
        <f>'[1]Прод. прилож (2)'!$D$1689</f>
        <v>8800.8700000000008</v>
      </c>
      <c r="P1530" s="271">
        <f>K1530/H1530</f>
        <v>28.171798975672221</v>
      </c>
      <c r="Q1530" s="41">
        <v>9673</v>
      </c>
      <c r="R1530" s="57" t="s">
        <v>36</v>
      </c>
      <c r="S1530" s="15"/>
      <c r="T1530" s="15"/>
      <c r="U1530" s="15"/>
    </row>
    <row r="1531" spans="1:207" s="116" customFormat="1" ht="30" customHeight="1" x14ac:dyDescent="0.25">
      <c r="A1531" s="333">
        <v>1188</v>
      </c>
      <c r="B1531" s="298" t="s">
        <v>826</v>
      </c>
      <c r="C1531" s="308">
        <v>1964</v>
      </c>
      <c r="D1531" s="308">
        <v>2009</v>
      </c>
      <c r="E1531" s="308" t="s">
        <v>16</v>
      </c>
      <c r="F1531" s="308">
        <v>2</v>
      </c>
      <c r="G1531" s="308">
        <v>1</v>
      </c>
      <c r="H1531" s="309">
        <v>292</v>
      </c>
      <c r="I1531" s="309">
        <v>0</v>
      </c>
      <c r="J1531" s="309">
        <v>271.8</v>
      </c>
      <c r="K1531" s="301">
        <f>SUM(L1531:O1531)</f>
        <v>20039.330000000002</v>
      </c>
      <c r="L1531" s="330">
        <v>0</v>
      </c>
      <c r="M1531" s="330">
        <v>0</v>
      </c>
      <c r="N1531" s="330">
        <v>0</v>
      </c>
      <c r="O1531" s="330">
        <f>'[1]Прод. прилож (2)'!$D$1690</f>
        <v>20039.330000000002</v>
      </c>
      <c r="P1531" s="330">
        <f>K1531/H1531</f>
        <v>68.627842465753432</v>
      </c>
      <c r="Q1531" s="41">
        <v>9673</v>
      </c>
      <c r="R1531" s="57" t="s">
        <v>36</v>
      </c>
      <c r="S1531" s="15"/>
      <c r="T1531" s="15"/>
      <c r="U1531" s="15"/>
    </row>
    <row r="1532" spans="1:207" ht="30" customHeight="1" x14ac:dyDescent="0.25">
      <c r="A1532" s="387" t="s">
        <v>1394</v>
      </c>
      <c r="B1532" s="387"/>
      <c r="C1532" s="387"/>
      <c r="D1532" s="387"/>
      <c r="E1532" s="387"/>
      <c r="F1532" s="387"/>
      <c r="G1532" s="387"/>
      <c r="H1532" s="387"/>
      <c r="I1532" s="387"/>
      <c r="J1532" s="387"/>
      <c r="K1532" s="387"/>
      <c r="L1532" s="387"/>
      <c r="M1532" s="387"/>
      <c r="N1532" s="387"/>
      <c r="O1532" s="387"/>
      <c r="P1532" s="387"/>
      <c r="Q1532" s="387"/>
      <c r="R1532" s="387"/>
      <c r="S1532" s="14"/>
    </row>
    <row r="1533" spans="1:207" ht="33" customHeight="1" x14ac:dyDescent="0.25">
      <c r="A1533" s="388" t="s">
        <v>1459</v>
      </c>
      <c r="B1533" s="388"/>
      <c r="C1533" s="196" t="s">
        <v>17</v>
      </c>
      <c r="D1533" s="196" t="s">
        <v>17</v>
      </c>
      <c r="E1533" s="196" t="s">
        <v>17</v>
      </c>
      <c r="F1533" s="73" t="s">
        <v>17</v>
      </c>
      <c r="G1533" s="73" t="s">
        <v>17</v>
      </c>
      <c r="H1533" s="74">
        <f>SUM(H1534:H1548)</f>
        <v>7333.579999999999</v>
      </c>
      <c r="I1533" s="74">
        <f t="shared" ref="I1533:O1533" si="414">SUM(I1534:I1548)</f>
        <v>367.17</v>
      </c>
      <c r="J1533" s="74">
        <f t="shared" si="414"/>
        <v>6012.61</v>
      </c>
      <c r="K1533" s="74">
        <f t="shared" si="414"/>
        <v>43809766.269999988</v>
      </c>
      <c r="L1533" s="74">
        <f t="shared" si="414"/>
        <v>0</v>
      </c>
      <c r="M1533" s="74">
        <f t="shared" si="414"/>
        <v>270186.65999999997</v>
      </c>
      <c r="N1533" s="74">
        <f t="shared" si="414"/>
        <v>0</v>
      </c>
      <c r="O1533" s="74">
        <f t="shared" si="414"/>
        <v>43539579.609999992</v>
      </c>
      <c r="P1533" s="29">
        <f>K1533/H1533</f>
        <v>5973.858097954886</v>
      </c>
      <c r="Q1533" s="75" t="s">
        <v>17</v>
      </c>
      <c r="R1533" s="76" t="s">
        <v>17</v>
      </c>
      <c r="S1533" s="14"/>
    </row>
    <row r="1534" spans="1:207" ht="30" customHeight="1" x14ac:dyDescent="0.25">
      <c r="A1534" s="205">
        <v>1189</v>
      </c>
      <c r="B1534" s="211" t="s">
        <v>1309</v>
      </c>
      <c r="C1534" s="204">
        <v>1985</v>
      </c>
      <c r="D1534" s="204" t="s">
        <v>143</v>
      </c>
      <c r="E1534" s="204" t="s">
        <v>18</v>
      </c>
      <c r="F1534" s="206">
        <v>3</v>
      </c>
      <c r="G1534" s="206">
        <v>2</v>
      </c>
      <c r="H1534" s="38">
        <v>1112.5</v>
      </c>
      <c r="I1534" s="38">
        <v>0</v>
      </c>
      <c r="J1534" s="38">
        <v>741.5</v>
      </c>
      <c r="K1534" s="38">
        <f>SUM(L1534:O1534)</f>
        <v>3712250</v>
      </c>
      <c r="L1534" s="38">
        <v>0</v>
      </c>
      <c r="M1534" s="38">
        <v>0</v>
      </c>
      <c r="N1534" s="38">
        <v>0</v>
      </c>
      <c r="O1534" s="38">
        <f>'[1]Прод. прилож (2)'!$D$1692</f>
        <v>3712250</v>
      </c>
      <c r="P1534" s="41">
        <f>K1534/H1534</f>
        <v>3336.8539325842698</v>
      </c>
      <c r="Q1534" s="167">
        <v>9673</v>
      </c>
      <c r="R1534" s="31" t="s">
        <v>36</v>
      </c>
      <c r="S1534" s="2"/>
      <c r="T1534" s="2"/>
      <c r="U1534" s="2"/>
    </row>
    <row r="1535" spans="1:207" ht="30" customHeight="1" x14ac:dyDescent="0.25">
      <c r="A1535" s="205">
        <v>1190</v>
      </c>
      <c r="B1535" s="211" t="s">
        <v>1310</v>
      </c>
      <c r="C1535" s="204">
        <v>1985</v>
      </c>
      <c r="D1535" s="204" t="s">
        <v>143</v>
      </c>
      <c r="E1535" s="204" t="s">
        <v>18</v>
      </c>
      <c r="F1535" s="206">
        <v>3</v>
      </c>
      <c r="G1535" s="206">
        <v>2</v>
      </c>
      <c r="H1535" s="38">
        <v>1098.4000000000001</v>
      </c>
      <c r="I1535" s="38">
        <v>0</v>
      </c>
      <c r="J1535" s="38">
        <v>739.1</v>
      </c>
      <c r="K1535" s="38">
        <f>SUM(L1535:O1535)</f>
        <v>3712250</v>
      </c>
      <c r="L1535" s="38">
        <v>0</v>
      </c>
      <c r="M1535" s="38">
        <v>0</v>
      </c>
      <c r="N1535" s="38">
        <v>0</v>
      </c>
      <c r="O1535" s="38">
        <f>'[1]Прод. прилож (2)'!$D$1693</f>
        <v>3712250</v>
      </c>
      <c r="P1535" s="41">
        <f>K1535/H1535</f>
        <v>3379.6886380189362</v>
      </c>
      <c r="Q1535" s="167">
        <v>9673</v>
      </c>
      <c r="R1535" s="31" t="s">
        <v>36</v>
      </c>
      <c r="S1535" s="2"/>
      <c r="T1535" s="2"/>
      <c r="U1535" s="2"/>
    </row>
    <row r="1536" spans="1:207" ht="30" customHeight="1" x14ac:dyDescent="0.25">
      <c r="A1536" s="353">
        <v>1191</v>
      </c>
      <c r="B1536" s="355" t="s">
        <v>827</v>
      </c>
      <c r="C1536" s="359">
        <v>1963</v>
      </c>
      <c r="D1536" s="359" t="s">
        <v>143</v>
      </c>
      <c r="E1536" s="357" t="s">
        <v>16</v>
      </c>
      <c r="F1536" s="369">
        <v>2</v>
      </c>
      <c r="G1536" s="369">
        <v>2</v>
      </c>
      <c r="H1536" s="416">
        <v>402.45</v>
      </c>
      <c r="I1536" s="418">
        <v>50.2</v>
      </c>
      <c r="J1536" s="409">
        <v>352.25</v>
      </c>
      <c r="K1536" s="207">
        <f t="shared" ref="K1536:K1545" si="415">SUM(L1536:O1536)</f>
        <v>34005.79</v>
      </c>
      <c r="L1536" s="271">
        <v>0</v>
      </c>
      <c r="M1536" s="271">
        <v>0</v>
      </c>
      <c r="N1536" s="271">
        <v>0</v>
      </c>
      <c r="O1536" s="271">
        <f>'[1]Прод. прилож (2)'!$D$1048</f>
        <v>34005.79</v>
      </c>
      <c r="P1536" s="271">
        <f t="shared" ref="P1536:P1545" si="416">K1536/H1536</f>
        <v>84.496931295813155</v>
      </c>
      <c r="Q1536" s="41">
        <v>9673</v>
      </c>
      <c r="R1536" s="57" t="s">
        <v>35</v>
      </c>
      <c r="S1536" s="14"/>
    </row>
    <row r="1537" spans="1:21" ht="30" customHeight="1" x14ac:dyDescent="0.25">
      <c r="A1537" s="354"/>
      <c r="B1537" s="356"/>
      <c r="C1537" s="360"/>
      <c r="D1537" s="360"/>
      <c r="E1537" s="358"/>
      <c r="F1537" s="370"/>
      <c r="G1537" s="370"/>
      <c r="H1537" s="417"/>
      <c r="I1537" s="419"/>
      <c r="J1537" s="410"/>
      <c r="K1537" s="207">
        <f t="shared" si="415"/>
        <v>3569832</v>
      </c>
      <c r="L1537" s="271">
        <v>0</v>
      </c>
      <c r="M1537" s="271">
        <v>0</v>
      </c>
      <c r="N1537" s="271">
        <v>0</v>
      </c>
      <c r="O1537" s="271">
        <f>'[1]Прод. прилож (2)'!$D$1694</f>
        <v>3569832</v>
      </c>
      <c r="P1537" s="271">
        <f>K1537/H1536</f>
        <v>8870.2497204621686</v>
      </c>
      <c r="Q1537" s="41">
        <v>9673</v>
      </c>
      <c r="R1537" s="57" t="s">
        <v>36</v>
      </c>
      <c r="S1537" s="14"/>
    </row>
    <row r="1538" spans="1:21" ht="30" customHeight="1" x14ac:dyDescent="0.25">
      <c r="A1538" s="203">
        <v>1192</v>
      </c>
      <c r="B1538" s="211" t="s">
        <v>828</v>
      </c>
      <c r="C1538" s="205">
        <v>1969</v>
      </c>
      <c r="D1538" s="205" t="s">
        <v>143</v>
      </c>
      <c r="E1538" s="204" t="s">
        <v>16</v>
      </c>
      <c r="F1538" s="206">
        <v>2</v>
      </c>
      <c r="G1538" s="206">
        <v>2</v>
      </c>
      <c r="H1538" s="271">
        <v>555.87</v>
      </c>
      <c r="I1538" s="271">
        <v>48.59</v>
      </c>
      <c r="J1538" s="271">
        <v>507.28</v>
      </c>
      <c r="K1538" s="207">
        <f t="shared" si="415"/>
        <v>29395.66</v>
      </c>
      <c r="L1538" s="271">
        <v>0</v>
      </c>
      <c r="M1538" s="271">
        <v>0</v>
      </c>
      <c r="N1538" s="271">
        <v>0</v>
      </c>
      <c r="O1538" s="271">
        <f>'[1]Прод. прилож (2)'!$D$1695</f>
        <v>29395.66</v>
      </c>
      <c r="P1538" s="271">
        <f t="shared" si="416"/>
        <v>52.882256642740209</v>
      </c>
      <c r="Q1538" s="41">
        <v>9673</v>
      </c>
      <c r="R1538" s="57" t="s">
        <v>36</v>
      </c>
      <c r="S1538" s="14"/>
    </row>
    <row r="1539" spans="1:21" ht="30" customHeight="1" x14ac:dyDescent="0.25">
      <c r="A1539" s="203">
        <v>1193</v>
      </c>
      <c r="B1539" s="211" t="s">
        <v>829</v>
      </c>
      <c r="C1539" s="205">
        <v>1966</v>
      </c>
      <c r="D1539" s="205" t="s">
        <v>143</v>
      </c>
      <c r="E1539" s="204" t="s">
        <v>16</v>
      </c>
      <c r="F1539" s="206">
        <v>2</v>
      </c>
      <c r="G1539" s="206">
        <v>2</v>
      </c>
      <c r="H1539" s="271">
        <v>555.87</v>
      </c>
      <c r="I1539" s="271">
        <v>48.59</v>
      </c>
      <c r="J1539" s="271">
        <v>507.28</v>
      </c>
      <c r="K1539" s="207">
        <f t="shared" si="415"/>
        <v>29395.66</v>
      </c>
      <c r="L1539" s="271">
        <v>0</v>
      </c>
      <c r="M1539" s="271">
        <v>0</v>
      </c>
      <c r="N1539" s="271">
        <v>0</v>
      </c>
      <c r="O1539" s="271">
        <f>'[1]Прод. прилож (2)'!$D$1696</f>
        <v>29395.66</v>
      </c>
      <c r="P1539" s="271">
        <f t="shared" si="416"/>
        <v>52.882256642740209</v>
      </c>
      <c r="Q1539" s="41">
        <v>9673</v>
      </c>
      <c r="R1539" s="57" t="s">
        <v>36</v>
      </c>
      <c r="S1539" s="14"/>
    </row>
    <row r="1540" spans="1:21" ht="30" customHeight="1" x14ac:dyDescent="0.25">
      <c r="A1540" s="353">
        <v>1194</v>
      </c>
      <c r="B1540" s="355" t="s">
        <v>830</v>
      </c>
      <c r="C1540" s="359">
        <v>1961</v>
      </c>
      <c r="D1540" s="359" t="s">
        <v>143</v>
      </c>
      <c r="E1540" s="357" t="s">
        <v>16</v>
      </c>
      <c r="F1540" s="369">
        <v>2</v>
      </c>
      <c r="G1540" s="369">
        <v>2</v>
      </c>
      <c r="H1540" s="416">
        <v>562.1</v>
      </c>
      <c r="I1540" s="418">
        <v>46.2</v>
      </c>
      <c r="J1540" s="418">
        <v>515.9</v>
      </c>
      <c r="K1540" s="207">
        <f t="shared" si="415"/>
        <v>34005.79</v>
      </c>
      <c r="L1540" s="271">
        <v>0</v>
      </c>
      <c r="M1540" s="271">
        <v>0</v>
      </c>
      <c r="N1540" s="271">
        <v>0</v>
      </c>
      <c r="O1540" s="271">
        <f>'[1]Прод. прилож (2)'!$D$1049</f>
        <v>34005.79</v>
      </c>
      <c r="P1540" s="271">
        <f t="shared" si="416"/>
        <v>60.497758405977585</v>
      </c>
      <c r="Q1540" s="41">
        <v>9673</v>
      </c>
      <c r="R1540" s="57" t="s">
        <v>35</v>
      </c>
      <c r="S1540" s="14"/>
    </row>
    <row r="1541" spans="1:21" ht="30" customHeight="1" x14ac:dyDescent="0.25">
      <c r="A1541" s="354"/>
      <c r="B1541" s="356"/>
      <c r="C1541" s="360"/>
      <c r="D1541" s="360"/>
      <c r="E1541" s="358"/>
      <c r="F1541" s="370"/>
      <c r="G1541" s="370"/>
      <c r="H1541" s="417"/>
      <c r="I1541" s="419"/>
      <c r="J1541" s="419"/>
      <c r="K1541" s="207">
        <f t="shared" si="415"/>
        <v>4392341.5</v>
      </c>
      <c r="L1541" s="271">
        <v>0</v>
      </c>
      <c r="M1541" s="271">
        <v>0</v>
      </c>
      <c r="N1541" s="271">
        <v>0</v>
      </c>
      <c r="O1541" s="271">
        <f>'[1]Прод. прилож (2)'!$D$1697</f>
        <v>4392341.5</v>
      </c>
      <c r="P1541" s="271">
        <f>K1541/H1540</f>
        <v>7814.163849848781</v>
      </c>
      <c r="Q1541" s="41">
        <v>9673</v>
      </c>
      <c r="R1541" s="57" t="s">
        <v>36</v>
      </c>
      <c r="S1541" s="14"/>
    </row>
    <row r="1542" spans="1:21" ht="30" customHeight="1" x14ac:dyDescent="0.25">
      <c r="A1542" s="353">
        <v>1195</v>
      </c>
      <c r="B1542" s="355" t="s">
        <v>831</v>
      </c>
      <c r="C1542" s="359">
        <v>1967</v>
      </c>
      <c r="D1542" s="359" t="s">
        <v>143</v>
      </c>
      <c r="E1542" s="357" t="s">
        <v>16</v>
      </c>
      <c r="F1542" s="369">
        <v>2</v>
      </c>
      <c r="G1542" s="369">
        <v>2</v>
      </c>
      <c r="H1542" s="416">
        <v>799.61</v>
      </c>
      <c r="I1542" s="418">
        <v>62.4</v>
      </c>
      <c r="J1542" s="418">
        <v>737.21</v>
      </c>
      <c r="K1542" s="207">
        <f t="shared" si="415"/>
        <v>34005.79</v>
      </c>
      <c r="L1542" s="271">
        <v>0</v>
      </c>
      <c r="M1542" s="271">
        <v>0</v>
      </c>
      <c r="N1542" s="271">
        <v>0</v>
      </c>
      <c r="O1542" s="271">
        <f>'[1]Прод. прилож (2)'!$D$1050</f>
        <v>34005.79</v>
      </c>
      <c r="P1542" s="271">
        <f t="shared" si="416"/>
        <v>42.527969885319095</v>
      </c>
      <c r="Q1542" s="41">
        <v>9673</v>
      </c>
      <c r="R1542" s="57" t="s">
        <v>35</v>
      </c>
      <c r="S1542" s="14"/>
    </row>
    <row r="1543" spans="1:21" ht="30" customHeight="1" x14ac:dyDescent="0.25">
      <c r="A1543" s="354"/>
      <c r="B1543" s="356"/>
      <c r="C1543" s="360"/>
      <c r="D1543" s="360"/>
      <c r="E1543" s="358"/>
      <c r="F1543" s="370"/>
      <c r="G1543" s="370"/>
      <c r="H1543" s="417"/>
      <c r="I1543" s="419"/>
      <c r="J1543" s="419"/>
      <c r="K1543" s="207">
        <f t="shared" si="415"/>
        <v>11209479.5</v>
      </c>
      <c r="L1543" s="271">
        <v>0</v>
      </c>
      <c r="M1543" s="271">
        <v>0</v>
      </c>
      <c r="N1543" s="271">
        <v>0</v>
      </c>
      <c r="O1543" s="271">
        <f>'[1]Прод. прилож (2)'!$D$1698</f>
        <v>11209479.5</v>
      </c>
      <c r="P1543" s="271">
        <f>K1543/H1542</f>
        <v>14018.68348319806</v>
      </c>
      <c r="Q1543" s="41">
        <v>9673</v>
      </c>
      <c r="R1543" s="57" t="s">
        <v>36</v>
      </c>
      <c r="S1543" s="14"/>
    </row>
    <row r="1544" spans="1:21" ht="30" customHeight="1" x14ac:dyDescent="0.25">
      <c r="A1544" s="203">
        <v>1196</v>
      </c>
      <c r="B1544" s="211" t="s">
        <v>832</v>
      </c>
      <c r="C1544" s="205">
        <v>1965</v>
      </c>
      <c r="D1544" s="205" t="s">
        <v>143</v>
      </c>
      <c r="E1544" s="204" t="s">
        <v>16</v>
      </c>
      <c r="F1544" s="206">
        <v>2</v>
      </c>
      <c r="G1544" s="206">
        <v>2</v>
      </c>
      <c r="H1544" s="271">
        <v>425.68</v>
      </c>
      <c r="I1544" s="275">
        <v>38.89</v>
      </c>
      <c r="J1544" s="275">
        <v>386.79</v>
      </c>
      <c r="K1544" s="207">
        <f t="shared" si="415"/>
        <v>5245354.5</v>
      </c>
      <c r="L1544" s="271">
        <v>0</v>
      </c>
      <c r="M1544" s="271">
        <v>0</v>
      </c>
      <c r="N1544" s="271">
        <v>0</v>
      </c>
      <c r="O1544" s="271">
        <f>'[1]Прод. прилож (2)'!$D$399</f>
        <v>5245354.5</v>
      </c>
      <c r="P1544" s="271">
        <f t="shared" si="416"/>
        <v>12322.294916369103</v>
      </c>
      <c r="Q1544" s="41">
        <v>9673</v>
      </c>
      <c r="R1544" s="57" t="s">
        <v>34</v>
      </c>
    </row>
    <row r="1545" spans="1:21" ht="30" customHeight="1" x14ac:dyDescent="0.25">
      <c r="A1545" s="203">
        <v>1197</v>
      </c>
      <c r="B1545" s="211" t="s">
        <v>833</v>
      </c>
      <c r="C1545" s="205">
        <v>1970</v>
      </c>
      <c r="D1545" s="205" t="s">
        <v>143</v>
      </c>
      <c r="E1545" s="204" t="s">
        <v>18</v>
      </c>
      <c r="F1545" s="206">
        <v>2</v>
      </c>
      <c r="G1545" s="206">
        <v>2</v>
      </c>
      <c r="H1545" s="271">
        <v>778.7</v>
      </c>
      <c r="I1545" s="275">
        <v>72.3</v>
      </c>
      <c r="J1545" s="275">
        <v>706.4</v>
      </c>
      <c r="K1545" s="207">
        <f t="shared" si="415"/>
        <v>6455333.5</v>
      </c>
      <c r="L1545" s="271">
        <v>0</v>
      </c>
      <c r="M1545" s="271">
        <v>0</v>
      </c>
      <c r="N1545" s="271">
        <v>0</v>
      </c>
      <c r="O1545" s="271">
        <f>'[1]Прод. прилож (2)'!$D$400</f>
        <v>6455333.5</v>
      </c>
      <c r="P1545" s="271">
        <f t="shared" si="416"/>
        <v>8289.8850648516745</v>
      </c>
      <c r="Q1545" s="41">
        <v>9673</v>
      </c>
      <c r="R1545" s="57" t="s">
        <v>34</v>
      </c>
    </row>
    <row r="1546" spans="1:21" s="116" customFormat="1" ht="30" customHeight="1" x14ac:dyDescent="0.25">
      <c r="A1546" s="203">
        <v>1198</v>
      </c>
      <c r="B1546" s="209" t="s">
        <v>977</v>
      </c>
      <c r="C1546" s="180">
        <v>1964</v>
      </c>
      <c r="D1546" s="180" t="s">
        <v>143</v>
      </c>
      <c r="E1546" s="180" t="s">
        <v>16</v>
      </c>
      <c r="F1546" s="222">
        <v>2</v>
      </c>
      <c r="G1546" s="222">
        <v>2</v>
      </c>
      <c r="H1546" s="190">
        <v>347.4</v>
      </c>
      <c r="I1546" s="192">
        <v>0</v>
      </c>
      <c r="J1546" s="192">
        <v>233.9</v>
      </c>
      <c r="K1546" s="207">
        <f>SUM(L1546:O1546)</f>
        <v>270186.65999999997</v>
      </c>
      <c r="L1546" s="263">
        <v>0</v>
      </c>
      <c r="M1546" s="263">
        <f>'[1]Прод. прилож (2)'!$D$402</f>
        <v>270186.65999999997</v>
      </c>
      <c r="N1546" s="263">
        <v>0</v>
      </c>
      <c r="O1546" s="263">
        <v>0</v>
      </c>
      <c r="P1546" s="41">
        <f>K1546/H1546</f>
        <v>777.73937823834194</v>
      </c>
      <c r="Q1546" s="207">
        <v>9673</v>
      </c>
      <c r="R1546" s="272" t="s">
        <v>34</v>
      </c>
      <c r="S1546" s="134"/>
      <c r="T1546" s="16"/>
      <c r="U1546" s="15"/>
    </row>
    <row r="1547" spans="1:21" s="116" customFormat="1" ht="30" customHeight="1" x14ac:dyDescent="0.25">
      <c r="A1547" s="203">
        <v>1199</v>
      </c>
      <c r="B1547" s="209" t="s">
        <v>949</v>
      </c>
      <c r="C1547" s="180">
        <v>1962</v>
      </c>
      <c r="D1547" s="180" t="s">
        <v>143</v>
      </c>
      <c r="E1547" s="180" t="s">
        <v>16</v>
      </c>
      <c r="F1547" s="115">
        <v>2</v>
      </c>
      <c r="G1547" s="115">
        <v>2</v>
      </c>
      <c r="H1547" s="190">
        <v>350</v>
      </c>
      <c r="I1547" s="190">
        <v>0</v>
      </c>
      <c r="J1547" s="190">
        <v>240</v>
      </c>
      <c r="K1547" s="207">
        <f>SUM(L1547:O1547)</f>
        <v>5724.37</v>
      </c>
      <c r="L1547" s="263">
        <v>0</v>
      </c>
      <c r="M1547" s="263">
        <v>0</v>
      </c>
      <c r="N1547" s="263">
        <v>0</v>
      </c>
      <c r="O1547" s="263">
        <f>'[1]Прод. прилож (2)'!$D$1699</f>
        <v>5724.37</v>
      </c>
      <c r="P1547" s="41">
        <f>K1547/H1547</f>
        <v>16.355342857142858</v>
      </c>
      <c r="Q1547" s="207">
        <v>9673</v>
      </c>
      <c r="R1547" s="57" t="s">
        <v>36</v>
      </c>
      <c r="S1547" s="15"/>
      <c r="T1547" s="15"/>
      <c r="U1547" s="15"/>
    </row>
    <row r="1548" spans="1:21" ht="30" customHeight="1" x14ac:dyDescent="0.25">
      <c r="A1548" s="203">
        <v>1200</v>
      </c>
      <c r="B1548" s="211" t="s">
        <v>834</v>
      </c>
      <c r="C1548" s="204">
        <v>1963</v>
      </c>
      <c r="D1548" s="205" t="s">
        <v>143</v>
      </c>
      <c r="E1548" s="204" t="s">
        <v>16</v>
      </c>
      <c r="F1548" s="206">
        <v>2</v>
      </c>
      <c r="G1548" s="206">
        <v>2</v>
      </c>
      <c r="H1548" s="207">
        <v>345</v>
      </c>
      <c r="I1548" s="208">
        <v>0</v>
      </c>
      <c r="J1548" s="208">
        <v>345</v>
      </c>
      <c r="K1548" s="207">
        <f>SUM(L1548:O1548)</f>
        <v>5076205.55</v>
      </c>
      <c r="L1548" s="271">
        <v>0</v>
      </c>
      <c r="M1548" s="271">
        <v>0</v>
      </c>
      <c r="N1548" s="271">
        <v>0</v>
      </c>
      <c r="O1548" s="271">
        <f>'[1]Прод. прилож (2)'!$D$404</f>
        <v>5076205.55</v>
      </c>
      <c r="P1548" s="271">
        <f>K1548/H1548</f>
        <v>14713.639275362319</v>
      </c>
      <c r="Q1548" s="41">
        <v>9673</v>
      </c>
      <c r="R1548" s="57" t="s">
        <v>34</v>
      </c>
    </row>
    <row r="1549" spans="1:21" ht="30" customHeight="1" x14ac:dyDescent="0.25">
      <c r="A1549" s="402" t="s">
        <v>1395</v>
      </c>
      <c r="B1549" s="402"/>
      <c r="C1549" s="402"/>
      <c r="D1549" s="402"/>
      <c r="E1549" s="402"/>
      <c r="F1549" s="402"/>
      <c r="G1549" s="402"/>
      <c r="H1549" s="402"/>
      <c r="I1549" s="402"/>
      <c r="J1549" s="402"/>
      <c r="K1549" s="402"/>
      <c r="L1549" s="402"/>
      <c r="M1549" s="402"/>
      <c r="N1549" s="402"/>
      <c r="O1549" s="402"/>
      <c r="P1549" s="402"/>
      <c r="Q1549" s="402"/>
      <c r="R1549" s="402"/>
      <c r="S1549" s="2"/>
      <c r="T1549" s="2"/>
      <c r="U1549" s="2"/>
    </row>
    <row r="1550" spans="1:21" ht="33" customHeight="1" x14ac:dyDescent="0.25">
      <c r="A1550" s="388" t="s">
        <v>1460</v>
      </c>
      <c r="B1550" s="388"/>
      <c r="C1550" s="196" t="s">
        <v>17</v>
      </c>
      <c r="D1550" s="196" t="s">
        <v>17</v>
      </c>
      <c r="E1550" s="196" t="s">
        <v>17</v>
      </c>
      <c r="F1550" s="73" t="s">
        <v>17</v>
      </c>
      <c r="G1550" s="73" t="s">
        <v>17</v>
      </c>
      <c r="H1550" s="74">
        <f>SUM(H1551:H1558)</f>
        <v>7327.5000000000009</v>
      </c>
      <c r="I1550" s="74">
        <f t="shared" ref="I1550:O1550" si="417">SUM(I1551:I1558)</f>
        <v>0</v>
      </c>
      <c r="J1550" s="74">
        <f t="shared" si="417"/>
        <v>2823.3</v>
      </c>
      <c r="K1550" s="74">
        <f t="shared" si="417"/>
        <v>13177658.42</v>
      </c>
      <c r="L1550" s="74">
        <f t="shared" si="417"/>
        <v>0</v>
      </c>
      <c r="M1550" s="74">
        <f t="shared" si="417"/>
        <v>0</v>
      </c>
      <c r="N1550" s="74">
        <f t="shared" si="417"/>
        <v>0</v>
      </c>
      <c r="O1550" s="74">
        <f t="shared" si="417"/>
        <v>13177658.42</v>
      </c>
      <c r="P1550" s="29">
        <f>K1550/H1550</f>
        <v>1798.3839535994539</v>
      </c>
      <c r="Q1550" s="75" t="s">
        <v>17</v>
      </c>
      <c r="R1550" s="76" t="s">
        <v>17</v>
      </c>
      <c r="S1550" s="2"/>
      <c r="T1550" s="2"/>
      <c r="U1550" s="2"/>
    </row>
    <row r="1551" spans="1:21" s="86" customFormat="1" ht="30" customHeight="1" x14ac:dyDescent="0.25">
      <c r="A1551" s="353">
        <v>1201</v>
      </c>
      <c r="B1551" s="355" t="s">
        <v>1104</v>
      </c>
      <c r="C1551" s="359">
        <v>1985</v>
      </c>
      <c r="D1551" s="359" t="s">
        <v>143</v>
      </c>
      <c r="E1551" s="359" t="s">
        <v>18</v>
      </c>
      <c r="F1551" s="424">
        <v>4</v>
      </c>
      <c r="G1551" s="424">
        <v>4</v>
      </c>
      <c r="H1551" s="394">
        <v>2419.6</v>
      </c>
      <c r="I1551" s="396">
        <v>0</v>
      </c>
      <c r="J1551" s="396">
        <v>428.1</v>
      </c>
      <c r="K1551" s="207">
        <f t="shared" ref="K1551:K1558" si="418">SUM(L1551:O1551)</f>
        <v>2719856.36</v>
      </c>
      <c r="L1551" s="263">
        <v>0</v>
      </c>
      <c r="M1551" s="263">
        <v>0</v>
      </c>
      <c r="N1551" s="263">
        <v>0</v>
      </c>
      <c r="O1551" s="263">
        <f>'[1]Прод. прилож (2)'!$D$1052</f>
        <v>2719856.36</v>
      </c>
      <c r="P1551" s="41">
        <f>K1551/H1551</f>
        <v>1124.0933873367499</v>
      </c>
      <c r="Q1551" s="207">
        <v>9673</v>
      </c>
      <c r="R1551" s="57" t="s">
        <v>35</v>
      </c>
      <c r="S1551" s="87"/>
      <c r="T1551" s="87"/>
      <c r="U1551" s="85"/>
    </row>
    <row r="1552" spans="1:21" s="86" customFormat="1" ht="30" customHeight="1" x14ac:dyDescent="0.25">
      <c r="A1552" s="354"/>
      <c r="B1552" s="356"/>
      <c r="C1552" s="360"/>
      <c r="D1552" s="360"/>
      <c r="E1552" s="360"/>
      <c r="F1552" s="425"/>
      <c r="G1552" s="425"/>
      <c r="H1552" s="395"/>
      <c r="I1552" s="397"/>
      <c r="J1552" s="397"/>
      <c r="K1552" s="207">
        <f t="shared" si="418"/>
        <v>56007.83</v>
      </c>
      <c r="L1552" s="263">
        <v>0</v>
      </c>
      <c r="M1552" s="263">
        <v>0</v>
      </c>
      <c r="N1552" s="263">
        <v>0</v>
      </c>
      <c r="O1552" s="263">
        <f>'[1]Прод. прилож (2)'!$D$1701</f>
        <v>56007.83</v>
      </c>
      <c r="P1552" s="41">
        <f>K1552/H1551</f>
        <v>23.147557447511986</v>
      </c>
      <c r="Q1552" s="207">
        <v>9673</v>
      </c>
      <c r="R1552" s="57" t="s">
        <v>36</v>
      </c>
      <c r="S1552" s="87"/>
      <c r="T1552" s="87"/>
      <c r="U1552" s="85"/>
    </row>
    <row r="1553" spans="1:21" s="86" customFormat="1" ht="30" customHeight="1" x14ac:dyDescent="0.25">
      <c r="A1553" s="204">
        <v>1202</v>
      </c>
      <c r="B1553" s="211" t="s">
        <v>1282</v>
      </c>
      <c r="C1553" s="205">
        <v>1986</v>
      </c>
      <c r="D1553" s="205" t="s">
        <v>143</v>
      </c>
      <c r="E1553" s="205" t="s">
        <v>16</v>
      </c>
      <c r="F1553" s="52">
        <v>2</v>
      </c>
      <c r="G1553" s="52">
        <v>1</v>
      </c>
      <c r="H1553" s="263">
        <v>772</v>
      </c>
      <c r="I1553" s="264">
        <v>0</v>
      </c>
      <c r="J1553" s="264">
        <v>511.9</v>
      </c>
      <c r="K1553" s="207">
        <f>SUM(L1553:O1553)</f>
        <v>4324500</v>
      </c>
      <c r="L1553" s="263">
        <v>0</v>
      </c>
      <c r="M1553" s="263">
        <v>0</v>
      </c>
      <c r="N1553" s="263">
        <v>0</v>
      </c>
      <c r="O1553" s="263">
        <f>'[1]Прод. прилож (2)'!$D$1702</f>
        <v>4324500</v>
      </c>
      <c r="P1553" s="41">
        <f>K1553/H1553</f>
        <v>5601.6839378238346</v>
      </c>
      <c r="Q1553" s="207">
        <v>9673</v>
      </c>
      <c r="R1553" s="57" t="s">
        <v>36</v>
      </c>
      <c r="S1553" s="87"/>
      <c r="T1553" s="87"/>
      <c r="U1553" s="85"/>
    </row>
    <row r="1554" spans="1:21" s="86" customFormat="1" ht="30" customHeight="1" x14ac:dyDescent="0.25">
      <c r="A1554" s="204">
        <v>1203</v>
      </c>
      <c r="B1554" s="211" t="s">
        <v>1353</v>
      </c>
      <c r="C1554" s="205">
        <v>1986</v>
      </c>
      <c r="D1554" s="205" t="s">
        <v>143</v>
      </c>
      <c r="E1554" s="205" t="s">
        <v>16</v>
      </c>
      <c r="F1554" s="52">
        <v>2</v>
      </c>
      <c r="G1554" s="52">
        <v>1</v>
      </c>
      <c r="H1554" s="263">
        <v>772</v>
      </c>
      <c r="I1554" s="264">
        <v>0</v>
      </c>
      <c r="J1554" s="264">
        <v>511.9</v>
      </c>
      <c r="K1554" s="207">
        <f>SUM(L1554:O1554)</f>
        <v>1721412</v>
      </c>
      <c r="L1554" s="263">
        <v>0</v>
      </c>
      <c r="M1554" s="263">
        <v>0</v>
      </c>
      <c r="N1554" s="263">
        <v>0</v>
      </c>
      <c r="O1554" s="263">
        <f>'[1]Прод. прилож (2)'!$D$1703</f>
        <v>1721412</v>
      </c>
      <c r="P1554" s="41">
        <f>K1554/H1554</f>
        <v>2229.8082901554403</v>
      </c>
      <c r="Q1554" s="207">
        <v>9673</v>
      </c>
      <c r="R1554" s="57" t="s">
        <v>36</v>
      </c>
      <c r="S1554" s="87"/>
      <c r="T1554" s="87"/>
      <c r="U1554" s="85"/>
    </row>
    <row r="1555" spans="1:21" ht="30" customHeight="1" x14ac:dyDescent="0.25">
      <c r="A1555" s="367">
        <v>1204</v>
      </c>
      <c r="B1555" s="355" t="s">
        <v>1105</v>
      </c>
      <c r="C1555" s="357">
        <v>1990</v>
      </c>
      <c r="D1555" s="357" t="s">
        <v>143</v>
      </c>
      <c r="E1555" s="357" t="s">
        <v>18</v>
      </c>
      <c r="F1555" s="369">
        <v>3</v>
      </c>
      <c r="G1555" s="369">
        <v>2</v>
      </c>
      <c r="H1555" s="371">
        <v>982.2</v>
      </c>
      <c r="I1555" s="373">
        <v>0</v>
      </c>
      <c r="J1555" s="373">
        <v>322.5</v>
      </c>
      <c r="K1555" s="225">
        <f t="shared" si="418"/>
        <v>74980.89</v>
      </c>
      <c r="L1555" s="225">
        <v>0</v>
      </c>
      <c r="M1555" s="225">
        <v>0</v>
      </c>
      <c r="N1555" s="225">
        <v>0</v>
      </c>
      <c r="O1555" s="215">
        <f>'[1]Прод. прилож (2)'!$D$406</f>
        <v>74980.89</v>
      </c>
      <c r="P1555" s="215">
        <f>K1555/H1555</f>
        <v>76.339737324373857</v>
      </c>
      <c r="Q1555" s="217">
        <v>9673</v>
      </c>
      <c r="R1555" s="233" t="s">
        <v>34</v>
      </c>
      <c r="S1555" s="145"/>
      <c r="T1555" s="2"/>
      <c r="U1555" s="2"/>
    </row>
    <row r="1556" spans="1:21" ht="30" customHeight="1" x14ac:dyDescent="0.25">
      <c r="A1556" s="368"/>
      <c r="B1556" s="356"/>
      <c r="C1556" s="358"/>
      <c r="D1556" s="358"/>
      <c r="E1556" s="358"/>
      <c r="F1556" s="370"/>
      <c r="G1556" s="370"/>
      <c r="H1556" s="372"/>
      <c r="I1556" s="453"/>
      <c r="J1556" s="453"/>
      <c r="K1556" s="38">
        <f t="shared" si="418"/>
        <v>4222595.1400000006</v>
      </c>
      <c r="L1556" s="38">
        <v>0</v>
      </c>
      <c r="M1556" s="38">
        <v>0</v>
      </c>
      <c r="N1556" s="38">
        <v>0</v>
      </c>
      <c r="O1556" s="271">
        <f>'[1]Прод. прилож (2)'!$D$1053</f>
        <v>4222595.1400000006</v>
      </c>
      <c r="P1556" s="271">
        <f>K1556/H1555</f>
        <v>4299.1194665037674</v>
      </c>
      <c r="Q1556" s="41">
        <v>9673</v>
      </c>
      <c r="R1556" s="57" t="s">
        <v>35</v>
      </c>
      <c r="S1556" s="2"/>
      <c r="T1556" s="2"/>
      <c r="U1556" s="2"/>
    </row>
    <row r="1557" spans="1:21" ht="30" customHeight="1" x14ac:dyDescent="0.25">
      <c r="A1557" s="197">
        <v>1205</v>
      </c>
      <c r="B1557" s="209" t="s">
        <v>1106</v>
      </c>
      <c r="C1557" s="180">
        <v>1962</v>
      </c>
      <c r="D1557" s="180" t="s">
        <v>143</v>
      </c>
      <c r="E1557" s="180" t="s">
        <v>16</v>
      </c>
      <c r="F1557" s="180">
        <v>2</v>
      </c>
      <c r="G1557" s="180">
        <v>2</v>
      </c>
      <c r="H1557" s="190">
        <v>1189.9000000000001</v>
      </c>
      <c r="I1557" s="190">
        <v>0</v>
      </c>
      <c r="J1557" s="190">
        <v>523.5</v>
      </c>
      <c r="K1557" s="194">
        <f t="shared" si="418"/>
        <v>29153.1</v>
      </c>
      <c r="L1557" s="214">
        <v>0</v>
      </c>
      <c r="M1557" s="214">
        <v>0</v>
      </c>
      <c r="N1557" s="214">
        <v>0</v>
      </c>
      <c r="O1557" s="214">
        <f>'[1]Прод. прилож (2)'!$D$1704</f>
        <v>29153.1</v>
      </c>
      <c r="P1557" s="214">
        <f>K1557/H1557</f>
        <v>24.500462223716276</v>
      </c>
      <c r="Q1557" s="216">
        <v>9673</v>
      </c>
      <c r="R1557" s="234" t="s">
        <v>36</v>
      </c>
      <c r="S1557" s="14"/>
    </row>
    <row r="1558" spans="1:21" s="116" customFormat="1" ht="30" customHeight="1" x14ac:dyDescent="0.25">
      <c r="A1558" s="203">
        <v>1206</v>
      </c>
      <c r="B1558" s="211" t="s">
        <v>1107</v>
      </c>
      <c r="C1558" s="205">
        <v>1968</v>
      </c>
      <c r="D1558" s="205" t="s">
        <v>143</v>
      </c>
      <c r="E1558" s="205" t="s">
        <v>16</v>
      </c>
      <c r="F1558" s="205">
        <v>2</v>
      </c>
      <c r="G1558" s="205">
        <v>2</v>
      </c>
      <c r="H1558" s="263">
        <v>1191.8</v>
      </c>
      <c r="I1558" s="263">
        <v>0</v>
      </c>
      <c r="J1558" s="263">
        <v>525.4</v>
      </c>
      <c r="K1558" s="207">
        <f t="shared" si="418"/>
        <v>29153.1</v>
      </c>
      <c r="L1558" s="271">
        <v>0</v>
      </c>
      <c r="M1558" s="271">
        <v>0</v>
      </c>
      <c r="N1558" s="271">
        <v>0</v>
      </c>
      <c r="O1558" s="271">
        <f>'[1]Прод. прилож (2)'!$D$1705</f>
        <v>29153.1</v>
      </c>
      <c r="P1558" s="271">
        <f>K1558/H1558</f>
        <v>24.461402919953013</v>
      </c>
      <c r="Q1558" s="41">
        <v>9673</v>
      </c>
      <c r="R1558" s="57" t="s">
        <v>36</v>
      </c>
      <c r="S1558" s="15"/>
      <c r="T1558" s="15"/>
      <c r="U1558" s="15"/>
    </row>
    <row r="1559" spans="1:21" ht="30" customHeight="1" x14ac:dyDescent="0.25">
      <c r="A1559" s="402" t="s">
        <v>1385</v>
      </c>
      <c r="B1559" s="402"/>
      <c r="C1559" s="402"/>
      <c r="D1559" s="402"/>
      <c r="E1559" s="402"/>
      <c r="F1559" s="402"/>
      <c r="G1559" s="402"/>
      <c r="H1559" s="402"/>
      <c r="I1559" s="402"/>
      <c r="J1559" s="402"/>
      <c r="K1559" s="402"/>
      <c r="L1559" s="402"/>
      <c r="M1559" s="402"/>
      <c r="N1559" s="402"/>
      <c r="O1559" s="402"/>
      <c r="P1559" s="402"/>
      <c r="Q1559" s="402"/>
      <c r="R1559" s="402"/>
      <c r="S1559" s="14"/>
    </row>
    <row r="1560" spans="1:21" s="116" customFormat="1" ht="33" customHeight="1" x14ac:dyDescent="0.25">
      <c r="A1560" s="388" t="s">
        <v>1461</v>
      </c>
      <c r="B1560" s="388"/>
      <c r="C1560" s="196" t="s">
        <v>17</v>
      </c>
      <c r="D1560" s="196" t="s">
        <v>17</v>
      </c>
      <c r="E1560" s="196" t="s">
        <v>17</v>
      </c>
      <c r="F1560" s="73" t="s">
        <v>17</v>
      </c>
      <c r="G1560" s="73" t="s">
        <v>17</v>
      </c>
      <c r="H1560" s="74">
        <f>SUM(H1561:H1568)</f>
        <v>10186.86</v>
      </c>
      <c r="I1560" s="74">
        <f t="shared" ref="I1560:O1560" si="419">SUM(I1561:I1568)</f>
        <v>0</v>
      </c>
      <c r="J1560" s="74">
        <f t="shared" si="419"/>
        <v>8185.0999999999995</v>
      </c>
      <c r="K1560" s="74">
        <f t="shared" si="419"/>
        <v>21496921.890000001</v>
      </c>
      <c r="L1560" s="74">
        <f t="shared" si="419"/>
        <v>0</v>
      </c>
      <c r="M1560" s="74">
        <f t="shared" si="419"/>
        <v>0</v>
      </c>
      <c r="N1560" s="74">
        <f t="shared" si="419"/>
        <v>0</v>
      </c>
      <c r="O1560" s="74">
        <f t="shared" si="419"/>
        <v>21496921.890000001</v>
      </c>
      <c r="P1560" s="29">
        <f>K1560/H1560</f>
        <v>2110.2598730128811</v>
      </c>
      <c r="Q1560" s="75" t="s">
        <v>17</v>
      </c>
      <c r="R1560" s="76" t="s">
        <v>17</v>
      </c>
      <c r="S1560" s="53"/>
      <c r="T1560" s="15"/>
      <c r="U1560" s="15"/>
    </row>
    <row r="1561" spans="1:21" s="116" customFormat="1" ht="30" customHeight="1" x14ac:dyDescent="0.25">
      <c r="A1561" s="197">
        <v>1207</v>
      </c>
      <c r="B1561" s="209" t="s">
        <v>1108</v>
      </c>
      <c r="C1561" s="180">
        <v>1967</v>
      </c>
      <c r="D1561" s="180" t="s">
        <v>143</v>
      </c>
      <c r="E1561" s="182" t="s">
        <v>16</v>
      </c>
      <c r="F1561" s="184">
        <v>2</v>
      </c>
      <c r="G1561" s="184">
        <v>2</v>
      </c>
      <c r="H1561" s="216">
        <v>485.8</v>
      </c>
      <c r="I1561" s="212">
        <v>0</v>
      </c>
      <c r="J1561" s="212">
        <v>380.4</v>
      </c>
      <c r="K1561" s="207">
        <f t="shared" ref="K1561:K1567" si="420">SUM(L1561:O1561)</f>
        <v>442428.8</v>
      </c>
      <c r="L1561" s="271">
        <v>0</v>
      </c>
      <c r="M1561" s="271">
        <v>0</v>
      </c>
      <c r="N1561" s="271">
        <v>0</v>
      </c>
      <c r="O1561" s="271">
        <f>'[1]Прод. прилож (2)'!$D$408</f>
        <v>442428.8</v>
      </c>
      <c r="P1561" s="271">
        <f>K1561/H1561</f>
        <v>910.72210786331823</v>
      </c>
      <c r="Q1561" s="41">
        <v>9673</v>
      </c>
      <c r="R1561" s="57" t="s">
        <v>34</v>
      </c>
      <c r="S1561" s="144"/>
      <c r="T1561" s="15"/>
      <c r="U1561" s="15"/>
    </row>
    <row r="1562" spans="1:21" s="117" customFormat="1" ht="30" customHeight="1" x14ac:dyDescent="0.25">
      <c r="A1562" s="353">
        <v>1208</v>
      </c>
      <c r="B1562" s="355" t="s">
        <v>1109</v>
      </c>
      <c r="C1562" s="359">
        <v>1968</v>
      </c>
      <c r="D1562" s="359" t="s">
        <v>143</v>
      </c>
      <c r="E1562" s="357" t="s">
        <v>16</v>
      </c>
      <c r="F1562" s="369">
        <v>2</v>
      </c>
      <c r="G1562" s="369">
        <v>2</v>
      </c>
      <c r="H1562" s="376">
        <v>422.4</v>
      </c>
      <c r="I1562" s="418">
        <v>0</v>
      </c>
      <c r="J1562" s="418">
        <v>375.2</v>
      </c>
      <c r="K1562" s="194">
        <f t="shared" si="420"/>
        <v>19596.16</v>
      </c>
      <c r="L1562" s="214">
        <v>0</v>
      </c>
      <c r="M1562" s="214">
        <v>0</v>
      </c>
      <c r="N1562" s="214">
        <v>0</v>
      </c>
      <c r="O1562" s="214">
        <f>'[1]Прод. прилож (2)'!$D$1056</f>
        <v>19596.16</v>
      </c>
      <c r="P1562" s="214">
        <f>K1562/H1562</f>
        <v>46.392424242424248</v>
      </c>
      <c r="Q1562" s="216">
        <v>9673</v>
      </c>
      <c r="R1562" s="234" t="s">
        <v>35</v>
      </c>
      <c r="S1562" s="174"/>
      <c r="T1562" s="121"/>
      <c r="U1562" s="175"/>
    </row>
    <row r="1563" spans="1:21" s="116" customFormat="1" ht="30" customHeight="1" x14ac:dyDescent="0.25">
      <c r="A1563" s="354"/>
      <c r="B1563" s="356"/>
      <c r="C1563" s="360"/>
      <c r="D1563" s="360"/>
      <c r="E1563" s="358"/>
      <c r="F1563" s="370"/>
      <c r="G1563" s="370"/>
      <c r="H1563" s="377"/>
      <c r="I1563" s="419"/>
      <c r="J1563" s="419"/>
      <c r="K1563" s="207">
        <f t="shared" si="420"/>
        <v>5941443.2599999998</v>
      </c>
      <c r="L1563" s="271">
        <v>0</v>
      </c>
      <c r="M1563" s="271">
        <v>0</v>
      </c>
      <c r="N1563" s="271">
        <v>0</v>
      </c>
      <c r="O1563" s="271">
        <f>'[1]Прод. прилож (2)'!$D$1708</f>
        <v>5941443.2599999998</v>
      </c>
      <c r="P1563" s="271">
        <f>K1563/H1562</f>
        <v>14065.916808712122</v>
      </c>
      <c r="Q1563" s="41">
        <v>9673</v>
      </c>
      <c r="R1563" s="57" t="s">
        <v>36</v>
      </c>
      <c r="S1563" s="15"/>
      <c r="T1563" s="15"/>
      <c r="U1563" s="16"/>
    </row>
    <row r="1564" spans="1:21" s="116" customFormat="1" ht="30" customHeight="1" x14ac:dyDescent="0.25">
      <c r="A1564" s="203">
        <v>1209</v>
      </c>
      <c r="B1564" s="82" t="s">
        <v>1110</v>
      </c>
      <c r="C1564" s="205">
        <v>1995</v>
      </c>
      <c r="D1564" s="205" t="s">
        <v>143</v>
      </c>
      <c r="E1564" s="204" t="s">
        <v>16</v>
      </c>
      <c r="F1564" s="206">
        <v>3</v>
      </c>
      <c r="G1564" s="206">
        <v>2</v>
      </c>
      <c r="H1564" s="271">
        <v>1171.3</v>
      </c>
      <c r="I1564" s="271">
        <v>0</v>
      </c>
      <c r="J1564" s="271">
        <v>1078.8</v>
      </c>
      <c r="K1564" s="207">
        <f t="shared" si="420"/>
        <v>12229.8</v>
      </c>
      <c r="L1564" s="271">
        <v>0</v>
      </c>
      <c r="M1564" s="271">
        <v>0</v>
      </c>
      <c r="N1564" s="271">
        <v>0</v>
      </c>
      <c r="O1564" s="271">
        <f>'[1]Прод. прилож (2)'!$D$1709</f>
        <v>12229.8</v>
      </c>
      <c r="P1564" s="271">
        <f>K1564/H1564</f>
        <v>10.44121915820029</v>
      </c>
      <c r="Q1564" s="41">
        <v>9673</v>
      </c>
      <c r="R1564" s="57" t="s">
        <v>36</v>
      </c>
      <c r="S1564" s="46"/>
      <c r="T1564" s="15"/>
      <c r="U1564" s="15"/>
    </row>
    <row r="1565" spans="1:21" s="116" customFormat="1" ht="30" customHeight="1" x14ac:dyDescent="0.25">
      <c r="A1565" s="197">
        <v>1210</v>
      </c>
      <c r="B1565" s="82" t="s">
        <v>1354</v>
      </c>
      <c r="C1565" s="180">
        <v>1996</v>
      </c>
      <c r="D1565" s="180" t="s">
        <v>143</v>
      </c>
      <c r="E1565" s="182" t="s">
        <v>16</v>
      </c>
      <c r="F1565" s="184">
        <v>3</v>
      </c>
      <c r="G1565" s="184">
        <v>2</v>
      </c>
      <c r="H1565" s="214">
        <v>1101</v>
      </c>
      <c r="I1565" s="214">
        <v>0</v>
      </c>
      <c r="J1565" s="214">
        <v>1003</v>
      </c>
      <c r="K1565" s="207">
        <f t="shared" si="420"/>
        <v>4251117.6000000006</v>
      </c>
      <c r="L1565" s="271">
        <v>0</v>
      </c>
      <c r="M1565" s="271">
        <v>0</v>
      </c>
      <c r="N1565" s="271">
        <v>0</v>
      </c>
      <c r="O1565" s="271">
        <f>'[1]Прод. прилож (2)'!$D$1710</f>
        <v>4251117.6000000006</v>
      </c>
      <c r="P1565" s="271">
        <f>K1565/H1565</f>
        <v>3861.1422343324257</v>
      </c>
      <c r="Q1565" s="41">
        <v>9673</v>
      </c>
      <c r="R1565" s="57" t="s">
        <v>36</v>
      </c>
      <c r="S1565" s="46"/>
      <c r="T1565" s="15"/>
      <c r="U1565" s="15"/>
    </row>
    <row r="1566" spans="1:21" s="116" customFormat="1" ht="30" customHeight="1" x14ac:dyDescent="0.25">
      <c r="A1566" s="353">
        <v>1211</v>
      </c>
      <c r="B1566" s="355" t="s">
        <v>1152</v>
      </c>
      <c r="C1566" s="359">
        <v>1980</v>
      </c>
      <c r="D1566" s="359" t="s">
        <v>143</v>
      </c>
      <c r="E1566" s="357" t="s">
        <v>16</v>
      </c>
      <c r="F1566" s="369">
        <v>2</v>
      </c>
      <c r="G1566" s="369">
        <v>3</v>
      </c>
      <c r="H1566" s="416">
        <v>928.3</v>
      </c>
      <c r="I1566" s="418">
        <v>0</v>
      </c>
      <c r="J1566" s="418">
        <v>928.3</v>
      </c>
      <c r="K1566" s="207">
        <f t="shared" si="420"/>
        <v>3134595.03</v>
      </c>
      <c r="L1566" s="271">
        <v>0</v>
      </c>
      <c r="M1566" s="271">
        <v>0</v>
      </c>
      <c r="N1566" s="271">
        <v>0</v>
      </c>
      <c r="O1566" s="271">
        <f>'[1]Прод. прилож (2)'!$D$1055</f>
        <v>3134595.03</v>
      </c>
      <c r="P1566" s="271">
        <f>K1566/H1566</f>
        <v>3376.7047613917912</v>
      </c>
      <c r="Q1566" s="41">
        <v>9673</v>
      </c>
      <c r="R1566" s="57" t="s">
        <v>35</v>
      </c>
      <c r="S1566" s="46"/>
      <c r="T1566" s="15"/>
      <c r="U1566" s="15"/>
    </row>
    <row r="1567" spans="1:21" s="116" customFormat="1" ht="30" customHeight="1" x14ac:dyDescent="0.25">
      <c r="A1567" s="354"/>
      <c r="B1567" s="356"/>
      <c r="C1567" s="360"/>
      <c r="D1567" s="360"/>
      <c r="E1567" s="358"/>
      <c r="F1567" s="370"/>
      <c r="G1567" s="370"/>
      <c r="H1567" s="417"/>
      <c r="I1567" s="419"/>
      <c r="J1567" s="419"/>
      <c r="K1567" s="207">
        <f t="shared" si="420"/>
        <v>872200</v>
      </c>
      <c r="L1567" s="271">
        <v>0</v>
      </c>
      <c r="M1567" s="271">
        <v>0</v>
      </c>
      <c r="N1567" s="271">
        <v>0</v>
      </c>
      <c r="O1567" s="271">
        <f>'[1]Прод. прилож (2)'!$D$1707</f>
        <v>872200</v>
      </c>
      <c r="P1567" s="271">
        <f>K1567/H1566</f>
        <v>939.56695033932999</v>
      </c>
      <c r="Q1567" s="41">
        <v>9673</v>
      </c>
      <c r="R1567" s="57" t="s">
        <v>36</v>
      </c>
      <c r="S1567" s="46"/>
      <c r="T1567" s="15"/>
      <c r="U1567" s="15"/>
    </row>
    <row r="1568" spans="1:21" s="86" customFormat="1" ht="30" customHeight="1" x14ac:dyDescent="0.25">
      <c r="A1568" s="333">
        <v>1212</v>
      </c>
      <c r="B1568" s="298" t="s">
        <v>978</v>
      </c>
      <c r="C1568" s="308">
        <v>1980</v>
      </c>
      <c r="D1568" s="308">
        <v>2015</v>
      </c>
      <c r="E1568" s="308" t="s">
        <v>18</v>
      </c>
      <c r="F1568" s="300">
        <v>5</v>
      </c>
      <c r="G1568" s="300">
        <v>6</v>
      </c>
      <c r="H1568" s="39">
        <v>6078.06</v>
      </c>
      <c r="I1568" s="122">
        <v>0</v>
      </c>
      <c r="J1568" s="39">
        <v>4419.3999999999996</v>
      </c>
      <c r="K1568" s="301">
        <f>SUM(L1568:O1568)</f>
        <v>6823311.2400000002</v>
      </c>
      <c r="L1568" s="39">
        <v>0</v>
      </c>
      <c r="M1568" s="39">
        <v>0</v>
      </c>
      <c r="N1568" s="39">
        <v>0</v>
      </c>
      <c r="O1568" s="309">
        <f>'[1]Прод. прилож (2)'!$D$1058</f>
        <v>6823311.2400000002</v>
      </c>
      <c r="P1568" s="41">
        <f>K1568/H1568</f>
        <v>1122.6133404408642</v>
      </c>
      <c r="Q1568" s="301">
        <v>9673</v>
      </c>
      <c r="R1568" s="304" t="s">
        <v>35</v>
      </c>
      <c r="S1568" s="87">
        <f>O1568</f>
        <v>6823311.2400000002</v>
      </c>
      <c r="T1568" s="85"/>
      <c r="U1568" s="85"/>
    </row>
    <row r="1569" spans="1:21" s="84" customFormat="1" ht="30" customHeight="1" x14ac:dyDescent="0.25">
      <c r="A1569" s="402" t="s">
        <v>1386</v>
      </c>
      <c r="B1569" s="402"/>
      <c r="C1569" s="402"/>
      <c r="D1569" s="402"/>
      <c r="E1569" s="402"/>
      <c r="F1569" s="402"/>
      <c r="G1569" s="402"/>
      <c r="H1569" s="402"/>
      <c r="I1569" s="402"/>
      <c r="J1569" s="402"/>
      <c r="K1569" s="402"/>
      <c r="L1569" s="402"/>
      <c r="M1569" s="402"/>
      <c r="N1569" s="402"/>
      <c r="O1569" s="402"/>
      <c r="P1569" s="402"/>
      <c r="Q1569" s="402"/>
      <c r="R1569" s="402"/>
      <c r="S1569" s="83"/>
      <c r="T1569" s="83"/>
      <c r="U1569" s="83"/>
    </row>
    <row r="1570" spans="1:21" s="84" customFormat="1" ht="33" customHeight="1" x14ac:dyDescent="0.25">
      <c r="A1570" s="388" t="s">
        <v>1462</v>
      </c>
      <c r="B1570" s="388"/>
      <c r="C1570" s="196" t="s">
        <v>17</v>
      </c>
      <c r="D1570" s="196" t="s">
        <v>17</v>
      </c>
      <c r="E1570" s="196" t="s">
        <v>17</v>
      </c>
      <c r="F1570" s="73" t="s">
        <v>17</v>
      </c>
      <c r="G1570" s="73" t="s">
        <v>17</v>
      </c>
      <c r="H1570" s="92">
        <f>SUM(H1571:H1575)</f>
        <v>5747.66</v>
      </c>
      <c r="I1570" s="92">
        <f t="shared" ref="I1570:O1570" si="421">SUM(I1571:I1575)</f>
        <v>201.1</v>
      </c>
      <c r="J1570" s="92">
        <f t="shared" si="421"/>
        <v>4444.5599999999995</v>
      </c>
      <c r="K1570" s="92">
        <f t="shared" si="421"/>
        <v>17012045.93</v>
      </c>
      <c r="L1570" s="92">
        <f t="shared" si="421"/>
        <v>0</v>
      </c>
      <c r="M1570" s="92">
        <f t="shared" si="421"/>
        <v>0</v>
      </c>
      <c r="N1570" s="92">
        <f t="shared" si="421"/>
        <v>0</v>
      </c>
      <c r="O1570" s="92">
        <f t="shared" si="421"/>
        <v>17012045.93</v>
      </c>
      <c r="P1570" s="29">
        <f t="shared" ref="P1570:P1575" si="422">K1570/H1570</f>
        <v>2959.8212020196047</v>
      </c>
      <c r="Q1570" s="93" t="s">
        <v>17</v>
      </c>
      <c r="R1570" s="94" t="s">
        <v>17</v>
      </c>
      <c r="S1570" s="83"/>
      <c r="T1570" s="83"/>
      <c r="U1570" s="83"/>
    </row>
    <row r="1571" spans="1:21" s="84" customFormat="1" ht="30" customHeight="1" x14ac:dyDescent="0.25">
      <c r="A1571" s="203">
        <v>1213</v>
      </c>
      <c r="B1571" s="82" t="s">
        <v>1111</v>
      </c>
      <c r="C1571" s="205">
        <v>1964</v>
      </c>
      <c r="D1571" s="205" t="s">
        <v>143</v>
      </c>
      <c r="E1571" s="204" t="s">
        <v>16</v>
      </c>
      <c r="F1571" s="206">
        <v>2</v>
      </c>
      <c r="G1571" s="206">
        <v>1</v>
      </c>
      <c r="H1571" s="275">
        <v>375.7</v>
      </c>
      <c r="I1571" s="275">
        <v>0</v>
      </c>
      <c r="J1571" s="275">
        <v>255.6</v>
      </c>
      <c r="K1571" s="207">
        <f>SUM(L1571:O1571)</f>
        <v>1953205.3599999999</v>
      </c>
      <c r="L1571" s="207">
        <v>0</v>
      </c>
      <c r="M1571" s="207">
        <v>0</v>
      </c>
      <c r="N1571" s="207">
        <v>0</v>
      </c>
      <c r="O1571" s="207">
        <f>'[1]Прод. прилож (2)'!$D$410</f>
        <v>1953205.3599999999</v>
      </c>
      <c r="P1571" s="41">
        <f t="shared" si="422"/>
        <v>5198.8431195102476</v>
      </c>
      <c r="Q1571" s="207">
        <v>9673</v>
      </c>
      <c r="R1571" s="272" t="s">
        <v>34</v>
      </c>
      <c r="S1571" s="143"/>
    </row>
    <row r="1572" spans="1:21" s="84" customFormat="1" ht="30" customHeight="1" x14ac:dyDescent="0.25">
      <c r="A1572" s="203">
        <v>1214</v>
      </c>
      <c r="B1572" s="82" t="s">
        <v>1155</v>
      </c>
      <c r="C1572" s="205">
        <v>1964</v>
      </c>
      <c r="D1572" s="205" t="s">
        <v>143</v>
      </c>
      <c r="E1572" s="204" t="s">
        <v>16</v>
      </c>
      <c r="F1572" s="206">
        <v>2</v>
      </c>
      <c r="G1572" s="206">
        <v>1</v>
      </c>
      <c r="H1572" s="275">
        <v>375.7</v>
      </c>
      <c r="I1572" s="275">
        <v>0</v>
      </c>
      <c r="J1572" s="275">
        <v>255.6</v>
      </c>
      <c r="K1572" s="207">
        <f>SUM(L1572:O1572)</f>
        <v>3704500</v>
      </c>
      <c r="L1572" s="207">
        <v>0</v>
      </c>
      <c r="M1572" s="207">
        <v>0</v>
      </c>
      <c r="N1572" s="207">
        <v>0</v>
      </c>
      <c r="O1572" s="207">
        <f>'[1]Прод. прилож (2)'!$D$1712</f>
        <v>3704500</v>
      </c>
      <c r="P1572" s="41">
        <f t="shared" si="422"/>
        <v>9860.2608464200166</v>
      </c>
      <c r="Q1572" s="207">
        <v>9673</v>
      </c>
      <c r="R1572" s="272" t="s">
        <v>36</v>
      </c>
      <c r="S1572" s="106">
        <f>O1572</f>
        <v>3704500</v>
      </c>
    </row>
    <row r="1573" spans="1:21" s="84" customFormat="1" ht="30" customHeight="1" x14ac:dyDescent="0.25">
      <c r="A1573" s="203">
        <v>1215</v>
      </c>
      <c r="B1573" s="82" t="s">
        <v>1090</v>
      </c>
      <c r="C1573" s="204">
        <v>1983</v>
      </c>
      <c r="D1573" s="204" t="s">
        <v>143</v>
      </c>
      <c r="E1573" s="204" t="s">
        <v>18</v>
      </c>
      <c r="F1573" s="206">
        <v>3</v>
      </c>
      <c r="G1573" s="206">
        <v>2</v>
      </c>
      <c r="H1573" s="207">
        <v>1083.7</v>
      </c>
      <c r="I1573" s="207">
        <v>0</v>
      </c>
      <c r="J1573" s="207">
        <v>427.8</v>
      </c>
      <c r="K1573" s="207">
        <f>SUM(L1573:O1573)</f>
        <v>22727.63</v>
      </c>
      <c r="L1573" s="207">
        <v>0</v>
      </c>
      <c r="M1573" s="207">
        <v>0</v>
      </c>
      <c r="N1573" s="207">
        <v>0</v>
      </c>
      <c r="O1573" s="207">
        <f>'[1]Прод. прилож (2)'!$D$1713</f>
        <v>22727.63</v>
      </c>
      <c r="P1573" s="41">
        <f t="shared" si="422"/>
        <v>20.972252468395311</v>
      </c>
      <c r="Q1573" s="104">
        <v>9673</v>
      </c>
      <c r="R1573" s="45" t="s">
        <v>36</v>
      </c>
    </row>
    <row r="1574" spans="1:21" s="116" customFormat="1" ht="30" customHeight="1" x14ac:dyDescent="0.25">
      <c r="A1574" s="203">
        <v>1216</v>
      </c>
      <c r="B1574" s="211" t="s">
        <v>835</v>
      </c>
      <c r="C1574" s="205">
        <v>1964</v>
      </c>
      <c r="D1574" s="205" t="s">
        <v>143</v>
      </c>
      <c r="E1574" s="205" t="s">
        <v>16</v>
      </c>
      <c r="F1574" s="265">
        <v>2</v>
      </c>
      <c r="G1574" s="265">
        <v>2</v>
      </c>
      <c r="H1574" s="263">
        <v>475</v>
      </c>
      <c r="I1574" s="264">
        <v>0</v>
      </c>
      <c r="J1574" s="264">
        <v>372.9</v>
      </c>
      <c r="K1574" s="207">
        <f>SUM(L1574:O1574)</f>
        <v>1047362.9400000001</v>
      </c>
      <c r="L1574" s="271">
        <v>0</v>
      </c>
      <c r="M1574" s="271">
        <v>0</v>
      </c>
      <c r="N1574" s="271">
        <v>0</v>
      </c>
      <c r="O1574" s="271">
        <f>'[1]Прод. прилож (2)'!$D$412</f>
        <v>1047362.9400000001</v>
      </c>
      <c r="P1574" s="271">
        <f t="shared" si="422"/>
        <v>2204.9746105263157</v>
      </c>
      <c r="Q1574" s="41">
        <v>9673</v>
      </c>
      <c r="R1574" s="57" t="s">
        <v>34</v>
      </c>
      <c r="S1574" s="144"/>
      <c r="T1574" s="15"/>
      <c r="U1574" s="15"/>
    </row>
    <row r="1575" spans="1:21" s="116" customFormat="1" ht="30" customHeight="1" x14ac:dyDescent="0.25">
      <c r="A1575" s="203">
        <v>1217</v>
      </c>
      <c r="B1575" s="211" t="s">
        <v>1349</v>
      </c>
      <c r="C1575" s="205">
        <v>1977</v>
      </c>
      <c r="D1575" s="205" t="s">
        <v>143</v>
      </c>
      <c r="E1575" s="205" t="s">
        <v>16</v>
      </c>
      <c r="F1575" s="265">
        <v>5</v>
      </c>
      <c r="G1575" s="265">
        <v>3</v>
      </c>
      <c r="H1575" s="263">
        <v>3437.56</v>
      </c>
      <c r="I1575" s="264">
        <v>201.1</v>
      </c>
      <c r="J1575" s="39">
        <v>3132.66</v>
      </c>
      <c r="K1575" s="207">
        <f>SUM(L1575:O1575)</f>
        <v>10284250</v>
      </c>
      <c r="L1575" s="271">
        <v>0</v>
      </c>
      <c r="M1575" s="271">
        <v>0</v>
      </c>
      <c r="N1575" s="271">
        <v>0</v>
      </c>
      <c r="O1575" s="271">
        <f>'[1]Прод. прилож (2)'!$D$1714</f>
        <v>10284250</v>
      </c>
      <c r="P1575" s="271">
        <f t="shared" si="422"/>
        <v>2991.7295989015465</v>
      </c>
      <c r="Q1575" s="41">
        <v>9673</v>
      </c>
      <c r="R1575" s="57" t="s">
        <v>36</v>
      </c>
      <c r="S1575" s="144"/>
      <c r="T1575" s="15"/>
      <c r="U1575" s="15"/>
    </row>
    <row r="1576" spans="1:21" s="116" customFormat="1" ht="30" customHeight="1" x14ac:dyDescent="0.25">
      <c r="A1576" s="402" t="s">
        <v>1396</v>
      </c>
      <c r="B1576" s="402"/>
      <c r="C1576" s="402"/>
      <c r="D1576" s="402"/>
      <c r="E1576" s="402"/>
      <c r="F1576" s="402"/>
      <c r="G1576" s="402"/>
      <c r="H1576" s="402"/>
      <c r="I1576" s="402"/>
      <c r="J1576" s="402"/>
      <c r="K1576" s="402"/>
      <c r="L1576" s="402"/>
      <c r="M1576" s="402"/>
      <c r="N1576" s="402"/>
      <c r="O1576" s="402"/>
      <c r="P1576" s="402"/>
      <c r="Q1576" s="402"/>
      <c r="R1576" s="402"/>
      <c r="S1576" s="53"/>
      <c r="T1576" s="16"/>
      <c r="U1576" s="15"/>
    </row>
    <row r="1577" spans="1:21" s="116" customFormat="1" ht="33" customHeight="1" x14ac:dyDescent="0.25">
      <c r="A1577" s="388" t="s">
        <v>1463</v>
      </c>
      <c r="B1577" s="388"/>
      <c r="C1577" s="196" t="s">
        <v>17</v>
      </c>
      <c r="D1577" s="196" t="s">
        <v>17</v>
      </c>
      <c r="E1577" s="196" t="s">
        <v>17</v>
      </c>
      <c r="F1577" s="73" t="s">
        <v>17</v>
      </c>
      <c r="G1577" s="73" t="s">
        <v>17</v>
      </c>
      <c r="H1577" s="74">
        <f>SUM(H1578:H1652)</f>
        <v>157290.14000000004</v>
      </c>
      <c r="I1577" s="74">
        <f t="shared" ref="I1577:O1577" si="423">SUM(I1578:I1652)</f>
        <v>22003.1</v>
      </c>
      <c r="J1577" s="74">
        <f t="shared" si="423"/>
        <v>125402.90999999997</v>
      </c>
      <c r="K1577" s="74">
        <f t="shared" si="423"/>
        <v>360994485.6400001</v>
      </c>
      <c r="L1577" s="74">
        <f t="shared" si="423"/>
        <v>0</v>
      </c>
      <c r="M1577" s="74">
        <f t="shared" si="423"/>
        <v>234978.95</v>
      </c>
      <c r="N1577" s="74">
        <f t="shared" si="423"/>
        <v>0</v>
      </c>
      <c r="O1577" s="74">
        <f t="shared" si="423"/>
        <v>360759506.69000012</v>
      </c>
      <c r="P1577" s="74">
        <f>K1577/H1577</f>
        <v>2295.0865555844762</v>
      </c>
      <c r="Q1577" s="75" t="s">
        <v>17</v>
      </c>
      <c r="R1577" s="76" t="s">
        <v>17</v>
      </c>
      <c r="S1577" s="46"/>
      <c r="T1577" s="15"/>
      <c r="U1577" s="15"/>
    </row>
    <row r="1578" spans="1:21" s="86" customFormat="1" ht="30" customHeight="1" x14ac:dyDescent="0.25">
      <c r="A1578" s="203">
        <v>1218</v>
      </c>
      <c r="B1578" s="211" t="s">
        <v>1286</v>
      </c>
      <c r="C1578" s="204">
        <v>2014</v>
      </c>
      <c r="D1578" s="272" t="s">
        <v>143</v>
      </c>
      <c r="E1578" s="272" t="s">
        <v>16</v>
      </c>
      <c r="F1578" s="206">
        <v>4</v>
      </c>
      <c r="G1578" s="206">
        <v>6</v>
      </c>
      <c r="H1578" s="44">
        <v>9835.1</v>
      </c>
      <c r="I1578" s="44">
        <v>1070.5999999999999</v>
      </c>
      <c r="J1578" s="44">
        <v>6089.7</v>
      </c>
      <c r="K1578" s="207">
        <f t="shared" ref="K1578" si="424">SUM(L1578:O1578)</f>
        <v>25108450</v>
      </c>
      <c r="L1578" s="44">
        <v>0</v>
      </c>
      <c r="M1578" s="44">
        <v>0</v>
      </c>
      <c r="N1578" s="44">
        <v>0</v>
      </c>
      <c r="O1578" s="69">
        <f>'[1]Прод. прилож (2)'!$D$1718</f>
        <v>25108450</v>
      </c>
      <c r="P1578" s="41">
        <f t="shared" ref="P1578" si="425">K1578/H1578</f>
        <v>2552.943030574168</v>
      </c>
      <c r="Q1578" s="207">
        <v>9673</v>
      </c>
      <c r="R1578" s="57" t="s">
        <v>36</v>
      </c>
      <c r="S1578" s="85"/>
      <c r="T1578" s="85"/>
      <c r="U1578" s="85"/>
    </row>
    <row r="1579" spans="1:21" s="86" customFormat="1" ht="30" customHeight="1" x14ac:dyDescent="0.25">
      <c r="A1579" s="197">
        <v>1219</v>
      </c>
      <c r="B1579" s="209" t="s">
        <v>927</v>
      </c>
      <c r="C1579" s="204">
        <v>1985</v>
      </c>
      <c r="D1579" s="272" t="s">
        <v>143</v>
      </c>
      <c r="E1579" s="272" t="s">
        <v>18</v>
      </c>
      <c r="F1579" s="206">
        <v>9</v>
      </c>
      <c r="G1579" s="206">
        <v>4</v>
      </c>
      <c r="H1579" s="44">
        <v>9875.7000000000007</v>
      </c>
      <c r="I1579" s="44">
        <v>2297.9</v>
      </c>
      <c r="J1579" s="44">
        <v>7577.8</v>
      </c>
      <c r="K1579" s="207">
        <f t="shared" ref="K1579:K1643" si="426">SUM(L1579:O1579)</f>
        <v>14219624.960000001</v>
      </c>
      <c r="L1579" s="44">
        <v>0</v>
      </c>
      <c r="M1579" s="44">
        <v>0</v>
      </c>
      <c r="N1579" s="44">
        <v>0</v>
      </c>
      <c r="O1579" s="69">
        <f>'[1]Прод. прилож (2)'!$D$1716</f>
        <v>14219624.960000001</v>
      </c>
      <c r="P1579" s="41">
        <f t="shared" ref="P1579:P1642" si="427">K1579/H1579</f>
        <v>1439.859955243679</v>
      </c>
      <c r="Q1579" s="207">
        <v>9673</v>
      </c>
      <c r="R1579" s="57" t="s">
        <v>36</v>
      </c>
      <c r="S1579" s="85"/>
      <c r="T1579" s="85"/>
      <c r="U1579" s="85"/>
    </row>
    <row r="1580" spans="1:21" s="116" customFormat="1" ht="30" customHeight="1" x14ac:dyDescent="0.25">
      <c r="A1580" s="203">
        <v>1220</v>
      </c>
      <c r="B1580" s="82" t="s">
        <v>840</v>
      </c>
      <c r="C1580" s="205">
        <v>1978</v>
      </c>
      <c r="D1580" s="204" t="s">
        <v>143</v>
      </c>
      <c r="E1580" s="204" t="s">
        <v>16</v>
      </c>
      <c r="F1580" s="206">
        <v>5</v>
      </c>
      <c r="G1580" s="206">
        <v>6</v>
      </c>
      <c r="H1580" s="271">
        <v>6490.5</v>
      </c>
      <c r="I1580" s="271">
        <v>1149.7</v>
      </c>
      <c r="J1580" s="271">
        <v>5340.8</v>
      </c>
      <c r="K1580" s="207">
        <f t="shared" si="426"/>
        <v>5990.47</v>
      </c>
      <c r="L1580" s="271">
        <v>0</v>
      </c>
      <c r="M1580" s="271">
        <v>0</v>
      </c>
      <c r="N1580" s="271">
        <v>0</v>
      </c>
      <c r="O1580" s="271">
        <f>'[1]Прод. прилож (2)'!$D$1717</f>
        <v>5990.47</v>
      </c>
      <c r="P1580" s="271">
        <f t="shared" si="427"/>
        <v>0.92295971034589019</v>
      </c>
      <c r="Q1580" s="41">
        <v>9673</v>
      </c>
      <c r="R1580" s="57" t="s">
        <v>36</v>
      </c>
      <c r="S1580" s="46"/>
      <c r="T1580" s="15"/>
      <c r="U1580" s="15"/>
    </row>
    <row r="1581" spans="1:21" ht="30" customHeight="1" x14ac:dyDescent="0.25">
      <c r="A1581" s="203">
        <v>1221</v>
      </c>
      <c r="B1581" s="82" t="s">
        <v>844</v>
      </c>
      <c r="C1581" s="204">
        <v>1960</v>
      </c>
      <c r="D1581" s="204" t="s">
        <v>143</v>
      </c>
      <c r="E1581" s="204" t="s">
        <v>16</v>
      </c>
      <c r="F1581" s="206">
        <v>2</v>
      </c>
      <c r="G1581" s="206">
        <v>2</v>
      </c>
      <c r="H1581" s="207">
        <v>574.6</v>
      </c>
      <c r="I1581" s="275">
        <f>M1581</f>
        <v>0</v>
      </c>
      <c r="J1581" s="208">
        <v>574.6</v>
      </c>
      <c r="K1581" s="207">
        <f t="shared" si="426"/>
        <v>2332242.69</v>
      </c>
      <c r="L1581" s="271">
        <v>0</v>
      </c>
      <c r="M1581" s="271">
        <v>0</v>
      </c>
      <c r="N1581" s="271">
        <v>0</v>
      </c>
      <c r="O1581" s="271">
        <f>'[1]Прод. прилож (2)'!$D$414</f>
        <v>2332242.69</v>
      </c>
      <c r="P1581" s="271">
        <f t="shared" si="427"/>
        <v>4058.8978245736162</v>
      </c>
      <c r="Q1581" s="41">
        <v>9673</v>
      </c>
      <c r="R1581" s="57" t="s">
        <v>34</v>
      </c>
    </row>
    <row r="1582" spans="1:21" ht="30" customHeight="1" x14ac:dyDescent="0.25">
      <c r="A1582" s="203">
        <v>1222</v>
      </c>
      <c r="B1582" s="82" t="s">
        <v>841</v>
      </c>
      <c r="C1582" s="204">
        <v>1964</v>
      </c>
      <c r="D1582" s="204" t="s">
        <v>143</v>
      </c>
      <c r="E1582" s="204" t="s">
        <v>16</v>
      </c>
      <c r="F1582" s="206">
        <v>4</v>
      </c>
      <c r="G1582" s="206">
        <v>4</v>
      </c>
      <c r="H1582" s="271">
        <v>2525</v>
      </c>
      <c r="I1582" s="207">
        <v>72</v>
      </c>
      <c r="J1582" s="207">
        <v>2453</v>
      </c>
      <c r="K1582" s="207">
        <f t="shared" si="426"/>
        <v>97883.47</v>
      </c>
      <c r="L1582" s="271">
        <v>0</v>
      </c>
      <c r="M1582" s="271">
        <v>0</v>
      </c>
      <c r="N1582" s="271">
        <v>0</v>
      </c>
      <c r="O1582" s="271">
        <f>'[1]Прод. прилож (2)'!$D$1719</f>
        <v>97883.47</v>
      </c>
      <c r="P1582" s="271">
        <f t="shared" si="427"/>
        <v>38.765730693069308</v>
      </c>
      <c r="Q1582" s="41">
        <v>9673</v>
      </c>
      <c r="R1582" s="57" t="s">
        <v>36</v>
      </c>
      <c r="S1582" s="14"/>
      <c r="U1582" s="17"/>
    </row>
    <row r="1583" spans="1:21" s="86" customFormat="1" ht="30" customHeight="1" x14ac:dyDescent="0.25">
      <c r="A1583" s="380">
        <v>1223</v>
      </c>
      <c r="B1583" s="355" t="s">
        <v>939</v>
      </c>
      <c r="C1583" s="359">
        <v>1983</v>
      </c>
      <c r="D1583" s="421" t="s">
        <v>143</v>
      </c>
      <c r="E1583" s="421" t="s">
        <v>16</v>
      </c>
      <c r="F1583" s="369">
        <v>5</v>
      </c>
      <c r="G1583" s="369">
        <v>12</v>
      </c>
      <c r="H1583" s="363">
        <v>10445</v>
      </c>
      <c r="I1583" s="365">
        <v>701.6</v>
      </c>
      <c r="J1583" s="363">
        <v>7281.8</v>
      </c>
      <c r="K1583" s="207">
        <f>SUM(L1583:O1583)</f>
        <v>18925442.170000002</v>
      </c>
      <c r="L1583" s="39">
        <v>0</v>
      </c>
      <c r="M1583" s="39">
        <v>0</v>
      </c>
      <c r="N1583" s="39">
        <v>0</v>
      </c>
      <c r="O1583" s="274">
        <f>'[1]Прод. прилож (2)'!$D$415</f>
        <v>18925442.170000002</v>
      </c>
      <c r="P1583" s="41">
        <f>K1583/H1583</f>
        <v>1811.914042125419</v>
      </c>
      <c r="Q1583" s="207">
        <v>9673</v>
      </c>
      <c r="R1583" s="57" t="s">
        <v>34</v>
      </c>
      <c r="S1583" s="135"/>
      <c r="T1583" s="85"/>
      <c r="U1583" s="87"/>
    </row>
    <row r="1584" spans="1:21" s="86" customFormat="1" ht="30" customHeight="1" x14ac:dyDescent="0.25">
      <c r="A1584" s="381"/>
      <c r="B1584" s="356"/>
      <c r="C1584" s="360"/>
      <c r="D1584" s="368"/>
      <c r="E1584" s="368"/>
      <c r="F1584" s="370"/>
      <c r="G1584" s="370"/>
      <c r="H1584" s="364"/>
      <c r="I1584" s="366"/>
      <c r="J1584" s="364"/>
      <c r="K1584" s="207">
        <f>SUM(L1584:O1584)</f>
        <v>5248106.9000000004</v>
      </c>
      <c r="L1584" s="39">
        <v>0</v>
      </c>
      <c r="M1584" s="39">
        <v>0</v>
      </c>
      <c r="N1584" s="39">
        <v>0</v>
      </c>
      <c r="O1584" s="274">
        <f>'[1]Прод. прилож (2)'!$D$1060</f>
        <v>5248106.9000000004</v>
      </c>
      <c r="P1584" s="41">
        <f>K1584/H1583</f>
        <v>502.45159406414558</v>
      </c>
      <c r="Q1584" s="207">
        <v>9673</v>
      </c>
      <c r="R1584" s="57" t="s">
        <v>35</v>
      </c>
      <c r="S1584" s="85"/>
      <c r="T1584" s="85"/>
      <c r="U1584" s="87"/>
    </row>
    <row r="1585" spans="1:21" s="86" customFormat="1" ht="30" customHeight="1" x14ac:dyDescent="0.25">
      <c r="A1585" s="203">
        <v>1224</v>
      </c>
      <c r="B1585" s="211" t="s">
        <v>1127</v>
      </c>
      <c r="C1585" s="205">
        <v>1978</v>
      </c>
      <c r="D1585" s="204">
        <v>2019</v>
      </c>
      <c r="E1585" s="204" t="s">
        <v>18</v>
      </c>
      <c r="F1585" s="206">
        <v>5</v>
      </c>
      <c r="G1585" s="206">
        <v>8</v>
      </c>
      <c r="H1585" s="39">
        <v>4555.8999999999996</v>
      </c>
      <c r="I1585" s="122">
        <v>3964.6</v>
      </c>
      <c r="J1585" s="39">
        <v>3806</v>
      </c>
      <c r="K1585" s="207">
        <f t="shared" ref="K1585" si="428">SUM(L1585:O1585)</f>
        <v>403168.8</v>
      </c>
      <c r="L1585" s="39">
        <v>0</v>
      </c>
      <c r="M1585" s="39">
        <v>0</v>
      </c>
      <c r="N1585" s="39">
        <v>0</v>
      </c>
      <c r="O1585" s="274">
        <f>'[1]Прод. прилож (2)'!$D$1720</f>
        <v>403168.8</v>
      </c>
      <c r="P1585" s="41">
        <f t="shared" ref="P1585" si="429">K1585/H1585</f>
        <v>88.493777299765142</v>
      </c>
      <c r="Q1585" s="207">
        <v>9673</v>
      </c>
      <c r="R1585" s="57" t="s">
        <v>36</v>
      </c>
      <c r="S1585" s="85"/>
      <c r="T1585" s="85"/>
      <c r="U1585" s="85"/>
    </row>
    <row r="1586" spans="1:21" s="116" customFormat="1" ht="30" customHeight="1" x14ac:dyDescent="0.25">
      <c r="A1586" s="203">
        <v>1225</v>
      </c>
      <c r="B1586" s="82" t="s">
        <v>842</v>
      </c>
      <c r="C1586" s="204">
        <v>1954</v>
      </c>
      <c r="D1586" s="204" t="s">
        <v>143</v>
      </c>
      <c r="E1586" s="204" t="s">
        <v>16</v>
      </c>
      <c r="F1586" s="206">
        <v>2</v>
      </c>
      <c r="G1586" s="206">
        <v>1</v>
      </c>
      <c r="H1586" s="207">
        <v>361.9</v>
      </c>
      <c r="I1586" s="275">
        <f>M1586</f>
        <v>0</v>
      </c>
      <c r="J1586" s="39">
        <v>361.9</v>
      </c>
      <c r="K1586" s="207">
        <f t="shared" si="426"/>
        <v>1786969.83</v>
      </c>
      <c r="L1586" s="271">
        <v>0</v>
      </c>
      <c r="M1586" s="271">
        <v>0</v>
      </c>
      <c r="N1586" s="271">
        <v>0</v>
      </c>
      <c r="O1586" s="271">
        <f>'[1]Прод. прилож (2)'!$D$416</f>
        <v>1786969.83</v>
      </c>
      <c r="P1586" s="271">
        <f t="shared" si="427"/>
        <v>4937.7447637468922</v>
      </c>
      <c r="Q1586" s="41">
        <v>9673</v>
      </c>
      <c r="R1586" s="57" t="s">
        <v>34</v>
      </c>
      <c r="S1586" s="144"/>
      <c r="T1586" s="16"/>
      <c r="U1586" s="15"/>
    </row>
    <row r="1587" spans="1:21" s="116" customFormat="1" ht="30" customHeight="1" x14ac:dyDescent="0.25">
      <c r="A1587" s="203">
        <v>1226</v>
      </c>
      <c r="B1587" s="82" t="s">
        <v>843</v>
      </c>
      <c r="C1587" s="204">
        <v>1953</v>
      </c>
      <c r="D1587" s="204" t="s">
        <v>143</v>
      </c>
      <c r="E1587" s="204" t="s">
        <v>16</v>
      </c>
      <c r="F1587" s="206">
        <v>2</v>
      </c>
      <c r="G1587" s="206">
        <v>2</v>
      </c>
      <c r="H1587" s="207">
        <v>832</v>
      </c>
      <c r="I1587" s="275">
        <f>M1587</f>
        <v>0</v>
      </c>
      <c r="J1587" s="39">
        <v>832</v>
      </c>
      <c r="K1587" s="207">
        <f t="shared" si="426"/>
        <v>699106.77</v>
      </c>
      <c r="L1587" s="271">
        <v>0</v>
      </c>
      <c r="M1587" s="271">
        <v>0</v>
      </c>
      <c r="N1587" s="271">
        <v>0</v>
      </c>
      <c r="O1587" s="271">
        <f>'[1]Прод. прилож (2)'!$D$417</f>
        <v>699106.77</v>
      </c>
      <c r="P1587" s="271">
        <f t="shared" si="427"/>
        <v>840.27256009615382</v>
      </c>
      <c r="Q1587" s="41">
        <v>9673</v>
      </c>
      <c r="R1587" s="57" t="s">
        <v>34</v>
      </c>
      <c r="S1587" s="144"/>
      <c r="T1587" s="15"/>
      <c r="U1587" s="15"/>
    </row>
    <row r="1588" spans="1:21" s="116" customFormat="1" ht="30" customHeight="1" x14ac:dyDescent="0.25">
      <c r="A1588" s="203">
        <v>1227</v>
      </c>
      <c r="B1588" s="82" t="s">
        <v>845</v>
      </c>
      <c r="C1588" s="204">
        <v>1964</v>
      </c>
      <c r="D1588" s="204" t="s">
        <v>143</v>
      </c>
      <c r="E1588" s="204" t="s">
        <v>16</v>
      </c>
      <c r="F1588" s="206">
        <v>4</v>
      </c>
      <c r="G1588" s="206">
        <v>3</v>
      </c>
      <c r="H1588" s="207">
        <v>1960.1</v>
      </c>
      <c r="I1588" s="207">
        <v>498.9</v>
      </c>
      <c r="J1588" s="39">
        <v>1461.2</v>
      </c>
      <c r="K1588" s="207">
        <f t="shared" si="426"/>
        <v>89344.13</v>
      </c>
      <c r="L1588" s="271">
        <v>0</v>
      </c>
      <c r="M1588" s="271">
        <v>0</v>
      </c>
      <c r="N1588" s="271">
        <v>0</v>
      </c>
      <c r="O1588" s="271">
        <f>'[1]Прод. прилож (2)'!$D$1723</f>
        <v>89344.13</v>
      </c>
      <c r="P1588" s="271">
        <f t="shared" si="427"/>
        <v>45.581414213560535</v>
      </c>
      <c r="Q1588" s="41">
        <v>9673</v>
      </c>
      <c r="R1588" s="57" t="s">
        <v>36</v>
      </c>
      <c r="S1588" s="46"/>
      <c r="T1588" s="15"/>
      <c r="U1588" s="15"/>
    </row>
    <row r="1589" spans="1:21" s="116" customFormat="1" ht="30" customHeight="1" x14ac:dyDescent="0.25">
      <c r="A1589" s="203">
        <v>1228</v>
      </c>
      <c r="B1589" s="82" t="s">
        <v>846</v>
      </c>
      <c r="C1589" s="204">
        <v>1960</v>
      </c>
      <c r="D1589" s="204" t="s">
        <v>143</v>
      </c>
      <c r="E1589" s="204" t="s">
        <v>16</v>
      </c>
      <c r="F1589" s="206">
        <v>2</v>
      </c>
      <c r="G1589" s="206">
        <v>2</v>
      </c>
      <c r="H1589" s="207">
        <v>786.4</v>
      </c>
      <c r="I1589" s="275">
        <f>M1589</f>
        <v>0</v>
      </c>
      <c r="J1589" s="39">
        <v>786.4</v>
      </c>
      <c r="K1589" s="207">
        <f t="shared" si="426"/>
        <v>632265.6</v>
      </c>
      <c r="L1589" s="271">
        <v>0</v>
      </c>
      <c r="M1589" s="271">
        <v>0</v>
      </c>
      <c r="N1589" s="271">
        <v>0</v>
      </c>
      <c r="O1589" s="271">
        <f>'[1]Прод. прилож (2)'!$D$1721</f>
        <v>632265.6</v>
      </c>
      <c r="P1589" s="271">
        <f t="shared" si="427"/>
        <v>804</v>
      </c>
      <c r="Q1589" s="41">
        <v>9673</v>
      </c>
      <c r="R1589" s="57" t="s">
        <v>36</v>
      </c>
      <c r="S1589" s="46"/>
      <c r="T1589" s="15"/>
      <c r="U1589" s="15"/>
    </row>
    <row r="1590" spans="1:21" s="116" customFormat="1" ht="30" customHeight="1" x14ac:dyDescent="0.25">
      <c r="A1590" s="353">
        <v>1229</v>
      </c>
      <c r="B1590" s="355" t="s">
        <v>847</v>
      </c>
      <c r="C1590" s="357">
        <v>1963</v>
      </c>
      <c r="D1590" s="357" t="s">
        <v>143</v>
      </c>
      <c r="E1590" s="357" t="s">
        <v>16</v>
      </c>
      <c r="F1590" s="369">
        <v>2</v>
      </c>
      <c r="G1590" s="369">
        <v>2</v>
      </c>
      <c r="H1590" s="428">
        <v>408.8</v>
      </c>
      <c r="I1590" s="418">
        <f>M1590</f>
        <v>0</v>
      </c>
      <c r="J1590" s="363">
        <v>408.8</v>
      </c>
      <c r="K1590" s="207">
        <f t="shared" si="426"/>
        <v>41467.51</v>
      </c>
      <c r="L1590" s="271">
        <v>0</v>
      </c>
      <c r="M1590" s="271">
        <v>0</v>
      </c>
      <c r="N1590" s="271">
        <v>0</v>
      </c>
      <c r="O1590" s="271">
        <f>'[1]Прод. прилож (2)'!$D$1061</f>
        <v>41467.51</v>
      </c>
      <c r="P1590" s="271">
        <f t="shared" si="427"/>
        <v>101.43715753424658</v>
      </c>
      <c r="Q1590" s="41">
        <v>9673</v>
      </c>
      <c r="R1590" s="57" t="s">
        <v>35</v>
      </c>
      <c r="S1590" s="46"/>
      <c r="T1590" s="15"/>
      <c r="U1590" s="15"/>
    </row>
    <row r="1591" spans="1:21" s="116" customFormat="1" ht="30" customHeight="1" x14ac:dyDescent="0.25">
      <c r="A1591" s="354"/>
      <c r="B1591" s="356"/>
      <c r="C1591" s="358"/>
      <c r="D1591" s="358"/>
      <c r="E1591" s="358"/>
      <c r="F1591" s="370"/>
      <c r="G1591" s="370"/>
      <c r="H1591" s="429"/>
      <c r="I1591" s="419"/>
      <c r="J1591" s="364"/>
      <c r="K1591" s="207">
        <f t="shared" si="426"/>
        <v>7358147.5999999996</v>
      </c>
      <c r="L1591" s="271">
        <v>0</v>
      </c>
      <c r="M1591" s="271">
        <v>0</v>
      </c>
      <c r="N1591" s="271">
        <v>0</v>
      </c>
      <c r="O1591" s="271">
        <f>'[1]Прод. прилож (2)'!$D$1722</f>
        <v>7358147.5999999996</v>
      </c>
      <c r="P1591" s="271">
        <f>K1591/H1590</f>
        <v>17999.382583170252</v>
      </c>
      <c r="Q1591" s="41">
        <v>9673</v>
      </c>
      <c r="R1591" s="57" t="s">
        <v>36</v>
      </c>
      <c r="S1591" s="46"/>
      <c r="T1591" s="15"/>
      <c r="U1591" s="15"/>
    </row>
    <row r="1592" spans="1:21" s="86" customFormat="1" ht="30" customHeight="1" x14ac:dyDescent="0.25">
      <c r="A1592" s="203">
        <v>1230</v>
      </c>
      <c r="B1592" s="209" t="s">
        <v>1128</v>
      </c>
      <c r="C1592" s="180">
        <v>1960</v>
      </c>
      <c r="D1592" s="182" t="s">
        <v>143</v>
      </c>
      <c r="E1592" s="182" t="s">
        <v>16</v>
      </c>
      <c r="F1592" s="222">
        <v>2</v>
      </c>
      <c r="G1592" s="222">
        <v>2</v>
      </c>
      <c r="H1592" s="190">
        <v>788</v>
      </c>
      <c r="I1592" s="192">
        <v>49.8</v>
      </c>
      <c r="J1592" s="39">
        <v>579.70000000000005</v>
      </c>
      <c r="K1592" s="207">
        <f>SUM(L1592:O1592)</f>
        <v>1008451.4</v>
      </c>
      <c r="L1592" s="263">
        <v>0</v>
      </c>
      <c r="M1592" s="263">
        <v>0</v>
      </c>
      <c r="N1592" s="263">
        <v>0</v>
      </c>
      <c r="O1592" s="51">
        <f>'[1]Прод. прилож (2)'!$D$418</f>
        <v>1008451.4</v>
      </c>
      <c r="P1592" s="41">
        <f>K1592/H1592</f>
        <v>1279.7606598984771</v>
      </c>
      <c r="Q1592" s="207">
        <v>9673</v>
      </c>
      <c r="R1592" s="57" t="s">
        <v>34</v>
      </c>
      <c r="S1592" s="135"/>
      <c r="T1592" s="85"/>
      <c r="U1592" s="85"/>
    </row>
    <row r="1593" spans="1:21" s="116" customFormat="1" ht="30" customHeight="1" x14ac:dyDescent="0.25">
      <c r="A1593" s="203">
        <v>1231</v>
      </c>
      <c r="B1593" s="82" t="s">
        <v>848</v>
      </c>
      <c r="C1593" s="205">
        <v>1959</v>
      </c>
      <c r="D1593" s="204" t="s">
        <v>143</v>
      </c>
      <c r="E1593" s="204" t="s">
        <v>16</v>
      </c>
      <c r="F1593" s="52">
        <v>2</v>
      </c>
      <c r="G1593" s="52">
        <v>2</v>
      </c>
      <c r="H1593" s="271">
        <v>1032.4000000000001</v>
      </c>
      <c r="I1593" s="275">
        <v>237.8</v>
      </c>
      <c r="J1593" s="39">
        <v>794.6</v>
      </c>
      <c r="K1593" s="207">
        <f t="shared" si="426"/>
        <v>447004.31</v>
      </c>
      <c r="L1593" s="271">
        <v>0</v>
      </c>
      <c r="M1593" s="271">
        <v>0</v>
      </c>
      <c r="N1593" s="271">
        <v>0</v>
      </c>
      <c r="O1593" s="271">
        <f>'[1]Прод. прилож (2)'!$D$419</f>
        <v>447004.31</v>
      </c>
      <c r="P1593" s="271">
        <f t="shared" si="427"/>
        <v>432.97589112746994</v>
      </c>
      <c r="Q1593" s="41">
        <v>9673</v>
      </c>
      <c r="R1593" s="57" t="s">
        <v>34</v>
      </c>
      <c r="S1593" s="144"/>
      <c r="T1593" s="15"/>
      <c r="U1593" s="15"/>
    </row>
    <row r="1594" spans="1:21" s="116" customFormat="1" ht="30" customHeight="1" x14ac:dyDescent="0.25">
      <c r="A1594" s="203">
        <v>1232</v>
      </c>
      <c r="B1594" s="211" t="s">
        <v>849</v>
      </c>
      <c r="C1594" s="204">
        <v>1966</v>
      </c>
      <c r="D1594" s="204" t="s">
        <v>143</v>
      </c>
      <c r="E1594" s="204" t="s">
        <v>16</v>
      </c>
      <c r="F1594" s="206">
        <v>4</v>
      </c>
      <c r="G1594" s="206">
        <v>4</v>
      </c>
      <c r="H1594" s="207">
        <v>2514.5</v>
      </c>
      <c r="I1594" s="271">
        <v>0</v>
      </c>
      <c r="J1594" s="39">
        <v>2514.5</v>
      </c>
      <c r="K1594" s="207">
        <f t="shared" si="426"/>
        <v>75558.460000000006</v>
      </c>
      <c r="L1594" s="271">
        <v>0</v>
      </c>
      <c r="M1594" s="271">
        <v>0</v>
      </c>
      <c r="N1594" s="271">
        <v>0</v>
      </c>
      <c r="O1594" s="271">
        <f>'[1]Прод. прилож (2)'!$D$1724</f>
        <v>75558.460000000006</v>
      </c>
      <c r="P1594" s="271">
        <f t="shared" si="427"/>
        <v>30.049099224497915</v>
      </c>
      <c r="Q1594" s="41">
        <v>9673</v>
      </c>
      <c r="R1594" s="57" t="s">
        <v>36</v>
      </c>
      <c r="S1594" s="15"/>
      <c r="T1594" s="15"/>
      <c r="U1594" s="15"/>
    </row>
    <row r="1595" spans="1:21" ht="30" customHeight="1" x14ac:dyDescent="0.25">
      <c r="A1595" s="203">
        <v>1233</v>
      </c>
      <c r="B1595" s="82" t="s">
        <v>1129</v>
      </c>
      <c r="C1595" s="204">
        <v>1985</v>
      </c>
      <c r="D1595" s="204" t="s">
        <v>143</v>
      </c>
      <c r="E1595" s="204" t="s">
        <v>16</v>
      </c>
      <c r="F1595" s="206">
        <v>2</v>
      </c>
      <c r="G1595" s="206">
        <v>4</v>
      </c>
      <c r="H1595" s="207">
        <v>1398.2</v>
      </c>
      <c r="I1595" s="275">
        <v>0</v>
      </c>
      <c r="J1595" s="39">
        <v>838.2</v>
      </c>
      <c r="K1595" s="207">
        <f>SUM(L1595:O1595)</f>
        <v>469957.9</v>
      </c>
      <c r="L1595" s="271">
        <v>0</v>
      </c>
      <c r="M1595" s="271">
        <v>234978.95</v>
      </c>
      <c r="N1595" s="271">
        <v>0</v>
      </c>
      <c r="O1595" s="271">
        <f>'[1]Прод. прилож (2)'!$D$420</f>
        <v>234978.95</v>
      </c>
      <c r="P1595" s="271">
        <f>K1595/H1595</f>
        <v>336.11636389643826</v>
      </c>
      <c r="Q1595" s="41">
        <v>9673</v>
      </c>
      <c r="R1595" s="57" t="s">
        <v>34</v>
      </c>
    </row>
    <row r="1596" spans="1:21" ht="30" customHeight="1" x14ac:dyDescent="0.25">
      <c r="A1596" s="203">
        <v>1234</v>
      </c>
      <c r="B1596" s="211" t="s">
        <v>850</v>
      </c>
      <c r="C1596" s="204">
        <v>1954</v>
      </c>
      <c r="D1596" s="204" t="s">
        <v>143</v>
      </c>
      <c r="E1596" s="204" t="s">
        <v>16</v>
      </c>
      <c r="F1596" s="206">
        <v>2</v>
      </c>
      <c r="G1596" s="206">
        <v>2</v>
      </c>
      <c r="H1596" s="207">
        <v>1120</v>
      </c>
      <c r="I1596" s="275">
        <f>M1596</f>
        <v>0</v>
      </c>
      <c r="J1596" s="39">
        <v>884.1</v>
      </c>
      <c r="K1596" s="207">
        <f t="shared" si="426"/>
        <v>5285764.3</v>
      </c>
      <c r="L1596" s="271">
        <v>0</v>
      </c>
      <c r="M1596" s="271">
        <v>0</v>
      </c>
      <c r="N1596" s="271">
        <v>0</v>
      </c>
      <c r="O1596" s="271">
        <f>'[1]Прод. прилож (2)'!$D$421</f>
        <v>5285764.3</v>
      </c>
      <c r="P1596" s="271">
        <f t="shared" si="427"/>
        <v>4719.4324107142857</v>
      </c>
      <c r="Q1596" s="41">
        <v>9673</v>
      </c>
      <c r="R1596" s="57" t="s">
        <v>34</v>
      </c>
    </row>
    <row r="1597" spans="1:21" s="116" customFormat="1" ht="30" customHeight="1" x14ac:dyDescent="0.25">
      <c r="A1597" s="203">
        <v>1235</v>
      </c>
      <c r="B1597" s="211" t="s">
        <v>851</v>
      </c>
      <c r="C1597" s="204">
        <v>1953</v>
      </c>
      <c r="D1597" s="204" t="s">
        <v>143</v>
      </c>
      <c r="E1597" s="204" t="s">
        <v>16</v>
      </c>
      <c r="F1597" s="206">
        <v>2</v>
      </c>
      <c r="G1597" s="206">
        <v>2</v>
      </c>
      <c r="H1597" s="207">
        <v>1120</v>
      </c>
      <c r="I1597" s="275">
        <f>M1597</f>
        <v>0</v>
      </c>
      <c r="J1597" s="39">
        <v>929.7</v>
      </c>
      <c r="K1597" s="207">
        <f t="shared" si="426"/>
        <v>10958303.159999998</v>
      </c>
      <c r="L1597" s="271">
        <v>0</v>
      </c>
      <c r="M1597" s="271">
        <v>0</v>
      </c>
      <c r="N1597" s="271">
        <v>0</v>
      </c>
      <c r="O1597" s="271">
        <f>'[1]Прод. прилож (2)'!$D$422</f>
        <v>10958303.159999998</v>
      </c>
      <c r="P1597" s="271">
        <f t="shared" si="427"/>
        <v>9784.1992499999978</v>
      </c>
      <c r="Q1597" s="41">
        <v>9673</v>
      </c>
      <c r="R1597" s="57" t="s">
        <v>34</v>
      </c>
      <c r="S1597" s="144"/>
      <c r="T1597" s="15"/>
      <c r="U1597" s="15"/>
    </row>
    <row r="1598" spans="1:21" s="86" customFormat="1" ht="30" customHeight="1" x14ac:dyDescent="0.25">
      <c r="A1598" s="203">
        <v>1236</v>
      </c>
      <c r="B1598" s="211" t="s">
        <v>987</v>
      </c>
      <c r="C1598" s="205">
        <v>1955</v>
      </c>
      <c r="D1598" s="204" t="s">
        <v>143</v>
      </c>
      <c r="E1598" s="204" t="s">
        <v>16</v>
      </c>
      <c r="F1598" s="52">
        <v>2</v>
      </c>
      <c r="G1598" s="52">
        <v>2</v>
      </c>
      <c r="H1598" s="271">
        <v>673.3</v>
      </c>
      <c r="I1598" s="275">
        <v>247.4</v>
      </c>
      <c r="J1598" s="39">
        <v>425.9</v>
      </c>
      <c r="K1598" s="207">
        <f t="shared" ref="K1598:K1609" si="430">SUM(L1598:O1598)</f>
        <v>1631555.4</v>
      </c>
      <c r="L1598" s="271">
        <v>0</v>
      </c>
      <c r="M1598" s="271">
        <v>0</v>
      </c>
      <c r="N1598" s="271">
        <v>0</v>
      </c>
      <c r="O1598" s="51">
        <f>'[1]Прод. прилож (2)'!$D$423</f>
        <v>1631555.4</v>
      </c>
      <c r="P1598" s="41">
        <f t="shared" si="427"/>
        <v>2423.2220406950842</v>
      </c>
      <c r="Q1598" s="207">
        <v>9673</v>
      </c>
      <c r="R1598" s="57" t="s">
        <v>34</v>
      </c>
      <c r="S1598" s="135"/>
      <c r="T1598" s="85"/>
      <c r="U1598" s="85"/>
    </row>
    <row r="1599" spans="1:21" s="86" customFormat="1" ht="30" customHeight="1" x14ac:dyDescent="0.25">
      <c r="A1599" s="203">
        <v>1237</v>
      </c>
      <c r="B1599" s="211" t="s">
        <v>953</v>
      </c>
      <c r="C1599" s="205">
        <v>1958</v>
      </c>
      <c r="D1599" s="204" t="s">
        <v>143</v>
      </c>
      <c r="E1599" s="204" t="s">
        <v>16</v>
      </c>
      <c r="F1599" s="52">
        <v>3</v>
      </c>
      <c r="G1599" s="52">
        <v>2</v>
      </c>
      <c r="H1599" s="271">
        <v>1903.8</v>
      </c>
      <c r="I1599" s="275">
        <v>467.5</v>
      </c>
      <c r="J1599" s="39">
        <v>1400.4</v>
      </c>
      <c r="K1599" s="207">
        <f t="shared" si="430"/>
        <v>11249208.600000001</v>
      </c>
      <c r="L1599" s="271">
        <v>0</v>
      </c>
      <c r="M1599" s="271">
        <v>0</v>
      </c>
      <c r="N1599" s="271">
        <v>0</v>
      </c>
      <c r="O1599" s="51">
        <f>'[1]Прод. прилож (2)'!$D$424</f>
        <v>11249208.600000001</v>
      </c>
      <c r="P1599" s="41">
        <f t="shared" si="427"/>
        <v>5908.8184683265063</v>
      </c>
      <c r="Q1599" s="207">
        <v>9673</v>
      </c>
      <c r="R1599" s="57" t="s">
        <v>34</v>
      </c>
      <c r="S1599" s="135"/>
      <c r="T1599" s="85"/>
      <c r="U1599" s="85"/>
    </row>
    <row r="1600" spans="1:21" s="86" customFormat="1" ht="30" customHeight="1" x14ac:dyDescent="0.25">
      <c r="A1600" s="203">
        <v>1238</v>
      </c>
      <c r="B1600" s="211" t="s">
        <v>1315</v>
      </c>
      <c r="C1600" s="205">
        <v>1958</v>
      </c>
      <c r="D1600" s="204" t="s">
        <v>143</v>
      </c>
      <c r="E1600" s="204" t="s">
        <v>16</v>
      </c>
      <c r="F1600" s="52">
        <v>3</v>
      </c>
      <c r="G1600" s="52">
        <v>3</v>
      </c>
      <c r="H1600" s="271">
        <v>971</v>
      </c>
      <c r="I1600" s="275">
        <v>101</v>
      </c>
      <c r="J1600" s="39">
        <v>813</v>
      </c>
      <c r="K1600" s="207">
        <f t="shared" si="430"/>
        <v>1199800</v>
      </c>
      <c r="L1600" s="271">
        <v>0</v>
      </c>
      <c r="M1600" s="271">
        <v>0</v>
      </c>
      <c r="N1600" s="271">
        <v>0</v>
      </c>
      <c r="O1600" s="51">
        <f>'[1]Прод. прилож (2)'!$D$1725</f>
        <v>1199800</v>
      </c>
      <c r="P1600" s="41">
        <f t="shared" si="427"/>
        <v>1235.6333676622039</v>
      </c>
      <c r="Q1600" s="207">
        <v>9673</v>
      </c>
      <c r="R1600" s="57" t="s">
        <v>36</v>
      </c>
      <c r="S1600" s="135"/>
      <c r="T1600" s="85"/>
      <c r="U1600" s="85"/>
    </row>
    <row r="1601" spans="1:21" s="86" customFormat="1" ht="30" customHeight="1" x14ac:dyDescent="0.25">
      <c r="A1601" s="203">
        <v>1239</v>
      </c>
      <c r="B1601" s="211" t="s">
        <v>979</v>
      </c>
      <c r="C1601" s="205">
        <v>1956</v>
      </c>
      <c r="D1601" s="204">
        <v>2022</v>
      </c>
      <c r="E1601" s="204" t="s">
        <v>16</v>
      </c>
      <c r="F1601" s="52">
        <v>2</v>
      </c>
      <c r="G1601" s="52">
        <v>2</v>
      </c>
      <c r="H1601" s="271">
        <v>952.4</v>
      </c>
      <c r="I1601" s="275">
        <v>151.30000000000001</v>
      </c>
      <c r="J1601" s="39">
        <v>766.9</v>
      </c>
      <c r="K1601" s="207">
        <f t="shared" si="430"/>
        <v>5737080.1900000004</v>
      </c>
      <c r="L1601" s="271">
        <v>0</v>
      </c>
      <c r="M1601" s="271">
        <v>0</v>
      </c>
      <c r="N1601" s="271">
        <v>0</v>
      </c>
      <c r="O1601" s="51">
        <f>'[1]Прод. прилож (2)'!$D$425</f>
        <v>5737080.1900000004</v>
      </c>
      <c r="P1601" s="41">
        <f t="shared" si="427"/>
        <v>6023.8137232255358</v>
      </c>
      <c r="Q1601" s="207">
        <v>9673</v>
      </c>
      <c r="R1601" s="57" t="s">
        <v>34</v>
      </c>
      <c r="S1601" s="135"/>
      <c r="T1601" s="85"/>
      <c r="U1601" s="85"/>
    </row>
    <row r="1602" spans="1:21" s="86" customFormat="1" ht="30" customHeight="1" x14ac:dyDescent="0.25">
      <c r="A1602" s="203">
        <v>1240</v>
      </c>
      <c r="B1602" s="211" t="s">
        <v>1274</v>
      </c>
      <c r="C1602" s="205">
        <v>1969</v>
      </c>
      <c r="D1602" s="204" t="s">
        <v>143</v>
      </c>
      <c r="E1602" s="204" t="s">
        <v>16</v>
      </c>
      <c r="F1602" s="52">
        <v>5</v>
      </c>
      <c r="G1602" s="52">
        <v>4</v>
      </c>
      <c r="H1602" s="271">
        <v>3143.9</v>
      </c>
      <c r="I1602" s="275">
        <v>0</v>
      </c>
      <c r="J1602" s="39">
        <v>3143.9</v>
      </c>
      <c r="K1602" s="207">
        <f>SUM(L1602:O1602)</f>
        <v>93216.76</v>
      </c>
      <c r="L1602" s="271">
        <v>0</v>
      </c>
      <c r="M1602" s="271">
        <v>0</v>
      </c>
      <c r="N1602" s="271">
        <v>0</v>
      </c>
      <c r="O1602" s="51">
        <f>'[1]Прод. прилож (2)'!$D$1726</f>
        <v>93216.76</v>
      </c>
      <c r="P1602" s="41">
        <f t="shared" si="427"/>
        <v>29.650039759534334</v>
      </c>
      <c r="Q1602" s="207">
        <v>9673</v>
      </c>
      <c r="R1602" s="57" t="s">
        <v>36</v>
      </c>
      <c r="S1602" s="135"/>
      <c r="T1602" s="85"/>
      <c r="U1602" s="85"/>
    </row>
    <row r="1603" spans="1:21" s="86" customFormat="1" ht="30" customHeight="1" x14ac:dyDescent="0.25">
      <c r="A1603" s="203">
        <v>1241</v>
      </c>
      <c r="B1603" s="211" t="s">
        <v>1311</v>
      </c>
      <c r="C1603" s="205">
        <v>1984</v>
      </c>
      <c r="D1603" s="204" t="s">
        <v>143</v>
      </c>
      <c r="E1603" s="204" t="s">
        <v>16</v>
      </c>
      <c r="F1603" s="52">
        <v>5</v>
      </c>
      <c r="G1603" s="52">
        <v>6</v>
      </c>
      <c r="H1603" s="271">
        <v>6020.4</v>
      </c>
      <c r="I1603" s="275">
        <v>0</v>
      </c>
      <c r="J1603" s="39">
        <v>3795.6</v>
      </c>
      <c r="K1603" s="207">
        <f>SUM(L1603:O1603)</f>
        <v>6573944</v>
      </c>
      <c r="L1603" s="271">
        <v>0</v>
      </c>
      <c r="M1603" s="271">
        <v>0</v>
      </c>
      <c r="N1603" s="271">
        <v>0</v>
      </c>
      <c r="O1603" s="51">
        <f>'[1]Прод. прилож (2)'!$D$1727</f>
        <v>6573944</v>
      </c>
      <c r="P1603" s="41">
        <f t="shared" si="427"/>
        <v>1091.944721280978</v>
      </c>
      <c r="Q1603" s="207">
        <v>9673</v>
      </c>
      <c r="R1603" s="57" t="s">
        <v>36</v>
      </c>
      <c r="S1603" s="135"/>
      <c r="T1603" s="85"/>
      <c r="U1603" s="85"/>
    </row>
    <row r="1604" spans="1:21" s="86" customFormat="1" ht="30" customHeight="1" x14ac:dyDescent="0.25">
      <c r="A1604" s="333">
        <v>1242</v>
      </c>
      <c r="B1604" s="298" t="s">
        <v>1130</v>
      </c>
      <c r="C1604" s="299">
        <v>1960</v>
      </c>
      <c r="D1604" s="299" t="s">
        <v>143</v>
      </c>
      <c r="E1604" s="299" t="s">
        <v>16</v>
      </c>
      <c r="F1604" s="26">
        <v>3</v>
      </c>
      <c r="G1604" s="26">
        <v>2</v>
      </c>
      <c r="H1604" s="39">
        <v>2195.4</v>
      </c>
      <c r="I1604" s="122">
        <v>570</v>
      </c>
      <c r="J1604" s="39">
        <v>1625.4</v>
      </c>
      <c r="K1604" s="301">
        <f t="shared" ref="K1604" si="431">SUM(L1604:O1604)</f>
        <v>619348.19999999995</v>
      </c>
      <c r="L1604" s="39">
        <v>0</v>
      </c>
      <c r="M1604" s="39">
        <v>0</v>
      </c>
      <c r="N1604" s="39">
        <v>0</v>
      </c>
      <c r="O1604" s="18">
        <f>'[1]Прод. прилож (2)'!$D$426</f>
        <v>619348.19999999995</v>
      </c>
      <c r="P1604" s="41">
        <f t="shared" si="427"/>
        <v>282.11177917463783</v>
      </c>
      <c r="Q1604" s="301">
        <v>9673</v>
      </c>
      <c r="R1604" s="57" t="s">
        <v>34</v>
      </c>
      <c r="S1604" s="135"/>
      <c r="T1604" s="85"/>
      <c r="U1604" s="85"/>
    </row>
    <row r="1605" spans="1:21" s="116" customFormat="1" ht="30" customHeight="1" x14ac:dyDescent="0.25">
      <c r="A1605" s="353">
        <v>1243</v>
      </c>
      <c r="B1605" s="355" t="s">
        <v>930</v>
      </c>
      <c r="C1605" s="357">
        <v>1980</v>
      </c>
      <c r="D1605" s="357" t="s">
        <v>143</v>
      </c>
      <c r="E1605" s="357" t="s">
        <v>16</v>
      </c>
      <c r="F1605" s="369">
        <v>2</v>
      </c>
      <c r="G1605" s="369">
        <v>3</v>
      </c>
      <c r="H1605" s="428">
        <v>860.6</v>
      </c>
      <c r="I1605" s="418">
        <v>0</v>
      </c>
      <c r="J1605" s="363">
        <v>493.1</v>
      </c>
      <c r="K1605" s="207">
        <f t="shared" si="430"/>
        <v>19628.22</v>
      </c>
      <c r="L1605" s="271">
        <v>0</v>
      </c>
      <c r="M1605" s="271">
        <v>0</v>
      </c>
      <c r="N1605" s="271">
        <v>0</v>
      </c>
      <c r="O1605" s="271">
        <f>'[1]Прод. прилож (2)'!$D$1062</f>
        <v>19628.22</v>
      </c>
      <c r="P1605" s="271">
        <f>K1605/H1605</f>
        <v>22.807599349291191</v>
      </c>
      <c r="Q1605" s="41">
        <v>9673</v>
      </c>
      <c r="R1605" s="57" t="s">
        <v>35</v>
      </c>
      <c r="S1605" s="46"/>
      <c r="T1605" s="15"/>
      <c r="U1605" s="15"/>
    </row>
    <row r="1606" spans="1:21" s="116" customFormat="1" ht="30" customHeight="1" x14ac:dyDescent="0.25">
      <c r="A1606" s="354"/>
      <c r="B1606" s="356"/>
      <c r="C1606" s="358"/>
      <c r="D1606" s="358"/>
      <c r="E1606" s="358"/>
      <c r="F1606" s="370"/>
      <c r="G1606" s="370"/>
      <c r="H1606" s="429"/>
      <c r="I1606" s="419"/>
      <c r="J1606" s="364"/>
      <c r="K1606" s="207">
        <f t="shared" si="430"/>
        <v>6356550</v>
      </c>
      <c r="L1606" s="271">
        <v>0</v>
      </c>
      <c r="M1606" s="271">
        <v>0</v>
      </c>
      <c r="N1606" s="271">
        <v>0</v>
      </c>
      <c r="O1606" s="271">
        <f>'[1]Прод. прилож (2)'!$D$1728</f>
        <v>6356550</v>
      </c>
      <c r="P1606" s="271">
        <f>K1606/H1605</f>
        <v>7386.1840576342083</v>
      </c>
      <c r="Q1606" s="41">
        <v>9673</v>
      </c>
      <c r="R1606" s="57" t="s">
        <v>36</v>
      </c>
      <c r="S1606" s="46"/>
      <c r="T1606" s="15"/>
      <c r="U1606" s="15"/>
    </row>
    <row r="1607" spans="1:21" s="116" customFormat="1" ht="30" customHeight="1" x14ac:dyDescent="0.25">
      <c r="A1607" s="203">
        <v>1244</v>
      </c>
      <c r="B1607" s="82" t="s">
        <v>931</v>
      </c>
      <c r="C1607" s="204">
        <v>1987</v>
      </c>
      <c r="D1607" s="204" t="s">
        <v>143</v>
      </c>
      <c r="E1607" s="204" t="s">
        <v>16</v>
      </c>
      <c r="F1607" s="206">
        <v>2</v>
      </c>
      <c r="G1607" s="206">
        <v>3</v>
      </c>
      <c r="H1607" s="207">
        <v>844.7</v>
      </c>
      <c r="I1607" s="271">
        <v>0</v>
      </c>
      <c r="J1607" s="39">
        <v>499.4</v>
      </c>
      <c r="K1607" s="207">
        <f t="shared" si="430"/>
        <v>47115.76</v>
      </c>
      <c r="L1607" s="271">
        <v>0</v>
      </c>
      <c r="M1607" s="271">
        <v>0</v>
      </c>
      <c r="N1607" s="271">
        <v>0</v>
      </c>
      <c r="O1607" s="271">
        <f>'[1]Прод. прилож (2)'!$D$1729</f>
        <v>47115.76</v>
      </c>
      <c r="P1607" s="271">
        <f>K1607/H1607</f>
        <v>55.778098733278085</v>
      </c>
      <c r="Q1607" s="41">
        <v>9673</v>
      </c>
      <c r="R1607" s="57" t="s">
        <v>36</v>
      </c>
      <c r="S1607" s="46"/>
      <c r="T1607" s="15"/>
      <c r="U1607" s="15"/>
    </row>
    <row r="1608" spans="1:21" s="116" customFormat="1" ht="30" customHeight="1" x14ac:dyDescent="0.25">
      <c r="A1608" s="203">
        <v>1245</v>
      </c>
      <c r="B1608" s="82" t="s">
        <v>932</v>
      </c>
      <c r="C1608" s="204">
        <v>1986</v>
      </c>
      <c r="D1608" s="204" t="s">
        <v>143</v>
      </c>
      <c r="E1608" s="204" t="s">
        <v>16</v>
      </c>
      <c r="F1608" s="206">
        <v>2</v>
      </c>
      <c r="G1608" s="206">
        <v>3</v>
      </c>
      <c r="H1608" s="207">
        <v>861.3</v>
      </c>
      <c r="I1608" s="271">
        <v>0</v>
      </c>
      <c r="J1608" s="39">
        <v>504.8</v>
      </c>
      <c r="K1608" s="207">
        <f t="shared" si="430"/>
        <v>11440.27</v>
      </c>
      <c r="L1608" s="271">
        <v>0</v>
      </c>
      <c r="M1608" s="271">
        <v>0</v>
      </c>
      <c r="N1608" s="271">
        <v>0</v>
      </c>
      <c r="O1608" s="271">
        <f>'[1]Прод. прилож (2)'!$D$1730</f>
        <v>11440.27</v>
      </c>
      <c r="P1608" s="271">
        <f>K1608/H1608</f>
        <v>13.282561244630211</v>
      </c>
      <c r="Q1608" s="41">
        <v>9673</v>
      </c>
      <c r="R1608" s="57" t="s">
        <v>36</v>
      </c>
      <c r="S1608" s="46"/>
      <c r="T1608" s="15"/>
      <c r="U1608" s="15"/>
    </row>
    <row r="1609" spans="1:21" s="116" customFormat="1" ht="30" customHeight="1" x14ac:dyDescent="0.25">
      <c r="A1609" s="203">
        <v>1246</v>
      </c>
      <c r="B1609" s="82" t="s">
        <v>980</v>
      </c>
      <c r="C1609" s="204">
        <v>1987</v>
      </c>
      <c r="D1609" s="204" t="s">
        <v>143</v>
      </c>
      <c r="E1609" s="204" t="s">
        <v>16</v>
      </c>
      <c r="F1609" s="206">
        <v>9</v>
      </c>
      <c r="G1609" s="206">
        <v>2</v>
      </c>
      <c r="H1609" s="207">
        <v>7059.3</v>
      </c>
      <c r="I1609" s="275">
        <v>767.8</v>
      </c>
      <c r="J1609" s="39">
        <v>4167.21</v>
      </c>
      <c r="K1609" s="207">
        <f t="shared" si="430"/>
        <v>4332431.13</v>
      </c>
      <c r="L1609" s="271">
        <v>0</v>
      </c>
      <c r="M1609" s="271">
        <v>0</v>
      </c>
      <c r="N1609" s="271">
        <v>0</v>
      </c>
      <c r="O1609" s="51">
        <f>'[1]Прод. прилож (2)'!$D$427</f>
        <v>4332431.13</v>
      </c>
      <c r="P1609" s="41">
        <f>K1609/H1609</f>
        <v>613.71965067357951</v>
      </c>
      <c r="Q1609" s="207">
        <v>9673</v>
      </c>
      <c r="R1609" s="57" t="s">
        <v>34</v>
      </c>
      <c r="S1609" s="144"/>
      <c r="T1609" s="15"/>
      <c r="U1609" s="15"/>
    </row>
    <row r="1610" spans="1:21" s="116" customFormat="1" ht="30" customHeight="1" x14ac:dyDescent="0.25">
      <c r="A1610" s="203">
        <v>1247</v>
      </c>
      <c r="B1610" s="82" t="s">
        <v>1312</v>
      </c>
      <c r="C1610" s="204">
        <v>1985</v>
      </c>
      <c r="D1610" s="204" t="s">
        <v>143</v>
      </c>
      <c r="E1610" s="204" t="s">
        <v>16</v>
      </c>
      <c r="F1610" s="206">
        <v>9</v>
      </c>
      <c r="G1610" s="206">
        <v>2</v>
      </c>
      <c r="H1610" s="207">
        <v>7171.7</v>
      </c>
      <c r="I1610" s="275">
        <v>24</v>
      </c>
      <c r="J1610" s="39">
        <v>4967.6000000000004</v>
      </c>
      <c r="K1610" s="207">
        <f>SUM(L1610:O1610)</f>
        <v>5464800</v>
      </c>
      <c r="L1610" s="271">
        <v>0</v>
      </c>
      <c r="M1610" s="271">
        <v>0</v>
      </c>
      <c r="N1610" s="271">
        <v>0</v>
      </c>
      <c r="O1610" s="51">
        <f>'[1]Прод. прилож (2)'!$D$1731</f>
        <v>5464800</v>
      </c>
      <c r="P1610" s="41">
        <f>K1610/H1610</f>
        <v>761.99506393184322</v>
      </c>
      <c r="Q1610" s="207">
        <v>9673</v>
      </c>
      <c r="R1610" s="57" t="s">
        <v>36</v>
      </c>
      <c r="S1610" s="144"/>
      <c r="T1610" s="15"/>
      <c r="U1610" s="15"/>
    </row>
    <row r="1611" spans="1:21" s="116" customFormat="1" ht="30" customHeight="1" x14ac:dyDescent="0.25">
      <c r="A1611" s="203">
        <v>1248</v>
      </c>
      <c r="B1611" s="82" t="s">
        <v>852</v>
      </c>
      <c r="C1611" s="204">
        <v>1981</v>
      </c>
      <c r="D1611" s="204" t="s">
        <v>143</v>
      </c>
      <c r="E1611" s="204" t="s">
        <v>16</v>
      </c>
      <c r="F1611" s="206">
        <v>5</v>
      </c>
      <c r="G1611" s="206">
        <v>2</v>
      </c>
      <c r="H1611" s="207">
        <v>3570.6</v>
      </c>
      <c r="I1611" s="271">
        <f>M1611</f>
        <v>0</v>
      </c>
      <c r="J1611" s="39">
        <v>3570.6</v>
      </c>
      <c r="K1611" s="207">
        <f t="shared" si="426"/>
        <v>32292.6</v>
      </c>
      <c r="L1611" s="271">
        <v>0</v>
      </c>
      <c r="M1611" s="271">
        <v>0</v>
      </c>
      <c r="N1611" s="271">
        <v>0</v>
      </c>
      <c r="O1611" s="271">
        <f>'[1]Прод. прилож (2)'!$D$1732</f>
        <v>32292.6</v>
      </c>
      <c r="P1611" s="271">
        <f t="shared" si="427"/>
        <v>9.0440262140816667</v>
      </c>
      <c r="Q1611" s="41">
        <v>9673</v>
      </c>
      <c r="R1611" s="57" t="s">
        <v>36</v>
      </c>
      <c r="S1611" s="46"/>
      <c r="T1611" s="15"/>
      <c r="U1611" s="15"/>
    </row>
    <row r="1612" spans="1:21" s="116" customFormat="1" ht="30" customHeight="1" x14ac:dyDescent="0.25">
      <c r="A1612" s="203">
        <v>1249</v>
      </c>
      <c r="B1612" s="82" t="s">
        <v>853</v>
      </c>
      <c r="C1612" s="204">
        <v>1976</v>
      </c>
      <c r="D1612" s="204" t="s">
        <v>143</v>
      </c>
      <c r="E1612" s="204" t="s">
        <v>16</v>
      </c>
      <c r="F1612" s="206">
        <v>5</v>
      </c>
      <c r="G1612" s="206">
        <v>2</v>
      </c>
      <c r="H1612" s="207">
        <v>3290.7</v>
      </c>
      <c r="I1612" s="271">
        <f>M1612</f>
        <v>0</v>
      </c>
      <c r="J1612" s="39">
        <v>3290.7</v>
      </c>
      <c r="K1612" s="207">
        <f t="shared" si="426"/>
        <v>31816.66</v>
      </c>
      <c r="L1612" s="271">
        <v>0</v>
      </c>
      <c r="M1612" s="271">
        <v>0</v>
      </c>
      <c r="N1612" s="271">
        <v>0</v>
      </c>
      <c r="O1612" s="271">
        <f>'[1]Прод. прилож (2)'!$D$1733</f>
        <v>31816.66</v>
      </c>
      <c r="P1612" s="271">
        <f t="shared" si="427"/>
        <v>9.668660163491051</v>
      </c>
      <c r="Q1612" s="41">
        <v>9673</v>
      </c>
      <c r="R1612" s="57" t="s">
        <v>36</v>
      </c>
      <c r="S1612" s="46"/>
      <c r="T1612" s="15"/>
      <c r="U1612" s="15"/>
    </row>
    <row r="1613" spans="1:21" ht="30" customHeight="1" x14ac:dyDescent="0.25">
      <c r="A1613" s="203">
        <v>1250</v>
      </c>
      <c r="B1613" s="82" t="s">
        <v>1275</v>
      </c>
      <c r="C1613" s="204">
        <v>1955</v>
      </c>
      <c r="D1613" s="204" t="s">
        <v>143</v>
      </c>
      <c r="E1613" s="204" t="s">
        <v>16</v>
      </c>
      <c r="F1613" s="206">
        <v>2</v>
      </c>
      <c r="G1613" s="206">
        <v>2</v>
      </c>
      <c r="H1613" s="207">
        <v>381</v>
      </c>
      <c r="I1613" s="271">
        <v>0</v>
      </c>
      <c r="J1613" s="207">
        <v>381</v>
      </c>
      <c r="K1613" s="207">
        <f>SUM(L1613:O1613)</f>
        <v>17919.3</v>
      </c>
      <c r="L1613" s="271">
        <v>0</v>
      </c>
      <c r="M1613" s="271">
        <v>0</v>
      </c>
      <c r="N1613" s="271">
        <v>0</v>
      </c>
      <c r="O1613" s="271">
        <f>'[1]Прод. прилож (2)'!$D$1734</f>
        <v>17919.3</v>
      </c>
      <c r="P1613" s="271">
        <f t="shared" si="427"/>
        <v>47.03228346456693</v>
      </c>
      <c r="Q1613" s="41">
        <v>9673</v>
      </c>
      <c r="R1613" s="57" t="s">
        <v>36</v>
      </c>
      <c r="S1613" s="14"/>
    </row>
    <row r="1614" spans="1:21" ht="30" customHeight="1" x14ac:dyDescent="0.25">
      <c r="A1614" s="203">
        <v>1251</v>
      </c>
      <c r="B1614" s="82" t="s">
        <v>1276</v>
      </c>
      <c r="C1614" s="204">
        <v>1955</v>
      </c>
      <c r="D1614" s="204" t="s">
        <v>143</v>
      </c>
      <c r="E1614" s="204" t="s">
        <v>16</v>
      </c>
      <c r="F1614" s="206">
        <v>2</v>
      </c>
      <c r="G1614" s="206">
        <v>2</v>
      </c>
      <c r="H1614" s="207">
        <v>381</v>
      </c>
      <c r="I1614" s="271">
        <v>0</v>
      </c>
      <c r="J1614" s="207">
        <v>381</v>
      </c>
      <c r="K1614" s="207">
        <f>SUM(L1614:O1614)</f>
        <v>18209.63</v>
      </c>
      <c r="L1614" s="271">
        <v>0</v>
      </c>
      <c r="M1614" s="271">
        <v>0</v>
      </c>
      <c r="N1614" s="271">
        <v>0</v>
      </c>
      <c r="O1614" s="271">
        <f>'[1]Прод. прилож (2)'!$D$1735</f>
        <v>18209.63</v>
      </c>
      <c r="P1614" s="271">
        <f t="shared" ref="P1614" si="432">K1614/H1614</f>
        <v>47.794304461942261</v>
      </c>
      <c r="Q1614" s="41">
        <v>9673</v>
      </c>
      <c r="R1614" s="57" t="s">
        <v>36</v>
      </c>
      <c r="S1614" s="14"/>
    </row>
    <row r="1615" spans="1:21" ht="30" customHeight="1" x14ac:dyDescent="0.25">
      <c r="A1615" s="203">
        <v>1252</v>
      </c>
      <c r="B1615" s="82" t="s">
        <v>854</v>
      </c>
      <c r="C1615" s="205">
        <v>1958</v>
      </c>
      <c r="D1615" s="204" t="s">
        <v>143</v>
      </c>
      <c r="E1615" s="204" t="s">
        <v>16</v>
      </c>
      <c r="F1615" s="206">
        <v>2</v>
      </c>
      <c r="G1615" s="206">
        <v>2</v>
      </c>
      <c r="H1615" s="271">
        <v>929.3</v>
      </c>
      <c r="I1615" s="275">
        <v>93.9</v>
      </c>
      <c r="J1615" s="39">
        <v>835.4</v>
      </c>
      <c r="K1615" s="207">
        <f t="shared" si="426"/>
        <v>578364.67999999993</v>
      </c>
      <c r="L1615" s="271">
        <v>0</v>
      </c>
      <c r="M1615" s="271">
        <v>0</v>
      </c>
      <c r="N1615" s="271">
        <v>0</v>
      </c>
      <c r="O1615" s="271">
        <f>'[1]Прод. прилож (2)'!$D$428</f>
        <v>578364.67999999993</v>
      </c>
      <c r="P1615" s="271">
        <f t="shared" si="427"/>
        <v>622.36595286774991</v>
      </c>
      <c r="Q1615" s="41">
        <v>9673</v>
      </c>
      <c r="R1615" s="57" t="s">
        <v>34</v>
      </c>
    </row>
    <row r="1616" spans="1:21" ht="30" customHeight="1" x14ac:dyDescent="0.25">
      <c r="A1616" s="203">
        <v>1253</v>
      </c>
      <c r="B1616" s="82" t="s">
        <v>1278</v>
      </c>
      <c r="C1616" s="205">
        <v>1969</v>
      </c>
      <c r="D1616" s="204" t="s">
        <v>143</v>
      </c>
      <c r="E1616" s="204" t="s">
        <v>16</v>
      </c>
      <c r="F1616" s="206">
        <v>5</v>
      </c>
      <c r="G1616" s="206">
        <v>4</v>
      </c>
      <c r="H1616" s="271">
        <v>3278.1</v>
      </c>
      <c r="I1616" s="275">
        <v>0</v>
      </c>
      <c r="J1616" s="39">
        <v>3278.1</v>
      </c>
      <c r="K1616" s="207">
        <f>SUM(L1616:O1616)</f>
        <v>27877772.5</v>
      </c>
      <c r="L1616" s="271">
        <v>0</v>
      </c>
      <c r="M1616" s="271">
        <v>0</v>
      </c>
      <c r="N1616" s="271">
        <v>0</v>
      </c>
      <c r="O1616" s="271">
        <f>'[1]Прод. прилож (2)'!$D$1742</f>
        <v>27877772.5</v>
      </c>
      <c r="P1616" s="271">
        <f t="shared" si="427"/>
        <v>8504.2471248589118</v>
      </c>
      <c r="Q1616" s="41">
        <v>9673</v>
      </c>
      <c r="R1616" s="57" t="s">
        <v>36</v>
      </c>
    </row>
    <row r="1617" spans="1:21" ht="30" customHeight="1" x14ac:dyDescent="0.25">
      <c r="A1617" s="203">
        <v>1254</v>
      </c>
      <c r="B1617" s="82" t="s">
        <v>1279</v>
      </c>
      <c r="C1617" s="205">
        <v>1967</v>
      </c>
      <c r="D1617" s="204" t="s">
        <v>143</v>
      </c>
      <c r="E1617" s="204" t="s">
        <v>16</v>
      </c>
      <c r="F1617" s="206">
        <v>5</v>
      </c>
      <c r="G1617" s="206">
        <v>4</v>
      </c>
      <c r="H1617" s="271">
        <v>3212.8</v>
      </c>
      <c r="I1617" s="275">
        <v>0</v>
      </c>
      <c r="J1617" s="39">
        <v>3212.8</v>
      </c>
      <c r="K1617" s="207">
        <f>SUM(L1617:O1617)</f>
        <v>34280411.600000001</v>
      </c>
      <c r="L1617" s="271">
        <v>0</v>
      </c>
      <c r="M1617" s="271">
        <v>0</v>
      </c>
      <c r="N1617" s="271">
        <v>0</v>
      </c>
      <c r="O1617" s="271">
        <f>'[1]Прод. прилож (2)'!$D$1743</f>
        <v>34280411.600000001</v>
      </c>
      <c r="P1617" s="271">
        <f t="shared" si="427"/>
        <v>10669.948829681274</v>
      </c>
      <c r="Q1617" s="41">
        <v>9673</v>
      </c>
      <c r="R1617" s="57" t="s">
        <v>36</v>
      </c>
    </row>
    <row r="1618" spans="1:21" ht="30" customHeight="1" x14ac:dyDescent="0.25">
      <c r="A1618" s="203">
        <v>1255</v>
      </c>
      <c r="B1618" s="82" t="s">
        <v>1277</v>
      </c>
      <c r="C1618" s="205">
        <v>1967</v>
      </c>
      <c r="D1618" s="204" t="s">
        <v>143</v>
      </c>
      <c r="E1618" s="204" t="s">
        <v>16</v>
      </c>
      <c r="F1618" s="206">
        <v>4</v>
      </c>
      <c r="G1618" s="206">
        <v>4</v>
      </c>
      <c r="H1618" s="271">
        <v>3312.5</v>
      </c>
      <c r="I1618" s="275">
        <v>0</v>
      </c>
      <c r="J1618" s="271">
        <v>3312.5</v>
      </c>
      <c r="K1618" s="207">
        <f>SUM(L1618:O1618)</f>
        <v>6587500</v>
      </c>
      <c r="L1618" s="271">
        <v>0</v>
      </c>
      <c r="M1618" s="271">
        <v>0</v>
      </c>
      <c r="N1618" s="271">
        <v>0</v>
      </c>
      <c r="O1618" s="271">
        <f>'[1]Прод. прилож (2)'!$D$1736</f>
        <v>6587500</v>
      </c>
      <c r="P1618" s="271">
        <f t="shared" si="427"/>
        <v>1988.6792452830189</v>
      </c>
      <c r="Q1618" s="41">
        <v>9673</v>
      </c>
      <c r="R1618" s="57" t="s">
        <v>36</v>
      </c>
    </row>
    <row r="1619" spans="1:21" s="116" customFormat="1" ht="30" customHeight="1" x14ac:dyDescent="0.25">
      <c r="A1619" s="203">
        <v>1256</v>
      </c>
      <c r="B1619" s="82" t="s">
        <v>855</v>
      </c>
      <c r="C1619" s="205">
        <v>1962</v>
      </c>
      <c r="D1619" s="204" t="s">
        <v>143</v>
      </c>
      <c r="E1619" s="204" t="s">
        <v>16</v>
      </c>
      <c r="F1619" s="206">
        <v>4</v>
      </c>
      <c r="G1619" s="206">
        <v>3</v>
      </c>
      <c r="H1619" s="271">
        <v>1492.3</v>
      </c>
      <c r="I1619" s="275">
        <v>871.7</v>
      </c>
      <c r="J1619" s="39">
        <v>1571.7</v>
      </c>
      <c r="K1619" s="207">
        <f t="shared" si="426"/>
        <v>7246250</v>
      </c>
      <c r="L1619" s="271">
        <v>0</v>
      </c>
      <c r="M1619" s="271">
        <v>0</v>
      </c>
      <c r="N1619" s="271">
        <v>0</v>
      </c>
      <c r="O1619" s="271">
        <f>'[1]Прод. прилож (2)'!$D$1737</f>
        <v>7246250</v>
      </c>
      <c r="P1619" s="271">
        <f t="shared" si="427"/>
        <v>4855.759565770958</v>
      </c>
      <c r="Q1619" s="41">
        <v>9673</v>
      </c>
      <c r="R1619" s="57" t="s">
        <v>36</v>
      </c>
      <c r="S1619" s="46"/>
      <c r="T1619" s="15"/>
      <c r="U1619" s="15"/>
    </row>
    <row r="1620" spans="1:21" s="116" customFormat="1" ht="30" customHeight="1" x14ac:dyDescent="0.25">
      <c r="A1620" s="353">
        <v>1257</v>
      </c>
      <c r="B1620" s="355" t="s">
        <v>856</v>
      </c>
      <c r="C1620" s="357">
        <v>1962</v>
      </c>
      <c r="D1620" s="357" t="s">
        <v>143</v>
      </c>
      <c r="E1620" s="357" t="s">
        <v>16</v>
      </c>
      <c r="F1620" s="369">
        <v>3</v>
      </c>
      <c r="G1620" s="369">
        <v>3</v>
      </c>
      <c r="H1620" s="428">
        <v>1641.4</v>
      </c>
      <c r="I1620" s="409">
        <v>577.70000000000005</v>
      </c>
      <c r="J1620" s="363">
        <v>1063.7</v>
      </c>
      <c r="K1620" s="207">
        <f t="shared" si="426"/>
        <v>60062.51</v>
      </c>
      <c r="L1620" s="271">
        <v>0</v>
      </c>
      <c r="M1620" s="271">
        <v>0</v>
      </c>
      <c r="N1620" s="271">
        <v>0</v>
      </c>
      <c r="O1620" s="271">
        <f>'[1]Прод. прилож (2)'!$D$1063</f>
        <v>60062.51</v>
      </c>
      <c r="P1620" s="271">
        <f t="shared" si="427"/>
        <v>36.592244425490435</v>
      </c>
      <c r="Q1620" s="41">
        <v>9673</v>
      </c>
      <c r="R1620" s="57" t="s">
        <v>35</v>
      </c>
      <c r="S1620" s="46"/>
      <c r="T1620" s="15"/>
      <c r="U1620" s="15"/>
    </row>
    <row r="1621" spans="1:21" s="116" customFormat="1" ht="30" customHeight="1" x14ac:dyDescent="0.25">
      <c r="A1621" s="354"/>
      <c r="B1621" s="356"/>
      <c r="C1621" s="358"/>
      <c r="D1621" s="358"/>
      <c r="E1621" s="358"/>
      <c r="F1621" s="370"/>
      <c r="G1621" s="370"/>
      <c r="H1621" s="429"/>
      <c r="I1621" s="410"/>
      <c r="J1621" s="364"/>
      <c r="K1621" s="207">
        <f t="shared" si="426"/>
        <v>9600700</v>
      </c>
      <c r="L1621" s="271">
        <v>0</v>
      </c>
      <c r="M1621" s="271">
        <v>0</v>
      </c>
      <c r="N1621" s="271">
        <v>0</v>
      </c>
      <c r="O1621" s="271">
        <f>'[1]Прод. прилож (2)'!$D$1738</f>
        <v>9600700</v>
      </c>
      <c r="P1621" s="271">
        <f>K1621/H1620</f>
        <v>5849.0922383331299</v>
      </c>
      <c r="Q1621" s="41">
        <v>9673</v>
      </c>
      <c r="R1621" s="57" t="s">
        <v>36</v>
      </c>
      <c r="S1621" s="46"/>
      <c r="T1621" s="15"/>
      <c r="U1621" s="15"/>
    </row>
    <row r="1622" spans="1:21" s="116" customFormat="1" ht="30" customHeight="1" x14ac:dyDescent="0.25">
      <c r="A1622" s="203">
        <v>1258</v>
      </c>
      <c r="B1622" s="82" t="s">
        <v>857</v>
      </c>
      <c r="C1622" s="204">
        <v>1962</v>
      </c>
      <c r="D1622" s="204" t="s">
        <v>143</v>
      </c>
      <c r="E1622" s="204" t="s">
        <v>16</v>
      </c>
      <c r="F1622" s="206">
        <v>4</v>
      </c>
      <c r="G1622" s="206">
        <v>4</v>
      </c>
      <c r="H1622" s="207">
        <v>2770.7</v>
      </c>
      <c r="I1622" s="208">
        <v>212.2</v>
      </c>
      <c r="J1622" s="39">
        <v>2558.5</v>
      </c>
      <c r="K1622" s="207">
        <f t="shared" si="426"/>
        <v>20282106.770000003</v>
      </c>
      <c r="L1622" s="271">
        <v>0</v>
      </c>
      <c r="M1622" s="271">
        <v>0</v>
      </c>
      <c r="N1622" s="271">
        <v>0</v>
      </c>
      <c r="O1622" s="271">
        <f>'[1]Прод. прилож (2)'!$D$429</f>
        <v>20282106.770000003</v>
      </c>
      <c r="P1622" s="271">
        <f t="shared" si="427"/>
        <v>7320.2103331288135</v>
      </c>
      <c r="Q1622" s="41">
        <v>9673</v>
      </c>
      <c r="R1622" s="57" t="s">
        <v>34</v>
      </c>
      <c r="S1622" s="144"/>
      <c r="T1622" s="15"/>
      <c r="U1622" s="15"/>
    </row>
    <row r="1623" spans="1:21" ht="30" customHeight="1" x14ac:dyDescent="0.25">
      <c r="A1623" s="203">
        <v>1259</v>
      </c>
      <c r="B1623" s="82" t="s">
        <v>838</v>
      </c>
      <c r="C1623" s="205">
        <v>1964</v>
      </c>
      <c r="D1623" s="204" t="s">
        <v>143</v>
      </c>
      <c r="E1623" s="204" t="s">
        <v>16</v>
      </c>
      <c r="F1623" s="206">
        <v>4</v>
      </c>
      <c r="G1623" s="206">
        <v>2</v>
      </c>
      <c r="H1623" s="271">
        <v>1453.8</v>
      </c>
      <c r="I1623" s="271">
        <v>456.1</v>
      </c>
      <c r="J1623" s="39">
        <v>997.7</v>
      </c>
      <c r="K1623" s="207">
        <f t="shared" si="426"/>
        <v>48893.33</v>
      </c>
      <c r="L1623" s="271">
        <v>0</v>
      </c>
      <c r="M1623" s="271">
        <v>0</v>
      </c>
      <c r="N1623" s="271">
        <v>0</v>
      </c>
      <c r="O1623" s="271">
        <f>'[1]Прод. прилож (2)'!$D$1739</f>
        <v>48893.33</v>
      </c>
      <c r="P1623" s="271">
        <f t="shared" si="427"/>
        <v>33.631400467739716</v>
      </c>
      <c r="Q1623" s="41">
        <v>9673</v>
      </c>
      <c r="R1623" s="57" t="s">
        <v>36</v>
      </c>
      <c r="S1623" s="14"/>
    </row>
    <row r="1624" spans="1:21" ht="30" customHeight="1" x14ac:dyDescent="0.25">
      <c r="A1624" s="203">
        <v>1260</v>
      </c>
      <c r="B1624" s="82" t="s">
        <v>858</v>
      </c>
      <c r="C1624" s="204">
        <v>1965</v>
      </c>
      <c r="D1624" s="204" t="s">
        <v>143</v>
      </c>
      <c r="E1624" s="204" t="s">
        <v>16</v>
      </c>
      <c r="F1624" s="206">
        <v>4</v>
      </c>
      <c r="G1624" s="206">
        <v>3</v>
      </c>
      <c r="H1624" s="207">
        <v>1992.9</v>
      </c>
      <c r="I1624" s="207">
        <v>511.8</v>
      </c>
      <c r="J1624" s="39">
        <v>1481.1</v>
      </c>
      <c r="K1624" s="207">
        <f t="shared" si="426"/>
        <v>75437.33</v>
      </c>
      <c r="L1624" s="271">
        <v>0</v>
      </c>
      <c r="M1624" s="271">
        <v>0</v>
      </c>
      <c r="N1624" s="271">
        <v>0</v>
      </c>
      <c r="O1624" s="271">
        <f>'[1]Прод. прилож (2)'!$D$1740</f>
        <v>75437.33</v>
      </c>
      <c r="P1624" s="271">
        <f t="shared" si="427"/>
        <v>37.853043303728235</v>
      </c>
      <c r="Q1624" s="41">
        <v>9673</v>
      </c>
      <c r="R1624" s="57" t="s">
        <v>36</v>
      </c>
      <c r="S1624" s="14"/>
    </row>
    <row r="1625" spans="1:21" ht="30" customHeight="1" x14ac:dyDescent="0.25">
      <c r="A1625" s="353">
        <v>1261</v>
      </c>
      <c r="B1625" s="355" t="s">
        <v>859</v>
      </c>
      <c r="C1625" s="359">
        <v>1961</v>
      </c>
      <c r="D1625" s="357" t="s">
        <v>143</v>
      </c>
      <c r="E1625" s="357" t="s">
        <v>16</v>
      </c>
      <c r="F1625" s="369">
        <v>3</v>
      </c>
      <c r="G1625" s="369">
        <v>2</v>
      </c>
      <c r="H1625" s="416">
        <v>1488.7</v>
      </c>
      <c r="I1625" s="418">
        <v>501.6</v>
      </c>
      <c r="J1625" s="363">
        <v>1543.2</v>
      </c>
      <c r="K1625" s="207">
        <f t="shared" si="426"/>
        <v>89493.23</v>
      </c>
      <c r="L1625" s="271">
        <v>0</v>
      </c>
      <c r="M1625" s="271">
        <v>0</v>
      </c>
      <c r="N1625" s="271">
        <v>0</v>
      </c>
      <c r="O1625" s="271">
        <f>'[1]Прод. прилож (2)'!$D$1064</f>
        <v>89493.23</v>
      </c>
      <c r="P1625" s="271">
        <f t="shared" si="427"/>
        <v>60.115019815946795</v>
      </c>
      <c r="Q1625" s="41">
        <v>9673</v>
      </c>
      <c r="R1625" s="57" t="s">
        <v>35</v>
      </c>
      <c r="S1625" s="14"/>
    </row>
    <row r="1626" spans="1:21" ht="30" customHeight="1" x14ac:dyDescent="0.25">
      <c r="A1626" s="354"/>
      <c r="B1626" s="356"/>
      <c r="C1626" s="360"/>
      <c r="D1626" s="358"/>
      <c r="E1626" s="358"/>
      <c r="F1626" s="370"/>
      <c r="G1626" s="370"/>
      <c r="H1626" s="417"/>
      <c r="I1626" s="419"/>
      <c r="J1626" s="364"/>
      <c r="K1626" s="207">
        <f t="shared" si="426"/>
        <v>21564617.460000001</v>
      </c>
      <c r="L1626" s="271">
        <v>0</v>
      </c>
      <c r="M1626" s="271">
        <v>0</v>
      </c>
      <c r="N1626" s="271">
        <v>0</v>
      </c>
      <c r="O1626" s="271">
        <f>'[1]Прод. прилож (2)'!$D$1741</f>
        <v>21564617.460000001</v>
      </c>
      <c r="P1626" s="271">
        <f>K1626/H1625</f>
        <v>14485.536011285014</v>
      </c>
      <c r="Q1626" s="41">
        <v>9673</v>
      </c>
      <c r="R1626" s="57" t="s">
        <v>36</v>
      </c>
      <c r="S1626" s="14"/>
    </row>
    <row r="1627" spans="1:21" ht="30" customHeight="1" x14ac:dyDescent="0.25">
      <c r="A1627" s="353">
        <v>1262</v>
      </c>
      <c r="B1627" s="355" t="s">
        <v>860</v>
      </c>
      <c r="C1627" s="359">
        <v>1978</v>
      </c>
      <c r="D1627" s="357" t="s">
        <v>143</v>
      </c>
      <c r="E1627" s="357" t="s">
        <v>18</v>
      </c>
      <c r="F1627" s="369">
        <v>5</v>
      </c>
      <c r="G1627" s="369">
        <v>8</v>
      </c>
      <c r="H1627" s="416">
        <v>4358.2</v>
      </c>
      <c r="I1627" s="363">
        <v>4247.8</v>
      </c>
      <c r="J1627" s="363">
        <v>3896.4</v>
      </c>
      <c r="K1627" s="207">
        <f t="shared" ref="K1627" si="433">SUM(L1627:O1627)</f>
        <v>335995.12</v>
      </c>
      <c r="L1627" s="271">
        <v>0</v>
      </c>
      <c r="M1627" s="271">
        <v>0</v>
      </c>
      <c r="N1627" s="271">
        <v>0</v>
      </c>
      <c r="O1627" s="271">
        <f>'[1]Прод. прилож (2)'!$D$430</f>
        <v>335995.12</v>
      </c>
      <c r="P1627" s="271">
        <f t="shared" ref="P1627" si="434">K1627/H1627</f>
        <v>77.094929099169377</v>
      </c>
      <c r="Q1627" s="41">
        <v>9673</v>
      </c>
      <c r="R1627" s="57" t="s">
        <v>34</v>
      </c>
    </row>
    <row r="1628" spans="1:21" ht="30" customHeight="1" x14ac:dyDescent="0.25">
      <c r="A1628" s="354"/>
      <c r="B1628" s="356"/>
      <c r="C1628" s="360"/>
      <c r="D1628" s="358"/>
      <c r="E1628" s="358"/>
      <c r="F1628" s="370"/>
      <c r="G1628" s="370"/>
      <c r="H1628" s="417"/>
      <c r="I1628" s="364"/>
      <c r="J1628" s="364"/>
      <c r="K1628" s="207">
        <f t="shared" si="426"/>
        <v>10203944.619999999</v>
      </c>
      <c r="L1628" s="271">
        <v>0</v>
      </c>
      <c r="M1628" s="271">
        <v>0</v>
      </c>
      <c r="N1628" s="271">
        <v>0</v>
      </c>
      <c r="O1628" s="271">
        <f>'[1]Прод. прилож (2)'!$D$1065</f>
        <v>10203944.619999999</v>
      </c>
      <c r="P1628" s="271">
        <f>K1628/H1627</f>
        <v>2341.3208710017898</v>
      </c>
      <c r="Q1628" s="41">
        <v>9673</v>
      </c>
      <c r="R1628" s="57" t="s">
        <v>35</v>
      </c>
    </row>
    <row r="1629" spans="1:21" ht="30" customHeight="1" x14ac:dyDescent="0.25">
      <c r="A1629" s="203">
        <v>1263</v>
      </c>
      <c r="B1629" s="82" t="s">
        <v>861</v>
      </c>
      <c r="C1629" s="182">
        <v>2010</v>
      </c>
      <c r="D1629" s="204" t="s">
        <v>143</v>
      </c>
      <c r="E1629" s="182" t="s">
        <v>16</v>
      </c>
      <c r="F1629" s="184">
        <v>3</v>
      </c>
      <c r="G1629" s="184">
        <v>1</v>
      </c>
      <c r="H1629" s="194">
        <v>1264.8</v>
      </c>
      <c r="I1629" s="271">
        <f>M1629</f>
        <v>0</v>
      </c>
      <c r="J1629" s="39">
        <v>1264.8</v>
      </c>
      <c r="K1629" s="207">
        <f t="shared" si="426"/>
        <v>7491838.5199999996</v>
      </c>
      <c r="L1629" s="271">
        <v>0</v>
      </c>
      <c r="M1629" s="271">
        <v>0</v>
      </c>
      <c r="N1629" s="271">
        <v>0</v>
      </c>
      <c r="O1629" s="271">
        <f>'[1]Прод. прилож (2)'!$D$1744</f>
        <v>7491838.5199999996</v>
      </c>
      <c r="P1629" s="271">
        <f t="shared" si="427"/>
        <v>5923.3384882985447</v>
      </c>
      <c r="Q1629" s="41">
        <v>9673</v>
      </c>
      <c r="R1629" s="57" t="s">
        <v>36</v>
      </c>
      <c r="S1629" s="14"/>
    </row>
    <row r="1630" spans="1:21" ht="30" customHeight="1" x14ac:dyDescent="0.25">
      <c r="A1630" s="197">
        <v>1264</v>
      </c>
      <c r="B1630" s="173" t="s">
        <v>1283</v>
      </c>
      <c r="C1630" s="182">
        <v>1971</v>
      </c>
      <c r="D1630" s="182" t="s">
        <v>143</v>
      </c>
      <c r="E1630" s="182" t="s">
        <v>16</v>
      </c>
      <c r="F1630" s="184">
        <v>2</v>
      </c>
      <c r="G1630" s="184">
        <v>2</v>
      </c>
      <c r="H1630" s="194">
        <v>713</v>
      </c>
      <c r="I1630" s="214">
        <f>M1630</f>
        <v>0</v>
      </c>
      <c r="J1630" s="186">
        <v>712.4</v>
      </c>
      <c r="K1630" s="194">
        <f t="shared" ref="K1630" si="435">SUM(L1630:O1630)</f>
        <v>9629.77</v>
      </c>
      <c r="L1630" s="214">
        <v>0</v>
      </c>
      <c r="M1630" s="214">
        <v>0</v>
      </c>
      <c r="N1630" s="214">
        <v>0</v>
      </c>
      <c r="O1630" s="214">
        <f>'[1]Прод. прилож (2)'!$D$1745</f>
        <v>9629.77</v>
      </c>
      <c r="P1630" s="214">
        <f t="shared" ref="P1630" si="436">K1630/H1630</f>
        <v>13.505988779803648</v>
      </c>
      <c r="Q1630" s="216">
        <v>9673</v>
      </c>
      <c r="R1630" s="234" t="s">
        <v>36</v>
      </c>
      <c r="S1630" s="14"/>
    </row>
    <row r="1631" spans="1:21" s="116" customFormat="1" ht="30" customHeight="1" x14ac:dyDescent="0.25">
      <c r="A1631" s="203">
        <v>1265</v>
      </c>
      <c r="B1631" s="211" t="s">
        <v>836</v>
      </c>
      <c r="C1631" s="205">
        <v>1963</v>
      </c>
      <c r="D1631" s="204" t="s">
        <v>143</v>
      </c>
      <c r="E1631" s="204" t="s">
        <v>16</v>
      </c>
      <c r="F1631" s="206">
        <v>4</v>
      </c>
      <c r="G1631" s="206">
        <v>3</v>
      </c>
      <c r="H1631" s="271">
        <v>1939.7</v>
      </c>
      <c r="I1631" s="271">
        <v>71.5</v>
      </c>
      <c r="J1631" s="39">
        <v>1868.2</v>
      </c>
      <c r="K1631" s="207">
        <f t="shared" si="426"/>
        <v>77219.86</v>
      </c>
      <c r="L1631" s="271">
        <v>0</v>
      </c>
      <c r="M1631" s="271">
        <v>0</v>
      </c>
      <c r="N1631" s="271">
        <v>0</v>
      </c>
      <c r="O1631" s="271">
        <f>'[1]Прод. прилож (2)'!$D$1746</f>
        <v>77219.86</v>
      </c>
      <c r="P1631" s="271">
        <f t="shared" si="427"/>
        <v>39.810207764087231</v>
      </c>
      <c r="Q1631" s="41">
        <v>9673</v>
      </c>
      <c r="R1631" s="57" t="s">
        <v>36</v>
      </c>
      <c r="S1631" s="15"/>
      <c r="T1631" s="15"/>
      <c r="U1631" s="15"/>
    </row>
    <row r="1632" spans="1:21" ht="30" customHeight="1" x14ac:dyDescent="0.25">
      <c r="A1632" s="353">
        <v>1266</v>
      </c>
      <c r="B1632" s="355" t="s">
        <v>837</v>
      </c>
      <c r="C1632" s="359">
        <v>1949</v>
      </c>
      <c r="D1632" s="357" t="s">
        <v>143</v>
      </c>
      <c r="E1632" s="357" t="s">
        <v>16</v>
      </c>
      <c r="F1632" s="369">
        <v>3</v>
      </c>
      <c r="G1632" s="369">
        <v>3</v>
      </c>
      <c r="H1632" s="416">
        <v>1507.9</v>
      </c>
      <c r="I1632" s="363">
        <v>1366.4</v>
      </c>
      <c r="J1632" s="363">
        <v>1054.2</v>
      </c>
      <c r="K1632" s="195">
        <f t="shared" ref="K1632" si="437">SUM(L1632:O1632)</f>
        <v>376055.82</v>
      </c>
      <c r="L1632" s="215">
        <v>0</v>
      </c>
      <c r="M1632" s="215">
        <v>0</v>
      </c>
      <c r="N1632" s="215">
        <v>0</v>
      </c>
      <c r="O1632" s="215">
        <f>'[1]Прод. прилож (2)'!$D$431</f>
        <v>376055.82</v>
      </c>
      <c r="P1632" s="215">
        <f t="shared" ref="P1632" si="438">K1632/H1632</f>
        <v>249.39042376815436</v>
      </c>
      <c r="Q1632" s="217">
        <v>9673</v>
      </c>
      <c r="R1632" s="233" t="s">
        <v>34</v>
      </c>
    </row>
    <row r="1633" spans="1:21" ht="30" customHeight="1" x14ac:dyDescent="0.25">
      <c r="A1633" s="354"/>
      <c r="B1633" s="356"/>
      <c r="C1633" s="360"/>
      <c r="D1633" s="358"/>
      <c r="E1633" s="358"/>
      <c r="F1633" s="370"/>
      <c r="G1633" s="370"/>
      <c r="H1633" s="417"/>
      <c r="I1633" s="364"/>
      <c r="J1633" s="364"/>
      <c r="K1633" s="207">
        <f t="shared" si="426"/>
        <v>63272.1</v>
      </c>
      <c r="L1633" s="271">
        <v>0</v>
      </c>
      <c r="M1633" s="271">
        <v>0</v>
      </c>
      <c r="N1633" s="271">
        <v>0</v>
      </c>
      <c r="O1633" s="271">
        <f>'[1]Прод. прилож (2)'!$D$1066</f>
        <v>63272.1</v>
      </c>
      <c r="P1633" s="271">
        <f>K1633/H1632</f>
        <v>41.960408515153524</v>
      </c>
      <c r="Q1633" s="41">
        <v>9673</v>
      </c>
      <c r="R1633" s="57" t="s">
        <v>35</v>
      </c>
    </row>
    <row r="1634" spans="1:21" ht="30" customHeight="1" x14ac:dyDescent="0.25">
      <c r="A1634" s="353">
        <v>1267</v>
      </c>
      <c r="B1634" s="355" t="s">
        <v>862</v>
      </c>
      <c r="C1634" s="357">
        <v>1962</v>
      </c>
      <c r="D1634" s="357" t="s">
        <v>143</v>
      </c>
      <c r="E1634" s="357" t="s">
        <v>16</v>
      </c>
      <c r="F1634" s="369">
        <v>3</v>
      </c>
      <c r="G1634" s="369">
        <v>3</v>
      </c>
      <c r="H1634" s="428">
        <v>1501.9</v>
      </c>
      <c r="I1634" s="409">
        <v>13.5</v>
      </c>
      <c r="J1634" s="363">
        <v>1488.4</v>
      </c>
      <c r="K1634" s="207">
        <f t="shared" si="426"/>
        <v>76579.789999999994</v>
      </c>
      <c r="L1634" s="271">
        <v>0</v>
      </c>
      <c r="M1634" s="271">
        <v>0</v>
      </c>
      <c r="N1634" s="271">
        <v>0</v>
      </c>
      <c r="O1634" s="271">
        <f>'[1]Прод. прилож (2)'!$D$1067</f>
        <v>76579.789999999994</v>
      </c>
      <c r="P1634" s="271">
        <f t="shared" si="427"/>
        <v>50.988607763499559</v>
      </c>
      <c r="Q1634" s="41">
        <v>9673</v>
      </c>
      <c r="R1634" s="57" t="s">
        <v>35</v>
      </c>
      <c r="S1634" s="14"/>
      <c r="U1634" s="17"/>
    </row>
    <row r="1635" spans="1:21" ht="30" customHeight="1" x14ac:dyDescent="0.25">
      <c r="A1635" s="354"/>
      <c r="B1635" s="356"/>
      <c r="C1635" s="358"/>
      <c r="D1635" s="358"/>
      <c r="E1635" s="358"/>
      <c r="F1635" s="370"/>
      <c r="G1635" s="370"/>
      <c r="H1635" s="429"/>
      <c r="I1635" s="410"/>
      <c r="J1635" s="364"/>
      <c r="K1635" s="207">
        <f t="shared" si="426"/>
        <v>12478895</v>
      </c>
      <c r="L1635" s="271">
        <v>0</v>
      </c>
      <c r="M1635" s="271">
        <v>0</v>
      </c>
      <c r="N1635" s="271">
        <v>0</v>
      </c>
      <c r="O1635" s="271">
        <f>'[1]Прод. прилож (2)'!$D$1747</f>
        <v>12478895</v>
      </c>
      <c r="P1635" s="271">
        <f>K1635/H1634</f>
        <v>8308.7389306877958</v>
      </c>
      <c r="Q1635" s="41">
        <v>9673</v>
      </c>
      <c r="R1635" s="57" t="s">
        <v>36</v>
      </c>
      <c r="S1635" s="14"/>
      <c r="U1635" s="17"/>
    </row>
    <row r="1636" spans="1:21" s="84" customFormat="1" ht="30" customHeight="1" x14ac:dyDescent="0.25">
      <c r="A1636" s="380">
        <v>1268</v>
      </c>
      <c r="B1636" s="458" t="s">
        <v>1131</v>
      </c>
      <c r="C1636" s="456">
        <v>1974</v>
      </c>
      <c r="D1636" s="456">
        <v>2019</v>
      </c>
      <c r="E1636" s="442" t="s">
        <v>18</v>
      </c>
      <c r="F1636" s="444">
        <v>9</v>
      </c>
      <c r="G1636" s="444">
        <v>4</v>
      </c>
      <c r="H1636" s="446">
        <v>7898.7</v>
      </c>
      <c r="I1636" s="448">
        <v>0</v>
      </c>
      <c r="J1636" s="446">
        <v>7051.8</v>
      </c>
      <c r="K1636" s="271">
        <f t="shared" si="426"/>
        <v>11123840.129999999</v>
      </c>
      <c r="L1636" s="271">
        <v>0</v>
      </c>
      <c r="M1636" s="271">
        <v>0</v>
      </c>
      <c r="N1636" s="271">
        <v>0</v>
      </c>
      <c r="O1636" s="274">
        <f>'[1]Прод. прилож (2)'!$D$432</f>
        <v>11123840.129999999</v>
      </c>
      <c r="P1636" s="41">
        <f t="shared" ref="P1636" si="439">K1636/H1636</f>
        <v>1408.3127767860533</v>
      </c>
      <c r="Q1636" s="207">
        <v>9673</v>
      </c>
      <c r="R1636" s="57" t="s">
        <v>34</v>
      </c>
      <c r="S1636" s="140"/>
      <c r="T1636" s="83"/>
      <c r="U1636" s="83"/>
    </row>
    <row r="1637" spans="1:21" s="84" customFormat="1" ht="30" customHeight="1" x14ac:dyDescent="0.25">
      <c r="A1637" s="381"/>
      <c r="B1637" s="459"/>
      <c r="C1637" s="457"/>
      <c r="D1637" s="457"/>
      <c r="E1637" s="443"/>
      <c r="F1637" s="445"/>
      <c r="G1637" s="445"/>
      <c r="H1637" s="447"/>
      <c r="I1637" s="449"/>
      <c r="J1637" s="447"/>
      <c r="K1637" s="271">
        <f t="shared" ref="K1637" si="440">SUM(L1637:O1637)</f>
        <v>4306024.66</v>
      </c>
      <c r="L1637" s="271">
        <v>0</v>
      </c>
      <c r="M1637" s="271">
        <v>0</v>
      </c>
      <c r="N1637" s="271">
        <v>0</v>
      </c>
      <c r="O1637" s="274">
        <f>'[1]Прод. прилож (2)'!$D$1068</f>
        <v>4306024.66</v>
      </c>
      <c r="P1637" s="41">
        <f>K1637/H1636</f>
        <v>545.15612189347621</v>
      </c>
      <c r="Q1637" s="207">
        <v>9673</v>
      </c>
      <c r="R1637" s="57" t="s">
        <v>35</v>
      </c>
      <c r="S1637" s="83"/>
      <c r="T1637" s="83"/>
      <c r="U1637" s="83"/>
    </row>
    <row r="1638" spans="1:21" ht="30" customHeight="1" x14ac:dyDescent="0.25">
      <c r="A1638" s="203">
        <v>1269</v>
      </c>
      <c r="B1638" s="82" t="s">
        <v>839</v>
      </c>
      <c r="C1638" s="205">
        <v>1974</v>
      </c>
      <c r="D1638" s="204" t="s">
        <v>143</v>
      </c>
      <c r="E1638" s="204" t="s">
        <v>16</v>
      </c>
      <c r="F1638" s="206">
        <v>5</v>
      </c>
      <c r="G1638" s="206">
        <v>6</v>
      </c>
      <c r="H1638" s="41">
        <v>6159.2</v>
      </c>
      <c r="I1638" s="271">
        <v>397</v>
      </c>
      <c r="J1638" s="271">
        <v>4528.2</v>
      </c>
      <c r="K1638" s="207">
        <f t="shared" si="426"/>
        <v>31158.53</v>
      </c>
      <c r="L1638" s="271">
        <v>0</v>
      </c>
      <c r="M1638" s="271">
        <v>0</v>
      </c>
      <c r="N1638" s="271">
        <v>0</v>
      </c>
      <c r="O1638" s="271">
        <f>'[1]Прод. прилож (2)'!$D$1748</f>
        <v>31158.53</v>
      </c>
      <c r="P1638" s="271">
        <f t="shared" si="427"/>
        <v>5.0588599168723212</v>
      </c>
      <c r="Q1638" s="41">
        <v>9673</v>
      </c>
      <c r="R1638" s="57" t="s">
        <v>36</v>
      </c>
      <c r="S1638" s="14"/>
    </row>
    <row r="1639" spans="1:21" ht="30" customHeight="1" x14ac:dyDescent="0.25">
      <c r="A1639" s="203">
        <v>1270</v>
      </c>
      <c r="B1639" s="82" t="s">
        <v>1313</v>
      </c>
      <c r="C1639" s="205">
        <v>1975</v>
      </c>
      <c r="D1639" s="204" t="s">
        <v>143</v>
      </c>
      <c r="E1639" s="204" t="s">
        <v>18</v>
      </c>
      <c r="F1639" s="206">
        <v>9</v>
      </c>
      <c r="G1639" s="206">
        <v>4</v>
      </c>
      <c r="H1639" s="41">
        <v>7093.44</v>
      </c>
      <c r="I1639" s="271">
        <v>154</v>
      </c>
      <c r="J1639" s="271">
        <v>4528.2</v>
      </c>
      <c r="K1639" s="207">
        <f>SUM(L1639:O1639)</f>
        <v>14243889.43</v>
      </c>
      <c r="L1639" s="271">
        <v>0</v>
      </c>
      <c r="M1639" s="271">
        <v>0</v>
      </c>
      <c r="N1639" s="271">
        <v>0</v>
      </c>
      <c r="O1639" s="271">
        <f>'[1]Прод. прилож (2)'!$D$1749</f>
        <v>14243889.43</v>
      </c>
      <c r="P1639" s="271">
        <f>K1639/H1639</f>
        <v>2008.0369228470249</v>
      </c>
      <c r="Q1639" s="41">
        <v>9673</v>
      </c>
      <c r="R1639" s="57" t="s">
        <v>36</v>
      </c>
      <c r="S1639" s="14"/>
    </row>
    <row r="1640" spans="1:21" ht="30" customHeight="1" x14ac:dyDescent="0.25">
      <c r="A1640" s="203">
        <v>1271</v>
      </c>
      <c r="B1640" s="82" t="s">
        <v>863</v>
      </c>
      <c r="C1640" s="204">
        <v>1966</v>
      </c>
      <c r="D1640" s="204" t="s">
        <v>143</v>
      </c>
      <c r="E1640" s="204" t="s">
        <v>16</v>
      </c>
      <c r="F1640" s="206">
        <v>2</v>
      </c>
      <c r="G1640" s="206">
        <v>2</v>
      </c>
      <c r="H1640" s="207">
        <v>522.79999999999995</v>
      </c>
      <c r="I1640" s="271">
        <f>M1640</f>
        <v>0</v>
      </c>
      <c r="J1640" s="207">
        <v>522.79999999999995</v>
      </c>
      <c r="K1640" s="207">
        <f t="shared" si="426"/>
        <v>34003.129999999997</v>
      </c>
      <c r="L1640" s="271">
        <v>0</v>
      </c>
      <c r="M1640" s="271">
        <v>0</v>
      </c>
      <c r="N1640" s="271">
        <v>0</v>
      </c>
      <c r="O1640" s="271">
        <f>'[1]Прод. прилож (2)'!$D$1750</f>
        <v>34003.129999999997</v>
      </c>
      <c r="P1640" s="271">
        <f t="shared" si="427"/>
        <v>65.040416985462898</v>
      </c>
      <c r="Q1640" s="41">
        <v>9673</v>
      </c>
      <c r="R1640" s="57" t="s">
        <v>36</v>
      </c>
      <c r="S1640" s="17"/>
    </row>
    <row r="1641" spans="1:21" s="86" customFormat="1" ht="30" customHeight="1" x14ac:dyDescent="0.25">
      <c r="A1641" s="333">
        <v>1272</v>
      </c>
      <c r="B1641" s="298" t="s">
        <v>952</v>
      </c>
      <c r="C1641" s="308">
        <v>1959</v>
      </c>
      <c r="D1641" s="299" t="s">
        <v>143</v>
      </c>
      <c r="E1641" s="299" t="s">
        <v>16</v>
      </c>
      <c r="F1641" s="52">
        <v>2</v>
      </c>
      <c r="G1641" s="52">
        <v>2</v>
      </c>
      <c r="H1641" s="309">
        <v>492.1</v>
      </c>
      <c r="I1641" s="303">
        <v>52.8</v>
      </c>
      <c r="J1641" s="303">
        <v>370.6</v>
      </c>
      <c r="K1641" s="301">
        <f>SUM(L1641:O1641)</f>
        <v>328906.2</v>
      </c>
      <c r="L1641" s="309">
        <v>0</v>
      </c>
      <c r="M1641" s="309">
        <v>0</v>
      </c>
      <c r="N1641" s="309">
        <v>0</v>
      </c>
      <c r="O1641" s="325">
        <f>'[1]Прод. прилож (2)'!$D$433</f>
        <v>328906.2</v>
      </c>
      <c r="P1641" s="41">
        <f t="shared" si="427"/>
        <v>668.37268847795167</v>
      </c>
      <c r="Q1641" s="301">
        <v>9673</v>
      </c>
      <c r="R1641" s="57" t="s">
        <v>34</v>
      </c>
      <c r="S1641" s="135"/>
      <c r="T1641" s="85"/>
      <c r="U1641" s="85"/>
    </row>
    <row r="1642" spans="1:21" ht="30" customHeight="1" x14ac:dyDescent="0.25">
      <c r="A1642" s="353">
        <v>1273</v>
      </c>
      <c r="B1642" s="355" t="s">
        <v>864</v>
      </c>
      <c r="C1642" s="357">
        <v>1963</v>
      </c>
      <c r="D1642" s="357" t="s">
        <v>143</v>
      </c>
      <c r="E1642" s="357" t="s">
        <v>16</v>
      </c>
      <c r="F1642" s="369">
        <v>2</v>
      </c>
      <c r="G1642" s="369">
        <v>2</v>
      </c>
      <c r="H1642" s="428">
        <v>383.7</v>
      </c>
      <c r="I1642" s="418">
        <f>M1642</f>
        <v>0</v>
      </c>
      <c r="J1642" s="409">
        <v>383.7</v>
      </c>
      <c r="K1642" s="207">
        <f t="shared" si="426"/>
        <v>27447.439999999999</v>
      </c>
      <c r="L1642" s="271">
        <v>0</v>
      </c>
      <c r="M1642" s="271">
        <v>0</v>
      </c>
      <c r="N1642" s="271">
        <v>0</v>
      </c>
      <c r="O1642" s="271">
        <f>'[1]Прод. прилож (2)'!$D$1069</f>
        <v>27447.439999999999</v>
      </c>
      <c r="P1642" s="271">
        <f t="shared" si="427"/>
        <v>71.533593953609596</v>
      </c>
      <c r="Q1642" s="41">
        <v>9673</v>
      </c>
      <c r="R1642" s="57" t="s">
        <v>35</v>
      </c>
      <c r="S1642" s="14"/>
    </row>
    <row r="1643" spans="1:21" ht="30" customHeight="1" x14ac:dyDescent="0.25">
      <c r="A1643" s="354"/>
      <c r="B1643" s="356"/>
      <c r="C1643" s="358"/>
      <c r="D1643" s="358"/>
      <c r="E1643" s="358"/>
      <c r="F1643" s="370"/>
      <c r="G1643" s="370"/>
      <c r="H1643" s="429"/>
      <c r="I1643" s="419"/>
      <c r="J1643" s="410"/>
      <c r="K1643" s="207">
        <f t="shared" si="426"/>
        <v>5709580</v>
      </c>
      <c r="L1643" s="271">
        <v>0</v>
      </c>
      <c r="M1643" s="271">
        <v>0</v>
      </c>
      <c r="N1643" s="271">
        <v>0</v>
      </c>
      <c r="O1643" s="271">
        <f>'[1]Прод. прилож (2)'!$D$1751</f>
        <v>5709580</v>
      </c>
      <c r="P1643" s="271">
        <f>K1643/H1642</f>
        <v>14880.323169142559</v>
      </c>
      <c r="Q1643" s="41">
        <v>9673</v>
      </c>
      <c r="R1643" s="57" t="s">
        <v>36</v>
      </c>
      <c r="S1643" s="14"/>
    </row>
    <row r="1644" spans="1:21" ht="30" customHeight="1" x14ac:dyDescent="0.25">
      <c r="A1644" s="203">
        <v>1274</v>
      </c>
      <c r="B1644" s="82" t="s">
        <v>929</v>
      </c>
      <c r="C1644" s="204">
        <v>1990</v>
      </c>
      <c r="D1644" s="204" t="s">
        <v>143</v>
      </c>
      <c r="E1644" s="204" t="s">
        <v>16</v>
      </c>
      <c r="F1644" s="206">
        <v>2</v>
      </c>
      <c r="G1644" s="206">
        <v>2</v>
      </c>
      <c r="H1644" s="38">
        <v>1097</v>
      </c>
      <c r="I1644" s="38">
        <v>0</v>
      </c>
      <c r="J1644" s="38">
        <v>1031.4000000000001</v>
      </c>
      <c r="K1644" s="207">
        <f>SUM(L1644:O1644)</f>
        <v>16022.47</v>
      </c>
      <c r="L1644" s="271">
        <v>0</v>
      </c>
      <c r="M1644" s="271">
        <v>0</v>
      </c>
      <c r="N1644" s="271">
        <v>0</v>
      </c>
      <c r="O1644" s="271">
        <f>'[1]Прод. прилож (2)'!$D$1752</f>
        <v>16022.47</v>
      </c>
      <c r="P1644" s="271">
        <f>K1644/H1644</f>
        <v>14.605715587967183</v>
      </c>
      <c r="Q1644" s="41">
        <v>9673</v>
      </c>
      <c r="R1644" s="57" t="s">
        <v>36</v>
      </c>
      <c r="S1644" s="2"/>
      <c r="T1644" s="2"/>
      <c r="U1644" s="2"/>
    </row>
    <row r="1645" spans="1:21" ht="30" customHeight="1" x14ac:dyDescent="0.25">
      <c r="A1645" s="203">
        <v>1275</v>
      </c>
      <c r="B1645" s="82" t="s">
        <v>1146</v>
      </c>
      <c r="C1645" s="205">
        <v>1979</v>
      </c>
      <c r="D1645" s="205" t="s">
        <v>143</v>
      </c>
      <c r="E1645" s="204" t="s">
        <v>18</v>
      </c>
      <c r="F1645" s="206">
        <v>2</v>
      </c>
      <c r="G1645" s="206">
        <v>2</v>
      </c>
      <c r="H1645" s="271">
        <v>955.6</v>
      </c>
      <c r="I1645" s="271">
        <v>0</v>
      </c>
      <c r="J1645" s="271">
        <v>955.6</v>
      </c>
      <c r="K1645" s="207">
        <f t="shared" ref="K1645:K1648" si="441">SUM(L1645:O1645)</f>
        <v>7207500</v>
      </c>
      <c r="L1645" s="271">
        <v>0</v>
      </c>
      <c r="M1645" s="271">
        <v>0</v>
      </c>
      <c r="N1645" s="271">
        <v>0</v>
      </c>
      <c r="O1645" s="271">
        <f>'[1]Прод. прилож (2)'!$D$1753</f>
        <v>7207500</v>
      </c>
      <c r="P1645" s="271">
        <f>K1645/H1645</f>
        <v>7542.3817496860611</v>
      </c>
      <c r="Q1645" s="41">
        <v>9673</v>
      </c>
      <c r="R1645" s="57" t="s">
        <v>36</v>
      </c>
      <c r="S1645" s="14"/>
    </row>
    <row r="1646" spans="1:21" ht="30" customHeight="1" x14ac:dyDescent="0.25">
      <c r="A1646" s="203">
        <v>1276</v>
      </c>
      <c r="B1646" s="82" t="s">
        <v>865</v>
      </c>
      <c r="C1646" s="205">
        <v>1978</v>
      </c>
      <c r="D1646" s="205" t="s">
        <v>143</v>
      </c>
      <c r="E1646" s="204" t="s">
        <v>18</v>
      </c>
      <c r="F1646" s="206">
        <v>2</v>
      </c>
      <c r="G1646" s="206">
        <v>3</v>
      </c>
      <c r="H1646" s="271">
        <v>1206.2</v>
      </c>
      <c r="I1646" s="275">
        <v>103.2</v>
      </c>
      <c r="J1646" s="275">
        <v>740.8</v>
      </c>
      <c r="K1646" s="207">
        <f t="shared" si="441"/>
        <v>7778495.04</v>
      </c>
      <c r="L1646" s="271">
        <v>0</v>
      </c>
      <c r="M1646" s="271">
        <v>0</v>
      </c>
      <c r="N1646" s="271">
        <v>0</v>
      </c>
      <c r="O1646" s="271">
        <f>'[1]Прод. прилож (2)'!$D$435</f>
        <v>7778495.04</v>
      </c>
      <c r="P1646" s="271">
        <f>K1646/H1646</f>
        <v>6448.7606035483332</v>
      </c>
      <c r="Q1646" s="41">
        <v>9673</v>
      </c>
      <c r="R1646" s="57" t="s">
        <v>34</v>
      </c>
    </row>
    <row r="1647" spans="1:21" ht="30" customHeight="1" x14ac:dyDescent="0.25">
      <c r="A1647" s="353">
        <v>1277</v>
      </c>
      <c r="B1647" s="355" t="s">
        <v>928</v>
      </c>
      <c r="C1647" s="359">
        <v>1978</v>
      </c>
      <c r="D1647" s="359" t="s">
        <v>143</v>
      </c>
      <c r="E1647" s="357" t="s">
        <v>18</v>
      </c>
      <c r="F1647" s="369">
        <v>2</v>
      </c>
      <c r="G1647" s="369">
        <v>2</v>
      </c>
      <c r="H1647" s="416">
        <v>781.6</v>
      </c>
      <c r="I1647" s="418">
        <v>0</v>
      </c>
      <c r="J1647" s="418">
        <v>531</v>
      </c>
      <c r="K1647" s="207">
        <f t="shared" si="441"/>
        <v>16435.88</v>
      </c>
      <c r="L1647" s="271">
        <v>0</v>
      </c>
      <c r="M1647" s="271">
        <v>0</v>
      </c>
      <c r="N1647" s="271">
        <v>0</v>
      </c>
      <c r="O1647" s="271">
        <f>'[1]Прод. прилож (2)'!$D$1071</f>
        <v>16435.88</v>
      </c>
      <c r="P1647" s="271">
        <f>K1647/H1647</f>
        <v>21.028505629477994</v>
      </c>
      <c r="Q1647" s="41">
        <v>9673</v>
      </c>
      <c r="R1647" s="57" t="s">
        <v>35</v>
      </c>
      <c r="S1647" s="14"/>
    </row>
    <row r="1648" spans="1:21" ht="30" customHeight="1" x14ac:dyDescent="0.25">
      <c r="A1648" s="354"/>
      <c r="B1648" s="356"/>
      <c r="C1648" s="360"/>
      <c r="D1648" s="360"/>
      <c r="E1648" s="358"/>
      <c r="F1648" s="370"/>
      <c r="G1648" s="370"/>
      <c r="H1648" s="417"/>
      <c r="I1648" s="419"/>
      <c r="J1648" s="419"/>
      <c r="K1648" s="207">
        <f t="shared" si="441"/>
        <v>5657500</v>
      </c>
      <c r="L1648" s="271">
        <v>0</v>
      </c>
      <c r="M1648" s="271">
        <v>0</v>
      </c>
      <c r="N1648" s="271">
        <v>0</v>
      </c>
      <c r="O1648" s="271">
        <f>'[1]Прод. прилож (2)'!$D$1754</f>
        <v>5657500</v>
      </c>
      <c r="P1648" s="271">
        <f>K1648/H1647</f>
        <v>7238.3572159672467</v>
      </c>
      <c r="Q1648" s="41">
        <v>9673</v>
      </c>
      <c r="R1648" s="57" t="s">
        <v>36</v>
      </c>
      <c r="S1648" s="14"/>
    </row>
    <row r="1649" spans="1:21" ht="30" customHeight="1" x14ac:dyDescent="0.25">
      <c r="A1649" s="353">
        <v>1278</v>
      </c>
      <c r="B1649" s="355" t="s">
        <v>629</v>
      </c>
      <c r="C1649" s="357">
        <v>1963</v>
      </c>
      <c r="D1649" s="359" t="s">
        <v>143</v>
      </c>
      <c r="E1649" s="357" t="s">
        <v>16</v>
      </c>
      <c r="F1649" s="369">
        <v>2</v>
      </c>
      <c r="G1649" s="369">
        <v>2</v>
      </c>
      <c r="H1649" s="428">
        <v>455.1</v>
      </c>
      <c r="I1649" s="409">
        <v>0</v>
      </c>
      <c r="J1649" s="409">
        <v>396.9</v>
      </c>
      <c r="K1649" s="194">
        <f>SUM(L1649:O1649)</f>
        <v>19820.810000000001</v>
      </c>
      <c r="L1649" s="214">
        <v>0</v>
      </c>
      <c r="M1649" s="214">
        <v>0</v>
      </c>
      <c r="N1649" s="214">
        <v>0</v>
      </c>
      <c r="O1649" s="214">
        <f>'[1]Прод. прилож (2)'!$D$1073</f>
        <v>19820.810000000001</v>
      </c>
      <c r="P1649" s="214">
        <f>K1649/H1649</f>
        <v>43.552647769720942</v>
      </c>
      <c r="Q1649" s="216">
        <v>9673</v>
      </c>
      <c r="R1649" s="234" t="s">
        <v>35</v>
      </c>
      <c r="S1649" s="14"/>
    </row>
    <row r="1650" spans="1:21" ht="30" customHeight="1" x14ac:dyDescent="0.25">
      <c r="A1650" s="354"/>
      <c r="B1650" s="356"/>
      <c r="C1650" s="358"/>
      <c r="D1650" s="360"/>
      <c r="E1650" s="358"/>
      <c r="F1650" s="370"/>
      <c r="G1650" s="370"/>
      <c r="H1650" s="429"/>
      <c r="I1650" s="410"/>
      <c r="J1650" s="410"/>
      <c r="K1650" s="194">
        <f>SUM(L1650:O1650)</f>
        <v>1707080.1</v>
      </c>
      <c r="L1650" s="214">
        <v>0</v>
      </c>
      <c r="M1650" s="214">
        <v>0</v>
      </c>
      <c r="N1650" s="214">
        <v>0</v>
      </c>
      <c r="O1650" s="214">
        <f>'[1]Прод. прилож (2)'!$D$1755</f>
        <v>1707080.1</v>
      </c>
      <c r="P1650" s="214">
        <f>K1650/H1649</f>
        <v>3751</v>
      </c>
      <c r="Q1650" s="41">
        <v>9673</v>
      </c>
      <c r="R1650" s="234" t="s">
        <v>36</v>
      </c>
      <c r="S1650" s="14"/>
    </row>
    <row r="1651" spans="1:21" s="116" customFormat="1" ht="30" customHeight="1" x14ac:dyDescent="0.25">
      <c r="A1651" s="530">
        <v>1279</v>
      </c>
      <c r="B1651" s="400" t="s">
        <v>630</v>
      </c>
      <c r="C1651" s="403">
        <v>1981</v>
      </c>
      <c r="D1651" s="401" t="s">
        <v>143</v>
      </c>
      <c r="E1651" s="403" t="s">
        <v>18</v>
      </c>
      <c r="F1651" s="404">
        <v>2</v>
      </c>
      <c r="G1651" s="404">
        <v>2</v>
      </c>
      <c r="H1651" s="405">
        <v>481.5</v>
      </c>
      <c r="I1651" s="406">
        <v>0</v>
      </c>
      <c r="J1651" s="406">
        <v>481.5</v>
      </c>
      <c r="K1651" s="207">
        <f>SUM(L1651:O1651)</f>
        <v>22275.86</v>
      </c>
      <c r="L1651" s="271">
        <v>0</v>
      </c>
      <c r="M1651" s="271">
        <v>0</v>
      </c>
      <c r="N1651" s="271">
        <v>0</v>
      </c>
      <c r="O1651" s="271">
        <f>'[1]Прод. прилож (2)'!$D$1074</f>
        <v>22275.86</v>
      </c>
      <c r="P1651" s="271">
        <f>K1651/H1651</f>
        <v>46.263468328141229</v>
      </c>
      <c r="Q1651" s="41">
        <v>9673</v>
      </c>
      <c r="R1651" s="57" t="s">
        <v>35</v>
      </c>
      <c r="S1651" s="15"/>
      <c r="T1651" s="15"/>
      <c r="U1651" s="15"/>
    </row>
    <row r="1652" spans="1:21" s="116" customFormat="1" ht="30" customHeight="1" x14ac:dyDescent="0.25">
      <c r="A1652" s="530"/>
      <c r="B1652" s="400"/>
      <c r="C1652" s="403"/>
      <c r="D1652" s="401"/>
      <c r="E1652" s="403"/>
      <c r="F1652" s="404"/>
      <c r="G1652" s="404"/>
      <c r="H1652" s="405"/>
      <c r="I1652" s="406"/>
      <c r="J1652" s="406"/>
      <c r="K1652" s="301">
        <f>SUM(L1652:O1652)</f>
        <v>4729858.8000000007</v>
      </c>
      <c r="L1652" s="330">
        <v>0</v>
      </c>
      <c r="M1652" s="330">
        <v>0</v>
      </c>
      <c r="N1652" s="330">
        <v>0</v>
      </c>
      <c r="O1652" s="330">
        <f>'[1]Прод. прилож (2)'!$D$1756</f>
        <v>4729858.8000000007</v>
      </c>
      <c r="P1652" s="330">
        <f>K1652/H1651</f>
        <v>9823.1750778816222</v>
      </c>
      <c r="Q1652" s="41">
        <v>9673</v>
      </c>
      <c r="R1652" s="57" t="s">
        <v>36</v>
      </c>
      <c r="S1652" s="15"/>
      <c r="T1652" s="15"/>
      <c r="U1652" s="15"/>
    </row>
    <row r="1653" spans="1:21" x14ac:dyDescent="0.25">
      <c r="A1653" s="463"/>
      <c r="B1653" s="464"/>
      <c r="C1653" s="464"/>
      <c r="D1653" s="464"/>
      <c r="E1653" s="464"/>
      <c r="F1653" s="464"/>
      <c r="G1653" s="464"/>
      <c r="H1653" s="464"/>
      <c r="I1653" s="464"/>
      <c r="J1653" s="464"/>
      <c r="K1653" s="464"/>
      <c r="L1653" s="464"/>
      <c r="M1653" s="464"/>
      <c r="N1653" s="464"/>
      <c r="O1653" s="464"/>
      <c r="P1653" s="464"/>
      <c r="Q1653" s="464"/>
      <c r="R1653" s="465"/>
      <c r="S1653" s="2"/>
      <c r="T1653" s="2"/>
      <c r="U1653" s="2"/>
    </row>
    <row r="1654" spans="1:21" x14ac:dyDescent="0.25">
      <c r="F1654" s="1"/>
      <c r="G1654" s="1"/>
      <c r="H1654" s="36"/>
      <c r="I1654" s="21"/>
      <c r="J1654" s="21"/>
      <c r="K1654" s="22"/>
      <c r="L1654" s="36"/>
      <c r="M1654" s="36"/>
      <c r="N1654" s="36"/>
      <c r="O1654" s="36"/>
      <c r="P1654" s="36"/>
      <c r="Q1654" s="22"/>
      <c r="S1654" s="2"/>
      <c r="T1654" s="2"/>
      <c r="U1654" s="2"/>
    </row>
    <row r="1655" spans="1:21" x14ac:dyDescent="0.25">
      <c r="B1655" s="170"/>
      <c r="C1655" s="19"/>
      <c r="F1655" s="166"/>
      <c r="G1655" s="166"/>
      <c r="H1655" s="20"/>
      <c r="I1655" s="21"/>
      <c r="J1655" s="20"/>
      <c r="K1655" s="22"/>
      <c r="L1655" s="21"/>
      <c r="M1655" s="21"/>
      <c r="N1655" s="21"/>
      <c r="O1655" s="337"/>
      <c r="P1655" s="6"/>
      <c r="Q1655" s="22"/>
      <c r="S1655" s="2"/>
      <c r="T1655" s="2"/>
      <c r="U1655" s="2"/>
    </row>
  </sheetData>
  <sortState ref="A1168:GY1171">
    <sortCondition ref="B1168:B1171"/>
  </sortState>
  <mergeCells count="3068">
    <mergeCell ref="C546:C547"/>
    <mergeCell ref="D546:D547"/>
    <mergeCell ref="E546:E547"/>
    <mergeCell ref="F546:F547"/>
    <mergeCell ref="G546:G547"/>
    <mergeCell ref="H546:H547"/>
    <mergeCell ref="I546:I547"/>
    <mergeCell ref="J546:J547"/>
    <mergeCell ref="H59:H60"/>
    <mergeCell ref="I59:I60"/>
    <mergeCell ref="J59:J60"/>
    <mergeCell ref="H507:H508"/>
    <mergeCell ref="I507:I508"/>
    <mergeCell ref="J412:J413"/>
    <mergeCell ref="D285:D286"/>
    <mergeCell ref="H285:H286"/>
    <mergeCell ref="A503:R503"/>
    <mergeCell ref="F521:F522"/>
    <mergeCell ref="G521:G522"/>
    <mergeCell ref="A546:A547"/>
    <mergeCell ref="D455:D456"/>
    <mergeCell ref="E455:E456"/>
    <mergeCell ref="F455:F456"/>
    <mergeCell ref="G455:G456"/>
    <mergeCell ref="H455:H456"/>
    <mergeCell ref="I455:I456"/>
    <mergeCell ref="J455:J456"/>
    <mergeCell ref="A442:B442"/>
    <mergeCell ref="A472:A473"/>
    <mergeCell ref="A474:A475"/>
    <mergeCell ref="C472:C473"/>
    <mergeCell ref="D472:D473"/>
    <mergeCell ref="A1649:A1650"/>
    <mergeCell ref="C1649:C1650"/>
    <mergeCell ref="D1649:D1650"/>
    <mergeCell ref="E1649:E1650"/>
    <mergeCell ref="F1649:F1650"/>
    <mergeCell ref="G1649:G1650"/>
    <mergeCell ref="H1649:H1650"/>
    <mergeCell ref="I1649:I1650"/>
    <mergeCell ref="J1649:J1650"/>
    <mergeCell ref="A1651:A1652"/>
    <mergeCell ref="C1651:C1652"/>
    <mergeCell ref="D1651:D1652"/>
    <mergeCell ref="E1651:E1652"/>
    <mergeCell ref="F1651:F1652"/>
    <mergeCell ref="G1651:G1652"/>
    <mergeCell ref="H1651:H1652"/>
    <mergeCell ref="I1651:I1652"/>
    <mergeCell ref="J1651:J1652"/>
    <mergeCell ref="B1649:B1650"/>
    <mergeCell ref="B1651:B1652"/>
    <mergeCell ref="A1642:A1643"/>
    <mergeCell ref="C1642:C1643"/>
    <mergeCell ref="D1642:D1643"/>
    <mergeCell ref="E1642:E1643"/>
    <mergeCell ref="F1642:F1643"/>
    <mergeCell ref="G1642:G1643"/>
    <mergeCell ref="H1642:H1643"/>
    <mergeCell ref="I1642:I1643"/>
    <mergeCell ref="J1642:J1643"/>
    <mergeCell ref="A1647:A1648"/>
    <mergeCell ref="C1647:C1648"/>
    <mergeCell ref="D1647:D1648"/>
    <mergeCell ref="E1647:E1648"/>
    <mergeCell ref="F1647:F1648"/>
    <mergeCell ref="G1647:G1648"/>
    <mergeCell ref="H1647:H1648"/>
    <mergeCell ref="I1647:I1648"/>
    <mergeCell ref="J1647:J1648"/>
    <mergeCell ref="B1642:B1643"/>
    <mergeCell ref="B1647:B1648"/>
    <mergeCell ref="A1625:A1626"/>
    <mergeCell ref="C1625:C1626"/>
    <mergeCell ref="D1625:D1626"/>
    <mergeCell ref="E1625:E1626"/>
    <mergeCell ref="F1625:F1626"/>
    <mergeCell ref="G1625:G1626"/>
    <mergeCell ref="H1625:H1626"/>
    <mergeCell ref="I1625:I1626"/>
    <mergeCell ref="J1625:J1626"/>
    <mergeCell ref="A1634:A1635"/>
    <mergeCell ref="C1634:C1635"/>
    <mergeCell ref="D1634:D1635"/>
    <mergeCell ref="E1634:E1635"/>
    <mergeCell ref="F1634:F1635"/>
    <mergeCell ref="G1634:G1635"/>
    <mergeCell ref="H1634:H1635"/>
    <mergeCell ref="I1634:I1635"/>
    <mergeCell ref="J1634:J1635"/>
    <mergeCell ref="B1625:B1626"/>
    <mergeCell ref="B1634:B1635"/>
    <mergeCell ref="G1632:G1633"/>
    <mergeCell ref="H1632:H1633"/>
    <mergeCell ref="I1632:I1633"/>
    <mergeCell ref="J1632:J1633"/>
    <mergeCell ref="A1627:A1628"/>
    <mergeCell ref="B1627:B1628"/>
    <mergeCell ref="C1627:C1628"/>
    <mergeCell ref="D1627:D1628"/>
    <mergeCell ref="E1627:E1628"/>
    <mergeCell ref="F1627:F1628"/>
    <mergeCell ref="G1627:G1628"/>
    <mergeCell ref="H1627:H1628"/>
    <mergeCell ref="A1605:A1606"/>
    <mergeCell ref="C1605:C1606"/>
    <mergeCell ref="D1605:D1606"/>
    <mergeCell ref="E1605:E1606"/>
    <mergeCell ref="F1605:F1606"/>
    <mergeCell ref="G1605:G1606"/>
    <mergeCell ref="H1605:H1606"/>
    <mergeCell ref="I1605:I1606"/>
    <mergeCell ref="J1605:J1606"/>
    <mergeCell ref="A1620:A1621"/>
    <mergeCell ref="C1620:C1621"/>
    <mergeCell ref="D1620:D1621"/>
    <mergeCell ref="E1620:E1621"/>
    <mergeCell ref="F1620:F1621"/>
    <mergeCell ref="G1620:G1621"/>
    <mergeCell ref="H1620:H1621"/>
    <mergeCell ref="I1620:I1621"/>
    <mergeCell ref="J1620:J1621"/>
    <mergeCell ref="B1605:B1606"/>
    <mergeCell ref="B1620:B1621"/>
    <mergeCell ref="A1562:A1563"/>
    <mergeCell ref="C1562:C1563"/>
    <mergeCell ref="D1562:D1563"/>
    <mergeCell ref="E1562:E1563"/>
    <mergeCell ref="F1562:F1563"/>
    <mergeCell ref="G1562:G1563"/>
    <mergeCell ref="H1562:H1563"/>
    <mergeCell ref="I1562:I1563"/>
    <mergeCell ref="J1562:J1563"/>
    <mergeCell ref="A1590:A1591"/>
    <mergeCell ref="C1590:C1591"/>
    <mergeCell ref="D1590:D1591"/>
    <mergeCell ref="E1590:E1591"/>
    <mergeCell ref="F1590:F1591"/>
    <mergeCell ref="G1590:G1591"/>
    <mergeCell ref="H1590:H1591"/>
    <mergeCell ref="I1590:I1591"/>
    <mergeCell ref="J1590:J1591"/>
    <mergeCell ref="I1566:I1567"/>
    <mergeCell ref="J1566:J1567"/>
    <mergeCell ref="J1583:J1584"/>
    <mergeCell ref="G1566:G1567"/>
    <mergeCell ref="B1590:B1591"/>
    <mergeCell ref="B1513:B1514"/>
    <mergeCell ref="C1513:C1514"/>
    <mergeCell ref="G1489:G1490"/>
    <mergeCell ref="J1489:J1490"/>
    <mergeCell ref="E1513:E1514"/>
    <mergeCell ref="E1489:E1490"/>
    <mergeCell ref="F1489:F1490"/>
    <mergeCell ref="A1540:A1541"/>
    <mergeCell ref="C1540:C1541"/>
    <mergeCell ref="D1540:D1541"/>
    <mergeCell ref="E1540:E1541"/>
    <mergeCell ref="F1540:F1541"/>
    <mergeCell ref="G1540:G1541"/>
    <mergeCell ref="H1540:H1541"/>
    <mergeCell ref="I1540:I1541"/>
    <mergeCell ref="J1540:J1541"/>
    <mergeCell ref="A1542:A1543"/>
    <mergeCell ref="C1542:C1543"/>
    <mergeCell ref="D1542:D1543"/>
    <mergeCell ref="E1542:E1543"/>
    <mergeCell ref="F1542:F1543"/>
    <mergeCell ref="G1542:G1543"/>
    <mergeCell ref="H1542:H1543"/>
    <mergeCell ref="I1542:I1543"/>
    <mergeCell ref="J1542:J1543"/>
    <mergeCell ref="F1513:F1514"/>
    <mergeCell ref="G1513:G1514"/>
    <mergeCell ref="H1513:H1514"/>
    <mergeCell ref="I1513:I1514"/>
    <mergeCell ref="J1513:J1514"/>
    <mergeCell ref="D1511:D1512"/>
    <mergeCell ref="E1511:E1512"/>
    <mergeCell ref="A1391:A1392"/>
    <mergeCell ref="C1391:C1392"/>
    <mergeCell ref="D1391:D1392"/>
    <mergeCell ref="E1391:E1392"/>
    <mergeCell ref="F1391:F1392"/>
    <mergeCell ref="G1391:G1392"/>
    <mergeCell ref="H1391:H1392"/>
    <mergeCell ref="I1391:I1392"/>
    <mergeCell ref="J1391:J1392"/>
    <mergeCell ref="A1399:A1400"/>
    <mergeCell ref="C1399:C1400"/>
    <mergeCell ref="D1399:D1400"/>
    <mergeCell ref="E1399:E1400"/>
    <mergeCell ref="F1399:F1400"/>
    <mergeCell ref="G1399:G1400"/>
    <mergeCell ref="H1399:H1400"/>
    <mergeCell ref="I1399:I1400"/>
    <mergeCell ref="J1399:J1400"/>
    <mergeCell ref="B1391:B1392"/>
    <mergeCell ref="B1399:B1400"/>
    <mergeCell ref="A1360:A1361"/>
    <mergeCell ref="C1360:C1361"/>
    <mergeCell ref="D1360:D1361"/>
    <mergeCell ref="E1360:E1361"/>
    <mergeCell ref="F1360:F1361"/>
    <mergeCell ref="G1360:G1361"/>
    <mergeCell ref="H1360:H1361"/>
    <mergeCell ref="I1360:I1361"/>
    <mergeCell ref="J1360:J1361"/>
    <mergeCell ref="A1366:A1367"/>
    <mergeCell ref="C1366:C1367"/>
    <mergeCell ref="D1366:D1367"/>
    <mergeCell ref="E1366:E1367"/>
    <mergeCell ref="F1366:F1367"/>
    <mergeCell ref="G1366:G1367"/>
    <mergeCell ref="H1366:H1367"/>
    <mergeCell ref="I1366:I1367"/>
    <mergeCell ref="J1366:J1367"/>
    <mergeCell ref="B1360:B1361"/>
    <mergeCell ref="B1366:B1367"/>
    <mergeCell ref="H1363:H1364"/>
    <mergeCell ref="I1363:I1364"/>
    <mergeCell ref="A1351:A1352"/>
    <mergeCell ref="C1351:C1352"/>
    <mergeCell ref="D1351:D1352"/>
    <mergeCell ref="E1351:E1352"/>
    <mergeCell ref="F1351:F1352"/>
    <mergeCell ref="G1351:G1352"/>
    <mergeCell ref="H1351:H1352"/>
    <mergeCell ref="I1351:I1352"/>
    <mergeCell ref="J1351:J1352"/>
    <mergeCell ref="A1353:A1354"/>
    <mergeCell ref="C1353:C1354"/>
    <mergeCell ref="D1353:D1354"/>
    <mergeCell ref="E1353:E1354"/>
    <mergeCell ref="F1353:F1354"/>
    <mergeCell ref="G1353:G1354"/>
    <mergeCell ref="H1353:H1354"/>
    <mergeCell ref="I1353:I1354"/>
    <mergeCell ref="J1353:J1354"/>
    <mergeCell ref="B1351:B1352"/>
    <mergeCell ref="B1353:B1354"/>
    <mergeCell ref="A1338:A1339"/>
    <mergeCell ref="C1338:C1339"/>
    <mergeCell ref="D1338:D1339"/>
    <mergeCell ref="E1338:E1339"/>
    <mergeCell ref="F1338:F1339"/>
    <mergeCell ref="G1338:G1339"/>
    <mergeCell ref="H1338:H1339"/>
    <mergeCell ref="I1338:I1339"/>
    <mergeCell ref="J1338:J1339"/>
    <mergeCell ref="A1342:A1343"/>
    <mergeCell ref="C1342:C1343"/>
    <mergeCell ref="D1342:D1343"/>
    <mergeCell ref="E1342:E1343"/>
    <mergeCell ref="F1342:F1343"/>
    <mergeCell ref="G1342:G1343"/>
    <mergeCell ref="H1342:H1343"/>
    <mergeCell ref="I1342:I1343"/>
    <mergeCell ref="J1342:J1343"/>
    <mergeCell ref="B1338:B1339"/>
    <mergeCell ref="B1342:B1343"/>
    <mergeCell ref="A1325:A1326"/>
    <mergeCell ref="C1325:C1326"/>
    <mergeCell ref="D1325:D1326"/>
    <mergeCell ref="E1325:E1326"/>
    <mergeCell ref="F1325:F1326"/>
    <mergeCell ref="G1325:G1326"/>
    <mergeCell ref="H1325:H1326"/>
    <mergeCell ref="I1325:I1326"/>
    <mergeCell ref="J1325:J1326"/>
    <mergeCell ref="A1335:A1336"/>
    <mergeCell ref="C1335:C1336"/>
    <mergeCell ref="D1335:D1336"/>
    <mergeCell ref="E1335:E1336"/>
    <mergeCell ref="F1335:F1336"/>
    <mergeCell ref="G1335:G1336"/>
    <mergeCell ref="H1335:H1336"/>
    <mergeCell ref="I1335:I1336"/>
    <mergeCell ref="J1335:J1336"/>
    <mergeCell ref="B1325:B1326"/>
    <mergeCell ref="B1335:B1336"/>
    <mergeCell ref="C1329:C1330"/>
    <mergeCell ref="D1329:D1330"/>
    <mergeCell ref="E1329:E1330"/>
    <mergeCell ref="J1329:J1330"/>
    <mergeCell ref="G1331:G1332"/>
    <mergeCell ref="H1331:H1332"/>
    <mergeCell ref="I1331:I1332"/>
    <mergeCell ref="J1331:J1332"/>
    <mergeCell ref="I1327:I1328"/>
    <mergeCell ref="J1327:J1328"/>
    <mergeCell ref="A1329:A1330"/>
    <mergeCell ref="B1329:B1330"/>
    <mergeCell ref="A1318:A1319"/>
    <mergeCell ref="C1318:C1319"/>
    <mergeCell ref="D1318:D1319"/>
    <mergeCell ref="E1318:E1319"/>
    <mergeCell ref="F1318:F1319"/>
    <mergeCell ref="G1318:G1319"/>
    <mergeCell ref="H1318:H1319"/>
    <mergeCell ref="I1318:I1319"/>
    <mergeCell ref="J1318:J1319"/>
    <mergeCell ref="A1320:A1321"/>
    <mergeCell ref="C1320:C1321"/>
    <mergeCell ref="D1320:D1321"/>
    <mergeCell ref="E1320:E1321"/>
    <mergeCell ref="F1320:F1321"/>
    <mergeCell ref="G1320:G1321"/>
    <mergeCell ref="H1320:H1321"/>
    <mergeCell ref="I1320:I1321"/>
    <mergeCell ref="J1320:J1321"/>
    <mergeCell ref="B1318:B1319"/>
    <mergeCell ref="B1320:B1321"/>
    <mergeCell ref="A1307:A1308"/>
    <mergeCell ref="C1307:C1308"/>
    <mergeCell ref="D1307:D1308"/>
    <mergeCell ref="E1307:E1308"/>
    <mergeCell ref="F1307:F1308"/>
    <mergeCell ref="G1307:G1308"/>
    <mergeCell ref="H1307:H1308"/>
    <mergeCell ref="I1307:I1308"/>
    <mergeCell ref="J1307:J1308"/>
    <mergeCell ref="A1310:A1311"/>
    <mergeCell ref="C1310:C1311"/>
    <mergeCell ref="D1310:D1311"/>
    <mergeCell ref="E1310:E1311"/>
    <mergeCell ref="F1310:F1311"/>
    <mergeCell ref="G1310:G1311"/>
    <mergeCell ref="H1310:H1311"/>
    <mergeCell ref="I1310:I1311"/>
    <mergeCell ref="J1310:J1311"/>
    <mergeCell ref="B1310:B1311"/>
    <mergeCell ref="B1307:B1308"/>
    <mergeCell ref="A1301:A1302"/>
    <mergeCell ref="C1301:C1302"/>
    <mergeCell ref="D1301:D1302"/>
    <mergeCell ref="A1304:A1305"/>
    <mergeCell ref="E1301:E1302"/>
    <mergeCell ref="F1301:F1302"/>
    <mergeCell ref="G1301:G1302"/>
    <mergeCell ref="H1301:H1302"/>
    <mergeCell ref="I1301:I1302"/>
    <mergeCell ref="J1301:J1302"/>
    <mergeCell ref="C1304:C1305"/>
    <mergeCell ref="D1304:D1305"/>
    <mergeCell ref="E1304:E1305"/>
    <mergeCell ref="F1304:F1305"/>
    <mergeCell ref="G1304:G1305"/>
    <mergeCell ref="H1304:H1305"/>
    <mergeCell ref="I1304:I1305"/>
    <mergeCell ref="J1304:J1305"/>
    <mergeCell ref="B1301:B1302"/>
    <mergeCell ref="B1304:B1305"/>
    <mergeCell ref="A1288:A1289"/>
    <mergeCell ref="C1288:C1289"/>
    <mergeCell ref="D1288:D1289"/>
    <mergeCell ref="E1288:E1289"/>
    <mergeCell ref="F1288:F1289"/>
    <mergeCell ref="G1288:G1289"/>
    <mergeCell ref="H1288:H1289"/>
    <mergeCell ref="I1288:I1289"/>
    <mergeCell ref="J1288:J1289"/>
    <mergeCell ref="B1286:B1287"/>
    <mergeCell ref="B1288:B1289"/>
    <mergeCell ref="A1293:A1294"/>
    <mergeCell ref="C1293:C1294"/>
    <mergeCell ref="D1293:D1294"/>
    <mergeCell ref="E1293:E1294"/>
    <mergeCell ref="F1293:F1294"/>
    <mergeCell ref="G1293:G1294"/>
    <mergeCell ref="H1293:H1294"/>
    <mergeCell ref="I1293:I1294"/>
    <mergeCell ref="J1293:J1294"/>
    <mergeCell ref="B1293:B1294"/>
    <mergeCell ref="A1280:A1281"/>
    <mergeCell ref="C1280:C1281"/>
    <mergeCell ref="D1280:D1281"/>
    <mergeCell ref="E1280:E1281"/>
    <mergeCell ref="F1280:F1281"/>
    <mergeCell ref="G1280:G1281"/>
    <mergeCell ref="H1280:H1281"/>
    <mergeCell ref="I1280:I1281"/>
    <mergeCell ref="J1280:J1281"/>
    <mergeCell ref="B1278:B1279"/>
    <mergeCell ref="B1280:B1281"/>
    <mergeCell ref="A1286:A1287"/>
    <mergeCell ref="C1286:C1287"/>
    <mergeCell ref="D1286:D1287"/>
    <mergeCell ref="E1286:E1287"/>
    <mergeCell ref="F1286:F1287"/>
    <mergeCell ref="G1286:G1287"/>
    <mergeCell ref="H1286:H1287"/>
    <mergeCell ref="I1286:I1287"/>
    <mergeCell ref="J1286:J1287"/>
    <mergeCell ref="A1276:A1277"/>
    <mergeCell ref="C1276:C1277"/>
    <mergeCell ref="D1276:D1277"/>
    <mergeCell ref="E1276:E1277"/>
    <mergeCell ref="F1276:F1277"/>
    <mergeCell ref="G1276:G1277"/>
    <mergeCell ref="H1276:H1277"/>
    <mergeCell ref="I1276:I1277"/>
    <mergeCell ref="J1276:J1277"/>
    <mergeCell ref="B1273:B1274"/>
    <mergeCell ref="B1276:B1277"/>
    <mergeCell ref="A1278:A1279"/>
    <mergeCell ref="C1278:C1279"/>
    <mergeCell ref="D1278:D1279"/>
    <mergeCell ref="E1278:E1279"/>
    <mergeCell ref="F1278:F1279"/>
    <mergeCell ref="G1278:G1279"/>
    <mergeCell ref="H1278:H1279"/>
    <mergeCell ref="I1278:I1279"/>
    <mergeCell ref="J1278:J1279"/>
    <mergeCell ref="A1270:A1271"/>
    <mergeCell ref="C1270:C1271"/>
    <mergeCell ref="D1270:D1271"/>
    <mergeCell ref="E1270:E1271"/>
    <mergeCell ref="F1270:F1271"/>
    <mergeCell ref="G1270:G1271"/>
    <mergeCell ref="H1270:H1271"/>
    <mergeCell ref="I1270:I1271"/>
    <mergeCell ref="J1270:J1271"/>
    <mergeCell ref="B1268:B1269"/>
    <mergeCell ref="B1270:B1271"/>
    <mergeCell ref="A1273:A1274"/>
    <mergeCell ref="C1273:C1274"/>
    <mergeCell ref="D1273:D1274"/>
    <mergeCell ref="E1273:E1274"/>
    <mergeCell ref="F1273:F1274"/>
    <mergeCell ref="G1273:G1274"/>
    <mergeCell ref="H1273:H1274"/>
    <mergeCell ref="I1273:I1274"/>
    <mergeCell ref="J1273:J1274"/>
    <mergeCell ref="A1259:A1260"/>
    <mergeCell ref="C1259:C1260"/>
    <mergeCell ref="D1259:D1260"/>
    <mergeCell ref="E1259:E1260"/>
    <mergeCell ref="F1259:F1260"/>
    <mergeCell ref="G1259:G1260"/>
    <mergeCell ref="H1259:H1260"/>
    <mergeCell ref="I1259:I1260"/>
    <mergeCell ref="J1259:J1260"/>
    <mergeCell ref="B1255:B1256"/>
    <mergeCell ref="B1259:B1260"/>
    <mergeCell ref="A1268:A1269"/>
    <mergeCell ref="C1268:C1269"/>
    <mergeCell ref="D1268:D1269"/>
    <mergeCell ref="E1268:E1269"/>
    <mergeCell ref="F1268:F1269"/>
    <mergeCell ref="H1268:H1269"/>
    <mergeCell ref="G1268:G1269"/>
    <mergeCell ref="I1268:I1269"/>
    <mergeCell ref="J1268:J1269"/>
    <mergeCell ref="A1230:A1231"/>
    <mergeCell ref="C1230:C1231"/>
    <mergeCell ref="D1230:D1231"/>
    <mergeCell ref="E1230:E1231"/>
    <mergeCell ref="F1230:F1231"/>
    <mergeCell ref="A1253:A1254"/>
    <mergeCell ref="C1253:C1254"/>
    <mergeCell ref="D1253:D1254"/>
    <mergeCell ref="E1253:E1254"/>
    <mergeCell ref="F1253:F1254"/>
    <mergeCell ref="G1253:G1254"/>
    <mergeCell ref="H1253:H1254"/>
    <mergeCell ref="I1253:I1254"/>
    <mergeCell ref="J1253:J1254"/>
    <mergeCell ref="B1246:B1247"/>
    <mergeCell ref="B1253:B1254"/>
    <mergeCell ref="A1255:A1256"/>
    <mergeCell ref="C1255:C1256"/>
    <mergeCell ref="D1255:D1256"/>
    <mergeCell ref="E1255:E1256"/>
    <mergeCell ref="F1255:F1256"/>
    <mergeCell ref="G1255:G1256"/>
    <mergeCell ref="H1255:H1256"/>
    <mergeCell ref="I1255:I1256"/>
    <mergeCell ref="J1255:J1256"/>
    <mergeCell ref="J1241:J1242"/>
    <mergeCell ref="F1221:F1222"/>
    <mergeCell ref="G1221:G1222"/>
    <mergeCell ref="H1221:H1222"/>
    <mergeCell ref="I1221:I1222"/>
    <mergeCell ref="J1221:J1222"/>
    <mergeCell ref="A1232:A1233"/>
    <mergeCell ref="C1232:C1233"/>
    <mergeCell ref="D1232:D1233"/>
    <mergeCell ref="E1232:E1233"/>
    <mergeCell ref="F1232:F1233"/>
    <mergeCell ref="G1232:G1233"/>
    <mergeCell ref="H1232:H1233"/>
    <mergeCell ref="I1232:I1233"/>
    <mergeCell ref="J1232:J1233"/>
    <mergeCell ref="B1230:B1231"/>
    <mergeCell ref="B1232:B1233"/>
    <mergeCell ref="A1246:A1247"/>
    <mergeCell ref="C1246:C1247"/>
    <mergeCell ref="D1246:D1247"/>
    <mergeCell ref="E1246:E1247"/>
    <mergeCell ref="F1246:F1247"/>
    <mergeCell ref="G1246:G1247"/>
    <mergeCell ref="H1246:H1247"/>
    <mergeCell ref="I1246:I1247"/>
    <mergeCell ref="J1246:J1247"/>
    <mergeCell ref="A1241:A1242"/>
    <mergeCell ref="B1241:B1242"/>
    <mergeCell ref="C1241:C1242"/>
    <mergeCell ref="D1241:D1242"/>
    <mergeCell ref="E1241:E1242"/>
    <mergeCell ref="F1241:F1242"/>
    <mergeCell ref="G1241:G1242"/>
    <mergeCell ref="I1204:I1205"/>
    <mergeCell ref="J1204:J1205"/>
    <mergeCell ref="A1209:A1210"/>
    <mergeCell ref="C1209:C1210"/>
    <mergeCell ref="A1202:A1203"/>
    <mergeCell ref="G1230:G1231"/>
    <mergeCell ref="H1230:H1231"/>
    <mergeCell ref="I1230:I1231"/>
    <mergeCell ref="J1230:J1231"/>
    <mergeCell ref="J1223:J1224"/>
    <mergeCell ref="I1223:I1224"/>
    <mergeCell ref="B1223:B1224"/>
    <mergeCell ref="A1217:A1218"/>
    <mergeCell ref="C1217:C1218"/>
    <mergeCell ref="D1217:D1218"/>
    <mergeCell ref="E1217:E1218"/>
    <mergeCell ref="F1217:F1218"/>
    <mergeCell ref="G1217:G1218"/>
    <mergeCell ref="H1217:H1218"/>
    <mergeCell ref="I1217:I1218"/>
    <mergeCell ref="J1217:J1218"/>
    <mergeCell ref="E1202:E1203"/>
    <mergeCell ref="F1202:F1203"/>
    <mergeCell ref="G1202:G1203"/>
    <mergeCell ref="H1202:H1203"/>
    <mergeCell ref="I1202:I1203"/>
    <mergeCell ref="J1202:J1203"/>
    <mergeCell ref="B1202:B1203"/>
    <mergeCell ref="A1221:A1222"/>
    <mergeCell ref="C1221:C1222"/>
    <mergeCell ref="D1221:D1222"/>
    <mergeCell ref="E1221:E1222"/>
    <mergeCell ref="B1190:B1191"/>
    <mergeCell ref="A1178:A1179"/>
    <mergeCell ref="C1178:C1179"/>
    <mergeCell ref="D1178:D1179"/>
    <mergeCell ref="E1178:E1179"/>
    <mergeCell ref="B1217:B1218"/>
    <mergeCell ref="B1221:B1222"/>
    <mergeCell ref="D1209:D1210"/>
    <mergeCell ref="E1209:E1210"/>
    <mergeCell ref="F1209:F1210"/>
    <mergeCell ref="G1209:G1210"/>
    <mergeCell ref="H1209:H1210"/>
    <mergeCell ref="I1209:I1210"/>
    <mergeCell ref="J1209:J1210"/>
    <mergeCell ref="B1204:B1205"/>
    <mergeCell ref="B1209:B1210"/>
    <mergeCell ref="A1180:A1181"/>
    <mergeCell ref="C1180:C1181"/>
    <mergeCell ref="D1180:D1181"/>
    <mergeCell ref="E1180:E1181"/>
    <mergeCell ref="F1180:F1181"/>
    <mergeCell ref="G1180:G1181"/>
    <mergeCell ref="H1180:H1181"/>
    <mergeCell ref="I1180:I1181"/>
    <mergeCell ref="J1180:J1181"/>
    <mergeCell ref="A1204:A1205"/>
    <mergeCell ref="C1204:C1205"/>
    <mergeCell ref="D1204:D1205"/>
    <mergeCell ref="E1204:E1205"/>
    <mergeCell ref="F1204:F1205"/>
    <mergeCell ref="G1204:G1205"/>
    <mergeCell ref="H1204:H1205"/>
    <mergeCell ref="D1169:D1170"/>
    <mergeCell ref="E1169:E1170"/>
    <mergeCell ref="F1169:F1170"/>
    <mergeCell ref="G1169:G1170"/>
    <mergeCell ref="H1169:H1170"/>
    <mergeCell ref="I1169:I1170"/>
    <mergeCell ref="J1169:J1170"/>
    <mergeCell ref="C1202:C1203"/>
    <mergeCell ref="D1202:D1203"/>
    <mergeCell ref="B1180:B1181"/>
    <mergeCell ref="A1190:A1191"/>
    <mergeCell ref="C1190:C1191"/>
    <mergeCell ref="D1190:D1191"/>
    <mergeCell ref="E1190:E1191"/>
    <mergeCell ref="F1190:F1191"/>
    <mergeCell ref="G1190:G1191"/>
    <mergeCell ref="H1190:H1191"/>
    <mergeCell ref="I1190:I1191"/>
    <mergeCell ref="J1190:J1191"/>
    <mergeCell ref="A1175:A1176"/>
    <mergeCell ref="C1175:C1176"/>
    <mergeCell ref="D1175:D1176"/>
    <mergeCell ref="E1175:E1176"/>
    <mergeCell ref="G1175:G1176"/>
    <mergeCell ref="F1175:F1176"/>
    <mergeCell ref="H1175:H1176"/>
    <mergeCell ref="I1175:I1176"/>
    <mergeCell ref="J1175:J1176"/>
    <mergeCell ref="B1175:B1176"/>
    <mergeCell ref="F1186:F1187"/>
    <mergeCell ref="G1186:G1187"/>
    <mergeCell ref="H1186:H1187"/>
    <mergeCell ref="E1165:E1166"/>
    <mergeCell ref="A1165:A1166"/>
    <mergeCell ref="B1165:B1166"/>
    <mergeCell ref="B1169:B1170"/>
    <mergeCell ref="B1151:B1152"/>
    <mergeCell ref="A1153:A1154"/>
    <mergeCell ref="C1153:C1154"/>
    <mergeCell ref="D1153:D1154"/>
    <mergeCell ref="E1153:E1154"/>
    <mergeCell ref="F1153:F1154"/>
    <mergeCell ref="G1153:G1154"/>
    <mergeCell ref="H1153:H1154"/>
    <mergeCell ref="I1153:I1154"/>
    <mergeCell ref="J1153:J1154"/>
    <mergeCell ref="F1178:F1179"/>
    <mergeCell ref="H1178:H1179"/>
    <mergeCell ref="G1178:G1179"/>
    <mergeCell ref="I1178:I1179"/>
    <mergeCell ref="J1178:J1179"/>
    <mergeCell ref="A1161:A1162"/>
    <mergeCell ref="C1161:C1162"/>
    <mergeCell ref="D1161:D1162"/>
    <mergeCell ref="E1161:E1162"/>
    <mergeCell ref="F1161:F1162"/>
    <mergeCell ref="G1161:G1162"/>
    <mergeCell ref="H1161:H1162"/>
    <mergeCell ref="I1161:I1162"/>
    <mergeCell ref="J1161:J1162"/>
    <mergeCell ref="B1178:B1179"/>
    <mergeCell ref="B1161:B1162"/>
    <mergeCell ref="A1169:A1170"/>
    <mergeCell ref="C1169:C1170"/>
    <mergeCell ref="I1127:I1128"/>
    <mergeCell ref="J1127:J1128"/>
    <mergeCell ref="A1129:A1130"/>
    <mergeCell ref="C1129:C1130"/>
    <mergeCell ref="D1129:D1130"/>
    <mergeCell ref="E1129:E1130"/>
    <mergeCell ref="F1129:F1130"/>
    <mergeCell ref="G1129:G1130"/>
    <mergeCell ref="H1129:H1130"/>
    <mergeCell ref="I1129:I1130"/>
    <mergeCell ref="J1129:J1130"/>
    <mergeCell ref="B1153:B1154"/>
    <mergeCell ref="B1129:B1130"/>
    <mergeCell ref="A1148:A1149"/>
    <mergeCell ref="C1148:C1149"/>
    <mergeCell ref="D1148:D1149"/>
    <mergeCell ref="E1148:E1149"/>
    <mergeCell ref="F1148:F1149"/>
    <mergeCell ref="G1148:G1149"/>
    <mergeCell ref="H1148:H1149"/>
    <mergeCell ref="I1148:I1149"/>
    <mergeCell ref="J1148:J1149"/>
    <mergeCell ref="A1151:A1152"/>
    <mergeCell ref="C1151:C1152"/>
    <mergeCell ref="D1151:D1152"/>
    <mergeCell ref="E1151:E1152"/>
    <mergeCell ref="F1151:F1152"/>
    <mergeCell ref="G1151:G1152"/>
    <mergeCell ref="H1151:H1152"/>
    <mergeCell ref="I1151:I1152"/>
    <mergeCell ref="J1151:J1152"/>
    <mergeCell ref="B1148:B1149"/>
    <mergeCell ref="F1099:F1100"/>
    <mergeCell ref="G1099:G1100"/>
    <mergeCell ref="H1099:H1100"/>
    <mergeCell ref="I1099:I1100"/>
    <mergeCell ref="J1099:J1100"/>
    <mergeCell ref="F1104:F1105"/>
    <mergeCell ref="C1104:C1105"/>
    <mergeCell ref="D1104:D1105"/>
    <mergeCell ref="E1104:E1105"/>
    <mergeCell ref="I1104:I1105"/>
    <mergeCell ref="G1104:G1105"/>
    <mergeCell ref="B1127:B1128"/>
    <mergeCell ref="B1099:B1100"/>
    <mergeCell ref="H1104:H1105"/>
    <mergeCell ref="A1110:A1111"/>
    <mergeCell ref="C1110:C1111"/>
    <mergeCell ref="D1110:D1111"/>
    <mergeCell ref="E1110:E1111"/>
    <mergeCell ref="F1110:F1111"/>
    <mergeCell ref="G1110:G1111"/>
    <mergeCell ref="H1110:H1111"/>
    <mergeCell ref="I1110:I1111"/>
    <mergeCell ref="J1110:J1111"/>
    <mergeCell ref="B1110:B1111"/>
    <mergeCell ref="J1104:J1105"/>
    <mergeCell ref="A1127:A1128"/>
    <mergeCell ref="C1127:C1128"/>
    <mergeCell ref="D1127:D1128"/>
    <mergeCell ref="E1127:E1128"/>
    <mergeCell ref="F1127:F1128"/>
    <mergeCell ref="G1127:G1128"/>
    <mergeCell ref="H1127:H1128"/>
    <mergeCell ref="A1096:A1097"/>
    <mergeCell ref="B1096:B1097"/>
    <mergeCell ref="C1096:C1097"/>
    <mergeCell ref="A1102:A1103"/>
    <mergeCell ref="C1102:C1103"/>
    <mergeCell ref="D1102:D1103"/>
    <mergeCell ref="E1102:E1103"/>
    <mergeCell ref="F1102:F1103"/>
    <mergeCell ref="G1102:G1103"/>
    <mergeCell ref="H1102:H1103"/>
    <mergeCell ref="I1102:I1103"/>
    <mergeCell ref="J1102:J1103"/>
    <mergeCell ref="A1088:A1089"/>
    <mergeCell ref="C1088:C1089"/>
    <mergeCell ref="D1088:D1089"/>
    <mergeCell ref="E1088:E1089"/>
    <mergeCell ref="F1088:F1089"/>
    <mergeCell ref="G1088:G1089"/>
    <mergeCell ref="H1088:H1089"/>
    <mergeCell ref="I1088:I1089"/>
    <mergeCell ref="J1088:J1089"/>
    <mergeCell ref="D1096:D1097"/>
    <mergeCell ref="E1096:E1097"/>
    <mergeCell ref="F1096:F1097"/>
    <mergeCell ref="G1096:G1097"/>
    <mergeCell ref="H1096:H1097"/>
    <mergeCell ref="I1096:I1097"/>
    <mergeCell ref="B1102:B1103"/>
    <mergeCell ref="A1099:A1100"/>
    <mergeCell ref="C1099:C1100"/>
    <mergeCell ref="D1099:D1100"/>
    <mergeCell ref="E1099:E1100"/>
    <mergeCell ref="B1086:B1087"/>
    <mergeCell ref="B1088:B1089"/>
    <mergeCell ref="A1090:A1091"/>
    <mergeCell ref="C1090:C1091"/>
    <mergeCell ref="D1090:D1091"/>
    <mergeCell ref="E1090:E1091"/>
    <mergeCell ref="F1090:F1091"/>
    <mergeCell ref="G1090:G1091"/>
    <mergeCell ref="H1090:H1091"/>
    <mergeCell ref="I1090:I1091"/>
    <mergeCell ref="J1090:J1091"/>
    <mergeCell ref="A1084:A1085"/>
    <mergeCell ref="C1084:C1085"/>
    <mergeCell ref="D1084:D1085"/>
    <mergeCell ref="E1084:E1085"/>
    <mergeCell ref="F1084:F1085"/>
    <mergeCell ref="G1084:G1085"/>
    <mergeCell ref="H1084:H1085"/>
    <mergeCell ref="I1084:I1085"/>
    <mergeCell ref="J1084:J1085"/>
    <mergeCell ref="A1086:A1087"/>
    <mergeCell ref="C1086:C1087"/>
    <mergeCell ref="D1086:D1087"/>
    <mergeCell ref="E1086:E1087"/>
    <mergeCell ref="F1086:F1087"/>
    <mergeCell ref="G1086:G1087"/>
    <mergeCell ref="H1086:H1087"/>
    <mergeCell ref="I1086:I1087"/>
    <mergeCell ref="J1086:J1087"/>
    <mergeCell ref="B1084:B1085"/>
    <mergeCell ref="B1090:B1091"/>
    <mergeCell ref="H1055:H1056"/>
    <mergeCell ref="I1055:I1056"/>
    <mergeCell ref="J1055:J1056"/>
    <mergeCell ref="B1046:B1047"/>
    <mergeCell ref="B1055:B1056"/>
    <mergeCell ref="A1082:A1083"/>
    <mergeCell ref="C1082:C1083"/>
    <mergeCell ref="D1082:D1083"/>
    <mergeCell ref="E1082:E1083"/>
    <mergeCell ref="F1082:F1083"/>
    <mergeCell ref="G1082:G1083"/>
    <mergeCell ref="H1082:H1083"/>
    <mergeCell ref="I1082:I1083"/>
    <mergeCell ref="J1082:J1083"/>
    <mergeCell ref="B1082:B1083"/>
    <mergeCell ref="B1062:B1063"/>
    <mergeCell ref="A1055:A1056"/>
    <mergeCell ref="C1055:C1056"/>
    <mergeCell ref="J1068:J1069"/>
    <mergeCell ref="F1048:F1049"/>
    <mergeCell ref="B1048:B1049"/>
    <mergeCell ref="C1048:C1049"/>
    <mergeCell ref="D1048:D1049"/>
    <mergeCell ref="E1048:E1049"/>
    <mergeCell ref="J1037:J1038"/>
    <mergeCell ref="A1041:A1042"/>
    <mergeCell ref="C1041:C1042"/>
    <mergeCell ref="D1041:D1042"/>
    <mergeCell ref="E1041:E1042"/>
    <mergeCell ref="F1041:F1042"/>
    <mergeCell ref="G1041:G1042"/>
    <mergeCell ref="H1041:H1042"/>
    <mergeCell ref="I1041:I1042"/>
    <mergeCell ref="J1041:J1042"/>
    <mergeCell ref="B1041:B1042"/>
    <mergeCell ref="B1037:B1038"/>
    <mergeCell ref="A1046:A1047"/>
    <mergeCell ref="C1046:C1047"/>
    <mergeCell ref="D1046:D1047"/>
    <mergeCell ref="E1046:E1047"/>
    <mergeCell ref="F1046:F1047"/>
    <mergeCell ref="G1046:G1047"/>
    <mergeCell ref="H1046:H1047"/>
    <mergeCell ref="I1046:I1047"/>
    <mergeCell ref="J1046:J1047"/>
    <mergeCell ref="A1037:A1038"/>
    <mergeCell ref="C1037:C1038"/>
    <mergeCell ref="H1037:H1038"/>
    <mergeCell ref="J1008:J1009"/>
    <mergeCell ref="A1027:A1028"/>
    <mergeCell ref="C1027:C1028"/>
    <mergeCell ref="D1027:D1028"/>
    <mergeCell ref="E1027:E1028"/>
    <mergeCell ref="F1027:F1028"/>
    <mergeCell ref="G1027:G1028"/>
    <mergeCell ref="H1027:H1028"/>
    <mergeCell ref="I1027:I1028"/>
    <mergeCell ref="J1027:J1028"/>
    <mergeCell ref="J1015:J1016"/>
    <mergeCell ref="E1011:E1012"/>
    <mergeCell ref="F1011:F1012"/>
    <mergeCell ref="G1011:G1012"/>
    <mergeCell ref="H1011:H1012"/>
    <mergeCell ref="I1011:I1012"/>
    <mergeCell ref="J1011:J1012"/>
    <mergeCell ref="A1020:A1021"/>
    <mergeCell ref="B1020:B1021"/>
    <mergeCell ref="H1020:H1021"/>
    <mergeCell ref="I1020:I1021"/>
    <mergeCell ref="J1020:J1021"/>
    <mergeCell ref="B1027:B1028"/>
    <mergeCell ref="C1008:C1009"/>
    <mergeCell ref="A1008:A1009"/>
    <mergeCell ref="A979:A980"/>
    <mergeCell ref="C979:C980"/>
    <mergeCell ref="D979:D980"/>
    <mergeCell ref="E979:E980"/>
    <mergeCell ref="F979:F980"/>
    <mergeCell ref="G979:G980"/>
    <mergeCell ref="H979:H980"/>
    <mergeCell ref="I979:I980"/>
    <mergeCell ref="J979:J980"/>
    <mergeCell ref="A984:A985"/>
    <mergeCell ref="C984:C985"/>
    <mergeCell ref="D984:D985"/>
    <mergeCell ref="E984:E985"/>
    <mergeCell ref="F984:F985"/>
    <mergeCell ref="G984:G985"/>
    <mergeCell ref="H984:H985"/>
    <mergeCell ref="J984:J985"/>
    <mergeCell ref="I984:I985"/>
    <mergeCell ref="A981:A982"/>
    <mergeCell ref="I981:I982"/>
    <mergeCell ref="J981:J982"/>
    <mergeCell ref="A952:A953"/>
    <mergeCell ref="C952:C953"/>
    <mergeCell ref="D952:D953"/>
    <mergeCell ref="E952:E953"/>
    <mergeCell ref="F952:F953"/>
    <mergeCell ref="G952:G953"/>
    <mergeCell ref="H952:H953"/>
    <mergeCell ref="I952:I953"/>
    <mergeCell ref="J952:J953"/>
    <mergeCell ref="A956:A957"/>
    <mergeCell ref="C956:C957"/>
    <mergeCell ref="D956:D957"/>
    <mergeCell ref="E956:E957"/>
    <mergeCell ref="F956:F957"/>
    <mergeCell ref="G956:G957"/>
    <mergeCell ref="H956:H957"/>
    <mergeCell ref="I956:I957"/>
    <mergeCell ref="J956:J957"/>
    <mergeCell ref="A944:A945"/>
    <mergeCell ref="C944:C945"/>
    <mergeCell ref="D944:D945"/>
    <mergeCell ref="E944:E945"/>
    <mergeCell ref="F944:F945"/>
    <mergeCell ref="G944:G945"/>
    <mergeCell ref="H944:H945"/>
    <mergeCell ref="I944:I945"/>
    <mergeCell ref="J944:J945"/>
    <mergeCell ref="A946:A947"/>
    <mergeCell ref="C946:C947"/>
    <mergeCell ref="D946:D947"/>
    <mergeCell ref="E946:E947"/>
    <mergeCell ref="F946:F947"/>
    <mergeCell ref="G946:G947"/>
    <mergeCell ref="H946:H947"/>
    <mergeCell ref="I946:I947"/>
    <mergeCell ref="J946:J947"/>
    <mergeCell ref="A939:A940"/>
    <mergeCell ref="C939:C940"/>
    <mergeCell ref="D939:D940"/>
    <mergeCell ref="E939:E940"/>
    <mergeCell ref="F939:F940"/>
    <mergeCell ref="G939:G940"/>
    <mergeCell ref="H939:H940"/>
    <mergeCell ref="I939:I940"/>
    <mergeCell ref="J939:J940"/>
    <mergeCell ref="A941:A942"/>
    <mergeCell ref="C941:C942"/>
    <mergeCell ref="D941:D942"/>
    <mergeCell ref="E941:E942"/>
    <mergeCell ref="F941:F942"/>
    <mergeCell ref="G941:G942"/>
    <mergeCell ref="H941:H942"/>
    <mergeCell ref="I941:I942"/>
    <mergeCell ref="J941:J942"/>
    <mergeCell ref="D915:D916"/>
    <mergeCell ref="E915:E916"/>
    <mergeCell ref="F915:F916"/>
    <mergeCell ref="G915:G916"/>
    <mergeCell ref="H915:H916"/>
    <mergeCell ref="I915:I916"/>
    <mergeCell ref="J915:J916"/>
    <mergeCell ref="A917:A918"/>
    <mergeCell ref="C917:C918"/>
    <mergeCell ref="D917:D918"/>
    <mergeCell ref="E917:E918"/>
    <mergeCell ref="F917:F918"/>
    <mergeCell ref="G917:G918"/>
    <mergeCell ref="H917:H918"/>
    <mergeCell ref="I917:I918"/>
    <mergeCell ref="J917:J918"/>
    <mergeCell ref="A930:A931"/>
    <mergeCell ref="C930:C931"/>
    <mergeCell ref="D930:D931"/>
    <mergeCell ref="E930:E931"/>
    <mergeCell ref="F930:F931"/>
    <mergeCell ref="G930:G931"/>
    <mergeCell ref="H930:H931"/>
    <mergeCell ref="I930:I931"/>
    <mergeCell ref="J930:J931"/>
    <mergeCell ref="A915:A916"/>
    <mergeCell ref="A922:A923"/>
    <mergeCell ref="B922:B923"/>
    <mergeCell ref="C922:C923"/>
    <mergeCell ref="E922:E923"/>
    <mergeCell ref="B915:B916"/>
    <mergeCell ref="B917:B918"/>
    <mergeCell ref="A881:A882"/>
    <mergeCell ref="C881:C882"/>
    <mergeCell ref="D881:D882"/>
    <mergeCell ref="E881:E882"/>
    <mergeCell ref="F881:F882"/>
    <mergeCell ref="G881:G882"/>
    <mergeCell ref="H881:H882"/>
    <mergeCell ref="I881:I882"/>
    <mergeCell ref="J881:J882"/>
    <mergeCell ref="A890:A891"/>
    <mergeCell ref="C890:C891"/>
    <mergeCell ref="D890:D891"/>
    <mergeCell ref="E890:E891"/>
    <mergeCell ref="F890:F891"/>
    <mergeCell ref="G890:G891"/>
    <mergeCell ref="H890:H891"/>
    <mergeCell ref="I890:I891"/>
    <mergeCell ref="J890:J891"/>
    <mergeCell ref="B890:B891"/>
    <mergeCell ref="A874:A875"/>
    <mergeCell ref="C874:C875"/>
    <mergeCell ref="D874:D875"/>
    <mergeCell ref="E874:E875"/>
    <mergeCell ref="F874:F875"/>
    <mergeCell ref="G874:G875"/>
    <mergeCell ref="H874:H875"/>
    <mergeCell ref="I874:I875"/>
    <mergeCell ref="J874:J875"/>
    <mergeCell ref="A876:A877"/>
    <mergeCell ref="C876:C877"/>
    <mergeCell ref="D876:D877"/>
    <mergeCell ref="E876:E877"/>
    <mergeCell ref="F876:F877"/>
    <mergeCell ref="G876:G877"/>
    <mergeCell ref="H876:H877"/>
    <mergeCell ref="I876:I877"/>
    <mergeCell ref="J876:J877"/>
    <mergeCell ref="B874:B875"/>
    <mergeCell ref="B876:B877"/>
    <mergeCell ref="F831:F832"/>
    <mergeCell ref="G831:G832"/>
    <mergeCell ref="H831:H832"/>
    <mergeCell ref="E835:E836"/>
    <mergeCell ref="A854:A856"/>
    <mergeCell ref="C854:C856"/>
    <mergeCell ref="D854:D856"/>
    <mergeCell ref="E854:E856"/>
    <mergeCell ref="F854:F856"/>
    <mergeCell ref="G854:G856"/>
    <mergeCell ref="H854:H856"/>
    <mergeCell ref="I854:I856"/>
    <mergeCell ref="J854:J856"/>
    <mergeCell ref="A857:A859"/>
    <mergeCell ref="C857:C859"/>
    <mergeCell ref="D857:D859"/>
    <mergeCell ref="E857:E859"/>
    <mergeCell ref="F857:F859"/>
    <mergeCell ref="G857:G859"/>
    <mergeCell ref="H857:H859"/>
    <mergeCell ref="I857:I859"/>
    <mergeCell ref="J857:J859"/>
    <mergeCell ref="B854:B856"/>
    <mergeCell ref="B857:B859"/>
    <mergeCell ref="A799:A800"/>
    <mergeCell ref="B799:B800"/>
    <mergeCell ref="C799:C800"/>
    <mergeCell ref="D799:D800"/>
    <mergeCell ref="A825:A826"/>
    <mergeCell ref="C825:C826"/>
    <mergeCell ref="D825:D826"/>
    <mergeCell ref="E825:E826"/>
    <mergeCell ref="F825:F826"/>
    <mergeCell ref="G825:G826"/>
    <mergeCell ref="H825:H826"/>
    <mergeCell ref="I825:I826"/>
    <mergeCell ref="J825:J826"/>
    <mergeCell ref="A843:A844"/>
    <mergeCell ref="C843:C844"/>
    <mergeCell ref="D843:D844"/>
    <mergeCell ref="E843:E844"/>
    <mergeCell ref="F843:F844"/>
    <mergeCell ref="G843:G844"/>
    <mergeCell ref="H843:H844"/>
    <mergeCell ref="I843:I844"/>
    <mergeCell ref="J843:J844"/>
    <mergeCell ref="D835:D836"/>
    <mergeCell ref="J835:J836"/>
    <mergeCell ref="G827:G828"/>
    <mergeCell ref="I831:I832"/>
    <mergeCell ref="J831:J832"/>
    <mergeCell ref="A831:A832"/>
    <mergeCell ref="B831:B832"/>
    <mergeCell ref="C831:C832"/>
    <mergeCell ref="D831:D832"/>
    <mergeCell ref="E831:E832"/>
    <mergeCell ref="C807:C808"/>
    <mergeCell ref="D807:D808"/>
    <mergeCell ref="E807:E808"/>
    <mergeCell ref="F807:F808"/>
    <mergeCell ref="G807:G808"/>
    <mergeCell ref="H807:H808"/>
    <mergeCell ref="I807:I808"/>
    <mergeCell ref="J807:J808"/>
    <mergeCell ref="A812:A813"/>
    <mergeCell ref="C812:C813"/>
    <mergeCell ref="D812:D813"/>
    <mergeCell ref="E812:E813"/>
    <mergeCell ref="F812:F813"/>
    <mergeCell ref="G812:G813"/>
    <mergeCell ref="H812:H813"/>
    <mergeCell ref="I812:I813"/>
    <mergeCell ref="J812:J813"/>
    <mergeCell ref="A679:A680"/>
    <mergeCell ref="C679:C680"/>
    <mergeCell ref="D679:D680"/>
    <mergeCell ref="F694:F695"/>
    <mergeCell ref="G694:G695"/>
    <mergeCell ref="H694:H695"/>
    <mergeCell ref="I694:I695"/>
    <mergeCell ref="J694:J695"/>
    <mergeCell ref="E715:E716"/>
    <mergeCell ref="F715:F716"/>
    <mergeCell ref="G715:G716"/>
    <mergeCell ref="H715:H716"/>
    <mergeCell ref="I715:I716"/>
    <mergeCell ref="J715:J716"/>
    <mergeCell ref="A719:A720"/>
    <mergeCell ref="C719:C720"/>
    <mergeCell ref="D719:D720"/>
    <mergeCell ref="E719:E720"/>
    <mergeCell ref="F719:F720"/>
    <mergeCell ref="G719:G720"/>
    <mergeCell ref="H719:H720"/>
    <mergeCell ref="I719:I720"/>
    <mergeCell ref="J719:J720"/>
    <mergeCell ref="B701:B702"/>
    <mergeCell ref="B715:B716"/>
    <mergeCell ref="B719:B720"/>
    <mergeCell ref="H681:H682"/>
    <mergeCell ref="I681:I682"/>
    <mergeCell ref="J681:J682"/>
    <mergeCell ref="E692:E693"/>
    <mergeCell ref="F692:F693"/>
    <mergeCell ref="J692:J693"/>
    <mergeCell ref="B676:B677"/>
    <mergeCell ref="B679:B680"/>
    <mergeCell ref="B681:B682"/>
    <mergeCell ref="C686:C687"/>
    <mergeCell ref="D686:D687"/>
    <mergeCell ref="E686:E687"/>
    <mergeCell ref="F686:F687"/>
    <mergeCell ref="G686:G687"/>
    <mergeCell ref="H686:H687"/>
    <mergeCell ref="I686:I687"/>
    <mergeCell ref="J686:J687"/>
    <mergeCell ref="F684:F685"/>
    <mergeCell ref="G684:G685"/>
    <mergeCell ref="H684:H685"/>
    <mergeCell ref="I684:I685"/>
    <mergeCell ref="I676:I677"/>
    <mergeCell ref="J676:J677"/>
    <mergeCell ref="H663:H664"/>
    <mergeCell ref="I663:I664"/>
    <mergeCell ref="J663:J664"/>
    <mergeCell ref="C649:C650"/>
    <mergeCell ref="D649:D650"/>
    <mergeCell ref="E649:E650"/>
    <mergeCell ref="F649:F650"/>
    <mergeCell ref="J658:J659"/>
    <mergeCell ref="A647:A648"/>
    <mergeCell ref="A666:A667"/>
    <mergeCell ref="C666:C667"/>
    <mergeCell ref="D666:D667"/>
    <mergeCell ref="E666:E667"/>
    <mergeCell ref="F666:F667"/>
    <mergeCell ref="G666:G667"/>
    <mergeCell ref="H666:H667"/>
    <mergeCell ref="I666:I667"/>
    <mergeCell ref="J666:J667"/>
    <mergeCell ref="C661:C662"/>
    <mergeCell ref="D661:D662"/>
    <mergeCell ref="E661:E662"/>
    <mergeCell ref="F661:F662"/>
    <mergeCell ref="G661:G662"/>
    <mergeCell ref="B661:B662"/>
    <mergeCell ref="B663:B664"/>
    <mergeCell ref="B666:B667"/>
    <mergeCell ref="G649:G650"/>
    <mergeCell ref="H649:H650"/>
    <mergeCell ref="I649:I650"/>
    <mergeCell ref="J649:J650"/>
    <mergeCell ref="C647:C648"/>
    <mergeCell ref="D647:D648"/>
    <mergeCell ref="A630:A631"/>
    <mergeCell ref="C630:C631"/>
    <mergeCell ref="D630:D631"/>
    <mergeCell ref="E630:E631"/>
    <mergeCell ref="F630:F631"/>
    <mergeCell ref="G630:G631"/>
    <mergeCell ref="H630:H631"/>
    <mergeCell ref="I630:I631"/>
    <mergeCell ref="J630:J631"/>
    <mergeCell ref="A634:A635"/>
    <mergeCell ref="C634:C635"/>
    <mergeCell ref="D634:D635"/>
    <mergeCell ref="E634:E635"/>
    <mergeCell ref="F634:F635"/>
    <mergeCell ref="G634:G635"/>
    <mergeCell ref="H634:H635"/>
    <mergeCell ref="I634:I635"/>
    <mergeCell ref="J634:J635"/>
    <mergeCell ref="G632:G633"/>
    <mergeCell ref="H632:H633"/>
    <mergeCell ref="I632:I633"/>
    <mergeCell ref="J632:J633"/>
    <mergeCell ref="A632:A633"/>
    <mergeCell ref="B632:B633"/>
    <mergeCell ref="C632:C633"/>
    <mergeCell ref="D632:D633"/>
    <mergeCell ref="B634:B635"/>
    <mergeCell ref="B630:B631"/>
    <mergeCell ref="E632:E633"/>
    <mergeCell ref="F632:F633"/>
    <mergeCell ref="A607:A608"/>
    <mergeCell ref="C607:C608"/>
    <mergeCell ref="D607:D608"/>
    <mergeCell ref="E607:E608"/>
    <mergeCell ref="F607:F608"/>
    <mergeCell ref="G607:G608"/>
    <mergeCell ref="H607:H608"/>
    <mergeCell ref="I607:I608"/>
    <mergeCell ref="J607:J608"/>
    <mergeCell ref="A628:A629"/>
    <mergeCell ref="C628:C629"/>
    <mergeCell ref="D628:D629"/>
    <mergeCell ref="E628:E629"/>
    <mergeCell ref="F628:F629"/>
    <mergeCell ref="G628:G629"/>
    <mergeCell ref="H628:H629"/>
    <mergeCell ref="I628:I629"/>
    <mergeCell ref="J628:J629"/>
    <mergeCell ref="J618:J619"/>
    <mergeCell ref="E618:E619"/>
    <mergeCell ref="A613:A614"/>
    <mergeCell ref="A626:A627"/>
    <mergeCell ref="J613:J614"/>
    <mergeCell ref="B607:B608"/>
    <mergeCell ref="B628:B629"/>
    <mergeCell ref="C626:C627"/>
    <mergeCell ref="D626:D627"/>
    <mergeCell ref="E626:E627"/>
    <mergeCell ref="C618:C619"/>
    <mergeCell ref="A590:A591"/>
    <mergeCell ref="C590:C591"/>
    <mergeCell ref="D590:D591"/>
    <mergeCell ref="E590:E591"/>
    <mergeCell ref="F590:F591"/>
    <mergeCell ref="G590:G591"/>
    <mergeCell ref="H590:H591"/>
    <mergeCell ref="I590:I591"/>
    <mergeCell ref="J590:J591"/>
    <mergeCell ref="A605:A606"/>
    <mergeCell ref="C605:C606"/>
    <mergeCell ref="D605:D606"/>
    <mergeCell ref="E605:E606"/>
    <mergeCell ref="F605:F606"/>
    <mergeCell ref="G605:G606"/>
    <mergeCell ref="H605:H606"/>
    <mergeCell ref="I605:I606"/>
    <mergeCell ref="J605:J606"/>
    <mergeCell ref="J592:J593"/>
    <mergeCell ref="A592:A593"/>
    <mergeCell ref="B592:B593"/>
    <mergeCell ref="F592:F593"/>
    <mergeCell ref="G592:G593"/>
    <mergeCell ref="H592:H593"/>
    <mergeCell ref="B590:B591"/>
    <mergeCell ref="B605:B606"/>
    <mergeCell ref="A585:A586"/>
    <mergeCell ref="C585:C586"/>
    <mergeCell ref="D585:D586"/>
    <mergeCell ref="E585:E586"/>
    <mergeCell ref="F585:F586"/>
    <mergeCell ref="G585:G586"/>
    <mergeCell ref="H585:H586"/>
    <mergeCell ref="I585:I586"/>
    <mergeCell ref="J585:J586"/>
    <mergeCell ref="A587:A588"/>
    <mergeCell ref="C587:C588"/>
    <mergeCell ref="D587:D588"/>
    <mergeCell ref="E587:E588"/>
    <mergeCell ref="F587:F588"/>
    <mergeCell ref="G587:G588"/>
    <mergeCell ref="H587:H588"/>
    <mergeCell ref="I587:I588"/>
    <mergeCell ref="J587:J588"/>
    <mergeCell ref="B585:B586"/>
    <mergeCell ref="B587:B588"/>
    <mergeCell ref="A581:A582"/>
    <mergeCell ref="C581:C582"/>
    <mergeCell ref="D581:D582"/>
    <mergeCell ref="E581:E582"/>
    <mergeCell ref="F581:F582"/>
    <mergeCell ref="G581:G582"/>
    <mergeCell ref="H581:H582"/>
    <mergeCell ref="I581:I582"/>
    <mergeCell ref="J581:J582"/>
    <mergeCell ref="A583:A584"/>
    <mergeCell ref="C583:C584"/>
    <mergeCell ref="D583:D584"/>
    <mergeCell ref="E583:E584"/>
    <mergeCell ref="F583:F584"/>
    <mergeCell ref="G583:G584"/>
    <mergeCell ref="H583:H584"/>
    <mergeCell ref="I583:I584"/>
    <mergeCell ref="J583:J584"/>
    <mergeCell ref="A575:A576"/>
    <mergeCell ref="C575:C576"/>
    <mergeCell ref="D575:D576"/>
    <mergeCell ref="E575:E576"/>
    <mergeCell ref="F575:F576"/>
    <mergeCell ref="G575:G576"/>
    <mergeCell ref="H575:H576"/>
    <mergeCell ref="I575:I576"/>
    <mergeCell ref="J575:J576"/>
    <mergeCell ref="A578:A579"/>
    <mergeCell ref="C578:C579"/>
    <mergeCell ref="D578:D579"/>
    <mergeCell ref="E578:E579"/>
    <mergeCell ref="F578:F579"/>
    <mergeCell ref="G578:G579"/>
    <mergeCell ref="H578:H579"/>
    <mergeCell ref="I578:I579"/>
    <mergeCell ref="J578:J579"/>
    <mergeCell ref="F559:F560"/>
    <mergeCell ref="G559:G560"/>
    <mergeCell ref="H559:H560"/>
    <mergeCell ref="I559:I560"/>
    <mergeCell ref="J559:J560"/>
    <mergeCell ref="C561:C562"/>
    <mergeCell ref="D561:D562"/>
    <mergeCell ref="E561:E562"/>
    <mergeCell ref="F561:F562"/>
    <mergeCell ref="G561:G562"/>
    <mergeCell ref="H561:H562"/>
    <mergeCell ref="I561:I562"/>
    <mergeCell ref="J561:J562"/>
    <mergeCell ref="A570:A571"/>
    <mergeCell ref="C570:C571"/>
    <mergeCell ref="D570:D571"/>
    <mergeCell ref="E570:E571"/>
    <mergeCell ref="F570:F571"/>
    <mergeCell ref="G570:G571"/>
    <mergeCell ref="H570:H571"/>
    <mergeCell ref="I570:I571"/>
    <mergeCell ref="J570:J571"/>
    <mergeCell ref="J564:J565"/>
    <mergeCell ref="J566:J567"/>
    <mergeCell ref="B566:B567"/>
    <mergeCell ref="C566:C567"/>
    <mergeCell ref="A564:A565"/>
    <mergeCell ref="C564:C565"/>
    <mergeCell ref="D564:D565"/>
    <mergeCell ref="E564:E565"/>
    <mergeCell ref="B559:B560"/>
    <mergeCell ref="B561:B562"/>
    <mergeCell ref="A553:A554"/>
    <mergeCell ref="C553:C554"/>
    <mergeCell ref="D553:D554"/>
    <mergeCell ref="E553:E554"/>
    <mergeCell ref="F553:F554"/>
    <mergeCell ref="G553:G554"/>
    <mergeCell ref="H553:H554"/>
    <mergeCell ref="I553:I554"/>
    <mergeCell ref="J553:J554"/>
    <mergeCell ref="A555:A556"/>
    <mergeCell ref="A557:A558"/>
    <mergeCell ref="A559:A560"/>
    <mergeCell ref="A561:A562"/>
    <mergeCell ref="C555:C556"/>
    <mergeCell ref="D555:D556"/>
    <mergeCell ref="E555:E556"/>
    <mergeCell ref="F555:F556"/>
    <mergeCell ref="G555:G556"/>
    <mergeCell ref="H555:H556"/>
    <mergeCell ref="I555:I556"/>
    <mergeCell ref="J555:J556"/>
    <mergeCell ref="C557:C558"/>
    <mergeCell ref="D557:D558"/>
    <mergeCell ref="E557:E558"/>
    <mergeCell ref="F557:F558"/>
    <mergeCell ref="G557:G558"/>
    <mergeCell ref="H557:H558"/>
    <mergeCell ref="I557:I558"/>
    <mergeCell ref="J557:J558"/>
    <mergeCell ref="C559:C560"/>
    <mergeCell ref="D559:D560"/>
    <mergeCell ref="E559:E560"/>
    <mergeCell ref="I550:I552"/>
    <mergeCell ref="A479:A480"/>
    <mergeCell ref="C479:C480"/>
    <mergeCell ref="D479:D480"/>
    <mergeCell ref="E479:E480"/>
    <mergeCell ref="F479:F480"/>
    <mergeCell ref="G479:G480"/>
    <mergeCell ref="H479:H480"/>
    <mergeCell ref="I479:I480"/>
    <mergeCell ref="J479:J480"/>
    <mergeCell ref="A499:A500"/>
    <mergeCell ref="C499:C500"/>
    <mergeCell ref="D499:D500"/>
    <mergeCell ref="E499:E500"/>
    <mergeCell ref="F499:F500"/>
    <mergeCell ref="G499:G500"/>
    <mergeCell ref="H499:H500"/>
    <mergeCell ref="I499:I500"/>
    <mergeCell ref="J499:J500"/>
    <mergeCell ref="J550:J552"/>
    <mergeCell ref="C548:C549"/>
    <mergeCell ref="D548:D549"/>
    <mergeCell ref="E548:E549"/>
    <mergeCell ref="A507:A508"/>
    <mergeCell ref="A504:B504"/>
    <mergeCell ref="F550:F552"/>
    <mergeCell ref="G550:G552"/>
    <mergeCell ref="H550:H552"/>
    <mergeCell ref="D523:D524"/>
    <mergeCell ref="E523:E524"/>
    <mergeCell ref="F523:F524"/>
    <mergeCell ref="D505:D506"/>
    <mergeCell ref="E472:E473"/>
    <mergeCell ref="F472:F473"/>
    <mergeCell ref="G472:G473"/>
    <mergeCell ref="H472:H473"/>
    <mergeCell ref="I472:I473"/>
    <mergeCell ref="J472:J473"/>
    <mergeCell ref="C474:C475"/>
    <mergeCell ref="D474:D475"/>
    <mergeCell ref="E474:E475"/>
    <mergeCell ref="F474:F475"/>
    <mergeCell ref="G474:G475"/>
    <mergeCell ref="H474:H475"/>
    <mergeCell ref="I474:I475"/>
    <mergeCell ref="J474:J475"/>
    <mergeCell ref="H432:H433"/>
    <mergeCell ref="I432:I433"/>
    <mergeCell ref="J432:J433"/>
    <mergeCell ref="C425:C426"/>
    <mergeCell ref="D425:D426"/>
    <mergeCell ref="E425:E426"/>
    <mergeCell ref="F425:F426"/>
    <mergeCell ref="G425:G426"/>
    <mergeCell ref="H425:H426"/>
    <mergeCell ref="I425:I426"/>
    <mergeCell ref="E429:E430"/>
    <mergeCell ref="C429:C430"/>
    <mergeCell ref="F429:F430"/>
    <mergeCell ref="F427:F428"/>
    <mergeCell ref="J427:J428"/>
    <mergeCell ref="A427:A428"/>
    <mergeCell ref="B427:B428"/>
    <mergeCell ref="A405:A406"/>
    <mergeCell ref="C405:C406"/>
    <mergeCell ref="D405:D406"/>
    <mergeCell ref="E405:E406"/>
    <mergeCell ref="F405:F406"/>
    <mergeCell ref="G405:G406"/>
    <mergeCell ref="H405:H406"/>
    <mergeCell ref="I405:I406"/>
    <mergeCell ref="J405:J406"/>
    <mergeCell ref="A417:A418"/>
    <mergeCell ref="A419:A420"/>
    <mergeCell ref="C417:C418"/>
    <mergeCell ref="D417:D418"/>
    <mergeCell ref="E417:E418"/>
    <mergeCell ref="F417:F418"/>
    <mergeCell ref="G417:G418"/>
    <mergeCell ref="H417:H418"/>
    <mergeCell ref="I417:I418"/>
    <mergeCell ref="J419:J420"/>
    <mergeCell ref="F390:F391"/>
    <mergeCell ref="G390:G391"/>
    <mergeCell ref="H390:H391"/>
    <mergeCell ref="I390:I391"/>
    <mergeCell ref="J390:J391"/>
    <mergeCell ref="A395:A396"/>
    <mergeCell ref="A403:A404"/>
    <mergeCell ref="C403:C404"/>
    <mergeCell ref="D403:D404"/>
    <mergeCell ref="E403:E404"/>
    <mergeCell ref="F403:F404"/>
    <mergeCell ref="G403:G404"/>
    <mergeCell ref="H403:H404"/>
    <mergeCell ref="I403:I404"/>
    <mergeCell ref="J403:J404"/>
    <mergeCell ref="C395:C396"/>
    <mergeCell ref="D395:D396"/>
    <mergeCell ref="E395:E396"/>
    <mergeCell ref="F395:F396"/>
    <mergeCell ref="G395:G396"/>
    <mergeCell ref="H395:H396"/>
    <mergeCell ref="I395:I396"/>
    <mergeCell ref="J395:J396"/>
    <mergeCell ref="B412:B413"/>
    <mergeCell ref="A398:A399"/>
    <mergeCell ref="F415:F416"/>
    <mergeCell ref="J417:J418"/>
    <mergeCell ref="F412:F413"/>
    <mergeCell ref="F419:F420"/>
    <mergeCell ref="H419:H420"/>
    <mergeCell ref="I419:I420"/>
    <mergeCell ref="A359:A360"/>
    <mergeCell ref="A361:A362"/>
    <mergeCell ref="A364:A365"/>
    <mergeCell ref="C359:C360"/>
    <mergeCell ref="D359:D360"/>
    <mergeCell ref="E359:E360"/>
    <mergeCell ref="F359:F360"/>
    <mergeCell ref="G359:G360"/>
    <mergeCell ref="H359:H360"/>
    <mergeCell ref="I359:I360"/>
    <mergeCell ref="J359:J360"/>
    <mergeCell ref="C361:C362"/>
    <mergeCell ref="D361:D362"/>
    <mergeCell ref="E361:E362"/>
    <mergeCell ref="F361:F362"/>
    <mergeCell ref="G361:G362"/>
    <mergeCell ref="H361:H362"/>
    <mergeCell ref="I361:I362"/>
    <mergeCell ref="J361:J362"/>
    <mergeCell ref="C364:C365"/>
    <mergeCell ref="D364:D365"/>
    <mergeCell ref="E364:E365"/>
    <mergeCell ref="F364:F365"/>
    <mergeCell ref="G364:G365"/>
    <mergeCell ref="H364:H365"/>
    <mergeCell ref="I364:I365"/>
    <mergeCell ref="J364:J365"/>
    <mergeCell ref="B364:B365"/>
    <mergeCell ref="A334:A335"/>
    <mergeCell ref="C334:C335"/>
    <mergeCell ref="D334:D335"/>
    <mergeCell ref="E334:E335"/>
    <mergeCell ref="F334:F335"/>
    <mergeCell ref="G334:G335"/>
    <mergeCell ref="H334:H335"/>
    <mergeCell ref="I334:I335"/>
    <mergeCell ref="J334:J335"/>
    <mergeCell ref="A346:A348"/>
    <mergeCell ref="A350:A351"/>
    <mergeCell ref="C346:C348"/>
    <mergeCell ref="D346:D348"/>
    <mergeCell ref="E346:E348"/>
    <mergeCell ref="F346:F348"/>
    <mergeCell ref="G346:G348"/>
    <mergeCell ref="H346:H348"/>
    <mergeCell ref="I346:I348"/>
    <mergeCell ref="J346:J348"/>
    <mergeCell ref="C350:C351"/>
    <mergeCell ref="D350:D351"/>
    <mergeCell ref="E350:E351"/>
    <mergeCell ref="F350:F351"/>
    <mergeCell ref="G350:G351"/>
    <mergeCell ref="H350:H351"/>
    <mergeCell ref="I350:I351"/>
    <mergeCell ref="J350:J351"/>
    <mergeCell ref="J306:J307"/>
    <mergeCell ref="A320:A321"/>
    <mergeCell ref="C320:C321"/>
    <mergeCell ref="D320:D321"/>
    <mergeCell ref="E320:E321"/>
    <mergeCell ref="F320:F321"/>
    <mergeCell ref="G320:G321"/>
    <mergeCell ref="H320:H321"/>
    <mergeCell ref="I320:I321"/>
    <mergeCell ref="J320:J321"/>
    <mergeCell ref="A331:A332"/>
    <mergeCell ref="C331:C332"/>
    <mergeCell ref="D331:D332"/>
    <mergeCell ref="E331:E332"/>
    <mergeCell ref="F331:F332"/>
    <mergeCell ref="G331:G332"/>
    <mergeCell ref="H331:H332"/>
    <mergeCell ref="I331:I332"/>
    <mergeCell ref="J331:J332"/>
    <mergeCell ref="A306:A307"/>
    <mergeCell ref="C306:C307"/>
    <mergeCell ref="G283:G284"/>
    <mergeCell ref="I285:I286"/>
    <mergeCell ref="I279:I280"/>
    <mergeCell ref="J279:J280"/>
    <mergeCell ref="D271:D272"/>
    <mergeCell ref="E271:E272"/>
    <mergeCell ref="F271:F272"/>
    <mergeCell ref="D296:D297"/>
    <mergeCell ref="E296:E297"/>
    <mergeCell ref="F296:F297"/>
    <mergeCell ref="G296:G297"/>
    <mergeCell ref="H296:H297"/>
    <mergeCell ref="I296:I297"/>
    <mergeCell ref="J296:J297"/>
    <mergeCell ref="A298:A299"/>
    <mergeCell ref="C298:C299"/>
    <mergeCell ref="D298:D299"/>
    <mergeCell ref="E298:E299"/>
    <mergeCell ref="F298:F299"/>
    <mergeCell ref="G298:G299"/>
    <mergeCell ref="H298:H299"/>
    <mergeCell ref="I298:I299"/>
    <mergeCell ref="J298:J299"/>
    <mergeCell ref="D281:D282"/>
    <mergeCell ref="E281:E282"/>
    <mergeCell ref="F281:F282"/>
    <mergeCell ref="G281:G282"/>
    <mergeCell ref="D283:D284"/>
    <mergeCell ref="E283:E284"/>
    <mergeCell ref="F283:F284"/>
    <mergeCell ref="F279:F280"/>
    <mergeCell ref="H279:H280"/>
    <mergeCell ref="A262:A263"/>
    <mergeCell ref="C262:C263"/>
    <mergeCell ref="D262:D263"/>
    <mergeCell ref="E262:E263"/>
    <mergeCell ref="F262:F263"/>
    <mergeCell ref="G262:G263"/>
    <mergeCell ref="H262:H263"/>
    <mergeCell ref="I262:I263"/>
    <mergeCell ref="J262:J263"/>
    <mergeCell ref="A275:A277"/>
    <mergeCell ref="C275:C277"/>
    <mergeCell ref="D275:D277"/>
    <mergeCell ref="E275:E277"/>
    <mergeCell ref="F275:F277"/>
    <mergeCell ref="G275:G277"/>
    <mergeCell ref="H275:H277"/>
    <mergeCell ref="I275:I277"/>
    <mergeCell ref="J275:J277"/>
    <mergeCell ref="A271:A272"/>
    <mergeCell ref="B271:B272"/>
    <mergeCell ref="C271:C272"/>
    <mergeCell ref="B262:B263"/>
    <mergeCell ref="A265:A267"/>
    <mergeCell ref="I265:I267"/>
    <mergeCell ref="G271:G272"/>
    <mergeCell ref="H271:H272"/>
    <mergeCell ref="I271:I272"/>
    <mergeCell ref="B275:B277"/>
    <mergeCell ref="J265:J267"/>
    <mergeCell ref="A240:A241"/>
    <mergeCell ref="C240:C241"/>
    <mergeCell ref="D240:D241"/>
    <mergeCell ref="E240:E241"/>
    <mergeCell ref="F240:F241"/>
    <mergeCell ref="G240:G241"/>
    <mergeCell ref="H240:H241"/>
    <mergeCell ref="I240:I241"/>
    <mergeCell ref="J240:J241"/>
    <mergeCell ref="A251:A252"/>
    <mergeCell ref="C251:C252"/>
    <mergeCell ref="D251:D252"/>
    <mergeCell ref="E251:E252"/>
    <mergeCell ref="F251:F252"/>
    <mergeCell ref="G251:G252"/>
    <mergeCell ref="H251:H252"/>
    <mergeCell ref="I251:I252"/>
    <mergeCell ref="J251:J252"/>
    <mergeCell ref="B240:B241"/>
    <mergeCell ref="A236:A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C238:C239"/>
    <mergeCell ref="D238:D239"/>
    <mergeCell ref="E238:E239"/>
    <mergeCell ref="F238:F239"/>
    <mergeCell ref="G238:G239"/>
    <mergeCell ref="H238:H239"/>
    <mergeCell ref="I238:I239"/>
    <mergeCell ref="J238:J239"/>
    <mergeCell ref="A238:A239"/>
    <mergeCell ref="A229:A230"/>
    <mergeCell ref="C229:C230"/>
    <mergeCell ref="D229:D230"/>
    <mergeCell ref="E229:E230"/>
    <mergeCell ref="F229:F230"/>
    <mergeCell ref="G229:G230"/>
    <mergeCell ref="H229:H230"/>
    <mergeCell ref="I229:I230"/>
    <mergeCell ref="J229:J230"/>
    <mergeCell ref="A231:A232"/>
    <mergeCell ref="C231:C232"/>
    <mergeCell ref="D231:D232"/>
    <mergeCell ref="E231:E232"/>
    <mergeCell ref="F231:F232"/>
    <mergeCell ref="G231:G232"/>
    <mergeCell ref="H231:H232"/>
    <mergeCell ref="I231:I232"/>
    <mergeCell ref="J231:J232"/>
    <mergeCell ref="B231:B232"/>
    <mergeCell ref="A213:A214"/>
    <mergeCell ref="C213:C214"/>
    <mergeCell ref="D213:D214"/>
    <mergeCell ref="E213:E214"/>
    <mergeCell ref="F213:F214"/>
    <mergeCell ref="G213:G214"/>
    <mergeCell ref="H213:H214"/>
    <mergeCell ref="I213:I214"/>
    <mergeCell ref="J213:J214"/>
    <mergeCell ref="A219:A220"/>
    <mergeCell ref="C219:C220"/>
    <mergeCell ref="D219:D220"/>
    <mergeCell ref="E219:E220"/>
    <mergeCell ref="F219:F220"/>
    <mergeCell ref="G219:G220"/>
    <mergeCell ref="H219:H220"/>
    <mergeCell ref="I219:I220"/>
    <mergeCell ref="J219:J220"/>
    <mergeCell ref="A217:B217"/>
    <mergeCell ref="G157:G158"/>
    <mergeCell ref="H157:H158"/>
    <mergeCell ref="I157:I158"/>
    <mergeCell ref="J157:J158"/>
    <mergeCell ref="B157:B158"/>
    <mergeCell ref="A186:A187"/>
    <mergeCell ref="C186:C187"/>
    <mergeCell ref="D186:D187"/>
    <mergeCell ref="E186:E187"/>
    <mergeCell ref="F186:F187"/>
    <mergeCell ref="G186:G187"/>
    <mergeCell ref="H186:H187"/>
    <mergeCell ref="I186:I187"/>
    <mergeCell ref="J186:J187"/>
    <mergeCell ref="A199:A200"/>
    <mergeCell ref="C199:C200"/>
    <mergeCell ref="D199:D200"/>
    <mergeCell ref="E199:E200"/>
    <mergeCell ref="F199:F200"/>
    <mergeCell ref="G199:G200"/>
    <mergeCell ref="H199:H200"/>
    <mergeCell ref="I199:I200"/>
    <mergeCell ref="J199:J200"/>
    <mergeCell ref="H73:H74"/>
    <mergeCell ref="I73:I74"/>
    <mergeCell ref="J73:J74"/>
    <mergeCell ref="B66:B67"/>
    <mergeCell ref="A118:A119"/>
    <mergeCell ref="C118:C119"/>
    <mergeCell ref="D118:D119"/>
    <mergeCell ref="E118:E119"/>
    <mergeCell ref="F118:F119"/>
    <mergeCell ref="G118:G119"/>
    <mergeCell ref="H118:H119"/>
    <mergeCell ref="I118:I119"/>
    <mergeCell ref="J118:J119"/>
    <mergeCell ref="G73:G74"/>
    <mergeCell ref="E92:E93"/>
    <mergeCell ref="A142:A143"/>
    <mergeCell ref="C142:C143"/>
    <mergeCell ref="D142:D143"/>
    <mergeCell ref="E142:E143"/>
    <mergeCell ref="F142:F143"/>
    <mergeCell ref="G142:G143"/>
    <mergeCell ref="H142:H143"/>
    <mergeCell ref="I142:I143"/>
    <mergeCell ref="J142:J143"/>
    <mergeCell ref="D107:D108"/>
    <mergeCell ref="C69:C70"/>
    <mergeCell ref="I69:I70"/>
    <mergeCell ref="A73:A74"/>
    <mergeCell ref="A79:A80"/>
    <mergeCell ref="J97:J98"/>
    <mergeCell ref="G107:G108"/>
    <mergeCell ref="H107:H108"/>
    <mergeCell ref="D388:D389"/>
    <mergeCell ref="E388:E389"/>
    <mergeCell ref="F25:F26"/>
    <mergeCell ref="G25:G26"/>
    <mergeCell ref="H25:H26"/>
    <mergeCell ref="I25:I26"/>
    <mergeCell ref="J25:J26"/>
    <mergeCell ref="A54:A55"/>
    <mergeCell ref="A57:A58"/>
    <mergeCell ref="A59:A60"/>
    <mergeCell ref="C54:C55"/>
    <mergeCell ref="F54:F55"/>
    <mergeCell ref="G54:G55"/>
    <mergeCell ref="H54:H55"/>
    <mergeCell ref="I54:I55"/>
    <mergeCell ref="J54:J55"/>
    <mergeCell ref="C57:C58"/>
    <mergeCell ref="D57:D58"/>
    <mergeCell ref="E57:E58"/>
    <mergeCell ref="F57:F58"/>
    <mergeCell ref="G57:G58"/>
    <mergeCell ref="H57:H58"/>
    <mergeCell ref="I57:I58"/>
    <mergeCell ref="J57:J58"/>
    <mergeCell ref="C59:C60"/>
    <mergeCell ref="D59:D60"/>
    <mergeCell ref="E59:E60"/>
    <mergeCell ref="F59:F60"/>
    <mergeCell ref="G59:G60"/>
    <mergeCell ref="B25:B26"/>
    <mergeCell ref="A25:A26"/>
    <mergeCell ref="C25:C26"/>
    <mergeCell ref="I101:I102"/>
    <mergeCell ref="J101:J102"/>
    <mergeCell ref="B930:B931"/>
    <mergeCell ref="B939:B940"/>
    <mergeCell ref="B941:B942"/>
    <mergeCell ref="B944:B945"/>
    <mergeCell ref="B952:B953"/>
    <mergeCell ref="B956:B957"/>
    <mergeCell ref="B984:B985"/>
    <mergeCell ref="B1008:B1009"/>
    <mergeCell ref="B304:B305"/>
    <mergeCell ref="B306:B307"/>
    <mergeCell ref="B759:B760"/>
    <mergeCell ref="B881:B882"/>
    <mergeCell ref="B946:B947"/>
    <mergeCell ref="B979:B980"/>
    <mergeCell ref="F922:F923"/>
    <mergeCell ref="G922:G923"/>
    <mergeCell ref="H922:H923"/>
    <mergeCell ref="B981:B982"/>
    <mergeCell ref="C981:C982"/>
    <mergeCell ref="D981:D982"/>
    <mergeCell ref="E981:E982"/>
    <mergeCell ref="F981:F982"/>
    <mergeCell ref="G981:G982"/>
    <mergeCell ref="H981:H982"/>
    <mergeCell ref="B892:B893"/>
    <mergeCell ref="B429:B430"/>
    <mergeCell ref="D521:D522"/>
    <mergeCell ref="B507:B508"/>
    <mergeCell ref="C507:C508"/>
    <mergeCell ref="H901:H902"/>
    <mergeCell ref="C915:C916"/>
    <mergeCell ref="F901:F902"/>
    <mergeCell ref="G901:G902"/>
    <mergeCell ref="J892:J893"/>
    <mergeCell ref="D19:D20"/>
    <mergeCell ref="E19:E20"/>
    <mergeCell ref="F19:F20"/>
    <mergeCell ref="G19:G20"/>
    <mergeCell ref="H19:H20"/>
    <mergeCell ref="I19:I20"/>
    <mergeCell ref="J19:J20"/>
    <mergeCell ref="C23:C24"/>
    <mergeCell ref="D23:D24"/>
    <mergeCell ref="J897:J898"/>
    <mergeCell ref="I870:I871"/>
    <mergeCell ref="J870:J871"/>
    <mergeCell ref="D892:D893"/>
    <mergeCell ref="C901:C902"/>
    <mergeCell ref="J728:J729"/>
    <mergeCell ref="H434:H435"/>
    <mergeCell ref="I434:I435"/>
    <mergeCell ref="J434:J435"/>
    <mergeCell ref="H626:H627"/>
    <mergeCell ref="I626:I627"/>
    <mergeCell ref="J626:J627"/>
    <mergeCell ref="F507:F508"/>
    <mergeCell ref="I505:I506"/>
    <mergeCell ref="C521:C522"/>
    <mergeCell ref="J668:J670"/>
    <mergeCell ref="F101:F102"/>
    <mergeCell ref="G101:G102"/>
    <mergeCell ref="H101:H102"/>
    <mergeCell ref="E674:E675"/>
    <mergeCell ref="I728:I729"/>
    <mergeCell ref="A972:A973"/>
    <mergeCell ref="B972:B973"/>
    <mergeCell ref="C972:C973"/>
    <mergeCell ref="F972:F973"/>
    <mergeCell ref="G972:G973"/>
    <mergeCell ref="H972:H973"/>
    <mergeCell ref="I972:I973"/>
    <mergeCell ref="J972:J973"/>
    <mergeCell ref="D922:D923"/>
    <mergeCell ref="I901:I902"/>
    <mergeCell ref="A850:A851"/>
    <mergeCell ref="C850:C851"/>
    <mergeCell ref="I850:I851"/>
    <mergeCell ref="J850:J851"/>
    <mergeCell ref="A848:A849"/>
    <mergeCell ref="B848:B849"/>
    <mergeCell ref="C848:C849"/>
    <mergeCell ref="D848:D849"/>
    <mergeCell ref="E848:E849"/>
    <mergeCell ref="F848:F849"/>
    <mergeCell ref="G848:G849"/>
    <mergeCell ref="H848:H849"/>
    <mergeCell ref="I848:I849"/>
    <mergeCell ref="D850:D851"/>
    <mergeCell ref="G892:G893"/>
    <mergeCell ref="A892:A893"/>
    <mergeCell ref="E892:E893"/>
    <mergeCell ref="F892:F893"/>
    <mergeCell ref="H870:H871"/>
    <mergeCell ref="I922:I923"/>
    <mergeCell ref="F434:F435"/>
    <mergeCell ref="G434:G435"/>
    <mergeCell ref="A870:A871"/>
    <mergeCell ref="J848:J849"/>
    <mergeCell ref="H897:H898"/>
    <mergeCell ref="A897:A898"/>
    <mergeCell ref="B897:B898"/>
    <mergeCell ref="C897:C898"/>
    <mergeCell ref="G626:G627"/>
    <mergeCell ref="J2:M3"/>
    <mergeCell ref="E1029:E1030"/>
    <mergeCell ref="F1029:F1030"/>
    <mergeCell ref="G1029:G1030"/>
    <mergeCell ref="H1029:H1030"/>
    <mergeCell ref="I1029:I1030"/>
    <mergeCell ref="J901:J902"/>
    <mergeCell ref="A965:A966"/>
    <mergeCell ref="B965:B966"/>
    <mergeCell ref="C965:C966"/>
    <mergeCell ref="D965:D966"/>
    <mergeCell ref="E965:E966"/>
    <mergeCell ref="F965:F966"/>
    <mergeCell ref="G965:G966"/>
    <mergeCell ref="H965:H966"/>
    <mergeCell ref="I965:I966"/>
    <mergeCell ref="J965:J966"/>
    <mergeCell ref="C835:C836"/>
    <mergeCell ref="J674:J675"/>
    <mergeCell ref="C771:C772"/>
    <mergeCell ref="A674:A675"/>
    <mergeCell ref="B674:B675"/>
    <mergeCell ref="C674:C675"/>
    <mergeCell ref="A429:A430"/>
    <mergeCell ref="A294:A295"/>
    <mergeCell ref="C294:C295"/>
    <mergeCell ref="D294:D295"/>
    <mergeCell ref="G419:G420"/>
    <mergeCell ref="A901:A902"/>
    <mergeCell ref="B901:B902"/>
    <mergeCell ref="J271:J272"/>
    <mergeCell ref="E507:E508"/>
    <mergeCell ref="D901:D902"/>
    <mergeCell ref="A618:A619"/>
    <mergeCell ref="B618:B619"/>
    <mergeCell ref="I592:I593"/>
    <mergeCell ref="B613:B614"/>
    <mergeCell ref="C613:C614"/>
    <mergeCell ref="D613:D614"/>
    <mergeCell ref="E613:E614"/>
    <mergeCell ref="F613:F614"/>
    <mergeCell ref="H521:H522"/>
    <mergeCell ref="I521:I522"/>
    <mergeCell ref="I564:I565"/>
    <mergeCell ref="G613:G614"/>
    <mergeCell ref="H613:H614"/>
    <mergeCell ref="I613:I614"/>
    <mergeCell ref="G618:G619"/>
    <mergeCell ref="G507:G508"/>
    <mergeCell ref="A434:A435"/>
    <mergeCell ref="A521:A522"/>
    <mergeCell ref="A439:B439"/>
    <mergeCell ref="C434:C435"/>
    <mergeCell ref="D434:D435"/>
    <mergeCell ref="E434:E435"/>
    <mergeCell ref="D419:D420"/>
    <mergeCell ref="E419:E420"/>
    <mergeCell ref="I642:I643"/>
    <mergeCell ref="B655:B656"/>
    <mergeCell ref="A661:A662"/>
    <mergeCell ref="J642:J643"/>
    <mergeCell ref="A649:A650"/>
    <mergeCell ref="A819:B819"/>
    <mergeCell ref="H740:H741"/>
    <mergeCell ref="I740:I741"/>
    <mergeCell ref="H674:H675"/>
    <mergeCell ref="I674:I675"/>
    <mergeCell ref="D738:D739"/>
    <mergeCell ref="H738:H739"/>
    <mergeCell ref="G738:G739"/>
    <mergeCell ref="H281:H282"/>
    <mergeCell ref="I281:I282"/>
    <mergeCell ref="J281:J282"/>
    <mergeCell ref="H783:H784"/>
    <mergeCell ref="A818:R818"/>
    <mergeCell ref="D507:D508"/>
    <mergeCell ref="J507:J508"/>
    <mergeCell ref="G564:G565"/>
    <mergeCell ref="H564:H565"/>
    <mergeCell ref="J521:J522"/>
    <mergeCell ref="I655:I656"/>
    <mergeCell ref="F548:F549"/>
    <mergeCell ref="G548:G549"/>
    <mergeCell ref="H548:H549"/>
    <mergeCell ref="I548:I549"/>
    <mergeCell ref="F626:F627"/>
    <mergeCell ref="C427:C428"/>
    <mergeCell ref="A390:A391"/>
    <mergeCell ref="C388:C389"/>
    <mergeCell ref="I412:I413"/>
    <mergeCell ref="H415:H416"/>
    <mergeCell ref="I415:I416"/>
    <mergeCell ref="C412:C413"/>
    <mergeCell ref="D412:D413"/>
    <mergeCell ref="H505:H506"/>
    <mergeCell ref="A441:R441"/>
    <mergeCell ref="D427:D428"/>
    <mergeCell ref="F564:F565"/>
    <mergeCell ref="B521:B522"/>
    <mergeCell ref="F388:F389"/>
    <mergeCell ref="G388:G389"/>
    <mergeCell ref="H388:H389"/>
    <mergeCell ref="J388:J389"/>
    <mergeCell ref="C390:C391"/>
    <mergeCell ref="D390:D391"/>
    <mergeCell ref="E390:E391"/>
    <mergeCell ref="E415:E416"/>
    <mergeCell ref="J505:J506"/>
    <mergeCell ref="E412:E413"/>
    <mergeCell ref="A425:A426"/>
    <mergeCell ref="B425:B426"/>
    <mergeCell ref="A523:A524"/>
    <mergeCell ref="B523:B524"/>
    <mergeCell ref="C523:C524"/>
    <mergeCell ref="A455:A456"/>
    <mergeCell ref="C455:C456"/>
    <mergeCell ref="A432:A433"/>
    <mergeCell ref="A550:A552"/>
    <mergeCell ref="B550:B552"/>
    <mergeCell ref="A715:A716"/>
    <mergeCell ref="D759:D760"/>
    <mergeCell ref="E759:E760"/>
    <mergeCell ref="E777:E778"/>
    <mergeCell ref="I736:I737"/>
    <mergeCell ref="J740:J741"/>
    <mergeCell ref="C783:C784"/>
    <mergeCell ref="H726:H727"/>
    <mergeCell ref="B774:B775"/>
    <mergeCell ref="C550:C552"/>
    <mergeCell ref="C592:C593"/>
    <mergeCell ref="H566:H567"/>
    <mergeCell ref="I408:I409"/>
    <mergeCell ref="C415:C416"/>
    <mergeCell ref="D415:D416"/>
    <mergeCell ref="G505:G506"/>
    <mergeCell ref="B564:B565"/>
    <mergeCell ref="A639:B639"/>
    <mergeCell ref="E668:E670"/>
    <mergeCell ref="C655:C656"/>
    <mergeCell ref="I668:I670"/>
    <mergeCell ref="B626:B627"/>
    <mergeCell ref="G668:G670"/>
    <mergeCell ref="A668:A670"/>
    <mergeCell ref="B668:B670"/>
    <mergeCell ref="C668:C670"/>
    <mergeCell ref="D668:D670"/>
    <mergeCell ref="D655:D656"/>
    <mergeCell ref="E655:E656"/>
    <mergeCell ref="F655:F656"/>
    <mergeCell ref="G655:G656"/>
    <mergeCell ref="H655:H656"/>
    <mergeCell ref="E681:E682"/>
    <mergeCell ref="F681:F682"/>
    <mergeCell ref="G681:G682"/>
    <mergeCell ref="A692:A693"/>
    <mergeCell ref="C692:C693"/>
    <mergeCell ref="D692:D693"/>
    <mergeCell ref="A694:A695"/>
    <mergeCell ref="B684:B685"/>
    <mergeCell ref="C694:C695"/>
    <mergeCell ref="D694:D695"/>
    <mergeCell ref="E694:E695"/>
    <mergeCell ref="I783:I784"/>
    <mergeCell ref="J783:J784"/>
    <mergeCell ref="G728:G729"/>
    <mergeCell ref="A699:A700"/>
    <mergeCell ref="A701:A702"/>
    <mergeCell ref="C699:C700"/>
    <mergeCell ref="D699:D700"/>
    <mergeCell ref="E699:E700"/>
    <mergeCell ref="F699:F700"/>
    <mergeCell ref="G699:G700"/>
    <mergeCell ref="H699:H700"/>
    <mergeCell ref="I699:I700"/>
    <mergeCell ref="J699:J700"/>
    <mergeCell ref="C701:C702"/>
    <mergeCell ref="D701:D702"/>
    <mergeCell ref="E701:E702"/>
    <mergeCell ref="F701:F702"/>
    <mergeCell ref="G701:G702"/>
    <mergeCell ref="H701:H702"/>
    <mergeCell ref="I701:I702"/>
    <mergeCell ref="J701:J702"/>
    <mergeCell ref="J647:J648"/>
    <mergeCell ref="A658:A659"/>
    <mergeCell ref="C658:C659"/>
    <mergeCell ref="D658:D659"/>
    <mergeCell ref="E658:E659"/>
    <mergeCell ref="F658:F659"/>
    <mergeCell ref="G658:G659"/>
    <mergeCell ref="H658:H659"/>
    <mergeCell ref="I658:I659"/>
    <mergeCell ref="H661:H662"/>
    <mergeCell ref="I661:I662"/>
    <mergeCell ref="J661:J662"/>
    <mergeCell ref="J655:J656"/>
    <mergeCell ref="B647:B648"/>
    <mergeCell ref="G672:G673"/>
    <mergeCell ref="A697:R697"/>
    <mergeCell ref="I726:I727"/>
    <mergeCell ref="A676:A677"/>
    <mergeCell ref="E679:E680"/>
    <mergeCell ref="F679:F680"/>
    <mergeCell ref="G679:G680"/>
    <mergeCell ref="C715:C716"/>
    <mergeCell ref="D715:D716"/>
    <mergeCell ref="A698:B698"/>
    <mergeCell ref="A686:A687"/>
    <mergeCell ref="E684:E685"/>
    <mergeCell ref="H679:H680"/>
    <mergeCell ref="I679:I680"/>
    <mergeCell ref="J679:J680"/>
    <mergeCell ref="A681:A682"/>
    <mergeCell ref="C681:C682"/>
    <mergeCell ref="D681:D682"/>
    <mergeCell ref="E663:E664"/>
    <mergeCell ref="F663:F664"/>
    <mergeCell ref="G663:G664"/>
    <mergeCell ref="C73:C74"/>
    <mergeCell ref="D73:D74"/>
    <mergeCell ref="B196:B197"/>
    <mergeCell ref="G196:G197"/>
    <mergeCell ref="H196:H197"/>
    <mergeCell ref="I196:I197"/>
    <mergeCell ref="C196:C197"/>
    <mergeCell ref="A92:A93"/>
    <mergeCell ref="B92:B93"/>
    <mergeCell ref="C92:C93"/>
    <mergeCell ref="A393:B393"/>
    <mergeCell ref="H408:H409"/>
    <mergeCell ref="A101:A102"/>
    <mergeCell ref="C101:C102"/>
    <mergeCell ref="A377:B377"/>
    <mergeCell ref="A326:R326"/>
    <mergeCell ref="H79:H80"/>
    <mergeCell ref="I79:I80"/>
    <mergeCell ref="F196:F197"/>
    <mergeCell ref="A258:B258"/>
    <mergeCell ref="A257:R257"/>
    <mergeCell ref="D101:D102"/>
    <mergeCell ref="E101:E102"/>
    <mergeCell ref="A369:A370"/>
    <mergeCell ref="B369:B370"/>
    <mergeCell ref="C369:C370"/>
    <mergeCell ref="E647:E648"/>
    <mergeCell ref="F647:F648"/>
    <mergeCell ref="G647:G648"/>
    <mergeCell ref="J154:J155"/>
    <mergeCell ref="A157:A158"/>
    <mergeCell ref="C157:C158"/>
    <mergeCell ref="D157:D158"/>
    <mergeCell ref="E157:E158"/>
    <mergeCell ref="F157:F158"/>
    <mergeCell ref="G294:G295"/>
    <mergeCell ref="G279:G280"/>
    <mergeCell ref="B265:B267"/>
    <mergeCell ref="C265:C267"/>
    <mergeCell ref="E196:E197"/>
    <mergeCell ref="D369:D370"/>
    <mergeCell ref="E369:E370"/>
    <mergeCell ref="J294:J295"/>
    <mergeCell ref="A302:A303"/>
    <mergeCell ref="E294:E295"/>
    <mergeCell ref="B281:B282"/>
    <mergeCell ref="D302:D303"/>
    <mergeCell ref="E302:E303"/>
    <mergeCell ref="F302:F303"/>
    <mergeCell ref="G302:G303"/>
    <mergeCell ref="H302:H303"/>
    <mergeCell ref="I302:I303"/>
    <mergeCell ref="J302:J303"/>
    <mergeCell ref="A304:A305"/>
    <mergeCell ref="C304:C305"/>
    <mergeCell ref="D304:D305"/>
    <mergeCell ref="E304:E305"/>
    <mergeCell ref="F304:F305"/>
    <mergeCell ref="G304:G305"/>
    <mergeCell ref="H304:H305"/>
    <mergeCell ref="I304:I305"/>
    <mergeCell ref="B1327:B1328"/>
    <mergeCell ref="A1104:A1105"/>
    <mergeCell ref="H963:H964"/>
    <mergeCell ref="D550:D552"/>
    <mergeCell ref="A423:R423"/>
    <mergeCell ref="A438:R438"/>
    <mergeCell ref="A424:B424"/>
    <mergeCell ref="A415:A416"/>
    <mergeCell ref="A296:A297"/>
    <mergeCell ref="C296:C297"/>
    <mergeCell ref="H412:H413"/>
    <mergeCell ref="H289:H290"/>
    <mergeCell ref="I289:I290"/>
    <mergeCell ref="J289:J290"/>
    <mergeCell ref="B289:B290"/>
    <mergeCell ref="B388:B389"/>
    <mergeCell ref="B390:B391"/>
    <mergeCell ref="H668:H670"/>
    <mergeCell ref="H647:H648"/>
    <mergeCell ref="I647:I648"/>
    <mergeCell ref="A642:A643"/>
    <mergeCell ref="C642:C643"/>
    <mergeCell ref="D642:D643"/>
    <mergeCell ref="E642:E643"/>
    <mergeCell ref="F642:F643"/>
    <mergeCell ref="G642:G643"/>
    <mergeCell ref="H642:H643"/>
    <mergeCell ref="F369:F370"/>
    <mergeCell ref="B415:B416"/>
    <mergeCell ref="G692:G693"/>
    <mergeCell ref="C302:C303"/>
    <mergeCell ref="J369:J370"/>
    <mergeCell ref="J1197:J1198"/>
    <mergeCell ref="F897:F898"/>
    <mergeCell ref="A987:A988"/>
    <mergeCell ref="B987:B988"/>
    <mergeCell ref="C892:C893"/>
    <mergeCell ref="F566:F567"/>
    <mergeCell ref="G566:G567"/>
    <mergeCell ref="A1223:A1224"/>
    <mergeCell ref="B835:B836"/>
    <mergeCell ref="F850:F851"/>
    <mergeCell ref="G850:G851"/>
    <mergeCell ref="H850:H851"/>
    <mergeCell ref="A1032:A1033"/>
    <mergeCell ref="B1032:B1033"/>
    <mergeCell ref="C1032:C1033"/>
    <mergeCell ref="D1032:D1033"/>
    <mergeCell ref="E1032:E1033"/>
    <mergeCell ref="F1032:F1033"/>
    <mergeCell ref="G1032:G1033"/>
    <mergeCell ref="H1032:H1033"/>
    <mergeCell ref="I1032:I1033"/>
    <mergeCell ref="A684:A685"/>
    <mergeCell ref="A655:A656"/>
    <mergeCell ref="A638:R638"/>
    <mergeCell ref="A963:A964"/>
    <mergeCell ref="B642:B643"/>
    <mergeCell ref="B649:B650"/>
    <mergeCell ref="B658:B659"/>
    <mergeCell ref="C987:C988"/>
    <mergeCell ref="A663:A664"/>
    <mergeCell ref="C663:C664"/>
    <mergeCell ref="D663:D664"/>
    <mergeCell ref="I8:J8"/>
    <mergeCell ref="Q8:Q10"/>
    <mergeCell ref="L9:O9"/>
    <mergeCell ref="A15:B15"/>
    <mergeCell ref="H8:H10"/>
    <mergeCell ref="D92:D93"/>
    <mergeCell ref="H29:H30"/>
    <mergeCell ref="I29:I30"/>
    <mergeCell ref="A66:A67"/>
    <mergeCell ref="C66:C67"/>
    <mergeCell ref="D66:D67"/>
    <mergeCell ref="E66:E67"/>
    <mergeCell ref="F66:F67"/>
    <mergeCell ref="G66:G67"/>
    <mergeCell ref="H66:H67"/>
    <mergeCell ref="I66:I67"/>
    <mergeCell ref="J66:J67"/>
    <mergeCell ref="A42:A43"/>
    <mergeCell ref="D54:D55"/>
    <mergeCell ref="E54:E55"/>
    <mergeCell ref="B69:B70"/>
    <mergeCell ref="D69:D70"/>
    <mergeCell ref="E69:E70"/>
    <mergeCell ref="F69:F70"/>
    <mergeCell ref="G69:G70"/>
    <mergeCell ref="H69:H70"/>
    <mergeCell ref="C19:C20"/>
    <mergeCell ref="E25:E26"/>
    <mergeCell ref="B79:B80"/>
    <mergeCell ref="B73:B74"/>
    <mergeCell ref="A49:A50"/>
    <mergeCell ref="D25:D26"/>
    <mergeCell ref="D9:D11"/>
    <mergeCell ref="A34:B34"/>
    <mergeCell ref="J46:J47"/>
    <mergeCell ref="H92:H93"/>
    <mergeCell ref="I92:I93"/>
    <mergeCell ref="J92:J93"/>
    <mergeCell ref="E73:E74"/>
    <mergeCell ref="F73:F74"/>
    <mergeCell ref="A19:A20"/>
    <mergeCell ref="B19:B20"/>
    <mergeCell ref="A23:A24"/>
    <mergeCell ref="A4:R4"/>
    <mergeCell ref="A8:A11"/>
    <mergeCell ref="B8:B11"/>
    <mergeCell ref="C8:D8"/>
    <mergeCell ref="C97:C98"/>
    <mergeCell ref="D97:D98"/>
    <mergeCell ref="E97:E98"/>
    <mergeCell ref="F97:F98"/>
    <mergeCell ref="G97:G98"/>
    <mergeCell ref="H97:H98"/>
    <mergeCell ref="I97:I98"/>
    <mergeCell ref="A46:A47"/>
    <mergeCell ref="B46:B47"/>
    <mergeCell ref="C46:C47"/>
    <mergeCell ref="D46:D47"/>
    <mergeCell ref="D49:D50"/>
    <mergeCell ref="E46:E47"/>
    <mergeCell ref="I9:I10"/>
    <mergeCell ref="A6:R6"/>
    <mergeCell ref="I49:I50"/>
    <mergeCell ref="A13:B13"/>
    <mergeCell ref="F1511:F1512"/>
    <mergeCell ref="K9:K10"/>
    <mergeCell ref="A216:R216"/>
    <mergeCell ref="P8:P10"/>
    <mergeCell ref="A14:R14"/>
    <mergeCell ref="I107:I108"/>
    <mergeCell ref="C9:C11"/>
    <mergeCell ref="R8:R11"/>
    <mergeCell ref="F8:F11"/>
    <mergeCell ref="A221:R221"/>
    <mergeCell ref="D150:D151"/>
    <mergeCell ref="E150:E151"/>
    <mergeCell ref="K8:O8"/>
    <mergeCell ref="J9:J10"/>
    <mergeCell ref="G8:G11"/>
    <mergeCell ref="A1062:A1063"/>
    <mergeCell ref="C79:C80"/>
    <mergeCell ref="D79:D80"/>
    <mergeCell ref="E79:E80"/>
    <mergeCell ref="F79:F80"/>
    <mergeCell ref="G79:G80"/>
    <mergeCell ref="J196:J197"/>
    <mergeCell ref="J107:J108"/>
    <mergeCell ref="A107:A108"/>
    <mergeCell ref="E408:E409"/>
    <mergeCell ref="F408:F409"/>
    <mergeCell ref="F92:F93"/>
    <mergeCell ref="J425:J426"/>
    <mergeCell ref="C408:C409"/>
    <mergeCell ref="D408:D409"/>
    <mergeCell ref="A412:A413"/>
    <mergeCell ref="E8:E11"/>
    <mergeCell ref="B555:B556"/>
    <mergeCell ref="A1653:R1653"/>
    <mergeCell ref="A1576:R1576"/>
    <mergeCell ref="A1527:R1527"/>
    <mergeCell ref="A1407:R1407"/>
    <mergeCell ref="A1408:B1408"/>
    <mergeCell ref="A1577:B1577"/>
    <mergeCell ref="A1528:B1528"/>
    <mergeCell ref="E1521:E1522"/>
    <mergeCell ref="F1521:F1522"/>
    <mergeCell ref="G1521:G1522"/>
    <mergeCell ref="H1521:H1522"/>
    <mergeCell ref="I1521:I1522"/>
    <mergeCell ref="J1521:J1522"/>
    <mergeCell ref="B1489:B1490"/>
    <mergeCell ref="C1489:C1490"/>
    <mergeCell ref="D1489:D1490"/>
    <mergeCell ref="C1632:C1633"/>
    <mergeCell ref="D1632:D1633"/>
    <mergeCell ref="E1632:E1633"/>
    <mergeCell ref="F1632:F1633"/>
    <mergeCell ref="A1636:A1637"/>
    <mergeCell ref="I1555:I1556"/>
    <mergeCell ref="A1532:R1532"/>
    <mergeCell ref="A1533:B1533"/>
    <mergeCell ref="A1498:R1498"/>
    <mergeCell ref="D1513:D1514"/>
    <mergeCell ref="A1499:B1499"/>
    <mergeCell ref="A1511:A1512"/>
    <mergeCell ref="C1511:C1512"/>
    <mergeCell ref="G1536:G1537"/>
    <mergeCell ref="H1536:H1537"/>
    <mergeCell ref="A283:A284"/>
    <mergeCell ref="A222:B222"/>
    <mergeCell ref="B279:B280"/>
    <mergeCell ref="C279:C280"/>
    <mergeCell ref="D279:D280"/>
    <mergeCell ref="E279:E280"/>
    <mergeCell ref="G265:G267"/>
    <mergeCell ref="H265:H267"/>
    <mergeCell ref="F150:F151"/>
    <mergeCell ref="G150:G151"/>
    <mergeCell ref="F46:F47"/>
    <mergeCell ref="G46:G47"/>
    <mergeCell ref="H46:H47"/>
    <mergeCell ref="I150:I151"/>
    <mergeCell ref="J150:J151"/>
    <mergeCell ref="D265:D267"/>
    <mergeCell ref="E265:E267"/>
    <mergeCell ref="F265:F267"/>
    <mergeCell ref="H283:H284"/>
    <mergeCell ref="I283:I284"/>
    <mergeCell ref="B283:B284"/>
    <mergeCell ref="A150:A151"/>
    <mergeCell ref="B150:B151"/>
    <mergeCell ref="A279:A280"/>
    <mergeCell ref="C150:C151"/>
    <mergeCell ref="H150:H151"/>
    <mergeCell ref="C281:C282"/>
    <mergeCell ref="A154:A155"/>
    <mergeCell ref="C154:C155"/>
    <mergeCell ref="D154:D155"/>
    <mergeCell ref="E154:E155"/>
    <mergeCell ref="F154:F155"/>
    <mergeCell ref="C1636:C1637"/>
    <mergeCell ref="J1322:J1323"/>
    <mergeCell ref="D1197:D1198"/>
    <mergeCell ref="E1197:E1198"/>
    <mergeCell ref="F1197:F1198"/>
    <mergeCell ref="E505:E506"/>
    <mergeCell ref="F505:F506"/>
    <mergeCell ref="D566:D567"/>
    <mergeCell ref="E566:E567"/>
    <mergeCell ref="D592:D593"/>
    <mergeCell ref="E592:E593"/>
    <mergeCell ref="D618:D619"/>
    <mergeCell ref="H523:H524"/>
    <mergeCell ref="H618:H619"/>
    <mergeCell ref="I618:I619"/>
    <mergeCell ref="F618:F619"/>
    <mergeCell ref="G523:G524"/>
    <mergeCell ref="G870:G871"/>
    <mergeCell ref="G835:G836"/>
    <mergeCell ref="E990:E991"/>
    <mergeCell ref="J990:J991"/>
    <mergeCell ref="F987:F988"/>
    <mergeCell ref="G987:G988"/>
    <mergeCell ref="H987:H988"/>
    <mergeCell ref="I987:I988"/>
    <mergeCell ref="J987:J988"/>
    <mergeCell ref="J672:J673"/>
    <mergeCell ref="J726:J727"/>
    <mergeCell ref="D771:D772"/>
    <mergeCell ref="H692:H693"/>
    <mergeCell ref="I692:I693"/>
    <mergeCell ref="I1536:I1537"/>
    <mergeCell ref="J1636:J1637"/>
    <mergeCell ref="A1583:A1584"/>
    <mergeCell ref="B1583:B1584"/>
    <mergeCell ref="A1632:A1633"/>
    <mergeCell ref="B1632:B1633"/>
    <mergeCell ref="D1555:D1556"/>
    <mergeCell ref="E1555:E1556"/>
    <mergeCell ref="F1555:F1556"/>
    <mergeCell ref="G1555:G1556"/>
    <mergeCell ref="H1566:H1567"/>
    <mergeCell ref="A1489:A1490"/>
    <mergeCell ref="F911:F912"/>
    <mergeCell ref="B963:B964"/>
    <mergeCell ref="C963:C964"/>
    <mergeCell ref="H911:H912"/>
    <mergeCell ref="I911:I912"/>
    <mergeCell ref="B1104:B1105"/>
    <mergeCell ref="A1549:R1549"/>
    <mergeCell ref="J1555:J1556"/>
    <mergeCell ref="A1555:A1556"/>
    <mergeCell ref="B1555:B1556"/>
    <mergeCell ref="C1555:C1556"/>
    <mergeCell ref="A1521:A1522"/>
    <mergeCell ref="B1521:B1522"/>
    <mergeCell ref="C1521:C1522"/>
    <mergeCell ref="D1521:D1522"/>
    <mergeCell ref="I963:I964"/>
    <mergeCell ref="J963:J964"/>
    <mergeCell ref="F963:F964"/>
    <mergeCell ref="G963:G964"/>
    <mergeCell ref="D1636:D1637"/>
    <mergeCell ref="B1636:B1637"/>
    <mergeCell ref="E1636:E1637"/>
    <mergeCell ref="F1636:F1637"/>
    <mergeCell ref="G1636:G1637"/>
    <mergeCell ref="H1636:H1637"/>
    <mergeCell ref="I1636:I1637"/>
    <mergeCell ref="I897:I898"/>
    <mergeCell ref="H1555:H1556"/>
    <mergeCell ref="G1197:G1198"/>
    <mergeCell ref="H1197:H1198"/>
    <mergeCell ref="C1223:C1224"/>
    <mergeCell ref="D1223:D1224"/>
    <mergeCell ref="C1020:C1021"/>
    <mergeCell ref="D1020:D1021"/>
    <mergeCell ref="E1020:E1021"/>
    <mergeCell ref="F1020:F1021"/>
    <mergeCell ref="G1020:G1021"/>
    <mergeCell ref="F1329:F1330"/>
    <mergeCell ref="G1329:G1330"/>
    <mergeCell ref="D1327:D1328"/>
    <mergeCell ref="E1327:E1328"/>
    <mergeCell ref="H1241:H1242"/>
    <mergeCell ref="I1241:I1242"/>
    <mergeCell ref="F1165:F1166"/>
    <mergeCell ref="G1165:G1166"/>
    <mergeCell ref="H1165:H1166"/>
    <mergeCell ref="I1165:I1166"/>
    <mergeCell ref="F990:F991"/>
    <mergeCell ref="I1322:I1323"/>
    <mergeCell ref="D1186:D1187"/>
    <mergeCell ref="E1186:E1187"/>
    <mergeCell ref="D963:D964"/>
    <mergeCell ref="H1327:H1328"/>
    <mergeCell ref="B557:B558"/>
    <mergeCell ref="A1560:B1560"/>
    <mergeCell ref="A1559:R1559"/>
    <mergeCell ref="A1550:B1550"/>
    <mergeCell ref="C1583:C1584"/>
    <mergeCell ref="D1583:D1584"/>
    <mergeCell ref="E1583:E1584"/>
    <mergeCell ref="F1583:F1584"/>
    <mergeCell ref="G1583:G1584"/>
    <mergeCell ref="H1583:H1584"/>
    <mergeCell ref="I1583:I1584"/>
    <mergeCell ref="A1513:A1514"/>
    <mergeCell ref="B1511:B1512"/>
    <mergeCell ref="B1536:B1537"/>
    <mergeCell ref="B1540:B1541"/>
    <mergeCell ref="B1542:B1543"/>
    <mergeCell ref="B1562:B1563"/>
    <mergeCell ref="H1489:H1490"/>
    <mergeCell ref="I1489:I1490"/>
    <mergeCell ref="J1551:J1552"/>
    <mergeCell ref="G1511:G1512"/>
    <mergeCell ref="H1511:H1512"/>
    <mergeCell ref="I1511:I1512"/>
    <mergeCell ref="J1511:J1512"/>
    <mergeCell ref="A1536:A1537"/>
    <mergeCell ref="C1536:C1537"/>
    <mergeCell ref="D1536:D1537"/>
    <mergeCell ref="E1536:E1537"/>
    <mergeCell ref="F1536:F1537"/>
    <mergeCell ref="H1322:H1323"/>
    <mergeCell ref="J1536:J1537"/>
    <mergeCell ref="E963:E964"/>
    <mergeCell ref="A566:A567"/>
    <mergeCell ref="A289:A290"/>
    <mergeCell ref="A548:A549"/>
    <mergeCell ref="B548:B549"/>
    <mergeCell ref="A408:A409"/>
    <mergeCell ref="G408:G409"/>
    <mergeCell ref="I566:I567"/>
    <mergeCell ref="B398:B399"/>
    <mergeCell ref="C398:C399"/>
    <mergeCell ref="D398:D399"/>
    <mergeCell ref="E398:E399"/>
    <mergeCell ref="F398:F399"/>
    <mergeCell ref="G398:G399"/>
    <mergeCell ref="A505:A506"/>
    <mergeCell ref="B505:B506"/>
    <mergeCell ref="C505:C506"/>
    <mergeCell ref="A381:R381"/>
    <mergeCell ref="A352:R352"/>
    <mergeCell ref="I427:I428"/>
    <mergeCell ref="E550:E552"/>
    <mergeCell ref="A382:B382"/>
    <mergeCell ref="B553:B554"/>
    <mergeCell ref="B432:B433"/>
    <mergeCell ref="B434:B435"/>
    <mergeCell ref="B455:B456"/>
    <mergeCell ref="B408:B409"/>
    <mergeCell ref="B472:B473"/>
    <mergeCell ref="B474:B475"/>
    <mergeCell ref="B479:B480"/>
    <mergeCell ref="B499:B500"/>
    <mergeCell ref="B546:B547"/>
    <mergeCell ref="H398:H399"/>
    <mergeCell ref="A911:A912"/>
    <mergeCell ref="B911:B912"/>
    <mergeCell ref="C911:C912"/>
    <mergeCell ref="A1374:A1375"/>
    <mergeCell ref="B1374:B1375"/>
    <mergeCell ref="C1374:C1375"/>
    <mergeCell ref="D1374:D1375"/>
    <mergeCell ref="E1374:E1375"/>
    <mergeCell ref="F1374:F1375"/>
    <mergeCell ref="G1374:G1375"/>
    <mergeCell ref="H1374:H1375"/>
    <mergeCell ref="I1374:I1375"/>
    <mergeCell ref="I1186:I1187"/>
    <mergeCell ref="A1186:A1187"/>
    <mergeCell ref="B1186:B1187"/>
    <mergeCell ref="C1186:C1187"/>
    <mergeCell ref="E1223:E1224"/>
    <mergeCell ref="F1223:F1224"/>
    <mergeCell ref="G1223:G1224"/>
    <mergeCell ref="H1223:H1224"/>
    <mergeCell ref="I1197:I1198"/>
    <mergeCell ref="A1331:A1332"/>
    <mergeCell ref="B1331:B1332"/>
    <mergeCell ref="C1331:C1332"/>
    <mergeCell ref="D1331:D1332"/>
    <mergeCell ref="E1331:E1332"/>
    <mergeCell ref="F1331:F1332"/>
    <mergeCell ref="G1327:G1328"/>
    <mergeCell ref="A1197:A1198"/>
    <mergeCell ref="B1197:B1198"/>
    <mergeCell ref="G1322:G1323"/>
    <mergeCell ref="F1327:F1328"/>
    <mergeCell ref="H1329:H1330"/>
    <mergeCell ref="I1329:I1330"/>
    <mergeCell ref="C1197:C1198"/>
    <mergeCell ref="C1327:C1328"/>
    <mergeCell ref="A1327:A1328"/>
    <mergeCell ref="J1374:J1375"/>
    <mergeCell ref="A1363:A1364"/>
    <mergeCell ref="B1363:B1364"/>
    <mergeCell ref="C1363:C1364"/>
    <mergeCell ref="D1363:D1364"/>
    <mergeCell ref="E1363:E1364"/>
    <mergeCell ref="F1363:F1364"/>
    <mergeCell ref="G1363:G1364"/>
    <mergeCell ref="J1363:J1364"/>
    <mergeCell ref="D911:D912"/>
    <mergeCell ref="E911:E912"/>
    <mergeCell ref="E1062:E1063"/>
    <mergeCell ref="F1062:F1063"/>
    <mergeCell ref="G1062:G1063"/>
    <mergeCell ref="E972:E973"/>
    <mergeCell ref="I1048:I1049"/>
    <mergeCell ref="C1011:C1012"/>
    <mergeCell ref="D1011:D1012"/>
    <mergeCell ref="C1062:C1063"/>
    <mergeCell ref="D1062:D1063"/>
    <mergeCell ref="B1011:B1012"/>
    <mergeCell ref="J1165:J1166"/>
    <mergeCell ref="J1096:J1097"/>
    <mergeCell ref="J1062:J1063"/>
    <mergeCell ref="D1165:D1166"/>
    <mergeCell ref="I1068:I1069"/>
    <mergeCell ref="A1048:A1049"/>
    <mergeCell ref="F738:F739"/>
    <mergeCell ref="A728:A729"/>
    <mergeCell ref="B728:B729"/>
    <mergeCell ref="C728:C729"/>
    <mergeCell ref="J736:J737"/>
    <mergeCell ref="H728:H729"/>
    <mergeCell ref="B740:B741"/>
    <mergeCell ref="C740:C741"/>
    <mergeCell ref="D740:D741"/>
    <mergeCell ref="E740:E741"/>
    <mergeCell ref="F740:F741"/>
    <mergeCell ref="J771:J772"/>
    <mergeCell ref="B748:B749"/>
    <mergeCell ref="C748:C749"/>
    <mergeCell ref="E736:E737"/>
    <mergeCell ref="F736:F737"/>
    <mergeCell ref="A774:A775"/>
    <mergeCell ref="J738:J739"/>
    <mergeCell ref="D728:D729"/>
    <mergeCell ref="E728:E729"/>
    <mergeCell ref="F759:F760"/>
    <mergeCell ref="G759:G760"/>
    <mergeCell ref="H759:H760"/>
    <mergeCell ref="I759:I760"/>
    <mergeCell ref="J759:J760"/>
    <mergeCell ref="G736:G737"/>
    <mergeCell ref="H736:H737"/>
    <mergeCell ref="G774:G775"/>
    <mergeCell ref="H774:H775"/>
    <mergeCell ref="F771:F772"/>
    <mergeCell ref="G771:G772"/>
    <mergeCell ref="H771:H772"/>
    <mergeCell ref="F774:F775"/>
    <mergeCell ref="A376:R376"/>
    <mergeCell ref="E799:E800"/>
    <mergeCell ref="J684:J685"/>
    <mergeCell ref="A285:A286"/>
    <mergeCell ref="B285:B286"/>
    <mergeCell ref="C285:C286"/>
    <mergeCell ref="G412:G413"/>
    <mergeCell ref="C726:C727"/>
    <mergeCell ref="G740:G741"/>
    <mergeCell ref="D783:D784"/>
    <mergeCell ref="E783:E784"/>
    <mergeCell ref="B395:B396"/>
    <mergeCell ref="B403:B404"/>
    <mergeCell ref="B405:B406"/>
    <mergeCell ref="B417:B418"/>
    <mergeCell ref="J748:J749"/>
    <mergeCell ref="A736:A737"/>
    <mergeCell ref="B736:B737"/>
    <mergeCell ref="C736:C737"/>
    <mergeCell ref="A740:A741"/>
    <mergeCell ref="F728:F729"/>
    <mergeCell ref="B771:B772"/>
    <mergeCell ref="I738:I739"/>
    <mergeCell ref="E771:E772"/>
    <mergeCell ref="B570:B571"/>
    <mergeCell ref="B575:B576"/>
    <mergeCell ref="B578:B579"/>
    <mergeCell ref="B581:B582"/>
    <mergeCell ref="B583:B584"/>
    <mergeCell ref="B686:B687"/>
    <mergeCell ref="B692:B693"/>
    <mergeCell ref="B694:B695"/>
    <mergeCell ref="B699:B700"/>
    <mergeCell ref="C283:C284"/>
    <mergeCell ref="C289:C290"/>
    <mergeCell ref="J283:J284"/>
    <mergeCell ref="C684:C685"/>
    <mergeCell ref="D684:D685"/>
    <mergeCell ref="D429:D430"/>
    <mergeCell ref="I523:I524"/>
    <mergeCell ref="J523:J524"/>
    <mergeCell ref="J429:J430"/>
    <mergeCell ref="E427:E428"/>
    <mergeCell ref="J415:J416"/>
    <mergeCell ref="J408:J409"/>
    <mergeCell ref="E521:E522"/>
    <mergeCell ref="J548:J549"/>
    <mergeCell ref="J285:J286"/>
    <mergeCell ref="E285:E286"/>
    <mergeCell ref="F285:F286"/>
    <mergeCell ref="G285:G286"/>
    <mergeCell ref="D289:D290"/>
    <mergeCell ref="E289:E290"/>
    <mergeCell ref="F289:F290"/>
    <mergeCell ref="G289:G290"/>
    <mergeCell ref="B419:B420"/>
    <mergeCell ref="I398:I399"/>
    <mergeCell ref="B294:B295"/>
    <mergeCell ref="H294:H295"/>
    <mergeCell ref="I294:I295"/>
    <mergeCell ref="I388:I389"/>
    <mergeCell ref="C432:C433"/>
    <mergeCell ref="D432:D433"/>
    <mergeCell ref="E432:E433"/>
    <mergeCell ref="F432:F433"/>
    <mergeCell ref="G432:G433"/>
    <mergeCell ref="D306:D307"/>
    <mergeCell ref="E306:E307"/>
    <mergeCell ref="F306:F307"/>
    <mergeCell ref="G306:G307"/>
    <mergeCell ref="H306:H307"/>
    <mergeCell ref="I306:I307"/>
    <mergeCell ref="C419:C420"/>
    <mergeCell ref="G429:G430"/>
    <mergeCell ref="H429:H430"/>
    <mergeCell ref="G415:G416"/>
    <mergeCell ref="G369:G370"/>
    <mergeCell ref="H369:H370"/>
    <mergeCell ref="G427:G428"/>
    <mergeCell ref="I429:I430"/>
    <mergeCell ref="I369:I370"/>
    <mergeCell ref="F294:F295"/>
    <mergeCell ref="H427:H428"/>
    <mergeCell ref="A392:R392"/>
    <mergeCell ref="J398:J399"/>
    <mergeCell ref="A327:B327"/>
    <mergeCell ref="J304:J305"/>
    <mergeCell ref="A388:A389"/>
    <mergeCell ref="J774:J775"/>
    <mergeCell ref="A748:A749"/>
    <mergeCell ref="B850:B851"/>
    <mergeCell ref="H835:H836"/>
    <mergeCell ref="I835:I836"/>
    <mergeCell ref="E850:E851"/>
    <mergeCell ref="A827:A828"/>
    <mergeCell ref="B827:B828"/>
    <mergeCell ref="C827:C828"/>
    <mergeCell ref="B843:B844"/>
    <mergeCell ref="A783:A784"/>
    <mergeCell ref="B783:B784"/>
    <mergeCell ref="F783:F784"/>
    <mergeCell ref="J777:J778"/>
    <mergeCell ref="F777:F778"/>
    <mergeCell ref="G777:G778"/>
    <mergeCell ref="H777:H778"/>
    <mergeCell ref="J827:J828"/>
    <mergeCell ref="A835:A836"/>
    <mergeCell ref="B807:B808"/>
    <mergeCell ref="B812:B813"/>
    <mergeCell ref="B825:B826"/>
    <mergeCell ref="J787:J788"/>
    <mergeCell ref="D827:D828"/>
    <mergeCell ref="F799:F800"/>
    <mergeCell ref="G799:G800"/>
    <mergeCell ref="H799:H800"/>
    <mergeCell ref="I799:I800"/>
    <mergeCell ref="J799:J800"/>
    <mergeCell ref="A771:A772"/>
    <mergeCell ref="E774:E775"/>
    <mergeCell ref="A807:A808"/>
    <mergeCell ref="J1032:J1033"/>
    <mergeCell ref="D1029:D1030"/>
    <mergeCell ref="I1015:I1016"/>
    <mergeCell ref="J1048:J1049"/>
    <mergeCell ref="G897:G898"/>
    <mergeCell ref="E901:E902"/>
    <mergeCell ref="F870:F871"/>
    <mergeCell ref="H1062:H1063"/>
    <mergeCell ref="I1062:I1063"/>
    <mergeCell ref="G911:G912"/>
    <mergeCell ref="H892:H893"/>
    <mergeCell ref="I892:I893"/>
    <mergeCell ref="J1029:J1030"/>
    <mergeCell ref="D972:D973"/>
    <mergeCell ref="D1008:D1009"/>
    <mergeCell ref="E1008:E1009"/>
    <mergeCell ref="F1008:F1009"/>
    <mergeCell ref="G1008:G1009"/>
    <mergeCell ref="H1008:H1009"/>
    <mergeCell ref="H1048:H1049"/>
    <mergeCell ref="D1037:D1038"/>
    <mergeCell ref="E1037:E1038"/>
    <mergeCell ref="F1037:F1038"/>
    <mergeCell ref="G1037:G1038"/>
    <mergeCell ref="E870:E871"/>
    <mergeCell ref="J911:J912"/>
    <mergeCell ref="D987:D988"/>
    <mergeCell ref="E987:E988"/>
    <mergeCell ref="D990:D991"/>
    <mergeCell ref="J922:J923"/>
    <mergeCell ref="D897:D898"/>
    <mergeCell ref="E897:E898"/>
    <mergeCell ref="A1015:A1016"/>
    <mergeCell ref="B1015:B1016"/>
    <mergeCell ref="C1015:C1016"/>
    <mergeCell ref="A1029:A1030"/>
    <mergeCell ref="B1029:B1030"/>
    <mergeCell ref="C1029:C1030"/>
    <mergeCell ref="A1011:A1012"/>
    <mergeCell ref="H990:H991"/>
    <mergeCell ref="I990:I991"/>
    <mergeCell ref="F1002:F1003"/>
    <mergeCell ref="G1002:G1003"/>
    <mergeCell ref="G1048:G1049"/>
    <mergeCell ref="G1015:G1016"/>
    <mergeCell ref="H1015:H1016"/>
    <mergeCell ref="E1068:E1069"/>
    <mergeCell ref="F1068:F1069"/>
    <mergeCell ref="G1068:G1069"/>
    <mergeCell ref="H1068:H1069"/>
    <mergeCell ref="A1068:A1069"/>
    <mergeCell ref="B1068:B1069"/>
    <mergeCell ref="C1068:C1069"/>
    <mergeCell ref="D1068:D1069"/>
    <mergeCell ref="D1002:D1003"/>
    <mergeCell ref="D1015:D1016"/>
    <mergeCell ref="E1015:E1016"/>
    <mergeCell ref="F1015:F1016"/>
    <mergeCell ref="I1008:I1009"/>
    <mergeCell ref="I1037:I1038"/>
    <mergeCell ref="D1055:D1056"/>
    <mergeCell ref="E1055:E1056"/>
    <mergeCell ref="F1055:F1056"/>
    <mergeCell ref="G1055:G1056"/>
    <mergeCell ref="C1165:C1166"/>
    <mergeCell ref="A1002:A1003"/>
    <mergeCell ref="B1002:B1003"/>
    <mergeCell ref="C1002:C1003"/>
    <mergeCell ref="I1627:I1628"/>
    <mergeCell ref="J1627:J1628"/>
    <mergeCell ref="A1569:R1569"/>
    <mergeCell ref="A1570:B1570"/>
    <mergeCell ref="A1566:A1567"/>
    <mergeCell ref="B1566:B1567"/>
    <mergeCell ref="C1566:C1567"/>
    <mergeCell ref="D1566:D1567"/>
    <mergeCell ref="E1566:E1567"/>
    <mergeCell ref="F1566:F1567"/>
    <mergeCell ref="J1186:J1187"/>
    <mergeCell ref="H1002:H1003"/>
    <mergeCell ref="I1002:I1003"/>
    <mergeCell ref="A1322:A1323"/>
    <mergeCell ref="B1322:B1323"/>
    <mergeCell ref="C1322:C1323"/>
    <mergeCell ref="D1322:D1323"/>
    <mergeCell ref="E1322:E1323"/>
    <mergeCell ref="F1322:F1323"/>
    <mergeCell ref="A1551:A1552"/>
    <mergeCell ref="B1551:B1552"/>
    <mergeCell ref="C1551:C1552"/>
    <mergeCell ref="D1551:D1552"/>
    <mergeCell ref="E1551:E1552"/>
    <mergeCell ref="F1551:F1552"/>
    <mergeCell ref="G1551:G1552"/>
    <mergeCell ref="H1551:H1552"/>
    <mergeCell ref="I1551:I1552"/>
    <mergeCell ref="F23:F24"/>
    <mergeCell ref="G23:G24"/>
    <mergeCell ref="H23:H24"/>
    <mergeCell ref="I23:I24"/>
    <mergeCell ref="J23:J24"/>
    <mergeCell ref="A160:B160"/>
    <mergeCell ref="J42:J43"/>
    <mergeCell ref="J49:J50"/>
    <mergeCell ref="A196:A197"/>
    <mergeCell ref="A97:A98"/>
    <mergeCell ref="B97:B98"/>
    <mergeCell ref="A281:A282"/>
    <mergeCell ref="A353:B353"/>
    <mergeCell ref="B107:B108"/>
    <mergeCell ref="C107:C108"/>
    <mergeCell ref="J79:J80"/>
    <mergeCell ref="G92:G93"/>
    <mergeCell ref="A29:A30"/>
    <mergeCell ref="B29:B30"/>
    <mergeCell ref="C29:C30"/>
    <mergeCell ref="D29:D30"/>
    <mergeCell ref="E29:E30"/>
    <mergeCell ref="F29:F30"/>
    <mergeCell ref="G29:G30"/>
    <mergeCell ref="B59:B60"/>
    <mergeCell ref="B154:B155"/>
    <mergeCell ref="A159:R159"/>
    <mergeCell ref="E107:E108"/>
    <mergeCell ref="F107:F108"/>
    <mergeCell ref="B23:B24"/>
    <mergeCell ref="B54:B55"/>
    <mergeCell ref="E49:E50"/>
    <mergeCell ref="A672:A673"/>
    <mergeCell ref="F668:F670"/>
    <mergeCell ref="N1:R3"/>
    <mergeCell ref="B870:B871"/>
    <mergeCell ref="C870:C871"/>
    <mergeCell ref="D870:D871"/>
    <mergeCell ref="A738:A739"/>
    <mergeCell ref="B738:B739"/>
    <mergeCell ref="C738:C739"/>
    <mergeCell ref="B726:B727"/>
    <mergeCell ref="A759:A760"/>
    <mergeCell ref="C759:C760"/>
    <mergeCell ref="D774:D775"/>
    <mergeCell ref="C774:C775"/>
    <mergeCell ref="I771:I772"/>
    <mergeCell ref="D748:D749"/>
    <mergeCell ref="E748:E749"/>
    <mergeCell ref="F748:F749"/>
    <mergeCell ref="G748:G749"/>
    <mergeCell ref="H748:H749"/>
    <mergeCell ref="I748:I749"/>
    <mergeCell ref="B296:B297"/>
    <mergeCell ref="B298:B299"/>
    <mergeCell ref="B302:B303"/>
    <mergeCell ref="B320:B321"/>
    <mergeCell ref="B331:B332"/>
    <mergeCell ref="B334:B335"/>
    <mergeCell ref="B346:B348"/>
    <mergeCell ref="B350:B351"/>
    <mergeCell ref="B359:B360"/>
    <mergeCell ref="B361:B362"/>
    <mergeCell ref="E23:E24"/>
    <mergeCell ref="B57:B58"/>
    <mergeCell ref="B101:B102"/>
    <mergeCell ref="B118:B119"/>
    <mergeCell ref="B142:B143"/>
    <mergeCell ref="B186:B187"/>
    <mergeCell ref="B199:B200"/>
    <mergeCell ref="B213:B214"/>
    <mergeCell ref="B219:B220"/>
    <mergeCell ref="B229:B230"/>
    <mergeCell ref="B236:B237"/>
    <mergeCell ref="B238:B239"/>
    <mergeCell ref="B251:B252"/>
    <mergeCell ref="B49:B50"/>
    <mergeCell ref="C49:C50"/>
    <mergeCell ref="A33:R33"/>
    <mergeCell ref="D196:D197"/>
    <mergeCell ref="B42:B43"/>
    <mergeCell ref="C42:C43"/>
    <mergeCell ref="D42:D43"/>
    <mergeCell ref="E42:E43"/>
    <mergeCell ref="F42:F43"/>
    <mergeCell ref="G42:G43"/>
    <mergeCell ref="H42:H43"/>
    <mergeCell ref="I42:I43"/>
    <mergeCell ref="J69:J70"/>
    <mergeCell ref="A69:A70"/>
    <mergeCell ref="F49:F50"/>
    <mergeCell ref="G49:G50"/>
    <mergeCell ref="I46:I47"/>
    <mergeCell ref="G154:G155"/>
    <mergeCell ref="H154:H155"/>
    <mergeCell ref="I154:I155"/>
    <mergeCell ref="J29:J30"/>
    <mergeCell ref="A249:R249"/>
    <mergeCell ref="A250:B250"/>
    <mergeCell ref="H49:H50"/>
    <mergeCell ref="A777:A778"/>
    <mergeCell ref="B777:B778"/>
    <mergeCell ref="E672:E673"/>
    <mergeCell ref="C676:C677"/>
    <mergeCell ref="D676:D677"/>
    <mergeCell ref="E676:E677"/>
    <mergeCell ref="F676:F677"/>
    <mergeCell ref="G676:G677"/>
    <mergeCell ref="H676:H677"/>
    <mergeCell ref="E738:E739"/>
    <mergeCell ref="D736:D737"/>
    <mergeCell ref="B787:B788"/>
    <mergeCell ref="C787:C788"/>
    <mergeCell ref="I777:I778"/>
    <mergeCell ref="G674:G675"/>
    <mergeCell ref="C672:C673"/>
    <mergeCell ref="D672:D673"/>
    <mergeCell ref="B672:B673"/>
    <mergeCell ref="D674:D675"/>
    <mergeCell ref="F674:F675"/>
    <mergeCell ref="F672:F673"/>
    <mergeCell ref="H672:H673"/>
    <mergeCell ref="I672:I673"/>
    <mergeCell ref="F787:F788"/>
    <mergeCell ref="G783:G784"/>
    <mergeCell ref="D726:D727"/>
    <mergeCell ref="A726:A727"/>
    <mergeCell ref="C777:C778"/>
    <mergeCell ref="D777:D778"/>
    <mergeCell ref="E726:E727"/>
    <mergeCell ref="F726:F727"/>
    <mergeCell ref="G726:G727"/>
    <mergeCell ref="A996:A997"/>
    <mergeCell ref="B996:B997"/>
    <mergeCell ref="C996:C997"/>
    <mergeCell ref="D996:D997"/>
    <mergeCell ref="E996:E997"/>
    <mergeCell ref="F996:F997"/>
    <mergeCell ref="G996:G997"/>
    <mergeCell ref="H996:H997"/>
    <mergeCell ref="I996:I997"/>
    <mergeCell ref="J996:J997"/>
    <mergeCell ref="A990:A991"/>
    <mergeCell ref="B990:B991"/>
    <mergeCell ref="E1002:E1003"/>
    <mergeCell ref="C990:C991"/>
    <mergeCell ref="I787:I788"/>
    <mergeCell ref="G990:G991"/>
    <mergeCell ref="E827:E828"/>
    <mergeCell ref="F827:F828"/>
    <mergeCell ref="H827:H828"/>
    <mergeCell ref="I827:I828"/>
    <mergeCell ref="J1002:J1003"/>
    <mergeCell ref="F835:F836"/>
    <mergeCell ref="A787:A788"/>
    <mergeCell ref="D787:D788"/>
    <mergeCell ref="E787:E788"/>
    <mergeCell ref="G787:G788"/>
    <mergeCell ref="H787:H788"/>
    <mergeCell ref="I774:I775"/>
    <mergeCell ref="A1438:A1439"/>
    <mergeCell ref="B1438:B1439"/>
    <mergeCell ref="C1438:C1439"/>
    <mergeCell ref="D1438:D1439"/>
    <mergeCell ref="E1438:E1439"/>
    <mergeCell ref="F1438:F1439"/>
    <mergeCell ref="G1438:G1439"/>
    <mergeCell ref="H1438:H1439"/>
    <mergeCell ref="I1438:I1439"/>
    <mergeCell ref="J1438:J1439"/>
    <mergeCell ref="A1436:A1437"/>
    <mergeCell ref="B1436:B1437"/>
    <mergeCell ref="C1436:C1437"/>
    <mergeCell ref="D1436:D1437"/>
    <mergeCell ref="E1436:E1437"/>
    <mergeCell ref="F1436:F1437"/>
    <mergeCell ref="G1436:G1437"/>
    <mergeCell ref="H1436:H1437"/>
    <mergeCell ref="I1436:I1437"/>
    <mergeCell ref="J1436:J1437"/>
    <mergeCell ref="A1440:A1441"/>
    <mergeCell ref="B1440:B1441"/>
    <mergeCell ref="C1440:C1441"/>
    <mergeCell ref="D1440:D1441"/>
    <mergeCell ref="E1440:E1441"/>
    <mergeCell ref="F1440:F1441"/>
    <mergeCell ref="G1440:G1441"/>
    <mergeCell ref="H1440:H1441"/>
    <mergeCell ref="I1440:I1441"/>
    <mergeCell ref="J1440:J1441"/>
    <mergeCell ref="A1444:A1445"/>
    <mergeCell ref="B1444:B1445"/>
    <mergeCell ref="C1444:C1445"/>
    <mergeCell ref="D1444:D1445"/>
    <mergeCell ref="E1444:E1445"/>
    <mergeCell ref="F1444:F1445"/>
    <mergeCell ref="G1444:G1445"/>
    <mergeCell ref="H1444:H1445"/>
    <mergeCell ref="I1444:I1445"/>
    <mergeCell ref="J1444:J1445"/>
    <mergeCell ref="A1471:A1472"/>
    <mergeCell ref="B1471:B1472"/>
    <mergeCell ref="C1471:C1472"/>
    <mergeCell ref="D1471:D1472"/>
    <mergeCell ref="E1471:E1472"/>
    <mergeCell ref="F1471:F1472"/>
    <mergeCell ref="G1471:G1472"/>
    <mergeCell ref="H1471:H1472"/>
    <mergeCell ref="I1471:I1472"/>
    <mergeCell ref="J1471:J1472"/>
    <mergeCell ref="A1452:A1453"/>
    <mergeCell ref="B1452:B1453"/>
    <mergeCell ref="C1452:C1453"/>
    <mergeCell ref="D1452:D1453"/>
    <mergeCell ref="E1452:E1453"/>
    <mergeCell ref="F1452:F1453"/>
    <mergeCell ref="G1452:G1453"/>
    <mergeCell ref="H1452:H1453"/>
    <mergeCell ref="I1452:I1453"/>
    <mergeCell ref="J1452:J1453"/>
    <mergeCell ref="A1455:A1456"/>
    <mergeCell ref="B1455:B1456"/>
    <mergeCell ref="C1455:C1456"/>
    <mergeCell ref="D1455:D1456"/>
    <mergeCell ref="E1455:E1456"/>
    <mergeCell ref="F1455:F1456"/>
    <mergeCell ref="G1455:G1456"/>
    <mergeCell ref="H1455:H1456"/>
    <mergeCell ref="I1455:I1456"/>
    <mergeCell ref="J1455:J1456"/>
  </mergeCells>
  <phoneticPr fontId="4" type="noConversion"/>
  <conditionalFormatting sqref="H1386:I1389 H1403 H1360:J1360 H1378:I1380 H920:I921 H833 H1346:J1346 H1342:J1342 H857:I857 H834:I834 H861:J861 H899:J900 H862:I864 H837:J838 H841:J842 H852:I853 H907:J907 H872:I874 H910:J910 H1348:J1349 H1384:I1384 H1396:H1397 H879:J881 H1351:J1351 H847:J847 H1391 H894:J897 H892:I892 H825:J825 H822:I824 H866:I869 H829:J830 H827:J827 H876:I876 H883:J890 H1344:J1344 H1353:J1353 H1355:J1356 H1362:J1362 H1393:H1394">
    <cfRule type="cellIs" dxfId="41" priority="92" operator="lessThan">
      <formula>0</formula>
    </cfRule>
  </conditionalFormatting>
  <conditionalFormatting sqref="H835:J835">
    <cfRule type="cellIs" dxfId="40" priority="42" operator="lessThan">
      <formula>0</formula>
    </cfRule>
  </conditionalFormatting>
  <conditionalFormatting sqref="H839:J839">
    <cfRule type="cellIs" dxfId="39" priority="41" operator="lessThan">
      <formula>0</formula>
    </cfRule>
  </conditionalFormatting>
  <conditionalFormatting sqref="H840:J840">
    <cfRule type="cellIs" dxfId="38" priority="40" operator="lessThan">
      <formula>0</formula>
    </cfRule>
  </conditionalFormatting>
  <conditionalFormatting sqref="H848:J848">
    <cfRule type="cellIs" dxfId="37" priority="39" operator="lessThan">
      <formula>0</formula>
    </cfRule>
  </conditionalFormatting>
  <conditionalFormatting sqref="H850:J850">
    <cfRule type="cellIs" dxfId="36" priority="38" operator="lessThan">
      <formula>0</formula>
    </cfRule>
  </conditionalFormatting>
  <conditionalFormatting sqref="H901:I901">
    <cfRule type="cellIs" dxfId="35" priority="37" operator="lessThan">
      <formula>0</formula>
    </cfRule>
  </conditionalFormatting>
  <conditionalFormatting sqref="H843:I843 H845:I845">
    <cfRule type="cellIs" dxfId="34" priority="36" operator="lessThan">
      <formula>0</formula>
    </cfRule>
  </conditionalFormatting>
  <conditionalFormatting sqref="H846:J846">
    <cfRule type="cellIs" dxfId="33" priority="35" operator="lessThan">
      <formula>0</formula>
    </cfRule>
  </conditionalFormatting>
  <conditionalFormatting sqref="H870:I870">
    <cfRule type="cellIs" dxfId="32" priority="34" operator="lessThan">
      <formula>0</formula>
    </cfRule>
  </conditionalFormatting>
  <conditionalFormatting sqref="H903:J903">
    <cfRule type="cellIs" dxfId="31" priority="33" operator="lessThan">
      <formula>0</formula>
    </cfRule>
  </conditionalFormatting>
  <conditionalFormatting sqref="H906:J906">
    <cfRule type="cellIs" dxfId="30" priority="32" operator="lessThan">
      <formula>0</formula>
    </cfRule>
  </conditionalFormatting>
  <conditionalFormatting sqref="H904:J904">
    <cfRule type="cellIs" dxfId="29" priority="31" operator="lessThan">
      <formula>0</formula>
    </cfRule>
  </conditionalFormatting>
  <conditionalFormatting sqref="H905:J905">
    <cfRule type="cellIs" dxfId="28" priority="30" operator="lessThan">
      <formula>0</formula>
    </cfRule>
  </conditionalFormatting>
  <conditionalFormatting sqref="H909:I909">
    <cfRule type="cellIs" dxfId="27" priority="29" operator="lessThan">
      <formula>0</formula>
    </cfRule>
  </conditionalFormatting>
  <conditionalFormatting sqref="H935:I935">
    <cfRule type="cellIs" dxfId="26" priority="28" operator="lessThan">
      <formula>0</formula>
    </cfRule>
  </conditionalFormatting>
  <conditionalFormatting sqref="H934">
    <cfRule type="cellIs" dxfId="25" priority="27" operator="lessThan">
      <formula>0</formula>
    </cfRule>
  </conditionalFormatting>
  <conditionalFormatting sqref="H937:I937">
    <cfRule type="cellIs" dxfId="24" priority="26" operator="lessThan">
      <formula>0</formula>
    </cfRule>
  </conditionalFormatting>
  <conditionalFormatting sqref="H1338:J1338 H1340:J1340">
    <cfRule type="cellIs" dxfId="23" priority="25" operator="lessThan">
      <formula>0</formula>
    </cfRule>
  </conditionalFormatting>
  <conditionalFormatting sqref="H878:J878">
    <cfRule type="cellIs" dxfId="22" priority="24" operator="lessThan">
      <formula>0</formula>
    </cfRule>
  </conditionalFormatting>
  <conditionalFormatting sqref="H908">
    <cfRule type="cellIs" dxfId="21" priority="23" operator="lessThan">
      <formula>0</formula>
    </cfRule>
  </conditionalFormatting>
  <conditionalFormatting sqref="H1350:J1350">
    <cfRule type="cellIs" dxfId="20" priority="22" operator="lessThan">
      <formula>0</formula>
    </cfRule>
  </conditionalFormatting>
  <conditionalFormatting sqref="I908">
    <cfRule type="cellIs" dxfId="19" priority="21" operator="lessThan">
      <formula>0</formula>
    </cfRule>
  </conditionalFormatting>
  <conditionalFormatting sqref="J908">
    <cfRule type="cellIs" dxfId="18" priority="20" operator="lessThan">
      <formula>0</formula>
    </cfRule>
  </conditionalFormatting>
  <conditionalFormatting sqref="J892">
    <cfRule type="cellIs" dxfId="17" priority="19" operator="lessThan">
      <formula>0</formula>
    </cfRule>
  </conditionalFormatting>
  <conditionalFormatting sqref="J862:J864 J866:J870 J872:J874 J876">
    <cfRule type="cellIs" dxfId="16" priority="18" operator="lessThan">
      <formula>0</formula>
    </cfRule>
  </conditionalFormatting>
  <conditionalFormatting sqref="J852:J853">
    <cfRule type="cellIs" dxfId="15" priority="17" operator="lessThan">
      <formula>0</formula>
    </cfRule>
  </conditionalFormatting>
  <conditionalFormatting sqref="J843 J845">
    <cfRule type="cellIs" dxfId="14" priority="16" operator="lessThan">
      <formula>0</formula>
    </cfRule>
  </conditionalFormatting>
  <conditionalFormatting sqref="J834">
    <cfRule type="cellIs" dxfId="13" priority="15" operator="lessThan">
      <formula>0</formula>
    </cfRule>
  </conditionalFormatting>
  <conditionalFormatting sqref="J833">
    <cfRule type="cellIs" dxfId="12" priority="14" operator="lessThan">
      <formula>0</formula>
    </cfRule>
  </conditionalFormatting>
  <conditionalFormatting sqref="J824">
    <cfRule type="cellIs" dxfId="11" priority="13" operator="lessThan">
      <formula>0</formula>
    </cfRule>
  </conditionalFormatting>
  <conditionalFormatting sqref="J820:J823">
    <cfRule type="cellIs" dxfId="10" priority="12" operator="lessThan">
      <formula>0</formula>
    </cfRule>
  </conditionalFormatting>
  <conditionalFormatting sqref="J857">
    <cfRule type="cellIs" dxfId="9" priority="11" operator="lessThan">
      <formula>0</formula>
    </cfRule>
  </conditionalFormatting>
  <conditionalFormatting sqref="H831:J831">
    <cfRule type="cellIs" dxfId="8" priority="10" operator="lessThan">
      <formula>0</formula>
    </cfRule>
  </conditionalFormatting>
  <conditionalFormatting sqref="J854">
    <cfRule type="cellIs" dxfId="7" priority="9" operator="lessThan">
      <formula>0</formula>
    </cfRule>
  </conditionalFormatting>
  <conditionalFormatting sqref="H911:J911">
    <cfRule type="cellIs" dxfId="6" priority="8" operator="lessThan">
      <formula>0</formula>
    </cfRule>
  </conditionalFormatting>
  <conditionalFormatting sqref="H865:I865">
    <cfRule type="cellIs" dxfId="5" priority="7" operator="lessThan">
      <formula>0</formula>
    </cfRule>
  </conditionalFormatting>
  <conditionalFormatting sqref="J865">
    <cfRule type="cellIs" dxfId="4" priority="6" operator="lessThan">
      <formula>0</formula>
    </cfRule>
  </conditionalFormatting>
  <conditionalFormatting sqref="H1377:I1377">
    <cfRule type="cellIs" dxfId="3" priority="5" operator="lessThan">
      <formula>0</formula>
    </cfRule>
  </conditionalFormatting>
  <conditionalFormatting sqref="H860:J860">
    <cfRule type="cellIs" dxfId="2" priority="4" operator="lessThan">
      <formula>0</formula>
    </cfRule>
  </conditionalFormatting>
  <conditionalFormatting sqref="H1390:I1390">
    <cfRule type="cellIs" dxfId="1" priority="2" operator="lessThan">
      <formula>0</formula>
    </cfRule>
  </conditionalFormatting>
  <conditionalFormatting sqref="H938:I938">
    <cfRule type="cellIs" dxfId="0" priority="1" operator="lessThan">
      <formula>0</formula>
    </cfRule>
  </conditionalFormatting>
  <printOptions horizontalCentered="1"/>
  <pageMargins left="0" right="0" top="0.35433070866141736" bottom="0.35433070866141736" header="0.11811023622047245" footer="0.11811023622047245"/>
  <pageSetup paperSize="9" scale="49" firstPageNumber="2" fitToWidth="0" fitToHeight="0" orientation="landscape" useFirstPageNumber="1" r:id="rId1"/>
  <headerFooter>
    <oddHeader>&amp;C&amp;P</oddHeader>
  </headerFooter>
  <rowBreaks count="45" manualBreakCount="45">
    <brk id="32" max="17" man="1"/>
    <brk id="68" max="17" man="1"/>
    <brk id="105" max="17" man="1"/>
    <brk id="141" max="17" man="1"/>
    <brk id="178" max="17" man="1"/>
    <brk id="215" max="17" man="1"/>
    <brk id="248" max="17" man="1"/>
    <brk id="284" max="17" man="1"/>
    <brk id="321" max="17" man="1"/>
    <brk id="358" max="17" man="1"/>
    <brk id="394" max="17" man="1"/>
    <brk id="430" max="17" man="1"/>
    <brk id="467" max="17" man="1"/>
    <brk id="502" max="17" man="1"/>
    <brk id="539" max="17" man="1"/>
    <brk id="576" max="17" man="1"/>
    <brk id="612" max="17" man="1"/>
    <brk id="648" max="17" man="1"/>
    <brk id="685" max="17" man="1"/>
    <brk id="722" max="17" man="1"/>
    <brk id="758" max="17" man="1"/>
    <brk id="795" max="17" man="1"/>
    <brk id="832" max="17" man="1"/>
    <brk id="869" max="17" man="1"/>
    <brk id="906" max="17" man="1"/>
    <brk id="943" max="17" man="1"/>
    <brk id="980" max="17" man="1"/>
    <brk id="1017" max="17" man="1"/>
    <brk id="1054" max="17" man="1"/>
    <brk id="1091" max="17" man="1"/>
    <brk id="1128" max="17" man="1"/>
    <brk id="1164" max="17" man="1"/>
    <brk id="1201" max="17" man="1"/>
    <brk id="1238" max="17" man="1"/>
    <brk id="1275" max="17" man="1"/>
    <brk id="1312" max="17" man="1"/>
    <brk id="1349" max="17" man="1"/>
    <brk id="1386" max="17" man="1"/>
    <brk id="1423" max="17" man="1"/>
    <brk id="1460" max="17" man="1"/>
    <brk id="1496" max="17" man="1"/>
    <brk id="1531" max="17" man="1"/>
    <brk id="1568" max="17" man="1"/>
    <brk id="1604" max="17" man="1"/>
    <brk id="164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</vt:lpstr>
      <vt:lpstr>Прилож!_GoBack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Логутова Лариса Ферденантовна</cp:lastModifiedBy>
  <cp:lastPrinted>2025-05-16T11:51:24Z</cp:lastPrinted>
  <dcterms:created xsi:type="dcterms:W3CDTF">2012-12-13T11:50:40Z</dcterms:created>
  <dcterms:modified xsi:type="dcterms:W3CDTF">2025-05-27T11:16:50Z</dcterms:modified>
</cp:coreProperties>
</file>